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Users/atulsharma/Downloads/"/>
    </mc:Choice>
  </mc:AlternateContent>
  <xr:revisionPtr revIDLastSave="0" documentId="13_ncr:1_{CC00A549-19E9-D849-876B-34296B6FD431}" xr6:coauthVersionLast="47" xr6:coauthVersionMax="47" xr10:uidLastSave="{00000000-0000-0000-0000-000000000000}"/>
  <bookViews>
    <workbookView xWindow="0" yWindow="660" windowWidth="25600" windowHeight="15980" activeTab="2" xr2:uid="{8BC6D2D6-F757-0C4B-901B-94A06448BC91}"/>
  </bookViews>
  <sheets>
    <sheet name="Database" sheetId="1" r:id="rId1"/>
    <sheet name="Pivot tables" sheetId="13" r:id="rId2"/>
    <sheet name="Dashboard" sheetId="12" r:id="rId3"/>
  </sheets>
  <definedNames>
    <definedName name="Slicer_Month">#N/A</definedName>
    <definedName name="Slicer_Sale_Team">#N/A</definedName>
  </definedNames>
  <calcPr calcId="191029"/>
  <pivotCaches>
    <pivotCache cacheId="4"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I10" i="13" l="1"/>
  <c r="DV10" i="13"/>
  <c r="DL9" i="13"/>
  <c r="DL10" i="13" s="1"/>
  <c r="DI9" i="13"/>
  <c r="DI10" i="13" s="1"/>
  <c r="DM9" i="13"/>
  <c r="DM10" i="13" s="1"/>
  <c r="DJ9" i="13"/>
  <c r="DJ10" i="13" s="1"/>
  <c r="DH9" i="13"/>
  <c r="DH11" i="13" s="1"/>
  <c r="DK9" i="13"/>
  <c r="DK10" i="13" s="1"/>
  <c r="CV10" i="13"/>
  <c r="CW10" i="13"/>
  <c r="CO10" i="13"/>
  <c r="CO11" i="13"/>
  <c r="CO12" i="13"/>
  <c r="CO13" i="13"/>
  <c r="CN11" i="13"/>
  <c r="CN12" i="13"/>
  <c r="CN13" i="13"/>
  <c r="CN10" i="13"/>
  <c r="CF11" i="13"/>
  <c r="CF10" i="13"/>
  <c r="CF9" i="13"/>
  <c r="BZ11" i="13"/>
  <c r="BZ12" i="13"/>
  <c r="BZ13" i="13"/>
  <c r="BZ14" i="13"/>
  <c r="BZ15" i="13"/>
  <c r="BZ16" i="13"/>
  <c r="BZ17" i="13"/>
  <c r="BZ18" i="13"/>
  <c r="BZ19" i="13"/>
  <c r="BZ20" i="13"/>
  <c r="BZ21" i="13"/>
  <c r="BZ10" i="13"/>
  <c r="CA11" i="13"/>
  <c r="CA12" i="13"/>
  <c r="CA13" i="13"/>
  <c r="CA14" i="13"/>
  <c r="CA15" i="13"/>
  <c r="CA16" i="13"/>
  <c r="CA17" i="13"/>
  <c r="CA18" i="13"/>
  <c r="CA19" i="13"/>
  <c r="CA20" i="13"/>
  <c r="CA21" i="13"/>
  <c r="CA10" i="13"/>
  <c r="BT12" i="13"/>
  <c r="BT10" i="13"/>
  <c r="BT13" i="13"/>
  <c r="BT14" i="13"/>
  <c r="BT11" i="13"/>
  <c r="BS10" i="13"/>
  <c r="BS13" i="13"/>
  <c r="BS14" i="13"/>
  <c r="BS11" i="13"/>
  <c r="BS12" i="13"/>
  <c r="AH7" i="13"/>
  <c r="AH6" i="13"/>
  <c r="AA8" i="13"/>
  <c r="AA7" i="13"/>
  <c r="AA6" i="13"/>
  <c r="Q6" i="13"/>
  <c r="Q7" i="13"/>
  <c r="Q8" i="13"/>
  <c r="Q9" i="13"/>
  <c r="Q10" i="13"/>
  <c r="P7" i="13"/>
  <c r="P8" i="13"/>
  <c r="P9" i="13"/>
  <c r="P10" i="13"/>
  <c r="P6" i="13"/>
  <c r="I7" i="13"/>
  <c r="I6" i="13"/>
  <c r="AI6" i="13"/>
  <c r="AI7" i="13"/>
  <c r="DH10" i="13" l="1"/>
  <c r="DO10" i="13" s="1"/>
  <c r="DL11" i="13"/>
  <c r="DK11" i="13"/>
  <c r="DM11" i="13"/>
  <c r="DJ11" i="13"/>
  <c r="DI11" i="13"/>
  <c r="CB13" i="13"/>
  <c r="CC10" i="13"/>
  <c r="CC12" i="13"/>
  <c r="CB19" i="13"/>
  <c r="CC17" i="13"/>
  <c r="CB16" i="13"/>
  <c r="CC14" i="13"/>
  <c r="CB21" i="13"/>
  <c r="CC20" i="13"/>
  <c r="CC13" i="13"/>
  <c r="CB18" i="13"/>
  <c r="CB15" i="13"/>
  <c r="CB17" i="13"/>
  <c r="CB10" i="13"/>
  <c r="CB14" i="13"/>
  <c r="CC18" i="13"/>
  <c r="CC21" i="13"/>
  <c r="CC19" i="13"/>
  <c r="CC11" i="13"/>
  <c r="CB20" i="13"/>
  <c r="CB12" i="13"/>
  <c r="CC16" i="13"/>
  <c r="CB11" i="13"/>
  <c r="CC15" i="13"/>
</calcChain>
</file>

<file path=xl/sharedStrings.xml><?xml version="1.0" encoding="utf-8"?>
<sst xmlns="http://schemas.openxmlformats.org/spreadsheetml/2006/main" count="27203" uniqueCount="16487">
  <si>
    <t>Fees Status</t>
  </si>
  <si>
    <t>Day</t>
  </si>
  <si>
    <t>Month</t>
  </si>
  <si>
    <t>Advertising Channel</t>
  </si>
  <si>
    <t xml:space="preserve">Advertisement </t>
  </si>
  <si>
    <t>Enrolled Courses</t>
  </si>
  <si>
    <t>Paid Fees</t>
  </si>
  <si>
    <t>Number of phone calls</t>
  </si>
  <si>
    <t>Average call duration</t>
  </si>
  <si>
    <t>Training Models</t>
  </si>
  <si>
    <t>Training Levels</t>
  </si>
  <si>
    <t>Area Code</t>
  </si>
  <si>
    <t>Sale Team</t>
  </si>
  <si>
    <t>Consultant</t>
  </si>
  <si>
    <t>Paid</t>
  </si>
  <si>
    <t>Apr</t>
  </si>
  <si>
    <t>Television Ad</t>
  </si>
  <si>
    <t>AD01-9364</t>
  </si>
  <si>
    <t>GK</t>
  </si>
  <si>
    <t>KJI. L4</t>
  </si>
  <si>
    <t>A7</t>
  </si>
  <si>
    <t>Jood</t>
  </si>
  <si>
    <t>Aug</t>
  </si>
  <si>
    <t>AD01-9361</t>
  </si>
  <si>
    <t>Pre. L8</t>
  </si>
  <si>
    <t>B13</t>
  </si>
  <si>
    <t>Kisho</t>
  </si>
  <si>
    <t>Sep</t>
  </si>
  <si>
    <t>Company Website</t>
  </si>
  <si>
    <t>Fndn. L5</t>
  </si>
  <si>
    <t>A1</t>
  </si>
  <si>
    <t>Rony</t>
  </si>
  <si>
    <t>Facebook Page</t>
  </si>
  <si>
    <t>A2</t>
  </si>
  <si>
    <t>Adam</t>
  </si>
  <si>
    <t>Fndn. L3</t>
  </si>
  <si>
    <t>Khalil</t>
  </si>
  <si>
    <t>Oct</t>
  </si>
  <si>
    <t>WhatsApp</t>
  </si>
  <si>
    <t>Fndn. L1</t>
  </si>
  <si>
    <t>A4</t>
  </si>
  <si>
    <t>Sahar</t>
  </si>
  <si>
    <t>AD01-9362</t>
  </si>
  <si>
    <t>B12</t>
  </si>
  <si>
    <t>Nov</t>
  </si>
  <si>
    <t>AD01-9363</t>
  </si>
  <si>
    <t>BE</t>
  </si>
  <si>
    <t>Pre. L2</t>
  </si>
  <si>
    <t>B18</t>
  </si>
  <si>
    <t>Google Ad</t>
  </si>
  <si>
    <t>Fndn. L6</t>
  </si>
  <si>
    <t>C8</t>
  </si>
  <si>
    <t>Mohmed</t>
  </si>
  <si>
    <t>Dary</t>
  </si>
  <si>
    <t>Reham</t>
  </si>
  <si>
    <t>Jan</t>
  </si>
  <si>
    <t>Pre. L3</t>
  </si>
  <si>
    <t>Feb</t>
  </si>
  <si>
    <t>Mar</t>
  </si>
  <si>
    <t>May</t>
  </si>
  <si>
    <t>Jun</t>
  </si>
  <si>
    <t>CNI</t>
  </si>
  <si>
    <t>Dina</t>
  </si>
  <si>
    <t>John</t>
  </si>
  <si>
    <t>Pre. L4</t>
  </si>
  <si>
    <t>Hisham</t>
  </si>
  <si>
    <t>Ahmed</t>
  </si>
  <si>
    <t>Hany</t>
  </si>
  <si>
    <t>AD01-9365</t>
  </si>
  <si>
    <t>Dec</t>
  </si>
  <si>
    <t>Not Paid</t>
  </si>
  <si>
    <t>Kenza</t>
  </si>
  <si>
    <t>Jul</t>
  </si>
  <si>
    <t>Youtube Channel</t>
  </si>
  <si>
    <t>FC</t>
  </si>
  <si>
    <t>Habib</t>
  </si>
  <si>
    <t>Mohammed</t>
  </si>
  <si>
    <t>Abdullah</t>
  </si>
  <si>
    <t>Salah</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</si>
  <si>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</si>
  <si>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</si>
  <si>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</si>
  <si>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</si>
  <si>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</si>
  <si>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</si>
  <si>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</si>
  <si>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</si>
  <si>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</si>
  <si>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</si>
  <si>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</si>
  <si>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</si>
  <si>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</si>
  <si>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</si>
  <si>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</si>
  <si>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</si>
  <si>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</si>
  <si>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</si>
  <si>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</si>
  <si>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</si>
  <si>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</si>
  <si>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</si>
  <si>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</si>
  <si>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</si>
  <si>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</si>
  <si>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</si>
  <si>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</si>
  <si>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</si>
  <si>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</si>
  <si>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</si>
  <si>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</si>
  <si>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</si>
  <si>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</si>
  <si>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</si>
  <si>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</si>
  <si>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</si>
  <si>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</si>
  <si>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</si>
  <si>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</si>
  <si>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</si>
  <si>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</si>
  <si>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</si>
  <si>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</si>
  <si>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</si>
  <si>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</si>
  <si>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</si>
  <si>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</si>
  <si>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</si>
  <si>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</si>
  <si>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</si>
  <si>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</si>
  <si>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</si>
  <si>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</si>
  <si>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</si>
  <si>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</si>
  <si>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</si>
  <si>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</si>
  <si>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</si>
  <si>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</si>
  <si>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</si>
  <si>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</si>
  <si>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</si>
  <si>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</si>
  <si>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</si>
  <si>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</si>
  <si>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</si>
  <si>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</si>
  <si>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</si>
  <si>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</si>
  <si>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</si>
  <si>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</si>
  <si>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</si>
  <si>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</si>
  <si>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</si>
  <si>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</si>
  <si>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</si>
  <si>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</si>
  <si>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</si>
  <si>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</si>
  <si>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</si>
  <si>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</si>
  <si>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</si>
  <si>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</si>
  <si>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</si>
  <si>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</si>
  <si>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</si>
  <si>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</si>
  <si>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</si>
  <si>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</si>
  <si>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</si>
  <si>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</si>
  <si>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</si>
  <si>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</si>
  <si>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</si>
  <si>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</si>
  <si>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</si>
  <si>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</si>
  <si>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</si>
  <si>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</si>
  <si>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</si>
  <si>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</si>
  <si>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</si>
  <si>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</si>
  <si>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</si>
  <si>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</si>
  <si>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</si>
  <si>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</si>
  <si>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</si>
  <si>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</si>
  <si>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</si>
  <si>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</si>
  <si>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</si>
  <si>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</si>
  <si>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</si>
  <si>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</si>
  <si>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</si>
  <si>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</si>
  <si>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</si>
  <si>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</si>
  <si>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</si>
  <si>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</si>
  <si>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</si>
  <si>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</si>
  <si>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</si>
  <si>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</si>
  <si>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</si>
  <si>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</si>
  <si>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</si>
  <si>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</si>
  <si>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</si>
  <si>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</si>
  <si>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</si>
  <si>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</si>
  <si>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</si>
  <si>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</si>
  <si>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</si>
  <si>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</si>
  <si>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</si>
  <si>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</si>
  <si>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</si>
  <si>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</si>
  <si>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</si>
  <si>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</si>
  <si>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</si>
  <si>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</si>
  <si>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</si>
  <si>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</si>
  <si>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</si>
  <si>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</si>
  <si>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</si>
  <si>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</si>
  <si>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</si>
  <si>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</si>
  <si>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</si>
  <si>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</si>
  <si>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</si>
  <si>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</si>
  <si>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</si>
  <si>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</si>
  <si>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</si>
  <si>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</si>
  <si>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</si>
  <si>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</si>
  <si>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</si>
  <si>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</si>
  <si>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</si>
  <si>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</si>
  <si>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</si>
  <si>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</si>
  <si>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</si>
  <si>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</si>
  <si>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</si>
  <si>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</si>
  <si>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</si>
  <si>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</si>
  <si>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</si>
  <si>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</si>
  <si>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</si>
  <si>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</si>
  <si>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</si>
  <si>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</si>
  <si>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</si>
  <si>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</si>
  <si>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</si>
  <si>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</si>
  <si>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</si>
  <si>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</si>
  <si>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</si>
  <si>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</si>
  <si>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</si>
  <si>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</si>
  <si>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</si>
  <si>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</si>
  <si>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</si>
  <si>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</si>
  <si>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</si>
  <si>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</si>
  <si>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</si>
  <si>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</si>
  <si>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</si>
  <si>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</si>
  <si>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</si>
  <si>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</si>
  <si>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</si>
  <si>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</si>
  <si>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</si>
  <si>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</si>
  <si>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</si>
  <si>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</si>
  <si>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</si>
  <si>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</si>
  <si>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</si>
  <si>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</si>
  <si>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</si>
  <si>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</si>
  <si>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</si>
  <si>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</si>
  <si>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</si>
  <si>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</si>
  <si>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</si>
  <si>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</si>
  <si>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</si>
  <si>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</si>
  <si>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</si>
  <si>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</si>
  <si>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</si>
  <si>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</si>
  <si>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</si>
  <si>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</si>
  <si>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</si>
  <si>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</si>
  <si>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</si>
  <si>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</si>
  <si>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</si>
  <si>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</si>
  <si>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</si>
  <si>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</si>
  <si>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</si>
  <si>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</si>
  <si>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</si>
  <si>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</si>
  <si>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</si>
  <si>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</si>
  <si>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</si>
  <si>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</si>
  <si>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</si>
  <si>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</si>
  <si>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</si>
  <si>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</si>
  <si>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</si>
  <si>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</si>
  <si>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</si>
  <si>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</si>
  <si>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</si>
  <si>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</si>
  <si>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</si>
  <si>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</si>
  <si>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</si>
  <si>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</si>
  <si>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</si>
  <si>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</si>
  <si>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</si>
  <si>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</si>
  <si>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</si>
  <si>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</si>
  <si>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</si>
  <si>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</si>
  <si>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</si>
  <si>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</si>
  <si>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</si>
  <si>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</si>
  <si>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</si>
  <si>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</si>
  <si>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</si>
  <si>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</si>
  <si>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</si>
  <si>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</si>
  <si>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</si>
  <si>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</si>
  <si>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</si>
  <si>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</si>
  <si>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</si>
  <si>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</si>
  <si>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</si>
  <si>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</si>
  <si>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</si>
  <si>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</si>
  <si>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</si>
  <si>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</si>
  <si>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</si>
  <si>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</si>
  <si>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</si>
  <si>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</si>
  <si>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</si>
  <si>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</si>
  <si>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</si>
  <si>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</si>
  <si>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</si>
  <si>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</si>
  <si>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</si>
  <si>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</si>
  <si>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</si>
  <si>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</si>
  <si>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</si>
  <si>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</si>
  <si>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</si>
  <si>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</si>
  <si>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</si>
  <si>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</si>
  <si>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</si>
  <si>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</si>
  <si>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</si>
  <si>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</si>
  <si>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</si>
  <si>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</si>
  <si>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</si>
  <si>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</si>
  <si>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</si>
  <si>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</si>
  <si>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</si>
  <si>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</si>
  <si>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</si>
  <si>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</si>
  <si>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</si>
  <si>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</si>
  <si>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</si>
  <si>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</si>
  <si>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</si>
  <si>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</si>
  <si>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</si>
  <si>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</si>
  <si>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</si>
  <si>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</si>
  <si>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</si>
  <si>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</si>
  <si>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</si>
  <si>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</si>
  <si>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</si>
  <si>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</si>
  <si>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</si>
  <si>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</si>
  <si>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</si>
  <si>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</si>
  <si>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</si>
  <si>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</si>
  <si>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</si>
  <si>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</si>
  <si>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</si>
  <si>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</si>
  <si>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</si>
  <si>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</si>
  <si>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</si>
  <si>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</si>
  <si>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</si>
  <si>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</si>
  <si>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</si>
  <si>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</si>
  <si>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</si>
  <si>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</si>
  <si>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</si>
  <si>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</si>
  <si>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</si>
  <si>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</si>
  <si>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</si>
  <si>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</si>
  <si>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</si>
  <si>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</si>
  <si>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</si>
  <si>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</si>
  <si>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</si>
  <si>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</si>
  <si>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</si>
  <si>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</si>
  <si>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</si>
  <si>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</si>
  <si>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</si>
  <si>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</si>
  <si>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</si>
  <si>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</si>
  <si>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</si>
  <si>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</si>
  <si>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</si>
  <si>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</si>
  <si>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</si>
  <si>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</si>
  <si>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</si>
  <si>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</si>
  <si>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</si>
  <si>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</si>
  <si>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</si>
  <si>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</si>
  <si>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</si>
  <si>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</si>
  <si>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</si>
  <si>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</si>
  <si>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</si>
  <si>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</si>
  <si>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</si>
  <si>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</si>
  <si>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</si>
  <si>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</si>
  <si>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</si>
  <si>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</si>
  <si>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</si>
  <si>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</si>
  <si>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</si>
  <si>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</si>
  <si>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</si>
  <si>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</si>
  <si>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</si>
  <si>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</si>
  <si>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</si>
  <si>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</si>
  <si>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</si>
  <si>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</si>
  <si>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</si>
  <si>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</si>
  <si>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</si>
  <si>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</si>
  <si>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</si>
  <si>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</si>
  <si>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</si>
  <si>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</si>
  <si>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</si>
  <si>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</si>
  <si>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</si>
  <si>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</si>
  <si>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</si>
  <si>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</si>
  <si>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</si>
  <si>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</si>
  <si>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</si>
  <si>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</si>
  <si>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</si>
  <si>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</si>
  <si>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</si>
  <si>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</si>
  <si>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</si>
  <si>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</si>
  <si>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</si>
  <si>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</si>
  <si>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</si>
  <si>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</si>
  <si>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</si>
  <si>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</si>
  <si>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</si>
  <si>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</si>
  <si>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</si>
  <si>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</si>
  <si>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</si>
  <si>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</si>
  <si>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</si>
  <si>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</si>
  <si>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</si>
  <si>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</si>
  <si>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</si>
  <si>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</si>
  <si>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</si>
  <si>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</si>
  <si>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</si>
  <si>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</si>
  <si>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</si>
  <si>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</si>
  <si>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</si>
  <si>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</si>
  <si>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</si>
  <si>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</si>
  <si>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</si>
  <si>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</si>
  <si>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</si>
  <si>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</si>
  <si>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</si>
  <si>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</si>
  <si>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</si>
  <si>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</si>
  <si>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</si>
  <si>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</si>
  <si>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</si>
  <si>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</si>
  <si>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</si>
  <si>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</si>
  <si>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</si>
  <si>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</si>
  <si>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</si>
  <si>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</si>
  <si>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</si>
  <si>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</si>
  <si>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</si>
  <si>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</si>
  <si>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</si>
  <si>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</si>
  <si>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</si>
  <si>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</si>
  <si>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</si>
  <si>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</si>
  <si>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</si>
  <si>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</si>
  <si>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</si>
  <si>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</si>
  <si>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</si>
  <si>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</si>
  <si>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</si>
  <si>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</si>
  <si>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</si>
  <si>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</si>
  <si>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</si>
  <si>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</si>
  <si>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</si>
  <si>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</si>
  <si>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</si>
  <si>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</si>
  <si>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</si>
  <si>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</si>
  <si>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</si>
  <si>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</si>
  <si>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</si>
  <si>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</si>
  <si>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</si>
  <si>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</si>
  <si>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</si>
  <si>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</si>
  <si>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</si>
  <si>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</si>
  <si>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</si>
  <si>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</si>
  <si>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</si>
  <si>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</si>
  <si>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</si>
  <si>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</si>
  <si>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</si>
  <si>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</si>
  <si>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</si>
  <si>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</si>
  <si>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</si>
  <si>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</si>
  <si>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</si>
  <si>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</si>
  <si>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</si>
  <si>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</si>
  <si>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</si>
  <si>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</si>
  <si>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</si>
  <si>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</si>
  <si>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</si>
  <si>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</si>
  <si>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</si>
  <si>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</si>
  <si>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</si>
  <si>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</si>
  <si>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</si>
  <si>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</si>
  <si>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</si>
  <si>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</si>
  <si>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</si>
  <si>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</si>
  <si>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</si>
  <si>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</si>
  <si>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</si>
  <si>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</si>
  <si>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</si>
  <si>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</si>
  <si>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</si>
  <si>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</si>
  <si>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</si>
  <si>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</si>
  <si>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</si>
  <si>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</si>
  <si>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</si>
  <si>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</si>
  <si>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</si>
  <si>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</si>
  <si>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</si>
  <si>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</si>
  <si>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</si>
  <si>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</si>
  <si>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</si>
  <si>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</si>
  <si>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</si>
  <si>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</si>
  <si>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</si>
  <si>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</si>
  <si>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</si>
  <si>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</si>
  <si>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</si>
  <si>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</si>
  <si>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</si>
  <si>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</si>
  <si>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</si>
  <si>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</si>
  <si>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</si>
  <si>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</si>
  <si>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</si>
  <si>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</si>
  <si>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</si>
  <si>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</si>
  <si>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</si>
  <si>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</si>
  <si>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</si>
  <si>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</si>
  <si>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</si>
  <si>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</si>
  <si>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</si>
  <si>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</si>
  <si>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</si>
  <si>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</si>
  <si>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</si>
  <si>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</si>
  <si>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</si>
  <si>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</si>
  <si>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</si>
  <si>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</si>
  <si>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</si>
  <si>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</si>
  <si>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</si>
  <si>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</si>
  <si>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</si>
  <si>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</si>
  <si>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</si>
  <si>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</si>
  <si>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</si>
  <si>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</si>
  <si>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</si>
  <si>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</si>
  <si>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</si>
  <si>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</si>
  <si>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</si>
  <si>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</si>
  <si>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</si>
  <si>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</si>
  <si>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</si>
  <si>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</si>
  <si>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</si>
  <si>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</si>
  <si>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</si>
  <si>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</si>
  <si>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</si>
  <si>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</si>
  <si>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</si>
  <si>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</si>
  <si>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</si>
  <si>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</si>
  <si>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</si>
  <si>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</si>
  <si>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</si>
  <si>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</si>
  <si>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</si>
  <si>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</si>
  <si>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</si>
  <si>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</si>
  <si>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</si>
  <si>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</si>
  <si>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</si>
  <si>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</si>
  <si>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</si>
  <si>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</si>
  <si>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</si>
  <si>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</si>
  <si>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</si>
  <si>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</si>
  <si>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</si>
  <si>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</si>
  <si>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</si>
  <si>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</si>
  <si>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</si>
  <si>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</si>
  <si>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</si>
  <si>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</si>
  <si>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</si>
  <si>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</si>
  <si>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</si>
  <si>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</si>
  <si>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</si>
  <si>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</si>
  <si>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</si>
  <si>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</si>
  <si>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</si>
  <si>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</si>
  <si>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</si>
  <si>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</si>
  <si>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</si>
  <si>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</si>
  <si>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</si>
  <si>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</si>
  <si>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</si>
  <si>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</si>
  <si>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</si>
  <si>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</si>
  <si>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</si>
  <si>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</si>
  <si>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</si>
  <si>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</si>
  <si>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</si>
  <si>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</si>
  <si>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</si>
  <si>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</si>
  <si>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</si>
  <si>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</si>
  <si>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</si>
  <si>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</si>
  <si>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</si>
  <si>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</si>
  <si>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</si>
  <si>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</si>
  <si>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</si>
  <si>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</si>
  <si>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</si>
  <si>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</si>
  <si>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</si>
  <si>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</si>
  <si>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</si>
  <si>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</si>
  <si>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</si>
  <si>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</si>
  <si>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</si>
  <si>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</si>
  <si>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</si>
  <si>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</si>
  <si>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</si>
  <si>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</si>
  <si>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</si>
  <si>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</si>
  <si>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</si>
  <si>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</si>
  <si>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</si>
  <si>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</si>
  <si>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</si>
  <si>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</si>
  <si>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</si>
  <si>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</si>
  <si>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</si>
  <si>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</si>
  <si>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</si>
  <si>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</si>
  <si>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</si>
  <si>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</si>
  <si>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</si>
  <si>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</si>
  <si>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</si>
  <si>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</si>
  <si>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</si>
  <si>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</si>
  <si>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</si>
  <si>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</si>
  <si>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</si>
  <si>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</si>
  <si>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</si>
  <si>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</si>
  <si>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</si>
  <si>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</si>
  <si>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</si>
  <si>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</si>
  <si>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</si>
  <si>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</si>
  <si>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</si>
  <si>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</si>
  <si>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</si>
  <si>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</si>
  <si>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</si>
  <si>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</si>
  <si>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</si>
  <si>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</si>
  <si>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</si>
  <si>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</si>
  <si>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</si>
  <si>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</si>
  <si>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</si>
  <si>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</si>
  <si>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</si>
  <si>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</si>
  <si>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</si>
  <si>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</si>
  <si>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</si>
  <si>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</si>
  <si>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</si>
  <si>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</si>
  <si>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</si>
  <si>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</si>
  <si>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</si>
  <si>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</si>
  <si>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</si>
  <si>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</si>
  <si>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</si>
  <si>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</si>
  <si>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</si>
  <si>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</si>
  <si>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</si>
  <si>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</si>
  <si>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</si>
  <si>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</si>
  <si>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</si>
  <si>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</si>
  <si>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</si>
  <si>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</si>
  <si>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</si>
  <si>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</si>
  <si>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</si>
  <si>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</si>
  <si>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</si>
  <si>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</si>
  <si>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</si>
  <si>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</si>
  <si>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</si>
  <si>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</si>
  <si>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</si>
  <si>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</si>
  <si>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</si>
  <si>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</si>
  <si>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</si>
  <si>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</si>
  <si>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</si>
  <si>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</si>
  <si>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</si>
  <si>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</si>
  <si>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</si>
  <si>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</si>
  <si>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</si>
  <si>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</si>
  <si>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</si>
  <si>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</si>
  <si>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</si>
  <si>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</si>
  <si>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</si>
  <si>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</si>
  <si>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</si>
  <si>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</si>
  <si>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</si>
  <si>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</si>
  <si>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</si>
  <si>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</si>
  <si>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</si>
  <si>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</si>
  <si>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</si>
  <si>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</si>
  <si>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</si>
  <si>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</si>
  <si>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</si>
  <si>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</si>
  <si>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</si>
  <si>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</si>
  <si>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</si>
  <si>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</si>
  <si>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</si>
  <si>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</si>
  <si>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</si>
  <si>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</si>
  <si>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</si>
  <si>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</si>
  <si>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</si>
  <si>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</si>
  <si>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</si>
  <si>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</si>
  <si>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</si>
  <si>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</si>
  <si>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</si>
  <si>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</si>
  <si>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</si>
  <si>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</si>
  <si>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</si>
  <si>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</si>
  <si>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</si>
  <si>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</si>
  <si>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</si>
  <si>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</si>
  <si>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</si>
  <si>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</si>
  <si>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</si>
  <si>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</si>
  <si>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</si>
  <si>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</si>
  <si>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</si>
  <si>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</si>
  <si>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</si>
  <si>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</si>
  <si>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</si>
  <si>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</si>
  <si>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</si>
  <si>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</si>
  <si>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</si>
  <si>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</si>
  <si>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</si>
  <si>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</si>
  <si>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</si>
  <si>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</si>
  <si>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</si>
  <si>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</si>
  <si>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</si>
  <si>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</si>
  <si>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</si>
  <si>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</si>
  <si>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</si>
  <si>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</si>
  <si>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</si>
  <si>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</si>
  <si>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</si>
  <si>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</si>
  <si>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</si>
  <si>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</si>
  <si>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</si>
  <si>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</si>
  <si>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</si>
  <si>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</si>
  <si>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</si>
  <si>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</si>
  <si>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</si>
  <si>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</si>
  <si>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</si>
  <si>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</si>
  <si>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</si>
  <si>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</si>
  <si>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</si>
  <si>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</si>
  <si>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</si>
  <si>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</si>
  <si>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</si>
  <si>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</si>
  <si>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</si>
  <si>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</si>
  <si>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</si>
  <si>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</si>
  <si>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</si>
  <si>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</si>
  <si>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</si>
  <si>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</si>
  <si>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</si>
  <si>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</si>
  <si>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</si>
  <si>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</si>
  <si>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</si>
  <si>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</si>
  <si>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</si>
  <si>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</si>
  <si>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</si>
  <si>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</si>
  <si>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</si>
  <si>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</si>
  <si>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</si>
  <si>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</si>
  <si>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</si>
  <si>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</si>
  <si>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</si>
  <si>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</si>
  <si>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</si>
  <si>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</si>
  <si>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</si>
  <si>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</si>
  <si>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</si>
  <si>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</si>
  <si>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</si>
  <si>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</si>
  <si>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</si>
  <si>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</si>
  <si>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</si>
  <si>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</si>
  <si>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</si>
  <si>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</si>
  <si>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</si>
  <si>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</si>
  <si>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</si>
  <si>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</si>
  <si>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</si>
  <si>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</si>
  <si>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</si>
  <si>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</si>
  <si>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</si>
  <si>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</si>
  <si>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</si>
  <si>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</si>
  <si>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</si>
  <si>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</si>
  <si>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</si>
  <si>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</si>
  <si>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</si>
  <si>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</si>
  <si>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</si>
  <si>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</si>
  <si>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</si>
  <si>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</si>
  <si>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</si>
  <si>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</si>
  <si>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</si>
  <si>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</si>
  <si>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</si>
  <si>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</si>
  <si>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</si>
  <si>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</si>
  <si>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</si>
  <si>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</si>
  <si>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</si>
  <si>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</si>
  <si>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</si>
  <si>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</si>
  <si>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</si>
  <si>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</si>
  <si>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</si>
  <si>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</si>
  <si>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</si>
  <si>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</si>
  <si>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</si>
  <si>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</si>
  <si>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</si>
  <si>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</si>
  <si>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</si>
  <si>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</si>
  <si>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</si>
  <si>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</si>
  <si>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</si>
  <si>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</si>
  <si>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</si>
  <si>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</si>
  <si>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</si>
  <si>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</si>
  <si>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</si>
  <si>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</si>
  <si>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</si>
  <si>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</si>
  <si>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</si>
  <si>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</si>
  <si>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</si>
  <si>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</si>
  <si>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</si>
  <si>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</si>
  <si>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</si>
  <si>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</si>
  <si>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</si>
  <si>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</si>
  <si>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</si>
  <si>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</si>
  <si>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</si>
  <si>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</si>
  <si>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</si>
  <si>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</si>
  <si>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</si>
  <si>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</si>
  <si>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</si>
  <si>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</si>
  <si>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</si>
  <si>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</si>
  <si>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</si>
  <si>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</si>
  <si>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</si>
  <si>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</si>
  <si>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</si>
  <si>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</si>
  <si>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</si>
  <si>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</si>
  <si>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</si>
  <si>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</si>
  <si>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</si>
  <si>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</si>
  <si>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</si>
  <si>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</si>
  <si>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</si>
  <si>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</si>
  <si>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</si>
  <si>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</si>
  <si>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</si>
  <si>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</si>
  <si>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</si>
  <si>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</si>
  <si>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</si>
  <si>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</si>
  <si>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</si>
  <si>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</si>
  <si>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</si>
  <si>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</si>
  <si>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</si>
  <si>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</si>
  <si>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</si>
  <si>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</si>
  <si>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</si>
  <si>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</si>
  <si>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</si>
  <si>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</si>
  <si>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</si>
  <si>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</si>
  <si>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</si>
  <si>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</si>
  <si>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</si>
  <si>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</si>
  <si>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</si>
  <si>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</si>
  <si>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</si>
  <si>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</si>
  <si>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</si>
  <si>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</si>
  <si>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</si>
  <si>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</si>
  <si>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</si>
  <si>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</si>
  <si>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</si>
  <si>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</si>
  <si>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</si>
  <si>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</si>
  <si>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</si>
  <si>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</si>
  <si>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</si>
  <si>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</si>
  <si>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</si>
  <si>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</si>
  <si>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</si>
  <si>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</si>
  <si>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</si>
  <si>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</si>
  <si>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</si>
  <si>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</si>
  <si>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</si>
  <si>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</si>
  <si>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</si>
  <si>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</si>
  <si>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</si>
  <si>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</si>
  <si>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</si>
  <si>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</si>
  <si>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</si>
  <si>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</si>
  <si>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</si>
  <si>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</si>
  <si>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</si>
  <si>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</si>
  <si>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</si>
  <si>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</si>
  <si>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</si>
  <si>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</si>
  <si>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</si>
  <si>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</si>
  <si>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</si>
  <si>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</si>
  <si>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</si>
  <si>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</si>
  <si>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</si>
  <si>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</si>
  <si>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</si>
  <si>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</si>
  <si>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</si>
  <si>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</si>
  <si>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</si>
  <si>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</si>
  <si>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</si>
  <si>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</si>
  <si>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</si>
  <si>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</si>
  <si>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</si>
  <si>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</si>
  <si>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</si>
  <si>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</si>
  <si>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</si>
  <si>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</si>
  <si>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</si>
  <si>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</si>
  <si>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</si>
  <si>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</si>
  <si>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</si>
  <si>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</si>
  <si>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</si>
  <si>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</si>
  <si>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</si>
  <si>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</si>
  <si>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</si>
  <si>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</si>
  <si>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</si>
  <si>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</si>
  <si>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</si>
  <si>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</si>
  <si>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</si>
  <si>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</si>
  <si>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</si>
  <si>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</si>
  <si>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</si>
  <si>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</si>
  <si>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</si>
  <si>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</si>
  <si>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</si>
  <si>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</si>
  <si>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</si>
  <si>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</si>
  <si>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</si>
  <si>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</si>
  <si>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</si>
  <si>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</si>
  <si>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</si>
  <si>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</si>
  <si>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</si>
  <si>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</si>
  <si>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</si>
  <si>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</si>
  <si>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</si>
  <si>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</si>
  <si>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</si>
  <si>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</si>
  <si>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</si>
  <si>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</si>
  <si>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</si>
  <si>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</si>
  <si>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</si>
  <si>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</si>
  <si>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</si>
  <si>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</si>
  <si>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</si>
  <si>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</si>
  <si>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</si>
  <si>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</si>
  <si>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</si>
  <si>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</si>
  <si>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</si>
  <si>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</si>
  <si>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</si>
  <si>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</si>
  <si>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</si>
  <si>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</si>
  <si>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</si>
  <si>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</si>
  <si>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</si>
  <si>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</si>
  <si>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</si>
  <si>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</si>
  <si>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</si>
  <si>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</si>
  <si>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</si>
  <si>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</si>
  <si>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</si>
  <si>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</si>
  <si>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</si>
  <si>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</si>
  <si>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</si>
  <si>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</si>
  <si>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</si>
  <si>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</si>
  <si>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</si>
  <si>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</si>
  <si>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</si>
  <si>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</si>
  <si>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</si>
  <si>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</si>
  <si>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</si>
  <si>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</si>
  <si>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</si>
  <si>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</si>
  <si>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</si>
  <si>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</si>
  <si>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</si>
  <si>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</si>
  <si>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</si>
  <si>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</si>
  <si>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</si>
  <si>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</si>
  <si>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</si>
  <si>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</si>
  <si>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</si>
  <si>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</si>
  <si>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</si>
  <si>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</si>
  <si>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</si>
  <si>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</si>
  <si>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</si>
  <si>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</si>
  <si>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</si>
  <si>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</si>
  <si>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</si>
  <si>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</si>
  <si>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</si>
  <si>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</si>
  <si>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</si>
  <si>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</si>
  <si>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</si>
  <si>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</si>
  <si>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</si>
  <si>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</si>
  <si>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</si>
  <si>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</si>
  <si>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</si>
  <si>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</si>
  <si>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</si>
  <si>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</si>
  <si>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</si>
  <si>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</si>
  <si>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</si>
  <si>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</si>
  <si>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</si>
  <si>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</si>
  <si>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</si>
  <si>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</si>
  <si>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</si>
  <si>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</si>
  <si>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</si>
  <si>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</si>
  <si>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</si>
  <si>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</si>
  <si>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</si>
  <si>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</si>
  <si>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</si>
  <si>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</si>
  <si>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</si>
  <si>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</si>
  <si>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</si>
  <si>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</si>
  <si>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</si>
  <si>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</si>
  <si>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</si>
  <si>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</si>
  <si>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</si>
  <si>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</si>
  <si>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</si>
  <si>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</si>
  <si>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</si>
  <si>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</si>
  <si>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</si>
  <si>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</si>
  <si>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</si>
  <si>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</si>
  <si>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</si>
  <si>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</si>
  <si>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</si>
  <si>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</si>
  <si>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</si>
  <si>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</si>
  <si>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</si>
  <si>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</si>
  <si>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</si>
  <si>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</si>
  <si>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</si>
  <si>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</si>
  <si>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</si>
  <si>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</si>
  <si>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</si>
  <si>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</si>
  <si>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</si>
  <si>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</si>
  <si>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</si>
  <si>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</si>
  <si>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</si>
  <si>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</si>
  <si>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</si>
  <si>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</si>
  <si>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</si>
  <si>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</si>
  <si>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</si>
  <si>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</si>
  <si>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</si>
  <si>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</si>
  <si>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</si>
  <si>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</si>
  <si>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</si>
  <si>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</si>
  <si>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</si>
  <si>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</si>
  <si>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</si>
  <si>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</si>
  <si>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</si>
  <si>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</si>
  <si>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</si>
  <si>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</si>
  <si>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</si>
  <si>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</si>
  <si>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</si>
  <si>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</si>
  <si>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</si>
  <si>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</si>
  <si>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</si>
  <si>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</si>
  <si>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</si>
  <si>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</si>
  <si>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</si>
  <si>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</si>
  <si>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</si>
  <si>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</si>
  <si>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</si>
  <si>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</si>
  <si>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</si>
  <si>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</si>
  <si>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</si>
  <si>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</si>
  <si>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</si>
  <si>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</si>
  <si>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</si>
  <si>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</si>
  <si>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</si>
  <si>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</si>
  <si>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</si>
  <si>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</si>
  <si>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</si>
  <si>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</si>
  <si>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</si>
  <si>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</si>
  <si>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</si>
  <si>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</si>
  <si>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</si>
  <si>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</si>
  <si>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</si>
  <si>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</si>
  <si>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</si>
  <si>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</si>
  <si>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</si>
  <si>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</si>
  <si>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</si>
  <si>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</si>
  <si>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</si>
  <si>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</si>
  <si>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</si>
  <si>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</si>
  <si>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</si>
  <si>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</si>
  <si>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</si>
  <si>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</si>
  <si>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</si>
  <si>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</si>
  <si>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</si>
  <si>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</si>
  <si>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</si>
  <si>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</si>
  <si>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</si>
  <si>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</si>
  <si>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</si>
  <si>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</si>
  <si>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</si>
  <si>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</si>
  <si>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</si>
  <si>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</si>
  <si>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</si>
  <si>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</si>
  <si>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</si>
  <si>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</si>
  <si>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</si>
  <si>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</si>
  <si>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</si>
  <si>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</si>
  <si>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</si>
  <si>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</si>
  <si>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</si>
  <si>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</si>
  <si>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</si>
  <si>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</si>
  <si>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</si>
  <si>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</si>
  <si>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</si>
  <si>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</si>
  <si>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</si>
  <si>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</si>
  <si>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</si>
  <si>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</si>
  <si>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</si>
  <si>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</si>
  <si>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</si>
  <si>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</si>
  <si>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</si>
  <si>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</si>
  <si>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</si>
  <si>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</si>
  <si>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</si>
  <si>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</si>
  <si>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</si>
  <si>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</si>
  <si>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</si>
  <si>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</si>
  <si>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</si>
  <si>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</si>
  <si>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</si>
  <si>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</si>
  <si>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</si>
  <si>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</si>
  <si>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</si>
  <si>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</si>
  <si>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</si>
  <si>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</si>
  <si>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</si>
  <si>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</si>
  <si>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</si>
  <si>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</si>
  <si>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</si>
  <si>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</si>
  <si>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</si>
  <si>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</si>
  <si>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</si>
  <si>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</si>
  <si>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</si>
  <si>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</si>
  <si>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</si>
  <si>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</si>
  <si>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</si>
  <si>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</si>
  <si>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</si>
  <si>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</si>
  <si>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</si>
  <si>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</si>
  <si>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</si>
  <si>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</si>
  <si>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</si>
  <si>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</si>
  <si>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</si>
  <si>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</si>
  <si>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</si>
  <si>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</si>
  <si>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</si>
  <si>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</si>
  <si>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</si>
  <si>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</si>
  <si>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</si>
  <si>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</si>
  <si>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</si>
  <si>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</si>
  <si>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</si>
  <si>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</si>
  <si>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</si>
  <si>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</si>
  <si>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</si>
  <si>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</si>
  <si>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</si>
  <si>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</si>
  <si>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</si>
  <si>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</si>
  <si>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</si>
  <si>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</si>
  <si>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</si>
  <si>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</si>
  <si>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</si>
  <si>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</si>
  <si>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</si>
  <si>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</si>
  <si>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</si>
  <si>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</si>
  <si>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</si>
  <si>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</si>
  <si>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</si>
  <si>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</si>
  <si>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</si>
  <si>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</si>
  <si>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</si>
  <si>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</si>
  <si>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</si>
  <si>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</si>
  <si>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</si>
  <si>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</si>
  <si>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</si>
  <si>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</si>
  <si>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</si>
  <si>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</si>
  <si>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</si>
  <si>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</si>
  <si>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</si>
  <si>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</si>
  <si>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</si>
  <si>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</si>
  <si>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</si>
  <si>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</si>
  <si>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</si>
  <si>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</si>
  <si>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</si>
  <si>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</si>
  <si>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</si>
  <si>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</si>
  <si>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</si>
  <si>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</si>
  <si>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</si>
  <si>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</si>
  <si>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</si>
  <si>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</si>
  <si>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</si>
  <si>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</si>
  <si>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</si>
  <si>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</si>
  <si>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</si>
  <si>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</si>
  <si>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</si>
  <si>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</si>
  <si>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</si>
  <si>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</si>
  <si>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</si>
  <si>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</si>
  <si>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</si>
  <si>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</si>
  <si>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</si>
  <si>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</si>
  <si>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</si>
  <si>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</si>
  <si>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</si>
  <si>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</si>
  <si>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</si>
  <si>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</si>
  <si>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</si>
  <si>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</si>
  <si>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</si>
  <si>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</si>
  <si>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</si>
  <si>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</si>
  <si>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</si>
  <si>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</si>
  <si>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</si>
  <si>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</si>
  <si>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</si>
  <si>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</si>
  <si>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</si>
  <si>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</si>
  <si>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</si>
  <si>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</si>
  <si>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</si>
  <si>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</si>
  <si>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</si>
  <si>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</si>
  <si>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</si>
  <si>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</si>
  <si>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</si>
  <si>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</si>
  <si>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</si>
  <si>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</si>
  <si>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</si>
  <si>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</si>
  <si>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</si>
  <si>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</si>
  <si>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</si>
  <si>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</si>
  <si>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</si>
  <si>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</si>
  <si>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</si>
  <si>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</si>
  <si>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</si>
  <si>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</si>
  <si>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</si>
  <si>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</si>
  <si>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</si>
  <si>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</si>
  <si>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</si>
  <si>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</si>
  <si>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</si>
  <si>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</si>
  <si>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</si>
  <si>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</si>
  <si>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</si>
  <si>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</si>
  <si>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</si>
  <si>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</si>
  <si>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</si>
  <si>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</si>
  <si>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</si>
  <si>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</si>
  <si>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</si>
  <si>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</si>
  <si>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</si>
  <si>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</si>
  <si>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</si>
  <si>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</si>
  <si>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</si>
  <si>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</si>
  <si>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</si>
  <si>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</si>
  <si>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</si>
  <si>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</si>
  <si>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</si>
  <si>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</si>
  <si>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</si>
  <si>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</si>
  <si>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</si>
  <si>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</si>
  <si>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</si>
  <si>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</si>
  <si>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</si>
  <si>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</si>
  <si>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</si>
  <si>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</si>
  <si>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</si>
  <si>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</si>
  <si>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</si>
  <si>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</si>
  <si>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</si>
  <si>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</si>
  <si>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</si>
  <si>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</si>
  <si>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</si>
  <si>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</si>
  <si>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</si>
  <si>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</si>
  <si>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</si>
  <si>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</si>
  <si>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</si>
  <si>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</si>
  <si>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</si>
  <si>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</si>
  <si>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</si>
  <si>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</si>
  <si>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</si>
  <si>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</si>
  <si>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</si>
  <si>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</si>
  <si>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</si>
  <si>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</si>
  <si>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</si>
  <si>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</si>
  <si>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</si>
  <si>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</si>
  <si>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</si>
  <si>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</si>
  <si>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</si>
  <si>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</si>
  <si>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</si>
  <si>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</si>
  <si>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</si>
  <si>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</si>
  <si>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</si>
  <si>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</si>
  <si>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</si>
  <si>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</si>
  <si>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</si>
  <si>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</si>
  <si>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</si>
  <si>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</si>
  <si>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</si>
  <si>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</si>
  <si>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</si>
  <si>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</si>
  <si>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</si>
  <si>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</si>
  <si>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</si>
  <si>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</si>
  <si>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</si>
  <si>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</si>
  <si>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</si>
  <si>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</si>
  <si>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</si>
  <si>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</si>
  <si>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</si>
  <si>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</si>
  <si>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</si>
  <si>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</si>
  <si>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</si>
  <si>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</si>
  <si>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</si>
  <si>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</si>
  <si>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</si>
  <si>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</si>
  <si>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</si>
  <si>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</si>
  <si>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</si>
  <si>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</si>
  <si>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</si>
  <si>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</si>
  <si>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</si>
  <si>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</si>
  <si>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</si>
  <si>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</si>
  <si>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</si>
  <si>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</si>
  <si>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</si>
  <si>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</si>
  <si>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</si>
  <si>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</si>
  <si>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</si>
  <si>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</si>
  <si>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</si>
  <si>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</si>
  <si>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</si>
  <si>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</si>
  <si>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</si>
  <si>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</si>
  <si>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</si>
  <si>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</si>
  <si>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</si>
  <si>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</si>
  <si>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</si>
  <si>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</si>
  <si>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</si>
  <si>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</si>
  <si>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</si>
  <si>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</si>
  <si>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</si>
  <si>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</si>
  <si>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</si>
  <si>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</si>
  <si>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</si>
  <si>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</si>
  <si>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</si>
  <si>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</si>
  <si>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</si>
  <si>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</si>
  <si>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</si>
  <si>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</si>
  <si>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</si>
  <si>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</si>
  <si>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</si>
  <si>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</si>
  <si>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</si>
  <si>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</si>
  <si>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</si>
  <si>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</si>
  <si>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</si>
  <si>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</si>
  <si>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</si>
  <si>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</si>
  <si>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</si>
  <si>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</si>
  <si>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</si>
  <si>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</si>
  <si>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</si>
  <si>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</si>
  <si>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</si>
  <si>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</si>
  <si>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</si>
  <si>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</si>
  <si>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</si>
  <si>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</si>
  <si>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</si>
  <si>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</si>
  <si>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</si>
  <si>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</si>
  <si>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</si>
  <si>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</si>
  <si>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</si>
  <si>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</si>
  <si>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</si>
  <si>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</si>
  <si>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</si>
  <si>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</si>
  <si>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</si>
  <si>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</si>
  <si>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</si>
  <si>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</si>
  <si>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</si>
  <si>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</si>
  <si>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</si>
  <si>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</si>
  <si>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</si>
  <si>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</si>
  <si>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</si>
  <si>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</si>
  <si>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</si>
  <si>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</si>
  <si>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</si>
  <si>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</si>
  <si>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</si>
  <si>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</si>
  <si>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</si>
  <si>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</si>
  <si>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</si>
  <si>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</si>
  <si>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</si>
  <si>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</si>
  <si>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</si>
  <si>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</si>
  <si>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</si>
  <si>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</si>
  <si>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</si>
  <si>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</si>
  <si>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</si>
  <si>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</si>
  <si>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</si>
  <si>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</si>
  <si>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</si>
  <si>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</si>
  <si>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</si>
  <si>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</si>
  <si>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</si>
  <si>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</si>
  <si>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</si>
  <si>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</si>
  <si>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</si>
  <si>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</si>
  <si>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</si>
  <si>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</si>
  <si>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</si>
  <si>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</si>
  <si>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</si>
  <si>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</si>
  <si>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</si>
  <si>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</si>
  <si>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</si>
  <si>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</si>
  <si>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</si>
  <si>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</si>
  <si>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</si>
  <si>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</si>
  <si>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</si>
  <si>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</si>
  <si>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</si>
  <si>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</si>
  <si>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</si>
  <si>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</si>
  <si>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</si>
  <si>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</si>
  <si>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</si>
  <si>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</si>
  <si>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</si>
  <si>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</si>
  <si>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</si>
  <si>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</si>
  <si>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</si>
  <si>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</si>
  <si>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</si>
  <si>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</si>
  <si>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</si>
  <si>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</si>
  <si>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</si>
  <si>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</si>
  <si>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</si>
  <si>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</si>
  <si>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</si>
  <si>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</si>
  <si>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</si>
  <si>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</si>
  <si>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</si>
  <si>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</si>
  <si>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</si>
  <si>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</si>
  <si>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</si>
  <si>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</si>
  <si>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</si>
  <si>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</si>
  <si>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</si>
  <si>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</si>
  <si>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</si>
  <si>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</si>
  <si>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</si>
  <si>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</si>
  <si>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</si>
  <si>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</si>
  <si>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</si>
  <si>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</si>
  <si>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</si>
  <si>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</si>
  <si>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</si>
  <si>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</si>
  <si>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</si>
  <si>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</si>
  <si>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</si>
  <si>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</si>
  <si>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</si>
  <si>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</si>
  <si>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</si>
  <si>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</si>
  <si>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</si>
  <si>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</si>
  <si>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</si>
  <si>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</si>
  <si>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</si>
  <si>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</si>
  <si>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</si>
  <si>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</si>
  <si>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</si>
  <si>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</si>
  <si>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</si>
  <si>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</si>
  <si>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</si>
  <si>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</si>
  <si>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</si>
  <si>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</si>
  <si>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</si>
  <si>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</si>
  <si>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</si>
  <si>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</si>
  <si>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</si>
  <si>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</si>
  <si>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</si>
  <si>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</si>
  <si>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</si>
  <si>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</si>
  <si>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</si>
  <si>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</si>
  <si>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</si>
  <si>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</si>
  <si>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</si>
  <si>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</si>
  <si>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</si>
  <si>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</si>
  <si>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</si>
  <si>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</si>
  <si>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</si>
  <si>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</si>
  <si>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</si>
  <si>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</si>
  <si>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</si>
  <si>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</si>
  <si>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</si>
  <si>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</si>
  <si>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</si>
  <si>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</si>
  <si>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</si>
  <si>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</si>
  <si>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</si>
  <si>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</si>
  <si>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</si>
  <si>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</si>
  <si>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</si>
  <si>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</si>
  <si>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</si>
  <si>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</si>
  <si>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</si>
  <si>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</si>
  <si>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</si>
  <si>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</si>
  <si>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</si>
  <si>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</si>
  <si>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</si>
  <si>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</si>
  <si>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</si>
  <si>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</si>
  <si>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</si>
  <si>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</si>
  <si>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</si>
  <si>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</si>
  <si>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</si>
  <si>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</si>
  <si>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</si>
  <si>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</si>
  <si>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</si>
  <si>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</si>
  <si>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</si>
  <si>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</si>
  <si>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</si>
  <si>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</si>
  <si>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</si>
  <si>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</si>
  <si>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</si>
  <si>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</si>
  <si>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</si>
  <si>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</si>
  <si>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</si>
  <si>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</si>
  <si>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</si>
  <si>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</si>
  <si>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</si>
  <si>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</si>
  <si>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</si>
  <si>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</si>
  <si>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</si>
  <si>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</si>
  <si>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</si>
  <si>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</si>
  <si>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</si>
  <si>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</si>
  <si>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</si>
  <si>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</si>
  <si>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</si>
  <si>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</si>
  <si>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</si>
  <si>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</si>
  <si>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</si>
  <si>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</si>
  <si>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</si>
  <si>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</si>
  <si>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</si>
  <si>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</si>
  <si>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</si>
  <si>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</si>
  <si>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</si>
  <si>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</si>
  <si>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</si>
  <si>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</si>
  <si>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</si>
  <si>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</si>
  <si>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</si>
  <si>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</si>
  <si>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</si>
  <si>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</si>
  <si>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</si>
  <si>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</si>
  <si>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</si>
  <si>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</si>
  <si>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</si>
  <si>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</si>
  <si>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</si>
  <si>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</si>
  <si>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</si>
  <si>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</si>
  <si>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</si>
  <si>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</si>
  <si>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</si>
  <si>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</si>
  <si>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</si>
  <si>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</si>
  <si>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</si>
  <si>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</si>
  <si>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</si>
  <si>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</si>
  <si>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</si>
  <si>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</si>
  <si>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</si>
  <si>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</si>
  <si>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</si>
  <si>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</si>
  <si>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</si>
  <si>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</si>
  <si>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</si>
  <si>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</si>
  <si>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</si>
  <si>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</si>
  <si>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</si>
  <si>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</si>
  <si>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</si>
  <si>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</si>
  <si>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</si>
  <si>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</si>
  <si>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</si>
  <si>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</si>
  <si>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</si>
  <si>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</si>
  <si>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</si>
  <si>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</si>
  <si>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</si>
  <si>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</si>
  <si>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</si>
  <si>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</si>
  <si>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</si>
  <si>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</si>
  <si>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</si>
  <si>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</si>
  <si>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</si>
  <si>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</si>
  <si>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</si>
  <si>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</si>
  <si>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</si>
  <si>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</si>
  <si>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</si>
  <si>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</si>
  <si>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</si>
  <si>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</si>
  <si>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</si>
  <si>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</si>
  <si>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</si>
  <si>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</si>
  <si>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</si>
  <si>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</si>
  <si>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</si>
  <si>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</si>
  <si>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</si>
  <si>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</si>
  <si>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</si>
  <si>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</si>
  <si>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</si>
  <si>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</si>
  <si>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</si>
  <si>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</si>
  <si>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</si>
  <si>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</si>
  <si>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</si>
  <si>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</si>
  <si>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</si>
  <si>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</si>
  <si>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</si>
  <si>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</si>
  <si>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</si>
  <si>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</si>
  <si>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</si>
  <si>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</si>
  <si>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</si>
  <si>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</si>
  <si>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</si>
  <si>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</si>
  <si>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</si>
  <si>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</si>
  <si>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</si>
  <si>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</si>
  <si>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</si>
  <si>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</si>
  <si>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</si>
  <si>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</si>
  <si>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</si>
  <si>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</si>
  <si>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</si>
  <si>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</si>
  <si>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</si>
  <si>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</si>
  <si>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</si>
  <si>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</si>
  <si>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</si>
  <si>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</si>
  <si>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</si>
  <si>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</si>
  <si>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</si>
  <si>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</si>
  <si>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</si>
  <si>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</si>
  <si>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</si>
  <si>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</si>
  <si>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</si>
  <si>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</si>
  <si>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</si>
  <si>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</si>
  <si>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</si>
  <si>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</si>
  <si>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</si>
  <si>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</si>
  <si>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</si>
  <si>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</si>
  <si>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</si>
  <si>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</si>
  <si>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</si>
  <si>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</si>
  <si>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</si>
  <si>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</si>
  <si>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</si>
  <si>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</si>
  <si>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</si>
  <si>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</si>
  <si>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</si>
  <si>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</si>
  <si>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</si>
  <si>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</si>
  <si>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</si>
  <si>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</si>
  <si>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</si>
  <si>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</si>
  <si>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</si>
  <si>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</si>
  <si>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</si>
  <si>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</si>
  <si>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</si>
  <si>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</si>
  <si>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</si>
  <si>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</si>
  <si>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</si>
  <si>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</si>
  <si>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</si>
  <si>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</si>
  <si>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</si>
  <si>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</si>
  <si>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</si>
  <si>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</si>
  <si>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</si>
  <si>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</si>
  <si>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</si>
  <si>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</si>
  <si>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</si>
  <si>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</si>
  <si>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</si>
  <si>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</si>
  <si>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</si>
  <si>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</si>
  <si>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</si>
  <si>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</si>
  <si>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</si>
  <si>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</si>
  <si>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</si>
  <si>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</si>
  <si>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</si>
  <si>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</si>
  <si>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</si>
  <si>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</si>
  <si>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</si>
  <si>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</si>
  <si>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</si>
  <si>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</si>
  <si>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</si>
  <si>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</si>
  <si>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</si>
  <si>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</si>
  <si>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</si>
  <si>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</si>
  <si>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</si>
  <si>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</si>
  <si>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</si>
  <si>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</si>
  <si>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</si>
  <si>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</si>
  <si>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</si>
  <si>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</si>
  <si>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</si>
  <si>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</si>
  <si>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</si>
  <si>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</si>
  <si>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</si>
  <si>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</si>
  <si>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</si>
  <si>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</si>
  <si>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</si>
  <si>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</si>
  <si>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</si>
  <si>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</si>
  <si>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</si>
  <si>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</si>
  <si>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</si>
  <si>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</si>
  <si>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</si>
  <si>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</si>
  <si>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</si>
  <si>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</si>
  <si>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</si>
  <si>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</si>
  <si>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</si>
  <si>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</si>
  <si>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</si>
  <si>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</si>
  <si>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</si>
  <si>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</si>
  <si>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</si>
  <si>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</si>
  <si>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</si>
  <si>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</si>
  <si>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</si>
  <si>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</si>
  <si>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</si>
  <si>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</si>
  <si>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</si>
  <si>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</si>
  <si>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</si>
  <si>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</si>
  <si>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</si>
  <si>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</si>
  <si>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</si>
  <si>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</si>
  <si>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</si>
  <si>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</si>
  <si>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</si>
  <si>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</si>
  <si>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</si>
  <si>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</si>
  <si>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</si>
  <si>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</si>
  <si>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</si>
  <si>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</si>
  <si>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</si>
  <si>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</si>
  <si>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</si>
  <si>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</si>
  <si>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</si>
  <si>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</si>
  <si>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</si>
  <si>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</si>
  <si>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</si>
  <si>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</si>
  <si>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</si>
  <si>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</si>
  <si>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</si>
  <si>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</si>
  <si>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</si>
  <si>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</si>
  <si>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</si>
  <si>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</si>
  <si>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</si>
  <si>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</si>
  <si>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</si>
  <si>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</si>
  <si>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</si>
  <si>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</si>
  <si>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</si>
  <si>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</si>
  <si>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</si>
  <si>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</si>
  <si>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</si>
  <si>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</si>
  <si>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</si>
  <si>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</si>
  <si>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</si>
  <si>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</si>
  <si>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</si>
  <si>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</si>
  <si>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</si>
  <si>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</si>
  <si>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</si>
  <si>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</si>
  <si>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</si>
  <si>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</si>
  <si>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</si>
  <si>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</si>
  <si>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</si>
  <si>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</si>
  <si>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</si>
  <si>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</si>
  <si>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</si>
  <si>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</si>
  <si>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</si>
  <si>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</si>
  <si>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</si>
  <si>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</si>
  <si>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</si>
  <si>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</si>
  <si>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</si>
  <si>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</si>
  <si>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</si>
  <si>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</si>
  <si>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</si>
  <si>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</si>
  <si>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</si>
  <si>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</si>
  <si>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</si>
  <si>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</si>
  <si>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</si>
  <si>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</si>
  <si>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</si>
  <si>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</si>
  <si>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</si>
  <si>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</si>
  <si>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</si>
  <si>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</si>
  <si>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</si>
  <si>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</si>
  <si>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</si>
  <si>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</si>
  <si>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</si>
  <si>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</si>
  <si>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</si>
  <si>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</si>
  <si>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</si>
  <si>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</si>
  <si>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</si>
  <si>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</si>
  <si>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</si>
  <si>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</si>
  <si>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</si>
  <si>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</si>
  <si>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</si>
  <si>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</si>
  <si>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</si>
  <si>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</si>
  <si>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</si>
  <si>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</si>
  <si>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</si>
  <si>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</si>
  <si>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</si>
  <si>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</si>
  <si>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</si>
  <si>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</si>
  <si>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</si>
  <si>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</si>
  <si>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</si>
  <si>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</si>
  <si>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</si>
  <si>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</si>
  <si>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</si>
  <si>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</si>
  <si>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</si>
  <si>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</si>
  <si>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</si>
  <si>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</si>
  <si>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</si>
  <si>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</si>
  <si>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</si>
  <si>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</si>
  <si>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</si>
  <si>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</si>
  <si>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</si>
  <si>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</si>
  <si>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</si>
  <si>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</si>
  <si>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</si>
  <si>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</si>
  <si>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</si>
  <si>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</si>
  <si>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</si>
  <si>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</si>
  <si>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</si>
  <si>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</si>
  <si>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</si>
  <si>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</si>
  <si>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</si>
  <si>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</si>
  <si>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</si>
  <si>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</si>
  <si>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</si>
  <si>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</si>
  <si>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</si>
  <si>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</si>
  <si>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</si>
  <si>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</si>
  <si>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</si>
  <si>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</si>
  <si>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</si>
  <si>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</si>
  <si>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</si>
  <si>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</si>
  <si>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</si>
  <si>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</si>
  <si>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</si>
  <si>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</si>
  <si>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</si>
  <si>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</si>
  <si>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</si>
  <si>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</si>
  <si>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</si>
  <si>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</si>
  <si>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</si>
  <si>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</si>
  <si>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</si>
  <si>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</si>
  <si>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</si>
  <si>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</si>
  <si>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</si>
  <si>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</si>
  <si>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</si>
  <si>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</si>
  <si>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</si>
  <si>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</si>
  <si>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</si>
  <si>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</si>
  <si>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</si>
  <si>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</si>
  <si>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</si>
  <si>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</si>
  <si>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</si>
  <si>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</si>
  <si>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</si>
  <si>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</si>
  <si>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</si>
  <si>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</si>
  <si>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</si>
  <si>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</si>
  <si>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</si>
  <si>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</si>
  <si>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</si>
  <si>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</si>
  <si>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</si>
  <si>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</si>
  <si>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</si>
  <si>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</si>
  <si>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</si>
  <si>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</si>
  <si>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</si>
  <si>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</si>
  <si>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</si>
  <si>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</si>
  <si>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</si>
  <si>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</si>
  <si>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</si>
  <si>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</si>
  <si>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</si>
  <si>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</si>
  <si>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</si>
  <si>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</si>
  <si>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</si>
  <si>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</si>
  <si>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</si>
  <si>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</si>
  <si>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</si>
  <si>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</si>
  <si>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</si>
  <si>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</si>
  <si>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</si>
  <si>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</si>
  <si>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</si>
  <si>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</si>
  <si>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</si>
  <si>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</si>
  <si>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</si>
  <si>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</si>
  <si>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</si>
  <si>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</si>
  <si>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</si>
  <si>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</si>
  <si>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</si>
  <si>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</si>
  <si>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</si>
  <si>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</si>
  <si>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</si>
  <si>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</si>
  <si>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</si>
  <si>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</si>
  <si>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</si>
  <si>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</si>
  <si>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</si>
  <si>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</si>
  <si>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</si>
  <si>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</si>
  <si>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</si>
  <si>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</si>
  <si>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</si>
  <si>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</si>
  <si>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</si>
  <si>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</si>
  <si>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</si>
  <si>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</si>
  <si>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</si>
  <si>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</si>
  <si>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</si>
  <si>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</si>
  <si>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</si>
  <si>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</si>
  <si>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</si>
  <si>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</si>
  <si>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</si>
  <si>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</si>
  <si>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</si>
  <si>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</si>
  <si>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</si>
  <si>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</si>
  <si>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</si>
  <si>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</si>
  <si>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</si>
  <si>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</si>
  <si>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</si>
  <si>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</si>
  <si>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</si>
  <si>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</si>
  <si>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</si>
  <si>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</si>
  <si>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</si>
  <si>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</si>
  <si>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</si>
  <si>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</si>
  <si>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</si>
  <si>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</si>
  <si>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</si>
  <si>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</si>
  <si>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</si>
  <si>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</si>
  <si>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</si>
  <si>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</si>
  <si>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</si>
  <si>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</si>
  <si>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</si>
  <si>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</si>
  <si>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</si>
  <si>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</si>
  <si>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</si>
  <si>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</si>
  <si>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</si>
  <si>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</si>
  <si>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</si>
  <si>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</si>
  <si>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</si>
  <si>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</si>
  <si>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</si>
  <si>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</si>
  <si>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</si>
  <si>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</si>
  <si>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</si>
  <si>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</si>
  <si>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</si>
  <si>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</si>
  <si>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</si>
  <si>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</si>
  <si>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</si>
  <si>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</si>
  <si>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</si>
  <si>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</si>
  <si>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</si>
  <si>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</si>
  <si>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</si>
  <si>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</si>
  <si>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</si>
  <si>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</si>
  <si>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</si>
  <si>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</si>
  <si>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</si>
  <si>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</si>
  <si>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</si>
  <si>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</si>
  <si>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</si>
  <si>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</si>
  <si>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</si>
  <si>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</si>
  <si>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</si>
  <si>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</si>
  <si>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</si>
  <si>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</si>
  <si>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</si>
  <si>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</si>
  <si>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</si>
  <si>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</si>
  <si>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</si>
  <si>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</si>
  <si>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</si>
  <si>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</si>
  <si>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</si>
  <si>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</si>
  <si>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</si>
  <si>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</si>
  <si>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</si>
  <si>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</si>
  <si>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</si>
  <si>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</si>
  <si>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</si>
  <si>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</si>
  <si>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</si>
  <si>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</si>
  <si>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</si>
  <si>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</si>
  <si>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</si>
  <si>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</si>
  <si>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</si>
  <si>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</si>
  <si>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</si>
  <si>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</si>
  <si>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</si>
  <si>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</si>
  <si>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</si>
  <si>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</si>
  <si>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</si>
  <si>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</si>
  <si>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</si>
  <si>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</si>
  <si>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</si>
  <si>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</si>
  <si>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</si>
  <si>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</si>
  <si>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</si>
  <si>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</si>
  <si>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</si>
  <si>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</si>
  <si>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</si>
  <si>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</si>
  <si>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</si>
  <si>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</si>
  <si>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</si>
  <si>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</si>
  <si>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</si>
  <si>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</si>
  <si>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</si>
  <si>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</si>
  <si>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</si>
  <si>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</si>
  <si>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</si>
  <si>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</si>
  <si>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</si>
  <si>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</si>
  <si>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</si>
  <si>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</si>
  <si>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</si>
  <si>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</si>
  <si>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</si>
  <si>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</si>
  <si>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</si>
  <si>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</si>
  <si>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</si>
  <si>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</si>
  <si>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</si>
  <si>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</si>
  <si>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</si>
  <si>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</si>
  <si>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</si>
  <si>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</si>
  <si>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</si>
  <si>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</si>
  <si>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</si>
  <si>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</si>
  <si>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</si>
  <si>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</si>
  <si>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</si>
  <si>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</si>
  <si>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</si>
  <si>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</si>
  <si>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</si>
  <si>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</si>
  <si>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</si>
  <si>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</si>
  <si>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</si>
  <si>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</si>
  <si>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</si>
  <si>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</si>
  <si>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</si>
  <si>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</si>
  <si>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</si>
  <si>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</si>
  <si>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</si>
  <si>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</si>
  <si>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</si>
  <si>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</si>
  <si>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</si>
  <si>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</si>
  <si>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</si>
  <si>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</si>
  <si>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</si>
  <si>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</si>
  <si>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</si>
  <si>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</si>
  <si>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</si>
  <si>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</si>
  <si>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</si>
  <si>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</si>
  <si>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</si>
  <si>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</si>
  <si>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</si>
  <si>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</si>
  <si>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</si>
  <si>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</si>
  <si>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</si>
  <si>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</si>
  <si>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</si>
  <si>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</si>
  <si>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</si>
  <si>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</si>
  <si>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</si>
  <si>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</si>
  <si>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</si>
  <si>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</si>
  <si>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</si>
  <si>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</si>
  <si>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</si>
  <si>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</si>
  <si>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</si>
  <si>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</si>
  <si>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</si>
  <si>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</si>
  <si>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</si>
  <si>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</si>
  <si>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</si>
  <si>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</si>
  <si>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</si>
  <si>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</si>
  <si>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</si>
  <si>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</si>
  <si>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</si>
  <si>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</si>
  <si>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</si>
  <si>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</si>
  <si>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</si>
  <si>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</si>
  <si>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</si>
  <si>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</si>
  <si>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</si>
  <si>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</si>
  <si>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</si>
  <si>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</si>
  <si>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</si>
  <si>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</si>
  <si>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</si>
  <si>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</si>
  <si>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</si>
  <si>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</si>
  <si>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</si>
  <si>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</si>
  <si>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</si>
  <si>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</si>
  <si>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</si>
  <si>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</si>
  <si>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</si>
  <si>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</si>
  <si>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</si>
  <si>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</si>
  <si>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</si>
  <si>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</si>
  <si>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</si>
  <si>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</si>
  <si>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</si>
  <si>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</si>
  <si>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</si>
  <si>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</si>
  <si>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</si>
  <si>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</si>
  <si>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</si>
  <si>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</si>
  <si>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</si>
  <si>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</si>
  <si>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</si>
  <si>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</si>
  <si>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</si>
  <si>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</si>
  <si>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</si>
  <si>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</si>
  <si>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</si>
  <si>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</si>
  <si>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</si>
  <si>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</si>
  <si>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</si>
  <si>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</si>
  <si>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</si>
  <si>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</si>
  <si>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</si>
  <si>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</si>
  <si>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</si>
  <si>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</si>
  <si>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</si>
  <si>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</si>
  <si>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</si>
  <si>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</si>
  <si>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</si>
  <si>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</si>
  <si>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</si>
  <si>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</si>
  <si>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</si>
  <si>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</si>
  <si>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</si>
  <si>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</si>
  <si>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</si>
  <si>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</si>
  <si>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</si>
  <si>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</si>
  <si>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</si>
  <si>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</si>
  <si>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</si>
  <si>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</si>
  <si>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</si>
  <si>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</si>
  <si>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</si>
  <si>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</si>
  <si>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</si>
  <si>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</si>
  <si>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</si>
  <si>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</si>
  <si>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</si>
  <si>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</si>
  <si>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</si>
  <si>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</si>
  <si>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</si>
  <si>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</si>
  <si>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</si>
  <si>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</si>
  <si>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</si>
  <si>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</si>
  <si>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</si>
  <si>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</si>
  <si>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</si>
  <si>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</si>
  <si>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</si>
  <si>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</si>
  <si>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</si>
  <si>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</si>
  <si>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</si>
  <si>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</si>
  <si>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</si>
  <si>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</si>
  <si>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</si>
  <si>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</si>
  <si>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</si>
  <si>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</si>
  <si>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</si>
  <si>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</si>
  <si>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</si>
  <si>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</si>
  <si>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</si>
  <si>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</si>
  <si>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</si>
  <si>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</si>
  <si>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</si>
  <si>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</si>
  <si>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</si>
  <si>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</si>
  <si>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</si>
  <si>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</si>
  <si>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</si>
  <si>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</si>
  <si>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</si>
  <si>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</si>
  <si>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</si>
  <si>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</si>
  <si>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</si>
  <si>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</si>
  <si>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</si>
  <si>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</si>
  <si>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</si>
  <si>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</si>
  <si>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</si>
  <si>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</si>
  <si>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</si>
  <si>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</si>
  <si>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</si>
  <si>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</si>
  <si>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</si>
  <si>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</si>
  <si>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</si>
  <si>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</si>
  <si>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</si>
  <si>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</si>
  <si>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</si>
  <si>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</si>
  <si>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</si>
  <si>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</si>
  <si>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</si>
  <si>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</si>
  <si>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</si>
  <si>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</si>
  <si>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</si>
  <si>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</si>
  <si>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</si>
  <si>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</si>
  <si>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</si>
  <si>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</si>
  <si>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</si>
  <si>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</si>
  <si>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</si>
  <si>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</si>
  <si>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</si>
  <si>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</si>
  <si>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</si>
  <si>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</si>
  <si>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</si>
  <si>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</si>
  <si>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</si>
  <si>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</si>
  <si>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</si>
  <si>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</si>
  <si>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</si>
  <si>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</si>
  <si>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</si>
  <si>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</si>
  <si>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</si>
  <si>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</si>
  <si>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</si>
  <si>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</si>
  <si>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</si>
  <si>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</si>
  <si>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</si>
  <si>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</si>
  <si>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</si>
  <si>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</si>
  <si>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</si>
  <si>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</si>
  <si>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</si>
  <si>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</si>
  <si>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</si>
  <si>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</si>
  <si>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</si>
  <si>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</si>
  <si>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</si>
  <si>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</si>
  <si>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</si>
  <si>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</si>
  <si>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</si>
  <si>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</si>
  <si>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</si>
  <si>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</si>
  <si>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</si>
  <si>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</si>
  <si>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</si>
  <si>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</si>
  <si>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</si>
  <si>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</si>
  <si>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</si>
  <si>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</si>
  <si>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</si>
  <si>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</si>
  <si>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</si>
  <si>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</si>
  <si>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</si>
  <si>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</si>
  <si>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</si>
  <si>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</si>
  <si>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</si>
  <si>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</si>
  <si>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</si>
  <si>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</si>
  <si>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</si>
  <si>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</si>
  <si>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</si>
  <si>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</si>
  <si>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</si>
  <si>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</si>
  <si>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</si>
  <si>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</si>
  <si>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</si>
  <si>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</si>
  <si>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</si>
  <si>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</si>
  <si>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</si>
  <si>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</si>
  <si>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</si>
  <si>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</si>
  <si>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</si>
  <si>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</si>
  <si>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</si>
  <si>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</si>
  <si>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</si>
  <si>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</si>
  <si>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</si>
  <si>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</si>
  <si>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</si>
  <si>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</si>
  <si>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</si>
  <si>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</si>
  <si>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</si>
  <si>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</si>
  <si>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</si>
  <si>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</si>
  <si>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</si>
  <si>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</si>
  <si>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</si>
  <si>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</si>
  <si>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</si>
  <si>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</si>
  <si>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</si>
  <si>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</si>
  <si>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</si>
  <si>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</si>
  <si>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</si>
  <si>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</si>
  <si>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</si>
  <si>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</si>
  <si>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</si>
  <si>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</si>
  <si>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</si>
  <si>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</si>
  <si>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</si>
  <si>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</si>
  <si>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</si>
  <si>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</si>
  <si>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</si>
  <si>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</si>
  <si>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</si>
  <si>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</si>
  <si>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</si>
  <si>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</si>
  <si>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</si>
  <si>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</si>
  <si>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</si>
  <si>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</si>
  <si>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</si>
  <si>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</si>
  <si>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</si>
  <si>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</si>
  <si>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</si>
  <si>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</si>
  <si>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</si>
  <si>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</si>
  <si>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</si>
  <si>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</si>
  <si>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</si>
  <si>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</si>
  <si>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</si>
  <si>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</si>
  <si>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</si>
  <si>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</si>
  <si>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</si>
  <si>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</si>
  <si>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</si>
  <si>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</si>
  <si>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</si>
  <si>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</si>
  <si>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</si>
  <si>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</si>
  <si>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</si>
  <si>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</si>
  <si>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</si>
  <si>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</si>
  <si>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</si>
  <si>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</si>
  <si>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</si>
  <si>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</si>
  <si>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</si>
  <si>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</si>
  <si>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</si>
  <si>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</si>
  <si>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</si>
  <si>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</si>
  <si>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</si>
  <si>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</si>
  <si>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</si>
  <si>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</si>
  <si>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</si>
  <si>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</si>
  <si>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</si>
  <si>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</si>
  <si>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</si>
  <si>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</si>
  <si>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</si>
  <si>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</si>
  <si>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</si>
  <si>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</si>
  <si>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</si>
  <si>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</si>
  <si>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</si>
  <si>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</si>
  <si>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</si>
  <si>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</si>
  <si>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</si>
  <si>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</si>
  <si>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</si>
  <si>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</si>
  <si>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</si>
  <si>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</si>
  <si>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</si>
  <si>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</si>
  <si>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</si>
  <si>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</si>
  <si>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</si>
  <si>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</si>
  <si>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</si>
  <si>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</si>
  <si>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</si>
  <si>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</si>
  <si>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</si>
  <si>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</si>
  <si>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</si>
  <si>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</si>
  <si>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</si>
  <si>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</si>
  <si>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</si>
  <si>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</si>
  <si>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</si>
  <si>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</si>
  <si>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</si>
  <si>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</si>
  <si>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</si>
  <si>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</si>
  <si>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</si>
  <si>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</si>
  <si>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</si>
  <si>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</si>
  <si>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</si>
  <si>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</si>
  <si>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</si>
  <si>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</si>
  <si>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</si>
  <si>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</si>
  <si>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</si>
  <si>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</si>
  <si>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</si>
  <si>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</si>
  <si>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</si>
  <si>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</si>
  <si>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</si>
  <si>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</si>
  <si>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</si>
  <si>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</si>
  <si>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</si>
  <si>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</si>
  <si>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</si>
  <si>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</si>
  <si>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</si>
  <si>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</si>
  <si>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</si>
  <si>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</si>
  <si>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</si>
  <si>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</si>
  <si>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</si>
  <si>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</si>
  <si>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</si>
  <si>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</si>
  <si>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</si>
  <si>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</si>
  <si>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</si>
  <si>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</si>
  <si>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</si>
  <si>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</si>
  <si>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</si>
  <si>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</si>
  <si>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</si>
  <si>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</si>
  <si>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</si>
  <si>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</si>
  <si>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</si>
  <si>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</si>
  <si>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</si>
  <si>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</si>
  <si>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</si>
  <si>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</si>
  <si>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</si>
  <si>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</si>
  <si>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</si>
  <si>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</si>
  <si>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</si>
  <si>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</si>
  <si>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</si>
  <si>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</si>
  <si>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</si>
  <si>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</si>
  <si>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</si>
  <si>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</si>
  <si>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</si>
  <si>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</si>
  <si>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</si>
  <si>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</si>
  <si>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</si>
  <si>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</si>
  <si>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</si>
  <si>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</si>
  <si>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</si>
  <si>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</si>
  <si>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</si>
  <si>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</si>
  <si>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</si>
  <si>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</si>
  <si>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</si>
  <si>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</si>
  <si>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</si>
  <si>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</si>
  <si>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</si>
  <si>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</si>
  <si>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</si>
  <si>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</si>
  <si>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</si>
  <si>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</si>
  <si>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</si>
  <si>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</si>
  <si>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</si>
  <si>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</si>
  <si>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</si>
  <si>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</si>
  <si>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</si>
  <si>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</si>
  <si>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</si>
  <si>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</si>
  <si>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</si>
  <si>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</si>
  <si>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</si>
  <si>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</si>
  <si>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</si>
  <si>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</si>
  <si>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</si>
  <si>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</si>
  <si>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</si>
  <si>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</si>
  <si>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</si>
  <si>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</si>
  <si>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</si>
  <si>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</si>
  <si>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</si>
  <si>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</si>
  <si>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</si>
  <si>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</si>
  <si>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</si>
  <si>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</si>
  <si>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</si>
  <si>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</si>
  <si>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</si>
  <si>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</si>
  <si>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</si>
  <si>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</si>
  <si>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</si>
  <si>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</si>
  <si>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</si>
  <si>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</si>
  <si>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</si>
  <si>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</si>
  <si>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</si>
  <si>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</si>
  <si>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</si>
  <si>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</si>
  <si>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</si>
  <si>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</si>
  <si>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</si>
  <si>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</si>
  <si>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</si>
  <si>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</si>
  <si>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</si>
  <si>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</si>
  <si>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</si>
  <si>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</si>
  <si>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</si>
  <si>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</si>
  <si>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</si>
  <si>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</si>
  <si>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</si>
  <si>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</si>
  <si>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</si>
  <si>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</si>
  <si>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</si>
  <si>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</si>
  <si>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</si>
  <si>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</si>
  <si>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</si>
  <si>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</si>
  <si>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</si>
  <si>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</si>
  <si>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</si>
  <si>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</si>
  <si>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</si>
  <si>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</si>
  <si>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</si>
  <si>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</si>
  <si>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</si>
  <si>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</si>
  <si>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</si>
  <si>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</si>
  <si>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</si>
  <si>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</si>
  <si>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</si>
  <si>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</si>
  <si>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</si>
  <si>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</si>
  <si>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</si>
  <si>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</si>
  <si>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</si>
  <si>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</si>
  <si>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</si>
  <si>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</si>
  <si>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</si>
  <si>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</si>
  <si>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</si>
  <si>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</si>
  <si>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</si>
  <si>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</si>
  <si>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</si>
  <si>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</si>
  <si>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</si>
  <si>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</si>
  <si>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</si>
  <si>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</si>
  <si>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</si>
  <si>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</si>
  <si>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</si>
  <si>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</si>
  <si>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</si>
  <si>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</si>
  <si>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</si>
  <si>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</si>
  <si>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</si>
  <si>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</si>
  <si>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</si>
  <si>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</si>
  <si>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</si>
  <si>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</si>
  <si>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</si>
  <si>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</si>
  <si>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</si>
  <si>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</si>
  <si>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</si>
  <si>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</si>
  <si>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</si>
  <si>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</si>
  <si>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</si>
  <si>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</si>
  <si>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</si>
  <si>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</si>
  <si>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</si>
  <si>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</si>
  <si>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</si>
  <si>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</si>
  <si>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</si>
  <si>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</si>
  <si>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</si>
  <si>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</si>
  <si>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</si>
  <si>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</si>
  <si>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</si>
  <si>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</si>
  <si>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</si>
  <si>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</si>
  <si>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</si>
  <si>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</si>
  <si>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</si>
  <si>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</si>
  <si>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</si>
  <si>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</si>
  <si>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</si>
  <si>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</si>
  <si>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</si>
  <si>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</si>
  <si>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</si>
  <si>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</si>
  <si>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</si>
  <si>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</si>
  <si>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</si>
  <si>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</si>
  <si>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</si>
  <si>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</si>
  <si>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</si>
  <si>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</si>
  <si>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</si>
  <si>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</si>
  <si>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</si>
  <si>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</si>
  <si>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</si>
  <si>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</si>
  <si>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</si>
  <si>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</si>
  <si>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</si>
  <si>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</si>
  <si>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</si>
  <si>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</si>
  <si>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</si>
  <si>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</si>
  <si>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</si>
  <si>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</si>
  <si>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</si>
  <si>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</si>
  <si>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</si>
  <si>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</si>
  <si>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</si>
  <si>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</si>
  <si>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</si>
  <si>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</si>
  <si>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</si>
  <si>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</si>
  <si>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</si>
  <si>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</si>
  <si>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</si>
  <si>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</si>
  <si>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</si>
  <si>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</si>
  <si>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</si>
  <si>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</si>
  <si>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</si>
  <si>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</si>
  <si>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</si>
  <si>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</si>
  <si>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</si>
  <si>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</si>
  <si>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</si>
  <si>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</si>
  <si>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</si>
  <si>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</si>
  <si>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</si>
  <si>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</si>
  <si>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</si>
  <si>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</si>
  <si>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</si>
  <si>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</si>
  <si>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</si>
  <si>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</si>
  <si>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</si>
  <si>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</si>
  <si>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</si>
  <si>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</si>
  <si>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</si>
  <si>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</si>
  <si>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</si>
  <si>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</si>
  <si>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</si>
  <si>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</si>
  <si>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</si>
  <si>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</si>
  <si>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</si>
  <si>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</si>
  <si>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</si>
  <si>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</si>
  <si>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</si>
  <si>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</si>
  <si>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</si>
  <si>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</si>
  <si>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</si>
  <si>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</si>
  <si>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</si>
  <si>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</si>
  <si>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</si>
  <si>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</si>
  <si>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</si>
  <si>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</si>
  <si>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</si>
  <si>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</si>
  <si>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</si>
  <si>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</si>
  <si>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</si>
  <si>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</si>
  <si>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</si>
  <si>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</si>
  <si>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</si>
  <si>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</si>
  <si>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</si>
  <si>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</si>
  <si>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</si>
  <si>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</si>
  <si>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</si>
  <si>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</si>
  <si>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</si>
  <si>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</si>
  <si>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</si>
  <si>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</si>
  <si>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</si>
  <si>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</si>
  <si>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</si>
  <si>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</si>
  <si>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</si>
  <si>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</si>
  <si>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</si>
  <si>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</si>
  <si>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</si>
  <si>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</si>
  <si>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</si>
  <si>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</si>
  <si>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</si>
  <si>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</si>
  <si>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</si>
  <si>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</si>
  <si>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</si>
  <si>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</si>
  <si>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</si>
  <si>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</si>
  <si>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</si>
  <si>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</si>
  <si>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</si>
  <si>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</si>
  <si>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</si>
  <si>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</si>
  <si>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</si>
  <si>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</si>
  <si>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</si>
  <si>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</si>
  <si>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</si>
  <si>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</si>
  <si>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</si>
  <si>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</si>
  <si>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</si>
  <si>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</si>
  <si>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</si>
  <si>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</si>
  <si>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</si>
  <si>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</si>
  <si>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</si>
  <si>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</si>
  <si>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</si>
  <si>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</si>
  <si>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</si>
  <si>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</si>
  <si>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</si>
  <si>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</si>
  <si>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</si>
  <si>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</si>
  <si>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</si>
  <si>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</si>
  <si>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</si>
  <si>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</si>
  <si>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</si>
  <si>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</si>
  <si>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</si>
  <si>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</si>
  <si>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</si>
  <si>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</si>
  <si>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</si>
  <si>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</si>
  <si>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</si>
  <si>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</si>
  <si>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</si>
  <si>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</si>
  <si>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</si>
  <si>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</si>
  <si>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</si>
  <si>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</si>
  <si>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</si>
  <si>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</si>
  <si>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</si>
  <si>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</si>
  <si>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</si>
  <si>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</si>
  <si>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</si>
  <si>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</si>
  <si>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</si>
  <si>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</si>
  <si>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</si>
  <si>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</si>
  <si>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</si>
  <si>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</si>
  <si>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</si>
  <si>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</si>
  <si>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</si>
  <si>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</si>
  <si>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</si>
  <si>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</si>
  <si>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</si>
  <si>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</si>
  <si>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</si>
  <si>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</si>
  <si>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</si>
  <si>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</si>
  <si>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</si>
  <si>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</si>
  <si>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</si>
  <si>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</si>
  <si>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</si>
  <si>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</si>
  <si>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</si>
  <si>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</si>
  <si>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</si>
  <si>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</si>
  <si>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</si>
  <si>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</si>
  <si>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</si>
  <si>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</si>
  <si>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</si>
  <si>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</si>
  <si>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</si>
  <si>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</si>
  <si>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</si>
  <si>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</si>
  <si>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</si>
  <si>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</si>
  <si>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</si>
  <si>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</si>
  <si>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</si>
  <si>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</si>
  <si>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</si>
  <si>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</si>
  <si>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</si>
  <si>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</si>
  <si>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</si>
  <si>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</si>
  <si>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</si>
  <si>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</si>
  <si>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</si>
  <si>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</si>
  <si>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</si>
  <si>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</si>
  <si>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</si>
  <si>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</si>
  <si>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</si>
  <si>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</si>
  <si>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</si>
  <si>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</si>
  <si>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</si>
  <si>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</si>
  <si>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</si>
  <si>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</si>
  <si>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</si>
  <si>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</si>
  <si>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</si>
  <si>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</si>
  <si>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</si>
  <si>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</si>
  <si>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</si>
  <si>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</si>
  <si>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</si>
  <si>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</si>
  <si>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</si>
  <si>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</si>
  <si>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</si>
  <si>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</si>
  <si>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</si>
  <si>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</si>
  <si>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</si>
  <si>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</si>
  <si>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</si>
  <si>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</si>
  <si>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</si>
  <si>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</si>
  <si>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</si>
  <si>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</si>
  <si>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</si>
  <si>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</si>
  <si>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</si>
  <si>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</si>
  <si>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</si>
  <si>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</si>
  <si>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</si>
  <si>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</si>
  <si>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</si>
  <si>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</si>
  <si>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</si>
  <si>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</si>
  <si>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</si>
  <si>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</si>
  <si>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</si>
  <si>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</si>
  <si>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</si>
  <si>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</si>
  <si>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</si>
  <si>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</si>
  <si>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</si>
  <si>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</si>
  <si>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</si>
  <si>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</si>
  <si>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</si>
  <si>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</si>
  <si>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</si>
  <si>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</si>
  <si>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</si>
  <si>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</si>
  <si>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</si>
  <si>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</si>
  <si>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</si>
  <si>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</si>
  <si>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</si>
  <si>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</si>
  <si>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</si>
  <si>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</si>
  <si>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</si>
  <si>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</si>
  <si>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</si>
  <si>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</si>
  <si>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</si>
  <si>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</si>
  <si>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</si>
  <si>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</si>
  <si>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</si>
  <si>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</si>
  <si>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</si>
  <si>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</si>
  <si>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</si>
  <si>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</si>
  <si>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</si>
  <si>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</si>
  <si>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</si>
  <si>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</si>
  <si>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</si>
  <si>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</si>
  <si>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</si>
  <si>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</si>
  <si>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</si>
  <si>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</si>
  <si>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</si>
  <si>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</si>
  <si>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</si>
  <si>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</si>
  <si>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</si>
  <si>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</si>
  <si>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</si>
  <si>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</si>
  <si>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</si>
  <si>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</si>
  <si>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</si>
  <si>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</si>
  <si>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</si>
  <si>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</si>
  <si>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</si>
  <si>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</si>
  <si>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</si>
  <si>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</si>
  <si>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</si>
  <si>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</si>
  <si>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</si>
  <si>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</si>
  <si>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</si>
  <si>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</si>
  <si>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</si>
  <si>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</si>
  <si>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</si>
  <si>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</si>
  <si>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</si>
  <si>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</si>
  <si>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</si>
  <si>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</si>
  <si>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</si>
  <si>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</si>
  <si>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</si>
  <si>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</si>
  <si>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</si>
  <si>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</si>
  <si>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</si>
  <si>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</si>
  <si>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</si>
  <si>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</si>
  <si>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</si>
  <si>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</si>
  <si>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</si>
  <si>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</si>
  <si>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</si>
  <si>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</si>
  <si>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</si>
  <si>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</si>
  <si>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</si>
  <si>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</si>
  <si>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</si>
  <si>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</si>
  <si>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</si>
  <si>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</si>
  <si>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</si>
  <si>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</si>
  <si>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</si>
  <si>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</si>
  <si>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</si>
  <si>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</si>
  <si>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</si>
  <si>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</si>
  <si>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</si>
  <si>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</si>
  <si>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</si>
  <si>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</si>
  <si>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</si>
  <si>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</si>
  <si>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</si>
  <si>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</si>
  <si>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</si>
  <si>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</si>
  <si>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</si>
  <si>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</si>
  <si>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</si>
  <si>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</si>
  <si>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</si>
  <si>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</si>
  <si>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</si>
  <si>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</si>
  <si>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</si>
  <si>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</si>
  <si>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</si>
  <si>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</si>
  <si>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</si>
  <si>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</si>
  <si>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</si>
  <si>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</si>
  <si>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</si>
  <si>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</si>
  <si>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</si>
  <si>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</si>
  <si>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</si>
  <si>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</si>
  <si>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</si>
  <si>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</si>
  <si>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</si>
  <si>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</si>
  <si>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</si>
  <si>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</si>
  <si>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</si>
  <si>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</si>
  <si>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</si>
  <si>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</si>
  <si>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</si>
  <si>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</si>
  <si>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</si>
  <si>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</si>
  <si>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</si>
  <si>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</si>
  <si>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</si>
  <si>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</si>
  <si>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</si>
  <si>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</si>
  <si>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</si>
  <si>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</si>
  <si>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</si>
  <si>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</si>
  <si>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</si>
  <si>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</si>
  <si>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</si>
  <si>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</si>
  <si>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</si>
  <si>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</si>
  <si>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</si>
  <si>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</si>
  <si>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</si>
  <si>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</si>
  <si>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</si>
  <si>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</si>
  <si>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</si>
  <si>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</si>
  <si>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</si>
  <si>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</si>
  <si>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</si>
  <si>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</si>
  <si>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</si>
  <si>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</si>
  <si>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</si>
  <si>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</si>
  <si>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</si>
  <si>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</si>
  <si>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</si>
  <si>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</si>
  <si>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</si>
  <si>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</si>
  <si>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</si>
  <si>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</si>
  <si>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</si>
  <si>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</si>
  <si>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</si>
  <si>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</si>
  <si>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</si>
  <si>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</si>
  <si>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</si>
  <si>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</si>
  <si>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</si>
  <si>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</si>
  <si>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</si>
  <si>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</si>
  <si>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</si>
  <si>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</si>
  <si>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</si>
  <si>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</si>
  <si>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</si>
  <si>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</si>
  <si>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</si>
  <si>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</si>
  <si>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</si>
  <si>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</si>
  <si>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</si>
  <si>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</si>
  <si>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</si>
  <si>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</si>
  <si>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</si>
  <si>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</si>
  <si>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</si>
  <si>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</si>
  <si>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</si>
  <si>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</si>
  <si>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</si>
  <si>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</si>
  <si>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</si>
  <si>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</si>
  <si>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</si>
  <si>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</si>
  <si>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</si>
  <si>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</si>
  <si>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</si>
  <si>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</si>
  <si>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</si>
  <si>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</si>
  <si>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</si>
  <si>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</si>
  <si>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</si>
  <si>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</si>
  <si>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</si>
  <si>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</si>
  <si>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</si>
  <si>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</si>
  <si>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</si>
  <si>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</si>
  <si>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</si>
  <si>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</si>
  <si>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</si>
  <si>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</si>
  <si>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</si>
  <si>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</si>
  <si>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</si>
  <si>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</si>
  <si>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</si>
  <si>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</si>
  <si>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</si>
  <si>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</si>
  <si>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</si>
  <si>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</si>
  <si>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</si>
  <si>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</si>
  <si>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</si>
  <si>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</si>
  <si>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</si>
  <si>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</si>
  <si>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</si>
  <si>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</si>
  <si>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</si>
  <si>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</si>
  <si>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</si>
  <si>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</si>
  <si>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</si>
  <si>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</si>
  <si>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</si>
  <si>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</si>
  <si>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</si>
  <si>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</si>
  <si>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</si>
  <si>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</si>
  <si>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</si>
  <si>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</si>
  <si>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</si>
  <si>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</si>
  <si>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</si>
  <si>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</si>
  <si>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</si>
  <si>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</si>
  <si>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</si>
  <si>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</si>
  <si>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</si>
  <si>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</si>
  <si>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</si>
  <si>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</si>
  <si>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</si>
  <si>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</si>
  <si>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</si>
  <si>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</si>
  <si>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</si>
  <si>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</si>
  <si>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</si>
  <si>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</si>
  <si>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</si>
  <si>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</si>
  <si>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</si>
  <si>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</si>
  <si>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</si>
  <si>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</si>
  <si>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</si>
  <si>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</si>
  <si>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</si>
  <si>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</si>
  <si>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</si>
  <si>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</si>
  <si>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</si>
  <si>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</si>
  <si>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</si>
  <si>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</si>
  <si>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</si>
  <si>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</si>
  <si>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</si>
  <si>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</si>
  <si>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</si>
  <si>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</si>
  <si>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</si>
  <si>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</si>
  <si>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</si>
  <si>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</si>
  <si>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</si>
  <si>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</si>
  <si>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</si>
  <si>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</si>
  <si>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</si>
  <si>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</si>
  <si>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</si>
  <si>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</si>
  <si>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</si>
  <si>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</si>
  <si>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</si>
  <si>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</si>
  <si>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</si>
  <si>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</si>
  <si>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</si>
  <si>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</si>
  <si>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</si>
  <si>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</si>
  <si>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</si>
  <si>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</si>
  <si>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</si>
  <si>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</si>
  <si>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</si>
  <si>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</si>
  <si>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</si>
  <si>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</si>
  <si>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</si>
  <si>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</si>
  <si>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</si>
  <si>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</si>
  <si>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</si>
  <si>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</si>
  <si>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</si>
  <si>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</si>
  <si>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</si>
  <si>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</si>
  <si>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</si>
  <si>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</si>
  <si>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</si>
  <si>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</si>
  <si>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</si>
  <si>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</si>
  <si>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</si>
  <si>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</si>
  <si>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</si>
  <si>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</si>
  <si>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</si>
  <si>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</si>
  <si>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</si>
  <si>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</si>
  <si>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</si>
  <si>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</si>
  <si>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</si>
  <si>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</si>
  <si>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</si>
  <si>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</si>
  <si>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</si>
  <si>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</si>
  <si>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</si>
  <si>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</si>
  <si>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</si>
  <si>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</si>
  <si>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</si>
  <si>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</si>
  <si>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</si>
  <si>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</si>
  <si>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</si>
  <si>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</si>
  <si>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</si>
  <si>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</si>
  <si>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</si>
  <si>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</si>
  <si>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</si>
  <si>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</si>
  <si>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</si>
  <si>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</si>
  <si>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</si>
  <si>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</si>
  <si>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</si>
  <si>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</si>
  <si>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</si>
  <si>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</si>
  <si>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</si>
  <si>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</si>
  <si>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</si>
  <si>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</si>
  <si>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</si>
  <si>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</si>
  <si>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</si>
  <si>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</si>
  <si>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</si>
  <si>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</si>
  <si>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</si>
  <si>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</si>
  <si>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</si>
  <si>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</si>
  <si>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</si>
  <si>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</si>
  <si>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</si>
  <si>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</si>
  <si>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</si>
  <si>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</si>
  <si>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</si>
  <si>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</si>
  <si>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</si>
  <si>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</si>
  <si>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</si>
  <si>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</si>
  <si>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</si>
  <si>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</si>
  <si>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</si>
  <si>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</si>
  <si>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</si>
  <si>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</si>
  <si>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</si>
  <si>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</si>
  <si>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</si>
  <si>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</si>
  <si>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</si>
  <si>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</si>
  <si>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</si>
  <si>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</si>
  <si>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</si>
  <si>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</si>
  <si>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</si>
  <si>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</si>
  <si>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</si>
  <si>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</si>
  <si>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</si>
  <si>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</si>
  <si>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</si>
  <si>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</si>
  <si>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</si>
  <si>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</si>
  <si>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</si>
  <si>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</si>
  <si>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</si>
  <si>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</si>
  <si>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</si>
  <si>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</si>
  <si>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</si>
  <si>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</si>
  <si>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</si>
  <si>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</si>
  <si>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</si>
  <si>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</si>
  <si>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</si>
  <si>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</si>
  <si>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</si>
  <si>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</si>
  <si>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</si>
  <si>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</si>
  <si>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</si>
  <si>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</si>
  <si>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</si>
  <si>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</si>
  <si>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</si>
  <si>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</si>
  <si>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</si>
  <si>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</si>
  <si>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</si>
  <si>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</si>
  <si>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</si>
  <si>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</si>
  <si>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</si>
  <si>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</si>
  <si>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</si>
  <si>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</si>
  <si>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</si>
  <si>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</si>
  <si>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</si>
  <si>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</si>
  <si>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</si>
  <si>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</si>
  <si>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</si>
  <si>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</si>
  <si>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</si>
  <si>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</si>
  <si>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</si>
  <si>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</si>
  <si>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</si>
  <si>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</si>
  <si>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</si>
  <si>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</si>
  <si>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</si>
  <si>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</si>
  <si>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</si>
  <si>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</si>
  <si>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</si>
  <si>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</si>
  <si>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</si>
  <si>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</si>
  <si>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</si>
  <si>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</si>
  <si>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</si>
  <si>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</si>
  <si>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</si>
  <si>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</si>
  <si>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</si>
  <si>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</si>
  <si>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</si>
  <si>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</si>
  <si>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</si>
  <si>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</si>
  <si>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</si>
  <si>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</si>
  <si>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</si>
  <si>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</si>
  <si>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</si>
  <si>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</si>
  <si>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</si>
  <si>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</si>
  <si>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</si>
  <si>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</si>
  <si>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</si>
  <si>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</si>
  <si>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</si>
  <si>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</si>
  <si>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</si>
  <si>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</si>
  <si>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</si>
  <si>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</si>
  <si>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</si>
  <si>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</si>
  <si>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</si>
  <si>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</si>
  <si>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</si>
  <si>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</si>
  <si>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</si>
  <si>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</si>
  <si>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</si>
  <si>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</si>
  <si>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</si>
  <si>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</si>
  <si>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</si>
  <si>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</si>
  <si>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</si>
  <si>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</si>
  <si>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</si>
  <si>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</si>
  <si>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</si>
  <si>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</si>
  <si>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</si>
  <si>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</si>
  <si>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</si>
  <si>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</si>
  <si>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</si>
  <si>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</si>
  <si>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</si>
  <si>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</si>
  <si>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</si>
  <si>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</si>
  <si>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</si>
  <si>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</si>
  <si>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</si>
  <si>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</si>
  <si>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</si>
  <si>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</si>
  <si>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</si>
  <si>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</si>
  <si>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</si>
  <si>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</si>
  <si>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</si>
  <si>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</si>
  <si>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</si>
  <si>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</si>
  <si>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</si>
  <si>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</si>
  <si>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</si>
  <si>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</si>
  <si>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</si>
  <si>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</si>
  <si>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</si>
  <si>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</si>
  <si>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</si>
  <si>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</si>
  <si>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</si>
  <si>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</si>
  <si>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</si>
  <si>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</si>
  <si>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</si>
  <si>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</si>
  <si>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</si>
  <si>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</si>
  <si>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</si>
  <si>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</si>
  <si>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</si>
  <si>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</si>
  <si>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</si>
  <si>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</si>
  <si>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</si>
  <si>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</si>
  <si>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</si>
  <si>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</si>
  <si>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</si>
  <si>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</si>
  <si>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</si>
  <si>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</si>
  <si>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</si>
  <si>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</si>
  <si>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</si>
  <si>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</si>
  <si>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</si>
  <si>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</si>
  <si>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</si>
  <si>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</si>
  <si>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</si>
  <si>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</si>
  <si>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</si>
  <si>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</si>
  <si>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</si>
  <si>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</si>
  <si>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</si>
  <si>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</si>
  <si>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</si>
  <si>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</si>
  <si>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</si>
  <si>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</si>
  <si>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</si>
  <si>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</si>
  <si>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</si>
  <si>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</si>
  <si>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</si>
  <si>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</si>
  <si>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</si>
  <si>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</si>
  <si>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</si>
  <si>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</si>
  <si>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</si>
  <si>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</si>
  <si>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</si>
  <si>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</si>
  <si>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</si>
  <si>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</si>
  <si>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</si>
  <si>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</si>
  <si>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</si>
  <si>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</si>
  <si>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</si>
  <si>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</si>
  <si>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</si>
  <si>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</si>
  <si>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</si>
  <si>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</si>
  <si>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</si>
  <si>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</si>
  <si>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</si>
  <si>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</si>
  <si>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</si>
  <si>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</si>
  <si>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</si>
  <si>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</si>
  <si>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</si>
  <si>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</si>
  <si>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</si>
  <si>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</si>
  <si>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</si>
  <si>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</si>
  <si>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</si>
  <si>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</si>
  <si>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</si>
  <si>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</si>
  <si>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</si>
  <si>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</si>
  <si>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</si>
  <si>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</si>
  <si>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</si>
  <si>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</si>
  <si>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</si>
  <si>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</si>
  <si>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</si>
  <si>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</si>
  <si>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</si>
  <si>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</si>
  <si>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</si>
  <si>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</si>
  <si>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</si>
  <si>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</si>
  <si>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</si>
  <si>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</si>
  <si>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</si>
  <si>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</si>
  <si>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</si>
  <si>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</si>
  <si>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</si>
  <si>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</si>
  <si>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</si>
  <si>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</si>
  <si>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</si>
  <si>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</si>
  <si>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</si>
  <si>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</si>
  <si>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</si>
  <si>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</si>
  <si>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</si>
  <si>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</si>
  <si>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</si>
  <si>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</si>
  <si>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</si>
  <si>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</si>
  <si>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</si>
  <si>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</si>
  <si>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</si>
  <si>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</si>
  <si>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</si>
  <si>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</si>
  <si>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</si>
  <si>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</si>
  <si>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</si>
  <si>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</si>
  <si>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</si>
  <si>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</si>
  <si>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</si>
  <si>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</si>
  <si>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</si>
  <si>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</si>
  <si>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</si>
  <si>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</si>
  <si>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</si>
  <si>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</si>
  <si>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</si>
  <si>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</si>
  <si>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</si>
  <si>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</si>
  <si>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</si>
  <si>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</si>
  <si>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</si>
  <si>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</si>
  <si>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</si>
  <si>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</si>
  <si>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</si>
  <si>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</si>
  <si>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</si>
  <si>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</si>
  <si>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</si>
  <si>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</si>
  <si>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</si>
  <si>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</si>
  <si>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</si>
  <si>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</si>
  <si>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</si>
  <si>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</si>
  <si>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</si>
  <si>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</si>
  <si>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</si>
  <si>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</si>
  <si>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</si>
  <si>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</si>
  <si>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</si>
  <si>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</si>
  <si>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</si>
  <si>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</si>
  <si>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</si>
  <si>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</si>
  <si>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</si>
  <si>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</si>
  <si>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</si>
  <si>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</si>
  <si>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</si>
  <si>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</si>
  <si>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</si>
  <si>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</si>
  <si>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</si>
  <si>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</si>
  <si>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</si>
  <si>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</si>
  <si>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</si>
  <si>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</si>
  <si>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</si>
  <si>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</si>
  <si>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</si>
  <si>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</si>
  <si>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</si>
  <si>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</si>
  <si>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</si>
  <si>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</si>
  <si>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</si>
  <si>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</si>
  <si>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</si>
  <si>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</si>
  <si>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</si>
  <si>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</si>
  <si>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</si>
  <si>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</si>
  <si>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</si>
  <si>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</si>
  <si>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</si>
  <si>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</si>
  <si>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</si>
  <si>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</si>
  <si>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</si>
  <si>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</si>
  <si>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</si>
  <si>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</si>
  <si>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</si>
  <si>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</si>
  <si>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</si>
  <si>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</si>
  <si>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</si>
  <si>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</si>
  <si>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</si>
  <si>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</si>
  <si>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</si>
  <si>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</si>
  <si>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</si>
  <si>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</si>
  <si>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</si>
  <si>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</si>
  <si>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</si>
  <si>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</si>
  <si>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</si>
  <si>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</si>
  <si>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</si>
  <si>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</si>
  <si>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</si>
  <si>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</si>
  <si>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</si>
  <si>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</si>
  <si>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</si>
  <si>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</si>
  <si>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</si>
  <si>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</si>
  <si>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</si>
  <si>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</si>
  <si>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</si>
  <si>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</si>
  <si>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</si>
  <si>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</si>
  <si>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</si>
  <si>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</si>
  <si>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</si>
  <si>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</si>
  <si>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</si>
  <si>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</si>
  <si>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</si>
  <si>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</si>
  <si>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</si>
  <si>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</si>
  <si>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</si>
  <si>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</si>
  <si>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</si>
  <si>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</si>
  <si>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</si>
  <si>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</si>
  <si>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</si>
  <si>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</si>
  <si>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</si>
  <si>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</si>
  <si>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</si>
  <si>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</si>
  <si>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</si>
  <si>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</si>
  <si>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</si>
  <si>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</si>
  <si>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</si>
  <si>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</si>
  <si>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</si>
  <si>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</si>
  <si>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</si>
  <si>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</si>
  <si>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</si>
  <si>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</si>
  <si>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</si>
  <si>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</si>
  <si>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</si>
  <si>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</si>
  <si>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</si>
  <si>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</si>
  <si>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</si>
  <si>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</si>
  <si>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</si>
  <si>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</si>
  <si>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</si>
  <si>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</si>
  <si>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</si>
  <si>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</si>
  <si>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</si>
  <si>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</si>
  <si>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</si>
  <si>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</si>
  <si>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</si>
  <si>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</si>
  <si>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</si>
  <si>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</si>
  <si>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</si>
  <si>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</si>
  <si>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</si>
  <si>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</si>
  <si>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</si>
  <si>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</si>
  <si>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</si>
  <si>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</si>
  <si>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</si>
  <si>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</si>
  <si>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</si>
  <si>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</si>
  <si>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</si>
  <si>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</si>
  <si>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</si>
  <si>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</si>
  <si>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</si>
  <si>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</si>
  <si>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</si>
  <si>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</si>
  <si>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</si>
  <si>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</si>
  <si>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</si>
  <si>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</si>
  <si>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</si>
  <si>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</si>
  <si>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</si>
  <si>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</si>
  <si>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</si>
  <si>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</si>
  <si>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</si>
  <si>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</si>
  <si>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</si>
  <si>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</si>
  <si>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</si>
  <si>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</si>
  <si>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</si>
  <si>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</si>
  <si>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</si>
  <si>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</si>
  <si>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</si>
  <si>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</si>
  <si>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</si>
  <si>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</si>
  <si>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</si>
  <si>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</si>
  <si>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</si>
  <si>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</si>
  <si>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</si>
  <si>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</si>
  <si>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</si>
  <si>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</si>
  <si>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</si>
  <si>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</si>
  <si>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</si>
  <si>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</si>
  <si>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</si>
  <si>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</si>
  <si>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</si>
  <si>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</si>
  <si>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</si>
  <si>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</si>
  <si>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</si>
  <si>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</si>
  <si>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</si>
  <si>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</si>
  <si>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</si>
  <si>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</si>
  <si>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</si>
  <si>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</si>
  <si>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</si>
  <si>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</si>
  <si>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</si>
  <si>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</si>
  <si>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</si>
  <si>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</si>
  <si>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</si>
  <si>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</si>
  <si>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</si>
  <si>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</si>
  <si>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</si>
  <si>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</si>
  <si>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</si>
  <si>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</si>
  <si>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</si>
  <si>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</si>
  <si>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</si>
  <si>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</si>
  <si>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</si>
  <si>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</si>
  <si>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</si>
  <si>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</si>
  <si>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</si>
  <si>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</si>
  <si>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</si>
  <si>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</si>
  <si>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</si>
  <si>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</si>
  <si>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</si>
  <si>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</si>
  <si>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</si>
  <si>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</si>
  <si>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</si>
  <si>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</si>
  <si>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</si>
  <si>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</si>
  <si>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</si>
  <si>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</si>
  <si>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</si>
  <si>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</si>
  <si>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</si>
  <si>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</si>
  <si>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</si>
  <si>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</si>
  <si>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</si>
  <si>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</si>
  <si>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</si>
  <si>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</si>
  <si>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</si>
  <si>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</si>
  <si>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</si>
  <si>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</si>
  <si>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</si>
  <si>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</si>
  <si>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</si>
  <si>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</si>
  <si>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</si>
  <si>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</si>
  <si>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</si>
  <si>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</si>
  <si>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</si>
  <si>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</si>
  <si>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</si>
  <si>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</si>
  <si>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</si>
  <si>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</si>
  <si>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</si>
  <si>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</si>
  <si>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</si>
  <si>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</si>
  <si>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</si>
  <si>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</si>
  <si>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</si>
  <si>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</si>
  <si>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</si>
  <si>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</si>
  <si>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</si>
  <si>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</si>
  <si>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</si>
  <si>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</si>
  <si>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</si>
  <si>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</si>
  <si>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</si>
  <si>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</si>
  <si>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</si>
  <si>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</si>
  <si>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</si>
  <si>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</si>
  <si>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</si>
  <si>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</si>
  <si>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</si>
  <si>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</si>
  <si>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</si>
  <si>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</si>
  <si>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</si>
  <si>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</si>
  <si>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</si>
  <si>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</si>
  <si>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</si>
  <si>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</si>
  <si>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</si>
  <si>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</si>
  <si>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</si>
  <si>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</si>
  <si>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</si>
  <si>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</si>
  <si>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</si>
  <si>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</si>
  <si>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</si>
  <si>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</si>
  <si>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</si>
  <si>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</si>
  <si>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</si>
  <si>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</si>
  <si>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</si>
  <si>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</si>
  <si>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</si>
  <si>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</si>
  <si>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</si>
  <si>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</si>
  <si>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</si>
  <si>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</si>
  <si>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</si>
  <si>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</si>
  <si>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</si>
  <si>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</si>
  <si>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</si>
  <si>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</si>
  <si>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</si>
  <si>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</si>
  <si>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</si>
  <si>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</si>
  <si>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</si>
  <si>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</si>
  <si>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</si>
  <si>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</si>
  <si>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</si>
  <si>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</si>
  <si>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</si>
  <si>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</si>
  <si>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</si>
  <si>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</si>
  <si>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</si>
  <si>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</si>
  <si>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</si>
  <si>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</si>
  <si>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</si>
  <si>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</si>
  <si>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</si>
  <si>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</si>
  <si>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</si>
  <si>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</si>
  <si>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</si>
  <si>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</si>
  <si>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</si>
  <si>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</si>
  <si>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</si>
  <si>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</si>
  <si>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</si>
  <si>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</si>
  <si>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</si>
  <si>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</si>
  <si>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</si>
  <si>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</si>
  <si>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</si>
  <si>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</si>
  <si>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</si>
  <si>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</si>
  <si>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</si>
  <si>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</si>
  <si>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</si>
  <si>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</si>
  <si>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</si>
  <si>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</si>
  <si>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</si>
  <si>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</si>
  <si>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</si>
  <si>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</si>
  <si>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</si>
  <si>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</si>
  <si>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</si>
  <si>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</si>
  <si>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</si>
  <si>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</si>
  <si>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</si>
  <si>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</si>
  <si>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</si>
  <si>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</si>
  <si>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</si>
  <si>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</si>
  <si>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</si>
  <si>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</si>
  <si>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</si>
  <si>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</si>
  <si>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</si>
  <si>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</si>
  <si>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</si>
  <si>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</si>
  <si>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</si>
  <si>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</si>
  <si>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</si>
  <si>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</si>
  <si>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</si>
  <si>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</si>
  <si>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</si>
  <si>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</si>
  <si>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</si>
  <si>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</si>
  <si>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</si>
  <si>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</si>
  <si>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</si>
  <si>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</si>
  <si>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</si>
  <si>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</si>
  <si>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</si>
  <si>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</si>
  <si>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</si>
  <si>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</si>
  <si>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</si>
  <si>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</si>
  <si>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</si>
  <si>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</si>
  <si>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</si>
  <si>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</si>
  <si>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</si>
  <si>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</si>
  <si>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</si>
  <si>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</si>
  <si>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</si>
  <si>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</si>
  <si>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</si>
  <si>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</si>
  <si>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</si>
  <si>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</si>
  <si>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</si>
  <si>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</si>
  <si>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</si>
  <si>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</si>
  <si>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</si>
  <si>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</si>
  <si>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</si>
  <si>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</si>
  <si>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</si>
  <si>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</si>
  <si>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</si>
  <si>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</si>
  <si>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</si>
  <si>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</si>
  <si>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</si>
  <si>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</si>
  <si>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</si>
  <si>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</si>
  <si>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</si>
  <si>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</si>
  <si>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</si>
  <si>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</si>
  <si>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</si>
  <si>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</si>
  <si>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</si>
  <si>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</si>
  <si>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</si>
  <si>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</si>
  <si>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</si>
  <si>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</si>
  <si>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</si>
  <si>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</si>
  <si>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</si>
  <si>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</si>
  <si>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</si>
  <si>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</si>
  <si>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</si>
  <si>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</si>
  <si>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</si>
  <si>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</si>
  <si>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</si>
  <si>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</si>
  <si>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</si>
  <si>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</si>
  <si>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</si>
  <si>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</si>
  <si>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</si>
  <si>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</si>
  <si>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</si>
  <si>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</si>
  <si>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</si>
  <si>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</si>
  <si>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</si>
  <si>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</si>
  <si>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</si>
  <si>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</si>
  <si>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</si>
  <si>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</si>
  <si>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</si>
  <si>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</si>
  <si>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</si>
  <si>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</si>
  <si>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</si>
  <si>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</si>
  <si>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</si>
  <si>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</si>
  <si>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</si>
  <si>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</si>
  <si>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</si>
  <si>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</si>
  <si>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</si>
  <si>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</si>
  <si>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</si>
  <si>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</si>
  <si>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</si>
  <si>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</si>
  <si>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</si>
  <si>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</si>
  <si>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</si>
  <si>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</si>
  <si>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</si>
  <si>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</si>
  <si>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</si>
  <si>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</si>
  <si>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</si>
  <si>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</si>
  <si>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</si>
  <si>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</si>
  <si>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</si>
  <si>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</si>
  <si>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</si>
  <si>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</si>
  <si>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</si>
  <si>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</si>
  <si>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</si>
  <si>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</si>
  <si>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</si>
  <si>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</si>
  <si>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</si>
  <si>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</si>
  <si>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</si>
  <si>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</si>
  <si>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</si>
  <si>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</si>
  <si>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</si>
  <si>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</si>
  <si>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</si>
  <si>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</si>
  <si>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</si>
  <si>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</si>
  <si>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</si>
  <si>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</si>
  <si>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</si>
  <si>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</si>
  <si>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</si>
  <si>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</si>
  <si>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</si>
  <si>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</si>
  <si>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</si>
  <si>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</si>
  <si>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</si>
  <si>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</si>
  <si>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</si>
  <si>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</si>
  <si>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</si>
  <si>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</si>
  <si>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</si>
  <si>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</si>
  <si>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</si>
  <si>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</si>
  <si>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</si>
  <si>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</si>
  <si>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</si>
  <si>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</si>
  <si>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</si>
  <si>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</si>
  <si>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</si>
  <si>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</si>
  <si>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</si>
  <si>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</si>
  <si>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</si>
  <si>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</si>
  <si>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</si>
  <si>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</si>
  <si>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</si>
  <si>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</si>
  <si>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</si>
  <si>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</si>
  <si>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</si>
  <si>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</si>
  <si>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</si>
  <si>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</si>
  <si>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</si>
  <si>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</si>
  <si>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</si>
  <si>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</si>
  <si>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</si>
  <si>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</si>
  <si>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</si>
  <si>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</si>
  <si>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</si>
  <si>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</si>
  <si>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</si>
  <si>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</si>
  <si>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</si>
  <si>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</si>
  <si>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</si>
  <si>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</si>
  <si>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</si>
  <si>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</si>
  <si>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</si>
  <si>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</si>
  <si>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</si>
  <si>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</si>
  <si>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</si>
  <si>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</si>
  <si>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</si>
  <si>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</si>
  <si>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</si>
  <si>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</si>
  <si>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</si>
  <si>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</si>
  <si>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</si>
  <si>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</si>
  <si>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</si>
  <si>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</si>
  <si>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</si>
  <si>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</si>
  <si>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</si>
  <si>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</si>
  <si>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</si>
  <si>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</si>
  <si>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</si>
  <si>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</si>
  <si>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</si>
  <si>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</si>
  <si>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</si>
  <si>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</si>
  <si>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</si>
  <si>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</si>
  <si>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</si>
  <si>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</si>
  <si>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</si>
  <si>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</si>
  <si>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</si>
  <si>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</si>
  <si>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</si>
  <si>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</si>
  <si>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</si>
  <si>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</si>
  <si>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</si>
  <si>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</si>
  <si>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</si>
  <si>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</si>
  <si>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</si>
  <si>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</si>
  <si>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</si>
  <si>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</si>
  <si>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</si>
  <si>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</si>
  <si>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</si>
  <si>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</si>
  <si>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</si>
  <si>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</si>
  <si>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</si>
  <si>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</si>
  <si>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</si>
  <si>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</si>
  <si>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</si>
  <si>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</si>
  <si>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</si>
  <si>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</si>
  <si>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</si>
  <si>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</si>
  <si>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</si>
  <si>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</si>
  <si>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</si>
  <si>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</si>
  <si>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</si>
  <si>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</si>
  <si>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</si>
  <si>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</si>
  <si>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</si>
  <si>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</si>
  <si>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</si>
  <si>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</si>
  <si>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</si>
  <si>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</si>
  <si>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</si>
  <si>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</si>
  <si>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</si>
  <si>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</si>
  <si>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</si>
  <si>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</si>
  <si>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</si>
  <si>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</si>
  <si>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</si>
  <si>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</si>
  <si>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</si>
  <si>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</si>
  <si>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</si>
  <si>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</si>
  <si>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</si>
  <si>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</si>
  <si>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</si>
  <si>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</si>
  <si>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</si>
  <si>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</si>
  <si>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</si>
  <si>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</si>
  <si>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</si>
  <si>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</si>
  <si>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</si>
  <si>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</si>
  <si>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</si>
  <si>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</si>
  <si>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</si>
  <si>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</si>
  <si>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</si>
  <si>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</si>
  <si>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</si>
  <si>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</si>
  <si>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</si>
  <si>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</si>
  <si>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</si>
  <si>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</si>
  <si>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</si>
  <si>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</si>
  <si>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</si>
  <si>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</si>
  <si>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</si>
  <si>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</si>
  <si>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</si>
  <si>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</si>
  <si>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</si>
  <si>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</si>
  <si>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</si>
  <si>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</si>
  <si>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</si>
  <si>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</si>
  <si>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</si>
  <si>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</si>
  <si>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</si>
  <si>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</si>
  <si>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</si>
  <si>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</si>
  <si>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</si>
  <si>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</si>
  <si>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</si>
  <si>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</si>
  <si>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</si>
  <si>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</si>
  <si>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</si>
  <si>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</si>
  <si>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</si>
  <si>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</si>
  <si>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</si>
  <si>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</si>
  <si>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</si>
  <si>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</si>
  <si>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</si>
  <si>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</si>
  <si>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</si>
  <si>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</si>
  <si>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</si>
  <si>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</si>
  <si>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</si>
  <si>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</si>
  <si>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</si>
  <si>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</si>
  <si>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</si>
  <si>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</si>
  <si>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</si>
  <si>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</si>
  <si>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</si>
  <si>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</si>
  <si>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</si>
  <si>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</si>
  <si>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</si>
  <si>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</si>
  <si>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</si>
  <si>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</si>
  <si>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</si>
  <si>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</si>
  <si>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</si>
  <si>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</si>
  <si>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</si>
  <si>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</si>
  <si>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</si>
  <si>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</si>
  <si>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</si>
  <si>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</si>
  <si>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</si>
  <si>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</si>
  <si>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</si>
  <si>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</si>
  <si>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</si>
  <si>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</si>
  <si>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</si>
  <si>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</si>
  <si>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</si>
  <si>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</si>
  <si>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</si>
  <si>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</si>
  <si>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</si>
  <si>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</si>
  <si>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</si>
  <si>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</si>
  <si>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</si>
  <si>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</si>
  <si>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</si>
  <si>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</si>
  <si>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</si>
  <si>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</si>
  <si>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</si>
  <si>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</si>
  <si>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</si>
  <si>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</si>
  <si>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</si>
  <si>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</si>
  <si>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</si>
  <si>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</si>
  <si>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</si>
  <si>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</si>
  <si>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</si>
  <si>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</si>
  <si>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</si>
  <si>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</si>
  <si>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</si>
  <si>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</si>
  <si>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</si>
  <si>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</si>
  <si>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</si>
  <si>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</si>
  <si>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</si>
  <si>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</si>
  <si>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</si>
  <si>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</si>
  <si>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</si>
  <si>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</si>
  <si>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</si>
  <si>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</si>
  <si>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</si>
  <si>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</si>
  <si>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</si>
  <si>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</si>
  <si>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</si>
  <si>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</si>
  <si>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</si>
  <si>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</si>
  <si>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</si>
  <si>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</si>
  <si>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</si>
  <si>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</si>
  <si>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</si>
  <si>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</si>
  <si>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</si>
  <si>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</si>
  <si>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</si>
  <si>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</si>
  <si>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</si>
  <si>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</si>
  <si>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</si>
  <si>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</si>
  <si>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</si>
  <si>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</si>
  <si>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</si>
  <si>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</si>
  <si>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</si>
  <si>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</si>
  <si>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</si>
  <si>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</si>
  <si>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</si>
  <si>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</si>
  <si>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</si>
  <si>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</si>
  <si>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</si>
  <si>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</si>
  <si>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</si>
  <si>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</si>
  <si>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</si>
  <si>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</si>
  <si>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</si>
  <si>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</si>
  <si>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</si>
  <si>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</si>
  <si>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</si>
  <si>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</si>
  <si>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</si>
  <si>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</si>
  <si>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</si>
  <si>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</si>
  <si>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</si>
  <si>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</si>
  <si>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</si>
  <si>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</si>
  <si>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</si>
  <si>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</si>
  <si>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</si>
  <si>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</si>
  <si>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</si>
  <si>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</si>
  <si>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</si>
  <si>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</si>
  <si>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</si>
  <si>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</si>
  <si>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</si>
  <si>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</si>
  <si>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</si>
  <si>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</si>
  <si>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</si>
  <si>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</si>
  <si>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</si>
  <si>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</si>
  <si>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</si>
  <si>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</si>
  <si>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</si>
  <si>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</si>
  <si>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</si>
  <si>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</si>
  <si>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</si>
  <si>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</si>
  <si>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</si>
  <si>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</si>
  <si>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</si>
  <si>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</si>
  <si>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</si>
  <si>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</si>
  <si>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</si>
  <si>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</si>
  <si>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</si>
  <si>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</si>
  <si>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</si>
  <si>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</si>
  <si>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</si>
  <si>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</si>
  <si>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</si>
  <si>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</si>
  <si>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</si>
  <si>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</si>
  <si>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</si>
  <si>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</si>
  <si>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</si>
  <si>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</si>
  <si>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</si>
  <si>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</si>
  <si>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</si>
  <si>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</si>
  <si>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</si>
  <si>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</si>
  <si>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</si>
  <si>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</si>
  <si>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</si>
  <si>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</si>
  <si>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</si>
  <si>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</si>
  <si>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</si>
  <si>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</si>
  <si>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</si>
  <si>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</si>
  <si>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</si>
  <si>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</si>
  <si>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</si>
  <si>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</si>
  <si>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</si>
  <si>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</si>
  <si>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</si>
  <si>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</si>
  <si>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</si>
  <si>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</si>
  <si>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</si>
  <si>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</si>
  <si>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</si>
  <si>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</si>
  <si>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</si>
  <si>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</si>
  <si>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</si>
  <si>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</si>
  <si>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</si>
  <si>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</si>
  <si>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</si>
  <si>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</si>
  <si>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</si>
  <si>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</si>
  <si>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</si>
  <si>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</si>
  <si>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</si>
  <si>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</si>
  <si>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</si>
  <si>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</si>
  <si>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</si>
  <si>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</si>
  <si>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</si>
  <si>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</si>
  <si>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</si>
  <si>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</si>
  <si>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</si>
  <si>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</si>
  <si>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</si>
  <si>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</si>
  <si>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</si>
  <si>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</si>
  <si>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</si>
  <si>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</si>
  <si>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</si>
  <si>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</si>
  <si>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</si>
  <si>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</si>
  <si>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</si>
  <si>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</si>
  <si>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</si>
  <si>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</si>
  <si>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</si>
  <si>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</si>
  <si>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</si>
  <si>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</si>
  <si>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</si>
  <si>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</si>
  <si>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</si>
  <si>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</si>
  <si>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</si>
  <si>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</si>
  <si>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</si>
  <si>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</si>
  <si>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</si>
  <si>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</si>
  <si>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</si>
  <si>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</si>
  <si>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</si>
  <si>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</si>
  <si>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</si>
  <si>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</si>
  <si>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</si>
  <si>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</si>
  <si>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</si>
  <si>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</si>
  <si>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</si>
  <si>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</si>
  <si>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</si>
  <si>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</si>
  <si>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</si>
  <si>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</si>
  <si>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</si>
  <si>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</si>
  <si>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</si>
  <si>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</si>
  <si>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</si>
  <si>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</si>
  <si>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</si>
  <si>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</si>
  <si>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</si>
  <si>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</si>
  <si>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</si>
  <si>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</si>
  <si>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</si>
  <si>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</si>
  <si>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</si>
  <si>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</si>
  <si>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</si>
  <si>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</si>
  <si>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</si>
  <si>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</si>
  <si>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</si>
  <si>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</si>
  <si>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</si>
  <si>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</si>
  <si>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</si>
  <si>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</si>
  <si>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</si>
  <si>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</si>
  <si>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</si>
  <si>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</si>
  <si>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</si>
  <si>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</si>
  <si>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</si>
  <si>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</si>
  <si>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</si>
  <si>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</si>
  <si>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</si>
  <si>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</si>
  <si>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</si>
  <si>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</si>
  <si>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</si>
  <si>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</si>
  <si>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</si>
  <si>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</si>
  <si>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</si>
  <si>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</si>
  <si>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</si>
  <si>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</si>
  <si>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</si>
  <si>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</si>
  <si>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</si>
  <si>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</si>
  <si>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</si>
  <si>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</si>
  <si>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</si>
  <si>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</si>
  <si>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</si>
  <si>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</si>
  <si>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</si>
  <si>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</si>
  <si>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</si>
  <si>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</si>
  <si>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</si>
  <si>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</si>
  <si>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</si>
  <si>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</si>
  <si>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</si>
  <si>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</si>
  <si>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</si>
  <si>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</si>
  <si>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</si>
  <si>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</si>
  <si>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</si>
  <si>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</si>
  <si>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</si>
  <si>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</si>
  <si>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</si>
  <si>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</si>
  <si>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</si>
  <si>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</si>
  <si>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</si>
  <si>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</si>
  <si>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</si>
  <si>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</si>
  <si>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</si>
  <si>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</si>
  <si>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</si>
  <si>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</si>
  <si>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</si>
  <si>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</si>
  <si>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</si>
  <si>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</si>
  <si>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</si>
  <si>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</si>
  <si>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</si>
  <si>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</si>
  <si>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</si>
  <si>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</si>
  <si>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</si>
  <si>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</si>
  <si>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</si>
  <si>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</si>
  <si>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</si>
  <si>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</si>
  <si>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</si>
  <si>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</si>
  <si>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</si>
  <si>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</si>
  <si>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</si>
  <si>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</si>
  <si>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</si>
  <si>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</si>
  <si>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</si>
  <si>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</si>
  <si>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</si>
  <si>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</si>
  <si>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</si>
  <si>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</si>
  <si>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</si>
  <si>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</si>
  <si>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</si>
  <si>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</si>
  <si>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</si>
  <si>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</si>
  <si>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</si>
  <si>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</si>
  <si>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</si>
  <si>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</si>
  <si>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</si>
  <si>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</si>
  <si>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</si>
  <si>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</si>
  <si>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</si>
  <si>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</si>
  <si>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</si>
  <si>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</si>
  <si>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</si>
  <si>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</si>
  <si>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</si>
  <si>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</si>
  <si>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</si>
  <si>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</si>
  <si>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</si>
  <si>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</si>
  <si>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</si>
  <si>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</si>
  <si>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</si>
  <si>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</si>
  <si>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</si>
  <si>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</si>
  <si>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</si>
  <si>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</si>
  <si>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</si>
  <si>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</si>
  <si>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</si>
  <si>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</si>
  <si>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</si>
  <si>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</si>
  <si>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</si>
  <si>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</si>
  <si>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</si>
  <si>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</si>
  <si>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</si>
  <si>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</si>
  <si>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</si>
  <si>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</si>
  <si>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</si>
  <si>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</si>
  <si>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</si>
  <si>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</si>
  <si>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</si>
  <si>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</si>
  <si>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</si>
  <si>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</si>
  <si>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</si>
  <si>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</si>
  <si>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</si>
  <si>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</si>
  <si>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</si>
  <si>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</si>
  <si>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</si>
  <si>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</si>
  <si>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</si>
  <si>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</si>
  <si>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</si>
  <si>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</si>
  <si>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</si>
  <si>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</si>
  <si>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</si>
  <si>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</si>
  <si>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</si>
  <si>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</si>
  <si>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</si>
  <si>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</si>
  <si>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</si>
  <si>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</si>
  <si>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</si>
  <si>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</si>
  <si>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</si>
  <si>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</si>
  <si>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</si>
  <si>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</si>
  <si>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</si>
  <si>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</si>
  <si>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</si>
  <si>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</si>
  <si>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</si>
  <si>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</si>
  <si>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</si>
  <si>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</si>
  <si>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</si>
  <si>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</si>
  <si>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</si>
  <si>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</si>
  <si>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</si>
  <si>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</si>
  <si>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</si>
  <si>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</si>
  <si>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</si>
  <si>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</si>
  <si>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</si>
  <si>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</si>
  <si>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</si>
  <si>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</si>
  <si>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</si>
  <si>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</si>
  <si>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</si>
  <si>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</si>
  <si>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</si>
  <si>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</si>
  <si>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</si>
  <si>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</si>
  <si>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</si>
  <si>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</si>
  <si>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</si>
  <si>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</si>
  <si>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</si>
  <si>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</si>
  <si>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</si>
  <si>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</si>
  <si>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</si>
  <si>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</si>
  <si>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</si>
  <si>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</si>
  <si>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</si>
  <si>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</si>
  <si>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</si>
  <si>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</si>
  <si>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</si>
  <si>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</si>
  <si>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</si>
  <si>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</si>
  <si>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</si>
  <si>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</si>
  <si>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</si>
  <si>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</si>
  <si>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</si>
  <si>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</si>
  <si>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</si>
  <si>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</si>
  <si>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</si>
  <si>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</si>
  <si>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</si>
  <si>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</si>
  <si>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</si>
  <si>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</si>
  <si>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</si>
  <si>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</si>
  <si>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</si>
  <si>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</si>
  <si>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</si>
  <si>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</si>
  <si>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</si>
  <si>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</si>
  <si>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</si>
  <si>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</si>
  <si>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</si>
  <si>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</si>
  <si>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</si>
  <si>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</si>
  <si>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</si>
  <si>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</si>
  <si>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</si>
  <si>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</si>
  <si>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</si>
  <si>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</si>
  <si>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</si>
  <si>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</si>
  <si>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</si>
  <si>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</si>
  <si>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</si>
  <si>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</si>
  <si>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</si>
  <si>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</si>
  <si>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</si>
  <si>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</si>
  <si>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</si>
  <si>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</si>
  <si>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</si>
  <si>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</si>
  <si>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</si>
  <si>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</si>
  <si>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</si>
  <si>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</si>
  <si>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</si>
  <si>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</si>
  <si>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</si>
  <si>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</si>
  <si>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</si>
  <si>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</si>
  <si>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</si>
  <si>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</si>
  <si>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</si>
  <si>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</si>
  <si>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</si>
  <si>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</si>
  <si>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</si>
  <si>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</si>
  <si>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</si>
  <si>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</si>
  <si>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</si>
  <si>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</si>
  <si>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</si>
  <si>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</si>
  <si>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</si>
  <si>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</si>
  <si>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</si>
  <si>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</si>
  <si>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</si>
  <si>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</si>
  <si>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</si>
  <si>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</si>
  <si>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</si>
  <si>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</si>
  <si>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</si>
  <si>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</si>
  <si>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</si>
  <si>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</si>
  <si>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</si>
  <si>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</si>
  <si>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</si>
  <si>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</si>
  <si>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</si>
  <si>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</si>
  <si>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</si>
  <si>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</si>
  <si>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</si>
  <si>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</si>
  <si>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</si>
  <si>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</si>
  <si>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</si>
  <si>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</si>
  <si>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</si>
  <si>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</si>
  <si>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</si>
  <si>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</si>
  <si>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</si>
  <si>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</si>
  <si>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</si>
  <si>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</si>
  <si>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</si>
  <si>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</si>
  <si>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</si>
  <si>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</si>
  <si>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</si>
  <si>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</si>
  <si>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</si>
  <si>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</si>
  <si>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</si>
  <si>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</si>
  <si>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</si>
  <si>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</si>
  <si>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</si>
  <si>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</si>
  <si>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</si>
  <si>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</si>
  <si>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</si>
  <si>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</si>
  <si>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</si>
  <si>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</si>
  <si>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</si>
  <si>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</si>
  <si>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</si>
  <si>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</si>
  <si>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</si>
  <si>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</si>
  <si>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</si>
  <si>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</si>
  <si>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</si>
  <si>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</si>
  <si>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</si>
  <si>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</si>
  <si>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</si>
  <si>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</si>
  <si>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</si>
  <si>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</si>
  <si>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</si>
  <si>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</si>
  <si>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</si>
  <si>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</si>
  <si>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</si>
  <si>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</si>
  <si>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</si>
  <si>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</si>
  <si>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</si>
  <si>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</si>
  <si>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</si>
  <si>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</si>
  <si>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</si>
  <si>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</si>
  <si>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</si>
  <si>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</si>
  <si>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</si>
  <si>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</si>
  <si>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</si>
  <si>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</si>
  <si>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</si>
  <si>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</si>
  <si>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</si>
  <si>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</si>
  <si>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</si>
  <si>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</si>
  <si>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</si>
  <si>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</si>
  <si>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</si>
  <si>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</si>
  <si>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</si>
  <si>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</si>
  <si>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</si>
  <si>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</si>
  <si>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</si>
  <si>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</si>
  <si>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</si>
  <si>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</si>
  <si>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</si>
  <si>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</si>
  <si>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</si>
  <si>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</si>
  <si>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</si>
  <si>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</si>
  <si>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</si>
  <si>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</si>
  <si>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</si>
  <si>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</si>
  <si>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</si>
  <si>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</si>
  <si>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</si>
  <si>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</si>
  <si>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</si>
  <si>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</si>
  <si>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</si>
  <si>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</si>
  <si>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</si>
  <si>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</si>
  <si>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</si>
  <si>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</si>
  <si>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</si>
  <si>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</si>
  <si>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</si>
  <si>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</si>
  <si>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</si>
  <si>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</si>
  <si>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</si>
  <si>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</si>
  <si>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</si>
  <si>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</si>
  <si>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</si>
  <si>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</si>
  <si>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</si>
  <si>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</si>
  <si>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</si>
  <si>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</si>
  <si>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</si>
  <si>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</si>
  <si>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</si>
  <si>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</si>
  <si>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</si>
  <si>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</si>
  <si>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</si>
  <si>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</si>
  <si>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</si>
  <si>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</si>
  <si>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</si>
  <si>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</si>
  <si>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</si>
  <si>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</si>
  <si>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</si>
  <si>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</si>
  <si>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</si>
  <si>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</si>
  <si>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</si>
  <si>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</si>
  <si>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</si>
  <si>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</si>
  <si>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</si>
  <si>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</si>
  <si>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</si>
  <si>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</si>
  <si>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</si>
  <si>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</si>
  <si>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</si>
  <si>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</si>
  <si>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</si>
  <si>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</si>
  <si>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</si>
  <si>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</si>
  <si>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</si>
  <si>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</si>
  <si>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</si>
  <si>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</si>
  <si>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</si>
  <si>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</si>
  <si>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</si>
  <si>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</si>
  <si>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</si>
  <si>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</si>
  <si>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</si>
  <si>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</si>
  <si>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</si>
  <si>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</si>
  <si>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</si>
  <si>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</si>
  <si>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</si>
  <si>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</si>
  <si>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</si>
  <si>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</si>
  <si>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</si>
  <si>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</si>
  <si>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</si>
  <si>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</si>
  <si>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</si>
  <si>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</si>
  <si>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</si>
  <si>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</si>
  <si>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</si>
  <si>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</si>
  <si>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</si>
  <si>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</si>
  <si>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</si>
  <si>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</si>
  <si>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</si>
  <si>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</si>
  <si>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</si>
  <si>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</si>
  <si>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</si>
  <si>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</si>
  <si>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</si>
  <si>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</si>
  <si>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</si>
  <si>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</si>
  <si>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</si>
  <si>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</si>
  <si>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</si>
  <si>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</si>
  <si>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</si>
  <si>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</si>
  <si>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</si>
  <si>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</si>
  <si>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</si>
  <si>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</si>
  <si>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</si>
  <si>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</si>
  <si>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</si>
  <si>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</si>
  <si>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</si>
  <si>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</si>
  <si>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</si>
  <si>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</si>
  <si>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</si>
  <si>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</si>
  <si>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</si>
  <si>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</si>
  <si>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</si>
  <si>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</si>
  <si>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</si>
  <si>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</si>
  <si>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</si>
  <si>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</si>
  <si>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</si>
  <si>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</si>
  <si>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</si>
  <si>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</si>
  <si>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</si>
  <si>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</si>
  <si>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</si>
  <si>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</si>
  <si>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</si>
  <si>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</si>
  <si>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</si>
  <si>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</si>
  <si>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</si>
  <si>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</si>
  <si>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</si>
  <si>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</si>
  <si>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</si>
  <si>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</si>
  <si>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</si>
  <si>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</si>
  <si>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</si>
  <si>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</si>
  <si>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</si>
  <si>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</si>
  <si>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</si>
  <si>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</si>
  <si>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</si>
  <si>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</si>
  <si>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</si>
  <si>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</si>
  <si>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</si>
  <si>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</si>
  <si>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</si>
  <si>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</si>
  <si>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</si>
  <si>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</si>
  <si>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</si>
  <si>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</si>
  <si>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</si>
  <si>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</si>
  <si>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</si>
  <si>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</si>
  <si>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</si>
  <si>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</si>
  <si>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</si>
  <si>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</si>
  <si>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</si>
  <si>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</si>
  <si>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</si>
  <si>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</si>
  <si>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</si>
  <si>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</si>
  <si>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</si>
  <si>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</si>
  <si>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</si>
  <si>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</si>
  <si>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</si>
  <si>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</si>
  <si>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</si>
  <si>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</si>
  <si>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</si>
  <si>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</si>
  <si>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</si>
  <si>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</si>
  <si>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</si>
  <si>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</si>
  <si>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</si>
  <si>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</si>
  <si>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</si>
  <si>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</si>
  <si>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</si>
  <si>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</si>
  <si>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</si>
  <si>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</si>
  <si>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</si>
  <si>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</si>
  <si>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</si>
  <si>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</si>
  <si>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</si>
  <si>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</si>
  <si>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</si>
  <si>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</si>
  <si>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</si>
  <si>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</si>
  <si>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</si>
  <si>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</si>
  <si>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</si>
  <si>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</si>
  <si>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</si>
  <si>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</si>
  <si>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</si>
  <si>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</si>
  <si>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</si>
  <si>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</si>
  <si>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</si>
  <si>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</si>
  <si>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</si>
  <si>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</si>
  <si>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</si>
  <si>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</si>
  <si>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</si>
  <si>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</si>
  <si>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</si>
  <si>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</si>
  <si>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</si>
  <si>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</si>
  <si>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</si>
  <si>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</si>
  <si>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</si>
  <si>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</si>
  <si>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</si>
  <si>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</si>
  <si>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</si>
  <si>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</si>
  <si>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</si>
  <si>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</si>
  <si>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</si>
  <si>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</si>
  <si>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</si>
  <si>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</si>
  <si>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</si>
  <si>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</si>
  <si>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</si>
  <si>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</si>
  <si>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</si>
  <si>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</si>
  <si>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</si>
  <si>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</si>
  <si>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</si>
  <si>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</si>
  <si>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</si>
  <si>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</si>
  <si>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</si>
  <si>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</si>
  <si>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</si>
  <si>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</si>
  <si>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</si>
  <si>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</si>
  <si>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</si>
  <si>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</si>
  <si>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</si>
  <si>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</si>
  <si>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</si>
  <si>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</si>
  <si>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</si>
  <si>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</si>
  <si>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</si>
  <si>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</si>
  <si>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</si>
  <si>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</si>
  <si>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</si>
  <si>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</si>
  <si>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</si>
  <si>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</si>
  <si>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</si>
  <si>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</si>
  <si>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</si>
  <si>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</si>
  <si>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</si>
  <si>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</si>
  <si>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</si>
  <si>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</si>
  <si>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</si>
  <si>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</si>
  <si>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</si>
  <si>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</si>
  <si>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</si>
  <si>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</si>
  <si>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</si>
  <si>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</si>
  <si>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</si>
  <si>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</si>
  <si>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</si>
  <si>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</si>
  <si>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</si>
  <si>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</si>
  <si>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</si>
  <si>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</si>
  <si>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</si>
  <si>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</si>
  <si>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</si>
  <si>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</si>
  <si>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</si>
  <si>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</si>
  <si>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</si>
  <si>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</si>
  <si>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</si>
  <si>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</si>
  <si>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</si>
  <si>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</si>
  <si>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</si>
  <si>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</si>
  <si>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</si>
  <si>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</si>
  <si>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</si>
  <si>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</si>
  <si>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</si>
  <si>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</si>
  <si>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</si>
  <si>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</si>
  <si>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</si>
  <si>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</si>
  <si>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</si>
  <si>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</si>
  <si>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</si>
  <si>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</si>
  <si>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</si>
  <si>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</si>
  <si>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</si>
  <si>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</si>
  <si>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</si>
  <si>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</si>
  <si>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</si>
  <si>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</si>
  <si>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</si>
  <si>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</si>
  <si>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</si>
  <si>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</si>
  <si>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</si>
  <si>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</si>
  <si>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</si>
  <si>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</si>
  <si>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</si>
  <si>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</si>
  <si>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</si>
  <si>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</si>
  <si>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</si>
  <si>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</si>
  <si>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</si>
  <si>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</si>
  <si>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</si>
  <si>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</si>
  <si>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</si>
  <si>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</si>
  <si>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</si>
  <si>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</si>
  <si>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</si>
  <si>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</si>
  <si>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</si>
  <si>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</si>
  <si>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</si>
  <si>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</si>
  <si>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</si>
  <si>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</si>
  <si>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</si>
  <si>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</si>
  <si>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</si>
  <si>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</si>
  <si>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</si>
  <si>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</si>
  <si>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</si>
  <si>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</si>
  <si>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</si>
  <si>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</si>
  <si>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</si>
  <si>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</si>
  <si>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</si>
  <si>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</si>
  <si>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</si>
  <si>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</si>
  <si>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</si>
  <si>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</si>
  <si>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</si>
  <si>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</si>
  <si>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</si>
  <si>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</si>
  <si>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</si>
  <si>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</si>
  <si>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</si>
  <si>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</si>
  <si>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</si>
  <si>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</si>
  <si>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</si>
  <si>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</si>
  <si>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</si>
  <si>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</si>
  <si>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</si>
  <si>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</si>
  <si>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</si>
  <si>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</si>
  <si>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</si>
  <si>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</si>
  <si>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</si>
  <si>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</si>
  <si>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</si>
  <si>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</si>
  <si>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</si>
  <si>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</si>
  <si>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</si>
  <si>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</si>
  <si>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</si>
  <si>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</si>
  <si>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</si>
  <si>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</si>
  <si>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</si>
  <si>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</si>
  <si>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</si>
  <si>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</si>
  <si>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</si>
  <si>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</si>
  <si>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</si>
  <si>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</si>
  <si>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</si>
  <si>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</si>
  <si>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</si>
  <si>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</si>
  <si>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</si>
  <si>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</si>
  <si>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</si>
  <si>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</si>
  <si>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</si>
  <si>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</si>
  <si>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</si>
  <si>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</si>
  <si>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</si>
  <si>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</si>
  <si>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</si>
  <si>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</si>
  <si>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</si>
  <si>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</si>
  <si>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</si>
  <si>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</si>
  <si>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</si>
  <si>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</si>
  <si>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</si>
  <si>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</si>
  <si>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</si>
  <si>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</si>
  <si>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</si>
  <si>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</si>
  <si>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</si>
  <si>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</si>
  <si>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</si>
  <si>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</si>
  <si>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</si>
  <si>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</si>
  <si>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</si>
  <si>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</si>
  <si>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</si>
  <si>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</si>
  <si>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</si>
  <si>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</si>
  <si>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</si>
  <si>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</si>
  <si>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</si>
  <si>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</si>
  <si>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</si>
  <si>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</si>
  <si>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</si>
  <si>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</si>
  <si>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</si>
  <si>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</si>
  <si>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</si>
  <si>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</si>
  <si>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</si>
  <si>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</si>
  <si>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</si>
  <si>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</si>
  <si>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</si>
  <si>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</si>
  <si>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</si>
  <si>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</si>
  <si>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</si>
  <si>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</si>
  <si>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</si>
  <si>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</si>
  <si>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</si>
  <si>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</si>
  <si>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</si>
  <si>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</si>
  <si>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</si>
  <si>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</si>
  <si>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</si>
  <si>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</si>
  <si>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</si>
  <si>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</si>
  <si>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</si>
  <si>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</si>
  <si>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</si>
  <si>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</si>
  <si>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</si>
  <si>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</si>
  <si>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</si>
  <si>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</si>
  <si>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</si>
  <si>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</si>
  <si>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</si>
  <si>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</si>
  <si>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</si>
  <si>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</si>
  <si>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</si>
  <si>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</si>
  <si>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</si>
  <si>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</si>
  <si>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</si>
  <si>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</si>
  <si>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</si>
  <si>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</si>
  <si>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</si>
  <si>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</si>
  <si>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</si>
  <si>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</si>
  <si>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</si>
  <si>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</si>
  <si>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</si>
  <si>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</si>
  <si>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</si>
  <si>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</si>
  <si>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</si>
  <si>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</si>
  <si>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</si>
  <si>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</si>
  <si>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</si>
  <si>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</si>
  <si>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</si>
  <si>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</si>
  <si>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</si>
  <si>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</si>
  <si>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</si>
  <si>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</si>
  <si>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</si>
  <si>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</si>
  <si>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</si>
  <si>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</si>
  <si>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</si>
  <si>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</si>
  <si>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</si>
  <si>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</si>
  <si>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</si>
  <si>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</si>
  <si>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</si>
  <si>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</si>
  <si>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</si>
  <si>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</si>
  <si>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</si>
  <si>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</si>
  <si>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</si>
  <si>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</si>
  <si>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</si>
  <si>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</si>
  <si>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</si>
  <si>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</si>
  <si>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</si>
  <si>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</si>
  <si>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</si>
  <si>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</si>
  <si>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</si>
  <si>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</si>
  <si>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</si>
  <si>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</si>
  <si>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</si>
  <si>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</si>
  <si>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</si>
  <si>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</si>
  <si>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</si>
  <si>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</si>
  <si>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</si>
  <si>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</si>
  <si>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</si>
  <si>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</si>
  <si>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</si>
  <si>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</si>
  <si>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</si>
  <si>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</si>
  <si>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</si>
  <si>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</si>
  <si>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</si>
  <si>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</si>
  <si>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</si>
  <si>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</si>
  <si>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</si>
  <si>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</si>
  <si>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</si>
  <si>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</si>
  <si>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</si>
  <si>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</si>
  <si>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</si>
  <si>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</si>
  <si>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</si>
  <si>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</si>
  <si>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</si>
  <si>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</si>
  <si>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</si>
  <si>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</si>
  <si>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</si>
  <si>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</si>
  <si>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</si>
  <si>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</si>
  <si>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</si>
  <si>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</si>
  <si>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</si>
  <si>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</si>
  <si>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</si>
  <si>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</si>
  <si>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</si>
  <si>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</si>
  <si>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</si>
  <si>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</si>
  <si>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</si>
  <si>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</si>
  <si>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</si>
  <si>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</si>
  <si>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</si>
  <si>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</si>
  <si>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</si>
  <si>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</si>
  <si>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</si>
  <si>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</si>
  <si>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</si>
  <si>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</si>
  <si>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</si>
  <si>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</si>
  <si>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</si>
  <si>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</si>
  <si>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</si>
  <si>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</si>
  <si>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</si>
  <si>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</si>
  <si>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</si>
  <si>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</si>
  <si>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</si>
  <si>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</si>
  <si>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</si>
  <si>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</si>
  <si>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</si>
  <si>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</si>
  <si>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</si>
  <si>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</si>
  <si>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</si>
  <si>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</si>
  <si>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</si>
  <si>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</si>
  <si>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</si>
  <si>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</si>
  <si>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</si>
  <si>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</si>
  <si>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</si>
  <si>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</si>
  <si>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</si>
  <si>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</si>
  <si>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</si>
  <si>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</si>
  <si>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</si>
  <si>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</si>
  <si>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</si>
  <si>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</si>
  <si>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</si>
  <si>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</si>
  <si>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</si>
  <si>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</si>
  <si>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</si>
  <si>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</si>
  <si>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</si>
  <si>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</si>
  <si>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</si>
  <si>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</si>
  <si>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</si>
  <si>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</si>
  <si>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</si>
  <si>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</si>
  <si>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</si>
  <si>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</si>
  <si>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</si>
  <si>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</si>
  <si>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</si>
  <si>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</si>
  <si>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</si>
  <si>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</si>
  <si>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</si>
  <si>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</si>
  <si>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</si>
  <si>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</si>
  <si>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</si>
  <si>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</si>
  <si>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</si>
  <si>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</si>
  <si>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</si>
  <si>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</si>
  <si>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</si>
  <si>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</si>
  <si>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</si>
  <si>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</si>
  <si>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</si>
  <si>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</si>
  <si>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</si>
  <si>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</si>
  <si>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</si>
  <si>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</si>
  <si>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</si>
  <si>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</si>
  <si>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</si>
  <si>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</si>
  <si>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</si>
  <si>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</si>
  <si>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</si>
  <si>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</si>
  <si>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</si>
  <si>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</si>
  <si>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</si>
  <si>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</si>
  <si>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</si>
  <si>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</si>
  <si>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</si>
  <si>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</si>
  <si>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</si>
  <si>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</si>
  <si>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</si>
  <si>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</si>
  <si>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</si>
  <si>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</si>
  <si>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</si>
  <si>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</si>
  <si>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</si>
  <si>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</si>
  <si>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</si>
  <si>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</si>
  <si>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</si>
  <si>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</si>
  <si>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</si>
  <si>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</si>
  <si>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</si>
  <si>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</si>
  <si>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</si>
  <si>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</si>
  <si>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</si>
  <si>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</si>
  <si>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</si>
  <si>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</si>
  <si>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</si>
  <si>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</si>
  <si>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</si>
  <si>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</si>
  <si>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</si>
  <si>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</si>
  <si>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</si>
  <si>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</si>
  <si>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</si>
  <si>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</si>
  <si>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</si>
  <si>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</si>
  <si>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</si>
  <si>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</si>
  <si>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</si>
  <si>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</si>
  <si>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</si>
  <si>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</si>
  <si>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</si>
  <si>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</si>
  <si>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</si>
  <si>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</si>
  <si>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</si>
  <si>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</si>
  <si>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</si>
  <si>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</si>
  <si>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</si>
  <si>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</si>
  <si>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</si>
  <si>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</si>
  <si>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</si>
  <si>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</si>
  <si>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</si>
  <si>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</si>
  <si>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</si>
  <si>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</si>
  <si>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</si>
  <si>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</si>
  <si>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</si>
  <si>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</si>
  <si>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</si>
  <si>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</si>
  <si>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</si>
  <si>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</si>
  <si>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</si>
  <si>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</si>
  <si>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</si>
  <si>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</si>
  <si>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</si>
  <si>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</si>
  <si>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</si>
  <si>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</si>
  <si>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</si>
  <si>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</si>
  <si>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</si>
  <si>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</si>
  <si>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</si>
  <si>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</si>
  <si>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</si>
  <si>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</si>
  <si>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</si>
  <si>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</si>
  <si>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</si>
  <si>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</si>
  <si>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</si>
  <si>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</si>
  <si>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</si>
  <si>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</si>
  <si>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</si>
  <si>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</si>
  <si>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</si>
  <si>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</si>
  <si>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</si>
  <si>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</si>
  <si>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</si>
  <si>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</si>
  <si>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</si>
  <si>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</si>
  <si>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</si>
  <si>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</si>
  <si>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</si>
  <si>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</si>
  <si>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</si>
  <si>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</si>
  <si>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</si>
  <si>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</si>
  <si>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</si>
  <si>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</si>
  <si>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</si>
  <si>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</si>
  <si>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</si>
  <si>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</si>
  <si>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</si>
  <si>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</si>
  <si>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</si>
  <si>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</si>
  <si>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</si>
  <si>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</si>
  <si>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</si>
  <si>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</si>
  <si>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</si>
  <si>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</si>
  <si>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</si>
  <si>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</si>
  <si>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</si>
  <si>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</si>
  <si>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</si>
  <si>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</si>
  <si>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</si>
  <si>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</si>
  <si>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</si>
  <si>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</si>
  <si>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</si>
  <si>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</si>
  <si>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</si>
  <si>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</si>
  <si>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</si>
  <si>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</si>
  <si>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</si>
  <si>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</si>
  <si>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</si>
  <si>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</si>
  <si>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</si>
  <si>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</si>
  <si>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</si>
  <si>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</si>
  <si>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</si>
  <si>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</si>
  <si>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</si>
  <si>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</si>
  <si>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</si>
  <si>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</si>
  <si>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</si>
  <si>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</si>
  <si>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</si>
  <si>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</si>
  <si>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</si>
  <si>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</si>
  <si>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</si>
  <si>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</si>
  <si>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</si>
  <si>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</si>
  <si>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</si>
  <si>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</si>
  <si>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</si>
  <si>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</si>
  <si>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</si>
  <si>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</si>
  <si>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</si>
  <si>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</si>
  <si>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</si>
  <si>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</si>
  <si>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</si>
  <si>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</si>
  <si>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</si>
  <si>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</si>
  <si>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</si>
  <si>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</si>
  <si>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</si>
  <si>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</si>
  <si>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</si>
  <si>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</si>
  <si>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</si>
  <si>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</si>
  <si>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</si>
  <si>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</si>
  <si>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</si>
  <si>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</si>
  <si>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</si>
  <si>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</si>
  <si>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</si>
  <si>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</si>
  <si>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</si>
  <si>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</si>
  <si>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</si>
  <si>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</si>
  <si>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</si>
  <si>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</si>
  <si>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</si>
  <si>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</si>
  <si>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</si>
  <si>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</si>
  <si>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</si>
  <si>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</si>
  <si>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</si>
  <si>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</si>
  <si>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</si>
  <si>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</si>
  <si>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</si>
  <si>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</si>
  <si>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</si>
  <si>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</si>
  <si>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</si>
  <si>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</si>
  <si>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</si>
  <si>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</si>
  <si>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</si>
  <si>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</si>
  <si>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</si>
  <si>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</si>
  <si>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</si>
  <si>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</si>
  <si>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</si>
  <si>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</si>
  <si>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</si>
  <si>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</si>
  <si>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</si>
  <si>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</si>
  <si>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</si>
  <si>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</si>
  <si>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</si>
  <si>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</si>
  <si>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</si>
  <si>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</si>
  <si>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</si>
  <si>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</si>
  <si>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</si>
  <si>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</si>
  <si>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</si>
  <si>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</si>
  <si>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</si>
  <si>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</si>
  <si>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</si>
  <si>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</si>
  <si>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</si>
  <si>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</si>
  <si>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</si>
  <si>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</si>
  <si>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</si>
  <si>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</si>
  <si>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</si>
  <si>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</si>
  <si>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</si>
  <si>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</si>
  <si>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</si>
  <si>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</si>
  <si>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</si>
  <si>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</si>
  <si>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</si>
  <si>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</si>
  <si>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</si>
  <si>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</si>
  <si>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</si>
  <si>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</si>
  <si>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</si>
  <si>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</si>
  <si>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</si>
  <si>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</si>
  <si>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</si>
  <si>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</si>
  <si>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</si>
  <si>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</si>
  <si>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</si>
  <si>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</si>
  <si>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</si>
  <si>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</si>
  <si>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</si>
  <si>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</si>
  <si>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</si>
  <si>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</si>
  <si>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</si>
  <si>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</si>
  <si>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</si>
  <si>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</si>
  <si>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</si>
  <si>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</si>
  <si>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</si>
  <si>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</si>
  <si>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</si>
  <si>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</si>
  <si>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</si>
  <si>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</si>
  <si>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</si>
  <si>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</si>
  <si>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</si>
  <si>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</si>
  <si>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</si>
  <si>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</si>
  <si>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</si>
  <si>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</si>
  <si>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</si>
  <si>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</si>
  <si>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</si>
  <si>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</si>
  <si>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</si>
  <si>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</si>
  <si>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</si>
  <si>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</si>
  <si>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</si>
  <si>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</si>
  <si>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</si>
  <si>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</si>
  <si>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</si>
  <si>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</si>
  <si>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</si>
  <si>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</si>
  <si>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</si>
  <si>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</si>
  <si>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</si>
  <si>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</si>
  <si>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</si>
  <si>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</si>
  <si>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</si>
  <si>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</si>
  <si>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</si>
  <si>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</si>
  <si>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</si>
  <si>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</si>
  <si>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</si>
  <si>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</si>
  <si>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</si>
  <si>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</si>
  <si>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</si>
  <si>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</si>
  <si>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</si>
  <si>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</si>
  <si>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</si>
  <si>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</si>
  <si>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</si>
  <si>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</si>
  <si>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</si>
  <si>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</si>
  <si>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</si>
  <si>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</si>
  <si>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</si>
  <si>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</si>
  <si>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</si>
  <si>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</si>
  <si>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</si>
  <si>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</si>
  <si>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</si>
  <si>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</si>
  <si>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</si>
  <si>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</si>
  <si>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</si>
  <si>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</si>
  <si>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</si>
  <si>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</si>
  <si>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</si>
  <si>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</si>
  <si>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</si>
  <si>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</si>
  <si>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</si>
  <si>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</si>
  <si>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</si>
  <si>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</si>
  <si>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</si>
  <si>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</si>
  <si>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</si>
  <si>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</si>
  <si>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</si>
  <si>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</si>
  <si>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</si>
  <si>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</si>
  <si>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</si>
  <si>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</si>
  <si>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</si>
  <si>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</si>
  <si>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</si>
  <si>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</si>
  <si>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</si>
  <si>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</si>
  <si>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</si>
  <si>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</si>
  <si>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</si>
  <si>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</si>
  <si>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</si>
  <si>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</si>
  <si>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</si>
  <si>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</si>
  <si>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</si>
  <si>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</si>
  <si>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</si>
  <si>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</si>
  <si>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</si>
  <si>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</si>
  <si>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</si>
  <si>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</si>
  <si>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</si>
  <si>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</si>
  <si>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</si>
  <si>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</si>
  <si>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</si>
  <si>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</si>
  <si>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</si>
  <si>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</si>
  <si>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</si>
  <si>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</si>
  <si>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</si>
  <si>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</si>
  <si>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</si>
  <si>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</si>
  <si>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</si>
  <si>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</si>
  <si>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</si>
  <si>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</si>
  <si>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</si>
  <si>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</si>
  <si>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</si>
  <si>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</si>
  <si>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</si>
  <si>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</si>
  <si>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</si>
  <si>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</si>
  <si>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</si>
  <si>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</si>
  <si>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</si>
  <si>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</si>
  <si>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</si>
  <si>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</si>
  <si>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</si>
  <si>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</si>
  <si>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</si>
  <si>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</si>
  <si>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</si>
  <si>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</si>
  <si>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</si>
  <si>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</si>
  <si>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</si>
  <si>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</si>
  <si>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</si>
  <si>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</si>
  <si>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</si>
  <si>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</si>
  <si>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</si>
  <si>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</si>
  <si>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</si>
  <si>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</si>
  <si>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</si>
  <si>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</si>
  <si>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</si>
  <si>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</si>
  <si>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</si>
  <si>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</si>
  <si>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</si>
  <si>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</si>
  <si>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</si>
  <si>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</si>
  <si>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</si>
  <si>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</si>
  <si>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</si>
  <si>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</si>
  <si>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</si>
  <si>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</si>
  <si>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</si>
  <si>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</si>
  <si>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</si>
  <si>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</si>
  <si>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</si>
  <si>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</si>
  <si>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</si>
  <si>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</si>
  <si>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</si>
  <si>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</si>
  <si>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</si>
  <si>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</si>
  <si>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</si>
  <si>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</si>
  <si>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</si>
  <si>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</si>
  <si>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</si>
  <si>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</si>
  <si>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</si>
  <si>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</si>
  <si>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</si>
  <si>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</si>
  <si>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</si>
  <si>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</si>
  <si>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</si>
  <si>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</si>
  <si>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</si>
  <si>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</si>
  <si>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</si>
  <si>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</si>
  <si>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</si>
  <si>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</si>
  <si>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</si>
  <si>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</si>
  <si>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</si>
  <si>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</si>
  <si>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</si>
  <si>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</si>
  <si>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</si>
  <si>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</si>
  <si>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</si>
  <si>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</si>
  <si>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</si>
  <si>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</si>
  <si>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</si>
  <si>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</si>
  <si>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</si>
  <si>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</si>
  <si>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</si>
  <si>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</si>
  <si>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</si>
  <si>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</si>
  <si>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</si>
  <si>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</si>
  <si>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</si>
  <si>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</si>
  <si>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</si>
  <si>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</si>
  <si>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</si>
  <si>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</si>
  <si>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</si>
  <si>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</si>
  <si>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</si>
  <si>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</si>
  <si>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</si>
  <si>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</si>
  <si>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</si>
  <si>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</si>
  <si>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</si>
  <si>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</si>
  <si>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</si>
  <si>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</si>
  <si>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</si>
  <si>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</si>
  <si>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</si>
  <si>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</si>
  <si>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</si>
  <si>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</si>
  <si>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</si>
  <si>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</si>
  <si>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</si>
  <si>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</si>
  <si>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</si>
  <si>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</si>
  <si>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</si>
  <si>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</si>
  <si>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</si>
  <si>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</si>
  <si>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</si>
  <si>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</si>
  <si>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</si>
  <si>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</si>
  <si>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</si>
  <si>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</si>
  <si>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</si>
  <si>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</si>
  <si>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</si>
  <si>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</si>
  <si>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</si>
  <si>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</si>
  <si>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</si>
  <si>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</si>
  <si>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</si>
  <si>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</si>
  <si>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</si>
  <si>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</si>
  <si>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</si>
  <si>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</si>
  <si>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</si>
  <si>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</si>
  <si>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</si>
  <si>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</si>
  <si>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</si>
  <si>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</si>
  <si>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</si>
  <si>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</si>
  <si>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</si>
  <si>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</si>
  <si>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</si>
  <si>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</si>
  <si>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</si>
  <si>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</si>
  <si>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</si>
  <si>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</si>
  <si>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</si>
  <si>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</si>
  <si>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</si>
  <si>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</si>
  <si>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</si>
  <si>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</si>
  <si>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</si>
  <si>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</si>
  <si>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</si>
  <si>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</si>
  <si>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</si>
  <si>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</si>
  <si>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</si>
  <si>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</si>
  <si>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</si>
  <si>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</si>
  <si>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</si>
  <si>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</si>
  <si>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</si>
  <si>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</si>
  <si>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</si>
  <si>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</si>
  <si>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</si>
  <si>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</si>
  <si>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</si>
  <si>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</si>
  <si>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</si>
  <si>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</si>
  <si>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</si>
  <si>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</si>
  <si>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</si>
  <si>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</si>
  <si>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</si>
  <si>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</si>
  <si>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</si>
  <si>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</si>
  <si>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</si>
  <si>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</si>
  <si>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</si>
  <si>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</si>
  <si>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</si>
  <si>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</si>
  <si>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</si>
  <si>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</si>
  <si>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</si>
  <si>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</si>
  <si>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</si>
  <si>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</si>
  <si>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</si>
  <si>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</si>
  <si>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</si>
  <si>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</si>
  <si>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</si>
  <si>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</si>
  <si>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</si>
  <si>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</si>
  <si>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</si>
  <si>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</si>
  <si>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</si>
  <si>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</si>
  <si>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</si>
  <si>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</si>
  <si>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</si>
  <si>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</si>
  <si>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</si>
  <si>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</si>
  <si>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</si>
  <si>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</si>
  <si>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</si>
  <si>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</si>
  <si>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</si>
  <si>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</si>
  <si>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</si>
  <si>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</si>
  <si>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</si>
  <si>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</si>
  <si>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</si>
  <si>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</si>
  <si>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</si>
  <si>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</si>
  <si>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</si>
  <si>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</si>
  <si>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</si>
  <si>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</si>
  <si>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</si>
  <si>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</si>
  <si>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</si>
  <si>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</si>
  <si>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</si>
  <si>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</si>
  <si>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</si>
  <si>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</si>
  <si>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</si>
  <si>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</si>
  <si>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</si>
  <si>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</si>
  <si>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</si>
  <si>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</si>
  <si>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</si>
  <si>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</si>
  <si>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</si>
  <si>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</si>
  <si>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</si>
  <si>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</si>
  <si>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</si>
  <si>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</si>
  <si>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</si>
  <si>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</si>
  <si>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</si>
  <si>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</si>
  <si>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</si>
  <si>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</si>
  <si>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</si>
  <si>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</si>
  <si>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</si>
  <si>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</si>
  <si>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</si>
  <si>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</si>
  <si>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</si>
  <si>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</si>
  <si>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</si>
  <si>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</si>
  <si>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</si>
  <si>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</si>
  <si>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</si>
  <si>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</si>
  <si>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</si>
  <si>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</si>
  <si>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</si>
  <si>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</si>
  <si>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</si>
  <si>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</si>
  <si>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</si>
  <si>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</si>
  <si>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</si>
  <si>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</si>
  <si>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</si>
  <si>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</si>
  <si>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</si>
  <si>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</si>
  <si>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</si>
  <si>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</si>
  <si>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</si>
  <si>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</si>
  <si>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</si>
  <si>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</si>
  <si>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</si>
  <si>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</si>
  <si>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</si>
  <si>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</si>
  <si>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</si>
  <si>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</si>
  <si>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</si>
  <si>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</si>
  <si>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</si>
  <si>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</si>
  <si>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</si>
  <si>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</si>
  <si>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</si>
  <si>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</si>
  <si>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</si>
  <si>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</si>
  <si>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</si>
  <si>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</si>
  <si>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</si>
  <si>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</si>
  <si>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</si>
  <si>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</si>
  <si>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</si>
  <si>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</si>
  <si>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</si>
  <si>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</si>
  <si>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</si>
  <si>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</si>
  <si>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</si>
  <si>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</si>
  <si>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</si>
  <si>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</si>
  <si>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</si>
  <si>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</si>
  <si>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</si>
  <si>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</si>
  <si>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</si>
  <si>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</si>
  <si>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</si>
  <si>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</si>
  <si>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</si>
  <si>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</si>
  <si>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</si>
  <si>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</si>
  <si>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</si>
  <si>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</si>
  <si>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</si>
  <si>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</si>
  <si>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</si>
  <si>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</si>
  <si>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</si>
  <si>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</si>
  <si>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</si>
  <si>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</si>
  <si>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</si>
  <si>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</si>
  <si>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</si>
  <si>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</si>
  <si>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</si>
  <si>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</si>
  <si>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</si>
  <si>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</si>
  <si>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</si>
  <si>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</si>
  <si>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</si>
  <si>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</si>
  <si>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</si>
  <si>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</si>
  <si>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</si>
  <si>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</si>
  <si>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</si>
  <si>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</si>
  <si>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</si>
  <si>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</si>
  <si>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</si>
  <si>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</si>
  <si>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</si>
  <si>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</si>
  <si>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</si>
  <si>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</si>
  <si>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</si>
  <si>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</si>
  <si>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</si>
  <si>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</si>
  <si>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</si>
  <si>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</si>
  <si>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</si>
  <si>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</si>
  <si>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</si>
  <si>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</si>
  <si>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</si>
  <si>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</si>
  <si>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</si>
  <si>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</si>
  <si>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</si>
  <si>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</si>
  <si>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</si>
  <si>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</si>
  <si>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</si>
  <si>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</si>
  <si>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</si>
  <si>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</si>
  <si>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</si>
  <si>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</si>
  <si>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</si>
  <si>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</si>
  <si>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</si>
  <si>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</si>
  <si>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</si>
  <si>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</si>
  <si>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</si>
  <si>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</si>
  <si>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</si>
  <si>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</si>
  <si>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</si>
  <si>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</si>
  <si>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</si>
  <si>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</si>
  <si>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</si>
  <si>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</si>
  <si>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</si>
  <si>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</si>
  <si>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</si>
  <si>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</si>
  <si>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</si>
  <si>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</si>
  <si>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</si>
  <si>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</si>
  <si>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</si>
  <si>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</si>
  <si>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</si>
  <si>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</si>
  <si>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</si>
  <si>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</si>
  <si>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</si>
  <si>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</si>
  <si>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</si>
  <si>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</si>
  <si>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</si>
  <si>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</si>
  <si>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</si>
  <si>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</si>
  <si>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</si>
  <si>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</si>
  <si>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</si>
  <si>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</si>
  <si>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</si>
  <si>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</si>
  <si>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</si>
  <si>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</si>
  <si>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</si>
  <si>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</si>
  <si>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</si>
  <si>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</si>
  <si>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</si>
  <si>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</si>
  <si>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</si>
  <si>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</si>
  <si>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</si>
  <si>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</si>
  <si>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</si>
  <si>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</si>
  <si>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</si>
  <si>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</si>
  <si>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</si>
  <si>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</si>
  <si>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</si>
  <si>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</si>
  <si>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</si>
  <si>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</si>
  <si>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</si>
  <si>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</si>
  <si>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</si>
  <si>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</si>
  <si>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</si>
  <si>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</si>
  <si>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</si>
  <si>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</si>
  <si>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</si>
  <si>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</si>
  <si>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</si>
  <si>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</si>
  <si>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</si>
  <si>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</si>
  <si>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</si>
  <si>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</si>
  <si>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</si>
  <si>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</si>
  <si>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</si>
  <si>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</si>
  <si>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</si>
  <si>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</si>
  <si>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</si>
  <si>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</si>
  <si>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</si>
  <si>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</si>
  <si>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</si>
  <si>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</si>
  <si>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</si>
  <si>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</si>
  <si>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</si>
  <si>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</si>
  <si>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</si>
  <si>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</si>
  <si>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</si>
  <si>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</si>
  <si>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</si>
  <si>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</si>
  <si>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</si>
  <si>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</si>
  <si>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</si>
  <si>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</si>
  <si>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</si>
  <si>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</si>
  <si>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</si>
  <si>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</si>
  <si>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</si>
  <si>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</si>
  <si>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</si>
  <si>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</si>
  <si>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</si>
  <si>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</si>
  <si>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</si>
  <si>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</si>
  <si>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</si>
  <si>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</si>
  <si>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</si>
  <si>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</si>
  <si>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</si>
  <si>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</si>
  <si>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</si>
  <si>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</si>
  <si>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</si>
  <si>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</si>
  <si>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</si>
  <si>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</si>
  <si>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</si>
  <si>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</si>
  <si>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</si>
  <si>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</si>
  <si>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</si>
  <si>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</si>
  <si>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</si>
  <si>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</si>
  <si>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</si>
  <si>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</si>
  <si>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</si>
  <si>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</si>
  <si>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</si>
  <si>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</si>
  <si>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</si>
  <si>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</si>
  <si>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</si>
  <si>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</si>
  <si>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</si>
  <si>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</si>
  <si>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</si>
  <si>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</si>
  <si>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</si>
  <si>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</si>
  <si>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</si>
  <si>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</si>
  <si>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</si>
  <si>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</si>
  <si>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</si>
  <si>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</si>
  <si>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</si>
  <si>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</si>
  <si>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</si>
  <si>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</si>
  <si>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</si>
  <si>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</si>
  <si>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</si>
  <si>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</si>
  <si>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</si>
  <si>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</si>
  <si>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</si>
  <si>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</si>
  <si>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</si>
  <si>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</si>
  <si>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</si>
  <si>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</si>
  <si>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</si>
  <si>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</si>
  <si>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</si>
  <si>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</si>
  <si>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</si>
  <si>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</si>
  <si>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</si>
  <si>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</si>
  <si>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</si>
  <si>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</si>
  <si>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</si>
  <si>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</si>
  <si>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</si>
  <si>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</si>
  <si>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</si>
  <si>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</si>
  <si>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</si>
  <si>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</si>
  <si>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</si>
  <si>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</si>
  <si>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</si>
  <si>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</si>
  <si>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</si>
  <si>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</si>
  <si>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</si>
  <si>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</si>
  <si>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</si>
  <si>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</si>
  <si>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</si>
  <si>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</si>
  <si>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</si>
  <si>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</si>
  <si>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</si>
  <si>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</si>
  <si>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</si>
  <si>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</si>
  <si>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</si>
  <si>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</si>
  <si>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</si>
  <si>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</si>
  <si>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</si>
  <si>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</si>
  <si>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</si>
  <si>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</si>
  <si>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</si>
  <si>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</si>
  <si>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</si>
  <si>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</si>
  <si>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</si>
  <si>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</si>
  <si>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</si>
  <si>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</si>
  <si>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</si>
  <si>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</si>
  <si>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</si>
  <si>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</si>
  <si>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</si>
  <si>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</si>
  <si>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</si>
  <si>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</si>
  <si>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</si>
  <si>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</si>
  <si>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</si>
  <si>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</si>
  <si>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</si>
  <si>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</si>
  <si>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</si>
  <si>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</si>
  <si>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</si>
  <si>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</si>
  <si>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</si>
  <si>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</si>
  <si>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</si>
  <si>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</si>
  <si>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</si>
  <si>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</si>
  <si>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</si>
  <si>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</si>
  <si>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</si>
  <si>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</si>
  <si>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</si>
  <si>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</si>
  <si>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</si>
  <si>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</si>
  <si>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</si>
  <si>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</si>
  <si>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</si>
  <si>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</si>
  <si>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</si>
  <si>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</si>
  <si>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</si>
  <si>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</si>
  <si>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</si>
  <si>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</si>
  <si>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</si>
  <si>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</si>
  <si>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</si>
  <si>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</si>
  <si>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</si>
  <si>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</si>
  <si>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</si>
  <si>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</si>
  <si>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</si>
  <si>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</si>
  <si>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</si>
  <si>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</si>
  <si>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</si>
  <si>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</si>
  <si>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</si>
  <si>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</si>
  <si>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</si>
  <si>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</si>
  <si>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</si>
  <si>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</si>
  <si>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</si>
  <si>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</si>
  <si>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</si>
  <si>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</si>
  <si>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</si>
  <si>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</si>
  <si>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</si>
  <si>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</si>
  <si>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</si>
  <si>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</si>
  <si>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</si>
  <si>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</si>
  <si>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</si>
  <si>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</si>
  <si>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</si>
  <si>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</si>
  <si>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</si>
  <si>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</si>
  <si>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</si>
  <si>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</si>
  <si>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</si>
  <si>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</si>
  <si>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</si>
  <si>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</si>
  <si>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</si>
  <si>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</si>
  <si>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</si>
  <si>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</si>
  <si>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</si>
  <si>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</si>
  <si>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</si>
  <si>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</si>
  <si>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</si>
  <si>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</si>
  <si>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</si>
  <si>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</si>
  <si>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</si>
  <si>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</si>
  <si>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</si>
  <si>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</si>
  <si>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</si>
  <si>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</si>
  <si>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</si>
  <si>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</si>
  <si>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</si>
  <si>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</si>
  <si>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</si>
  <si>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</si>
  <si>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</si>
  <si>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</si>
  <si>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</si>
  <si>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</si>
  <si>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</si>
  <si>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</si>
  <si>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</si>
  <si>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</si>
  <si>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</si>
  <si>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</si>
  <si>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</si>
  <si>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</si>
  <si>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</si>
  <si>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</si>
  <si>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</si>
  <si>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</si>
  <si>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</si>
  <si>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</si>
  <si>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</si>
  <si>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</si>
  <si>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</si>
  <si>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</si>
  <si>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</si>
  <si>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</si>
  <si>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</si>
  <si>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</si>
  <si>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</si>
  <si>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</si>
  <si>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</si>
  <si>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</si>
  <si>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</si>
  <si>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</si>
  <si>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</si>
  <si>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</si>
  <si>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</si>
  <si>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</si>
  <si>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</si>
  <si>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</si>
  <si>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</si>
  <si>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</si>
  <si>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</si>
  <si>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</si>
  <si>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</si>
  <si>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</si>
  <si>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</si>
  <si>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</si>
  <si>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</si>
  <si>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</si>
  <si>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</si>
  <si>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</si>
  <si>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</si>
  <si>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</si>
  <si>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</si>
  <si>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</si>
  <si>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</si>
  <si>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</si>
  <si>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</si>
  <si>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</si>
  <si>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</si>
  <si>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</si>
  <si>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</si>
  <si>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</si>
  <si>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</si>
  <si>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</si>
  <si>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</si>
  <si>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</si>
  <si>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</si>
  <si>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</si>
  <si>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</si>
  <si>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</si>
  <si>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</si>
  <si>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</si>
  <si>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</si>
  <si>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</si>
  <si>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</si>
  <si>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</si>
  <si>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</si>
  <si>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</si>
  <si>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</si>
  <si>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</si>
  <si>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</si>
  <si>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</si>
  <si>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</si>
  <si>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</si>
  <si>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</si>
  <si>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</si>
  <si>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</si>
  <si>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</si>
  <si>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</si>
  <si>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</si>
  <si>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</si>
  <si>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</si>
  <si>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</si>
  <si>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</si>
  <si>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</si>
  <si>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</si>
  <si>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</si>
  <si>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</si>
  <si>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</si>
  <si>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</si>
  <si>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</si>
  <si>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</si>
  <si>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</si>
  <si>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</si>
  <si>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</si>
  <si>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</si>
  <si>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</si>
  <si>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</si>
  <si>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</si>
  <si>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</si>
  <si>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</si>
  <si>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</si>
  <si>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</si>
  <si>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</si>
  <si>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</si>
  <si>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</si>
  <si>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</si>
  <si>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</si>
  <si>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</si>
  <si>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</si>
  <si>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</si>
  <si>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</si>
  <si>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</si>
  <si>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</si>
  <si>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</si>
  <si>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</si>
  <si>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</si>
  <si>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</si>
  <si>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</si>
  <si>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</si>
  <si>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</si>
  <si>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</si>
  <si>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</si>
  <si>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</si>
  <si>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</si>
  <si>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</si>
  <si>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</si>
  <si>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</si>
  <si>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</si>
  <si>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</si>
  <si>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</si>
  <si>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</si>
  <si>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</si>
  <si>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</si>
  <si>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</si>
  <si>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</si>
  <si>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</si>
  <si>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</si>
  <si>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</si>
  <si>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</si>
  <si>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</si>
  <si>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</si>
  <si>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</si>
  <si>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</si>
  <si>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</si>
  <si>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</si>
  <si>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</si>
  <si>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</si>
  <si>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</si>
  <si>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</si>
  <si>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</si>
  <si>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</si>
  <si>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</si>
  <si>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</si>
  <si>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</si>
  <si>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</si>
  <si>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</si>
  <si>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</si>
  <si>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</si>
  <si>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</si>
  <si>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</si>
  <si>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</si>
  <si>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</si>
  <si>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</si>
  <si>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</si>
  <si>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</si>
  <si>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</si>
  <si>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</si>
  <si>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</si>
  <si>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</si>
  <si>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</si>
  <si>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</si>
  <si>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</si>
  <si>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</si>
  <si>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</si>
  <si>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</si>
  <si>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</si>
  <si>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</si>
  <si>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</si>
  <si>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</si>
  <si>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</si>
  <si>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</si>
  <si>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</si>
  <si>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</si>
  <si>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</si>
  <si>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</si>
  <si>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</si>
  <si>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</si>
  <si>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</si>
  <si>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</si>
  <si>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</si>
  <si>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</si>
  <si>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</si>
  <si>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</si>
  <si>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</si>
  <si>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</si>
  <si>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</si>
  <si>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</si>
  <si>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</si>
  <si>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</si>
  <si>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</si>
  <si>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</si>
  <si>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</si>
  <si>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</si>
  <si>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</si>
  <si>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</si>
  <si>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</si>
  <si>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</si>
  <si>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</si>
  <si>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</si>
  <si>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</si>
  <si>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</si>
  <si>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</si>
  <si>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</si>
  <si>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</si>
  <si>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</si>
  <si>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</si>
  <si>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</si>
  <si>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</si>
  <si>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</si>
  <si>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</si>
  <si>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</si>
  <si>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</si>
  <si>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</si>
  <si>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</si>
  <si>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</si>
  <si>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</si>
  <si>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</si>
  <si>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</si>
  <si>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</si>
  <si>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</si>
  <si>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</si>
  <si>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</si>
  <si>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</si>
  <si>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</si>
  <si>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</si>
  <si>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</si>
  <si>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</si>
  <si>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</si>
  <si>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</si>
  <si>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</si>
  <si>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</si>
  <si>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</si>
  <si>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</si>
  <si>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</si>
  <si>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</si>
  <si>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</si>
  <si>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</si>
  <si>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</si>
  <si>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</si>
  <si>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</si>
  <si>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</si>
  <si>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</si>
  <si>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</si>
  <si>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</si>
  <si>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</si>
  <si>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</si>
  <si>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</si>
  <si>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</si>
  <si>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</si>
  <si>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</si>
  <si>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</si>
  <si>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</si>
  <si>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</si>
  <si>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</si>
  <si>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</si>
  <si>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</si>
  <si>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</si>
  <si>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</si>
  <si>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</si>
  <si>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</si>
  <si>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</si>
  <si>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</si>
  <si>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</si>
  <si>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</si>
  <si>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</si>
  <si>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</si>
  <si>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</si>
  <si>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</si>
  <si>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</si>
  <si>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</si>
  <si>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</si>
  <si>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</si>
  <si>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</si>
  <si>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</si>
  <si>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</si>
  <si>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</si>
  <si>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</si>
  <si>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</si>
  <si>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</si>
  <si>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</si>
  <si>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</si>
  <si>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</si>
  <si>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</si>
  <si>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</si>
  <si>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</si>
  <si>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</si>
  <si>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</si>
  <si>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</si>
  <si>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</si>
  <si>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</si>
  <si>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</si>
  <si>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</si>
  <si>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</si>
  <si>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</si>
  <si>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</si>
  <si>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</si>
  <si>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</si>
  <si>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</si>
  <si>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</si>
  <si>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</si>
  <si>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</si>
  <si>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</si>
  <si>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</si>
  <si>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</si>
  <si>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</si>
  <si>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</si>
  <si>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</si>
  <si>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</si>
  <si>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</si>
  <si>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</si>
  <si>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</si>
  <si>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</si>
  <si>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</si>
  <si>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</si>
  <si>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</si>
  <si>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</si>
  <si>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</si>
  <si>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</si>
  <si>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</si>
  <si>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</si>
  <si>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</si>
  <si>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</si>
  <si>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</si>
  <si>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</si>
  <si>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</si>
  <si>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</si>
  <si>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</si>
  <si>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</si>
  <si>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</si>
  <si>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</si>
  <si>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</si>
  <si>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</si>
  <si>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</si>
  <si>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</si>
  <si>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</si>
  <si>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</si>
  <si>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</si>
  <si>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</si>
  <si>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</si>
  <si>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</si>
  <si>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</si>
  <si>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</si>
  <si>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</si>
  <si>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</si>
  <si>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</si>
  <si>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</si>
  <si>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</si>
  <si>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</si>
  <si>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</si>
  <si>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</si>
  <si>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</si>
  <si>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</si>
  <si>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</si>
  <si>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</si>
  <si>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</si>
  <si>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</si>
  <si>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</si>
  <si>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</si>
  <si>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</si>
  <si>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</si>
  <si>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</si>
  <si>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</si>
  <si>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</si>
  <si>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</si>
  <si>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</si>
  <si>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</si>
  <si>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</si>
  <si>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</si>
  <si>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</si>
  <si>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</si>
  <si>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</si>
  <si>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</si>
  <si>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</si>
  <si>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</si>
  <si>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</si>
  <si>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</si>
  <si>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</si>
  <si>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</si>
  <si>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</si>
  <si>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</si>
  <si>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</si>
  <si>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</si>
  <si>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</si>
  <si>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</si>
  <si>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</si>
  <si>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</si>
  <si>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</si>
  <si>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</si>
  <si>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</si>
  <si>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</si>
  <si>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</si>
  <si>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</si>
  <si>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</si>
  <si>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</si>
  <si>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</si>
  <si>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</si>
  <si>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</si>
  <si>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</si>
  <si>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</si>
  <si>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</si>
  <si>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</si>
  <si>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</si>
  <si>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</si>
  <si>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</si>
  <si>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</si>
  <si>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</si>
  <si>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</si>
  <si>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</si>
  <si>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</si>
  <si>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</si>
  <si>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</si>
  <si>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</si>
  <si>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</si>
  <si>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</si>
  <si>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</si>
  <si>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</si>
  <si>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</si>
  <si>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</si>
  <si>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</si>
  <si>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</si>
  <si>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</si>
  <si>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</si>
  <si>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</si>
  <si>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</si>
  <si>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</si>
  <si>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</si>
  <si>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</si>
  <si>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</si>
  <si>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</si>
  <si>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</si>
  <si>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</si>
  <si>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</si>
  <si>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</si>
  <si>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</si>
  <si>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</si>
  <si>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</si>
  <si>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</si>
  <si>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</si>
  <si>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</si>
  <si>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</si>
  <si>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</si>
  <si>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</si>
  <si>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</si>
  <si>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</si>
  <si>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</si>
  <si>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</si>
  <si>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</si>
  <si>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</si>
  <si>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</si>
  <si>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</si>
  <si>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</si>
  <si>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</si>
  <si>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</si>
  <si>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</si>
  <si>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</si>
  <si>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</si>
  <si>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</si>
  <si>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</si>
  <si>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</si>
  <si>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</si>
  <si>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</si>
  <si>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</si>
  <si>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</si>
  <si>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</si>
  <si>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</si>
  <si>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</si>
  <si>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</si>
  <si>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</si>
  <si>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</si>
  <si>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</si>
  <si>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</si>
  <si>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</si>
  <si>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</si>
  <si>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</si>
  <si>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</si>
  <si>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</si>
  <si>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</si>
  <si>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</si>
  <si>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</si>
  <si>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</si>
  <si>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</si>
  <si>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</si>
  <si>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</si>
  <si>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</si>
  <si>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</si>
  <si>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</si>
  <si>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</si>
  <si>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</si>
  <si>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</si>
  <si>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</si>
  <si>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</si>
  <si>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</si>
  <si>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</si>
  <si>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</si>
  <si>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</si>
  <si>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</si>
  <si>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</si>
  <si>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</si>
  <si>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</si>
  <si>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</si>
  <si>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</si>
  <si>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</si>
  <si>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</si>
  <si>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</si>
  <si>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</si>
  <si>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</si>
  <si>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</si>
  <si>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</si>
  <si>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</si>
  <si>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</si>
  <si>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</si>
  <si>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</si>
  <si>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</si>
  <si>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</si>
  <si>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</si>
  <si>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</si>
  <si>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</si>
  <si>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</si>
  <si>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</si>
  <si>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</si>
  <si>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</si>
  <si>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</si>
  <si>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</si>
  <si>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</si>
  <si>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</si>
  <si>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</si>
  <si>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</si>
  <si>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</si>
  <si>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</si>
  <si>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</si>
  <si>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</si>
  <si>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</si>
  <si>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</si>
  <si>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</si>
  <si>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</si>
  <si>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</si>
  <si>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</si>
  <si>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</si>
  <si>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</si>
  <si>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</si>
  <si>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</si>
  <si>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</si>
  <si>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</si>
  <si>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</si>
  <si>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</si>
  <si>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</si>
  <si>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</si>
  <si>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</si>
  <si>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</si>
  <si>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</si>
  <si>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</si>
  <si>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</si>
  <si>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</si>
  <si>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</si>
  <si>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</si>
  <si>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</si>
  <si>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</si>
  <si>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</si>
  <si>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</si>
  <si>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</si>
  <si>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</si>
  <si>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</si>
  <si>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</si>
  <si>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</si>
  <si>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</si>
  <si>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</si>
  <si>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</si>
  <si>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</si>
  <si>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</si>
  <si>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</si>
  <si>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</si>
  <si>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</si>
  <si>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</si>
  <si>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</si>
  <si>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</si>
  <si>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</si>
  <si>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</si>
  <si>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</si>
  <si>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</si>
  <si>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</si>
  <si>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</si>
  <si>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</si>
  <si>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</si>
  <si>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</si>
  <si>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</si>
  <si>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</si>
  <si>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</si>
  <si>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</si>
  <si>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</si>
  <si>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</si>
  <si>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</si>
  <si>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</si>
  <si>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</si>
  <si>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</si>
  <si>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</si>
  <si>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</si>
  <si>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</si>
  <si>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</si>
  <si>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</si>
  <si>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</si>
  <si>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</si>
  <si>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</si>
  <si>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</si>
  <si>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</si>
  <si>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</si>
  <si>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</si>
  <si>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</si>
  <si>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</si>
  <si>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</si>
  <si>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</si>
  <si>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</si>
  <si>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</si>
  <si>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</si>
  <si>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</si>
  <si>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</si>
  <si>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</si>
  <si>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</si>
  <si>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</si>
  <si>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</si>
  <si>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</si>
  <si>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</si>
  <si>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</si>
  <si>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</si>
  <si>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</si>
  <si>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</si>
  <si>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</si>
  <si>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</si>
  <si>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</si>
  <si>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</si>
  <si>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</si>
  <si>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</si>
  <si>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</si>
  <si>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</si>
  <si>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</si>
  <si>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</si>
  <si>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</si>
  <si>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</si>
  <si>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</si>
  <si>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</si>
  <si>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</si>
  <si>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</si>
  <si>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</si>
  <si>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</si>
  <si>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</si>
  <si>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</si>
  <si>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</si>
  <si>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</si>
  <si>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</si>
  <si>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</si>
  <si>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</si>
  <si>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</si>
  <si>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</si>
  <si>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</si>
  <si>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</si>
  <si>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</si>
  <si>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</si>
  <si>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</si>
  <si>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</si>
  <si>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</si>
  <si>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</si>
  <si>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</si>
  <si>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</si>
  <si>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</si>
  <si>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</si>
  <si>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</si>
  <si>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</si>
  <si>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</si>
  <si>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</si>
  <si>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</si>
  <si>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</si>
  <si>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</si>
  <si>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</si>
  <si>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</si>
  <si>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</si>
  <si>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</si>
  <si>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</si>
  <si>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</si>
  <si>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</si>
  <si>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</si>
  <si>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</si>
  <si>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</si>
  <si>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</si>
  <si>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</si>
  <si>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</si>
  <si>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</si>
  <si>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</si>
  <si>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</si>
  <si>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</si>
  <si>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</si>
  <si>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</si>
  <si>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</si>
  <si>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</si>
  <si>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</si>
  <si>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</si>
  <si>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</si>
  <si>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</si>
  <si>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</si>
  <si>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</si>
  <si>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</si>
  <si>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</si>
  <si>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</si>
  <si>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</si>
  <si>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</si>
  <si>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</si>
  <si>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</si>
  <si>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</si>
  <si>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</si>
  <si>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</si>
  <si>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</si>
  <si>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</si>
  <si>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</si>
  <si>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</si>
  <si>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</si>
  <si>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</si>
  <si>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</si>
  <si>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</si>
  <si>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</si>
  <si>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</si>
  <si>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</si>
  <si>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</si>
  <si>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</si>
  <si>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</si>
  <si>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</si>
  <si>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</si>
  <si>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</si>
  <si>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</si>
  <si>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</si>
  <si>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</si>
  <si>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</si>
  <si>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</si>
  <si>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</si>
  <si>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</si>
  <si>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</si>
  <si>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</si>
  <si>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</si>
  <si>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</si>
  <si>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</si>
  <si>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</si>
  <si>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</si>
  <si>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</si>
  <si>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</si>
  <si>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</si>
  <si>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</si>
  <si>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</si>
  <si>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</si>
  <si>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</si>
  <si>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</si>
  <si>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</si>
  <si>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</si>
  <si>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</si>
  <si>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</si>
  <si>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</si>
  <si>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</si>
  <si>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</si>
  <si>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</si>
  <si>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</si>
  <si>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</si>
  <si>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</si>
  <si>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</si>
  <si>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</si>
  <si>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</si>
  <si>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</si>
  <si>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</si>
  <si>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</si>
  <si>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</si>
  <si>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</si>
  <si>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</si>
  <si>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</si>
  <si>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</si>
  <si>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</si>
  <si>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</si>
  <si>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</si>
  <si>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</si>
  <si>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</si>
  <si>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</si>
  <si>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</si>
  <si>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</si>
  <si>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</si>
  <si>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</si>
  <si>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</si>
  <si>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</si>
  <si>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</si>
  <si>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</si>
  <si>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</si>
  <si>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</si>
  <si>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</si>
  <si>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</si>
  <si>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</si>
  <si>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</si>
  <si>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</si>
  <si>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</si>
  <si>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</si>
  <si>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</si>
  <si>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</si>
  <si>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</si>
  <si>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</si>
  <si>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</si>
  <si>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</si>
  <si>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</si>
  <si>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</si>
  <si>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</si>
  <si>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</si>
  <si>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</si>
  <si>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</si>
  <si>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</si>
  <si>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</si>
  <si>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</si>
  <si>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</si>
  <si>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</si>
  <si>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</si>
  <si>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</si>
  <si>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</si>
  <si>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</si>
  <si>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</si>
  <si>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</si>
  <si>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</si>
  <si>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</si>
  <si>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</si>
  <si>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</si>
  <si>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</si>
  <si>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</si>
  <si>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</si>
  <si>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</si>
  <si>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</si>
  <si>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</si>
  <si>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</si>
  <si>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</si>
  <si>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</si>
  <si>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</si>
  <si>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</si>
  <si>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</si>
  <si>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</si>
  <si>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</si>
  <si>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</si>
  <si>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</si>
  <si>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</si>
  <si>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</si>
  <si>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</si>
  <si>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</si>
  <si>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</si>
  <si>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</si>
  <si>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</si>
  <si>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</si>
  <si>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</si>
  <si>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</si>
  <si>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</si>
  <si>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</si>
  <si>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</si>
  <si>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</si>
  <si>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</si>
  <si>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</si>
  <si>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</si>
  <si>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</si>
  <si>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</si>
  <si>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</si>
  <si>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</si>
  <si>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</si>
  <si>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</si>
  <si>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</si>
  <si>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</si>
  <si>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</si>
  <si>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</si>
  <si>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</si>
  <si>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</si>
  <si>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</si>
  <si>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</si>
  <si>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</si>
  <si>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</si>
  <si>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</si>
  <si>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</si>
  <si>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</si>
  <si>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</si>
  <si>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</si>
  <si>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</si>
  <si>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</si>
  <si>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</si>
  <si>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</si>
  <si>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</si>
  <si>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</si>
  <si>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</si>
  <si>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</si>
  <si>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</si>
  <si>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</si>
  <si>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</si>
  <si>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</si>
  <si>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</si>
  <si>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</si>
  <si>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</si>
  <si>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</si>
  <si>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</si>
  <si>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</si>
  <si>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</si>
  <si>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</si>
  <si>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</si>
  <si>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</si>
  <si>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</si>
  <si>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</si>
  <si>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</si>
  <si>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</si>
  <si>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</si>
  <si>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</si>
  <si>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</si>
  <si>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</si>
  <si>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</si>
  <si>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</si>
  <si>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</si>
  <si>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</si>
  <si>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</si>
  <si>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</si>
  <si>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</si>
  <si>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</si>
  <si>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</si>
  <si>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</si>
  <si>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</si>
  <si>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</si>
  <si>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</si>
  <si>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</si>
  <si>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</si>
  <si>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</si>
  <si>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</si>
  <si>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</si>
  <si>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</si>
  <si>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</si>
  <si>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</si>
  <si>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</si>
  <si>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</si>
  <si>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</si>
  <si>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</si>
  <si>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</si>
  <si>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</si>
  <si>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</si>
  <si>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</si>
  <si>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</si>
  <si>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</si>
  <si>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</si>
  <si>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</si>
  <si>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</si>
  <si>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</si>
  <si>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</si>
  <si>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</si>
  <si>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</si>
  <si>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</si>
  <si>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</si>
  <si>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</si>
  <si>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</si>
  <si>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</si>
  <si>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</si>
  <si>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</si>
  <si>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</si>
  <si>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</si>
  <si>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</si>
  <si>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</si>
  <si>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</si>
  <si>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</si>
  <si>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</si>
  <si>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</si>
  <si>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</si>
  <si>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</si>
  <si>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</si>
  <si>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</si>
  <si>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</si>
  <si>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</si>
  <si>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</si>
  <si>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</si>
  <si>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</si>
  <si>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</si>
  <si>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</si>
  <si>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</si>
  <si>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</si>
  <si>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</si>
  <si>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</si>
  <si>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</si>
  <si>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</si>
  <si>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</si>
  <si>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</si>
  <si>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</si>
  <si>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</si>
  <si>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</si>
  <si>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</si>
  <si>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</si>
  <si>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</si>
  <si>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</si>
  <si>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</si>
  <si>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</si>
  <si>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</si>
  <si>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</si>
  <si>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</si>
  <si>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</si>
  <si>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</si>
  <si>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</si>
  <si>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</si>
  <si>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</si>
  <si>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</si>
  <si>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</si>
  <si>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</si>
  <si>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</si>
  <si>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</si>
  <si>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</si>
  <si>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</si>
  <si>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</si>
  <si>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</si>
  <si>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</si>
  <si>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</si>
  <si>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</si>
  <si>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</si>
  <si>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</si>
  <si>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</si>
  <si>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</si>
  <si>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</si>
  <si>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</si>
  <si>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</si>
  <si>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</si>
  <si>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</si>
  <si>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</si>
  <si>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</si>
  <si>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</si>
  <si>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</si>
  <si>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</si>
  <si>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</si>
  <si>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</si>
  <si>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</si>
  <si>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</si>
  <si>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</si>
  <si>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</si>
  <si>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</si>
  <si>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</si>
  <si>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</si>
  <si>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</si>
  <si>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</si>
  <si>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</si>
  <si>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</si>
  <si>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</si>
  <si>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</si>
  <si>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</si>
  <si>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</si>
  <si>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</si>
  <si>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</si>
  <si>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</si>
  <si>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</si>
  <si>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</si>
  <si>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</si>
  <si>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</si>
  <si>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</si>
  <si>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</si>
  <si>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</si>
  <si>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</si>
  <si>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</si>
  <si>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</si>
  <si>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</si>
  <si>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</si>
  <si>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</si>
  <si>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</si>
  <si>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</si>
  <si>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</si>
  <si>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</si>
  <si>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</si>
  <si>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</si>
  <si>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</si>
  <si>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</si>
  <si>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</si>
  <si>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</si>
  <si>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</si>
  <si>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</si>
  <si>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</si>
  <si>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</si>
  <si>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</si>
  <si>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</si>
  <si>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</si>
  <si>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</si>
  <si>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</si>
  <si>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</si>
  <si>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</si>
  <si>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</si>
  <si>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</si>
  <si>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</si>
  <si>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</si>
  <si>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</si>
  <si>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</si>
  <si>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</si>
  <si>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</si>
  <si>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</si>
  <si>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</si>
  <si>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</si>
  <si>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</si>
  <si>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</si>
  <si>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</si>
  <si>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</si>
  <si>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</si>
  <si>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</si>
  <si>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</si>
  <si>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</si>
  <si>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</si>
  <si>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</si>
  <si>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</si>
  <si>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</si>
  <si>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</si>
  <si>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</si>
  <si>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</si>
  <si>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</si>
  <si>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</si>
  <si>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</si>
  <si>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</si>
  <si>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</si>
  <si>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</si>
  <si>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</si>
  <si>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</si>
  <si>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</si>
  <si>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</si>
  <si>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</si>
  <si>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</si>
  <si>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</si>
  <si>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</si>
  <si>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</si>
  <si>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</si>
  <si>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</si>
  <si>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</si>
  <si>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</si>
  <si>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</si>
  <si>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</si>
  <si>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</si>
  <si>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</si>
  <si>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</si>
  <si>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</si>
  <si>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</si>
  <si>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</si>
  <si>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</si>
  <si>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</si>
  <si>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</si>
  <si>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</si>
  <si>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</si>
  <si>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</si>
  <si>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</si>
  <si>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</si>
  <si>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</si>
  <si>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</si>
  <si>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</si>
  <si>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</si>
  <si>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</si>
  <si>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</si>
  <si>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</si>
  <si>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</si>
  <si>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</si>
  <si>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</si>
  <si>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</si>
  <si>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</si>
  <si>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</si>
  <si>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</si>
  <si>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</si>
  <si>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</si>
  <si>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</si>
  <si>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</si>
  <si>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</si>
  <si>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</si>
  <si>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</si>
  <si>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</si>
  <si>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</si>
  <si>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</si>
  <si>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</si>
  <si>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</si>
  <si>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</si>
  <si>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</si>
  <si>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</si>
  <si>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</si>
  <si>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</si>
  <si>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</si>
  <si>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</si>
  <si>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</si>
  <si>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</si>
  <si>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</si>
  <si>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</si>
  <si>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</si>
  <si>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</si>
  <si>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</si>
  <si>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</si>
  <si>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</si>
  <si>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</si>
  <si>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</si>
  <si>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</si>
  <si>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</si>
  <si>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</si>
  <si>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</si>
  <si>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</si>
  <si>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</si>
  <si>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</si>
  <si>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</si>
  <si>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</si>
  <si>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</si>
  <si>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</si>
  <si>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</si>
  <si>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</si>
  <si>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</si>
  <si>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</si>
  <si>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</si>
  <si>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</si>
  <si>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</si>
  <si>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</si>
  <si>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</si>
  <si>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</si>
  <si>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</si>
  <si>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</si>
  <si>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</si>
  <si>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</si>
  <si>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</si>
  <si>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</si>
  <si>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</si>
  <si>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</si>
  <si>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</si>
  <si>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</si>
  <si>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</si>
  <si>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</si>
  <si>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</si>
  <si>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</si>
  <si>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</si>
  <si>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</si>
  <si>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</si>
  <si>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</si>
  <si>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</si>
  <si>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</si>
  <si>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</si>
  <si>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</si>
  <si>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</si>
  <si>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</si>
  <si>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</si>
  <si>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</si>
  <si>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</si>
  <si>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</si>
  <si>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</si>
  <si>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</si>
  <si>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</si>
  <si>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</si>
  <si>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</si>
  <si>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</si>
  <si>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</si>
  <si>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</si>
  <si>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</si>
  <si>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</si>
  <si>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</si>
  <si>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</si>
  <si>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</si>
  <si>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</si>
  <si>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</si>
  <si>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</si>
  <si>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</si>
  <si>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</si>
  <si>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</si>
  <si>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</si>
  <si>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</si>
  <si>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</si>
  <si>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</si>
  <si>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</si>
  <si>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</si>
  <si>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</si>
  <si>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</si>
  <si>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</si>
  <si>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</si>
  <si>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</si>
  <si>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</si>
  <si>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</si>
  <si>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</si>
  <si>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</si>
  <si>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</si>
  <si>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</si>
  <si>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</si>
  <si>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</si>
  <si>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</si>
  <si>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</si>
  <si>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</si>
  <si>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</si>
  <si>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</si>
  <si>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</si>
  <si>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</si>
  <si>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</si>
  <si>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</si>
  <si>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</si>
  <si>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</si>
  <si>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</si>
  <si>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</si>
  <si>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</si>
  <si>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</si>
  <si>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</si>
  <si>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</si>
  <si>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</si>
  <si>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</si>
  <si>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</si>
  <si>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</si>
  <si>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</si>
  <si>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</si>
  <si>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</si>
  <si>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</si>
  <si>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</si>
  <si>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</si>
  <si>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</si>
  <si>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</si>
  <si>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</si>
  <si>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</si>
  <si>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</si>
  <si>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</si>
  <si>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</si>
  <si>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</si>
  <si>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</si>
  <si>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</si>
  <si>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</si>
  <si>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</si>
  <si>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</si>
  <si>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</si>
  <si>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</si>
  <si>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</si>
  <si>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</si>
  <si>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</si>
  <si>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</si>
  <si>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</si>
  <si>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</si>
  <si>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</si>
  <si>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</si>
  <si>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</si>
  <si>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</si>
  <si>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</si>
  <si>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</si>
  <si>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</si>
  <si>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</si>
  <si>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</si>
  <si>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</si>
  <si>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</si>
  <si>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</si>
  <si>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</si>
  <si>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</si>
  <si>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</si>
  <si>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</si>
  <si>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</si>
  <si>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</si>
  <si>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</si>
  <si>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</si>
  <si>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</si>
  <si>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</si>
  <si>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</si>
  <si>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</si>
  <si>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</si>
  <si>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</si>
  <si>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</si>
  <si>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</si>
  <si>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</si>
  <si>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</si>
  <si>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</si>
  <si>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</si>
  <si>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</si>
  <si>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</si>
  <si>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</si>
  <si>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</si>
  <si>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</si>
  <si>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</si>
  <si>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</si>
  <si>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</si>
  <si>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</si>
  <si>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</si>
  <si>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</si>
  <si>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</si>
  <si>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</si>
  <si>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</si>
  <si>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</si>
  <si>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</si>
  <si>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</si>
  <si>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</si>
  <si>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</si>
  <si>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</si>
  <si>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</si>
  <si>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</si>
  <si>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</si>
  <si>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</si>
  <si>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</si>
  <si>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</si>
  <si>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</si>
  <si>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</si>
  <si>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</si>
  <si>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</si>
  <si>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</si>
  <si>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</si>
  <si>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</si>
  <si>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</si>
  <si>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</si>
  <si>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</si>
  <si>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</si>
  <si>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</si>
  <si>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</si>
  <si>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</si>
  <si>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</si>
  <si>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</si>
  <si>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</si>
  <si>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</si>
  <si>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</si>
  <si>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</si>
  <si>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</si>
  <si>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</si>
  <si>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</si>
  <si>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</si>
  <si>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</si>
  <si>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</si>
  <si>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</si>
  <si>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</si>
  <si>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</si>
  <si>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</si>
  <si>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</si>
  <si>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</si>
  <si>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</si>
  <si>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</si>
  <si>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</si>
  <si>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</si>
  <si>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</si>
  <si>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</si>
  <si>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</si>
  <si>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</si>
  <si>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</si>
  <si>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</si>
  <si>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</si>
  <si>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</si>
  <si>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</si>
  <si>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</si>
  <si>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</si>
  <si>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</si>
  <si>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</si>
  <si>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</si>
  <si>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</si>
  <si>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</si>
  <si>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</si>
  <si>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</si>
  <si>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</si>
  <si>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</si>
  <si>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</si>
  <si>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</si>
  <si>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</si>
  <si>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</si>
  <si>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</si>
  <si>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</si>
  <si>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</si>
  <si>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</si>
  <si>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</si>
  <si>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</si>
  <si>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</si>
  <si>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</si>
  <si>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</si>
  <si>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</si>
  <si>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</si>
  <si>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</si>
  <si>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</si>
  <si>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</si>
  <si>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</si>
  <si>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</si>
  <si>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</si>
  <si>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</si>
  <si>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</si>
  <si>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</si>
  <si>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</si>
  <si>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</si>
  <si>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</si>
  <si>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</si>
  <si>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</si>
  <si>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</si>
  <si>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</si>
  <si>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</si>
  <si>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</si>
  <si>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</si>
  <si>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</si>
  <si>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</si>
  <si>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</si>
  <si>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</si>
  <si>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</si>
  <si>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</si>
  <si>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</si>
  <si>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</si>
  <si>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</si>
  <si>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</si>
  <si>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</si>
  <si>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</si>
  <si>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</si>
  <si>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</si>
  <si>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</si>
  <si>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</si>
  <si>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</si>
  <si>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</si>
  <si>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</si>
  <si>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</si>
  <si>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</si>
  <si>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</si>
  <si>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</si>
  <si>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</si>
  <si>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</si>
  <si>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</si>
  <si>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</si>
  <si>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</si>
  <si>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</si>
  <si>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</si>
  <si>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</si>
  <si>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</si>
  <si>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</si>
  <si>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</si>
  <si>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</si>
  <si>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</si>
  <si>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</si>
  <si>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</si>
  <si>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</si>
  <si>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</si>
  <si>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</si>
  <si>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</si>
  <si>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</si>
  <si>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</si>
  <si>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</si>
  <si>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</si>
  <si>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</si>
  <si>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</si>
  <si>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</si>
  <si>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</si>
  <si>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</si>
  <si>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</si>
  <si>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</si>
  <si>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</si>
  <si>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</si>
  <si>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</si>
  <si>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</si>
  <si>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</si>
  <si>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</si>
  <si>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</si>
  <si>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</si>
  <si>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</si>
  <si>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</si>
  <si>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</si>
  <si>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</si>
  <si>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</si>
  <si>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</si>
  <si>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</si>
  <si>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</si>
  <si>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</si>
  <si>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</si>
  <si>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</si>
  <si>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</si>
  <si>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</si>
  <si>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</si>
  <si>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</si>
  <si>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</si>
  <si>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</si>
  <si>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</si>
  <si>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</si>
  <si>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</si>
  <si>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</si>
  <si>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</si>
  <si>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</si>
  <si>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</si>
  <si>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</si>
  <si>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</si>
  <si>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</si>
  <si>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</si>
  <si>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</si>
  <si>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</si>
  <si>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</si>
  <si>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</si>
  <si>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</si>
  <si>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</si>
  <si>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</si>
  <si>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</si>
  <si>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</si>
  <si>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</si>
  <si>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</si>
  <si>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</si>
  <si>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</si>
  <si>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</si>
  <si>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</si>
  <si>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</si>
  <si>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</si>
  <si>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</si>
  <si>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</si>
  <si>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</si>
  <si>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</si>
  <si>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</si>
  <si>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</si>
  <si>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</si>
  <si>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</si>
  <si>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</si>
  <si>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</si>
  <si>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</si>
  <si>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</si>
  <si>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</si>
  <si>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</si>
  <si>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</si>
  <si>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</si>
  <si>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</si>
  <si>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</si>
  <si>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</si>
  <si>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</si>
  <si>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</si>
  <si>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</si>
  <si>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</si>
  <si>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</si>
  <si>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</si>
  <si>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</si>
  <si>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</si>
  <si>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</si>
  <si>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</si>
  <si>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</si>
  <si>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</si>
  <si>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</si>
  <si>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</si>
  <si>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</si>
  <si>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</si>
  <si>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</si>
  <si>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</si>
  <si>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</si>
  <si>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</si>
  <si>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</si>
  <si>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</si>
  <si>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</si>
  <si>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</si>
  <si>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</si>
  <si>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</si>
  <si>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</si>
  <si>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</si>
  <si>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</si>
  <si>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</si>
  <si>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</si>
  <si>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</si>
  <si>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</si>
  <si>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</si>
  <si>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</si>
  <si>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</si>
  <si>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</si>
  <si>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</si>
  <si>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</si>
  <si>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</si>
  <si>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</si>
  <si>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</si>
  <si>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</si>
  <si>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</si>
  <si>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</si>
  <si>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</si>
  <si>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</si>
  <si>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</si>
  <si>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</si>
  <si>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</si>
  <si>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</si>
  <si>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</si>
  <si>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</si>
  <si>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</si>
  <si>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</si>
  <si>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</si>
  <si>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</si>
  <si>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</si>
  <si>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</si>
  <si>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</si>
  <si>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</si>
  <si>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</si>
  <si>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</si>
  <si>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</si>
  <si>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</si>
  <si>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</si>
  <si>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</si>
  <si>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</si>
  <si>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</si>
  <si>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</si>
  <si>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</si>
  <si>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</si>
  <si>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</si>
  <si>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</si>
  <si>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</si>
  <si>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</si>
  <si>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</si>
  <si>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</si>
  <si>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</si>
  <si>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</si>
  <si>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</si>
  <si>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</si>
  <si>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</si>
  <si>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</si>
  <si>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</si>
  <si>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</si>
  <si>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</si>
  <si>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</si>
  <si>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</si>
  <si>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</si>
  <si>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</si>
  <si>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</si>
  <si>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</si>
  <si>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</si>
  <si>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</si>
  <si>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</si>
  <si>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</si>
  <si>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</si>
  <si>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</si>
  <si>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</si>
  <si>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</si>
  <si>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</si>
  <si>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</si>
  <si>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</si>
  <si>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</si>
  <si>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</si>
  <si>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</si>
  <si>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</si>
  <si>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</si>
  <si>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</si>
  <si>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</si>
  <si>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</si>
  <si>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</si>
  <si>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</si>
  <si>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</si>
  <si>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</si>
  <si>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</si>
  <si>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</si>
  <si>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</si>
  <si>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</si>
  <si>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</si>
  <si>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</si>
  <si>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</si>
  <si>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</si>
  <si>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</si>
  <si>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</si>
  <si>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</si>
  <si>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</si>
  <si>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</si>
  <si>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</si>
  <si>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</si>
  <si>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</si>
  <si>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</si>
  <si>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</si>
  <si>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</si>
  <si>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</si>
  <si>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</si>
  <si>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</si>
  <si>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</si>
  <si>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</si>
  <si>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</si>
  <si>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</si>
  <si>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</si>
  <si>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</si>
  <si>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</si>
  <si>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</si>
  <si>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</si>
  <si>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</si>
  <si>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</si>
  <si>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</si>
  <si>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</si>
  <si>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</si>
  <si>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</si>
  <si>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</si>
  <si>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</si>
  <si>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</si>
  <si>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</si>
  <si>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</si>
  <si>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</si>
  <si>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</si>
  <si>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</si>
  <si>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</si>
  <si>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</si>
  <si>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</si>
  <si>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</si>
  <si>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</si>
  <si>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</si>
  <si>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</si>
  <si>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</si>
  <si>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</si>
  <si>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</si>
  <si>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</si>
  <si>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</si>
  <si>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</si>
  <si>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</si>
  <si>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</si>
  <si>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</si>
  <si>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</si>
  <si>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</si>
  <si>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</si>
  <si>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</si>
  <si>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</si>
  <si>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</si>
  <si>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</si>
  <si>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</si>
  <si>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</si>
  <si>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</si>
  <si>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</si>
  <si>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</si>
  <si>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</si>
  <si>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</si>
  <si>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</si>
  <si>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</si>
  <si>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</si>
  <si>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</si>
  <si>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</si>
  <si>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</si>
  <si>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</si>
  <si>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</si>
  <si>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</si>
  <si>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</si>
  <si>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</si>
  <si>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</si>
  <si>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</si>
  <si>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</si>
  <si>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</si>
  <si>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</si>
  <si>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</si>
  <si>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</si>
  <si>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</si>
  <si>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</si>
  <si>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</si>
  <si>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</si>
  <si>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</si>
  <si>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</si>
  <si>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</si>
  <si>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</si>
  <si>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</si>
  <si>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</si>
  <si>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</si>
  <si>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</si>
  <si>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</si>
  <si>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</si>
  <si>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</si>
  <si>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</si>
  <si>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</si>
  <si>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</si>
  <si>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</si>
  <si>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</si>
  <si>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</si>
  <si>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</si>
  <si>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</si>
  <si>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</si>
  <si>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</si>
  <si>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</si>
  <si>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</si>
  <si>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</si>
  <si>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</si>
  <si>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</si>
  <si>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</si>
  <si>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</si>
  <si>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</si>
  <si>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</si>
  <si>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</si>
  <si>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</si>
  <si>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</si>
  <si>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</si>
  <si>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</si>
  <si>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</si>
  <si>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</si>
  <si>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</si>
  <si>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</si>
  <si>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</si>
  <si>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</si>
  <si>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</si>
  <si>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</si>
  <si>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</si>
  <si>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</si>
  <si>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</si>
  <si>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</si>
  <si>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</si>
  <si>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</si>
  <si>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</si>
  <si>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</si>
  <si>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</si>
  <si>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</si>
  <si>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</si>
  <si>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</si>
  <si>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</si>
  <si>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</si>
  <si>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</si>
  <si>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</si>
  <si>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</si>
  <si>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</si>
  <si>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</si>
  <si>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</si>
  <si>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</si>
  <si>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</si>
  <si>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</si>
  <si>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</si>
  <si>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</si>
  <si>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</si>
  <si>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</si>
  <si>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</si>
  <si>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</si>
  <si>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</si>
  <si>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</si>
  <si>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</si>
  <si>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</si>
  <si>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</si>
  <si>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</si>
  <si>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</si>
  <si>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</si>
  <si>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</si>
  <si>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</si>
  <si>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</si>
  <si>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</si>
  <si>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</si>
  <si>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</si>
  <si>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</si>
  <si>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</si>
  <si>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</si>
  <si>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</si>
  <si>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</si>
  <si>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</si>
  <si>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</si>
  <si>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</si>
  <si>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</si>
  <si>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</si>
  <si>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</si>
  <si>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</si>
  <si>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</si>
  <si>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</si>
  <si>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</si>
  <si>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</si>
  <si>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</si>
  <si>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</si>
  <si>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</si>
  <si>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</si>
  <si>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</si>
  <si>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</si>
  <si>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</si>
  <si>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</si>
  <si>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</si>
  <si>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</si>
  <si>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</si>
  <si>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</si>
  <si>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</si>
  <si>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</si>
  <si>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</si>
  <si>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</si>
  <si>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</si>
  <si>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</si>
  <si>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</si>
  <si>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</si>
  <si>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</si>
  <si>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</si>
  <si>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</si>
  <si>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</si>
  <si>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</si>
  <si>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</si>
  <si>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</si>
  <si>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</si>
  <si>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</si>
  <si>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</si>
  <si>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</si>
  <si>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</si>
  <si>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</si>
  <si>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</si>
  <si>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</si>
  <si>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</si>
  <si>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</si>
  <si>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</si>
  <si>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</si>
  <si>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</si>
  <si>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</si>
  <si>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</si>
  <si>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</si>
  <si>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</si>
  <si>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</si>
  <si>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</si>
  <si>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</si>
  <si>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</si>
  <si>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</si>
  <si>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</si>
  <si>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</si>
  <si>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</si>
  <si>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</si>
  <si>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</si>
  <si>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</si>
  <si>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</si>
  <si>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</si>
  <si>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</si>
  <si>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</si>
  <si>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</si>
  <si>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</si>
  <si>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</si>
  <si>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</si>
  <si>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</si>
  <si>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</si>
  <si>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</si>
  <si>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</si>
  <si>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</si>
  <si>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</si>
  <si>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</si>
  <si>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</si>
  <si>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</si>
  <si>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</si>
  <si>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</si>
  <si>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</si>
  <si>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</si>
  <si>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</si>
  <si>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</si>
  <si>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</si>
  <si>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</si>
  <si>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</si>
  <si>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</si>
  <si>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</si>
  <si>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</si>
  <si>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</si>
  <si>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</si>
  <si>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</si>
  <si>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</si>
  <si>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</si>
  <si>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</si>
  <si>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</si>
  <si>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</si>
  <si>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</si>
  <si>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</si>
  <si>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</si>
  <si>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</si>
  <si>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</si>
  <si>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</si>
  <si>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</si>
  <si>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</si>
  <si>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</si>
  <si>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</si>
  <si>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</si>
  <si>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</si>
  <si>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</si>
  <si>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</si>
  <si>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</si>
  <si>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</si>
  <si>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</si>
  <si>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</si>
  <si>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</si>
  <si>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</si>
  <si>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</si>
  <si>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</si>
  <si>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</si>
  <si>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</si>
  <si>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</si>
  <si>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</si>
  <si>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</si>
  <si>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</si>
  <si>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</si>
  <si>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</si>
  <si>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</si>
  <si>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</si>
  <si>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</si>
  <si>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</si>
  <si>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</si>
  <si>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</si>
  <si>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</si>
  <si>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</si>
  <si>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</si>
  <si>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</si>
  <si>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</si>
  <si>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</si>
  <si>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</si>
  <si>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</si>
  <si>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</si>
  <si>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</si>
  <si>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</si>
  <si>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</si>
  <si>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</si>
  <si>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</si>
  <si>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</si>
  <si>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</si>
  <si>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</si>
  <si>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</si>
  <si>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</si>
  <si>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</si>
  <si>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</si>
  <si>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</si>
  <si>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</si>
  <si>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</si>
  <si>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</si>
  <si>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</si>
  <si>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</si>
  <si>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</si>
  <si>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</si>
  <si>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</si>
  <si>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</si>
  <si>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</si>
  <si>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</si>
  <si>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</si>
  <si>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</si>
  <si>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</si>
  <si>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</si>
  <si>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</si>
  <si>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</si>
  <si>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</si>
  <si>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</si>
  <si>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</si>
  <si>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</si>
  <si>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</si>
  <si>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</si>
  <si>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</si>
  <si>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</si>
  <si>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</si>
  <si>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</si>
  <si>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</si>
  <si>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</si>
  <si>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</si>
  <si>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</si>
  <si>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</si>
  <si>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</si>
  <si>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</si>
  <si>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</si>
  <si>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</si>
  <si>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</si>
  <si>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</si>
  <si>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</si>
  <si>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</si>
  <si>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</si>
  <si>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</si>
  <si>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</si>
  <si>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</si>
  <si>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</si>
  <si>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</si>
  <si>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</si>
  <si>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</si>
  <si>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</si>
  <si>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</si>
  <si>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</si>
  <si>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</si>
  <si>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</si>
  <si>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</si>
  <si>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</si>
  <si>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</si>
  <si>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</si>
  <si>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</si>
  <si>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</si>
  <si>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</si>
  <si>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</si>
  <si>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</si>
  <si>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</si>
  <si>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</si>
  <si>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</si>
  <si>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</si>
  <si>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</si>
  <si>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</si>
  <si>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</si>
  <si>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</si>
  <si>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</si>
  <si>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</si>
  <si>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</si>
  <si>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</si>
  <si>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</si>
  <si>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</si>
  <si>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</si>
  <si>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</si>
  <si>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</si>
  <si>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</si>
  <si>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</si>
  <si>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</si>
  <si>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</si>
  <si>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</si>
  <si>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</si>
  <si>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</si>
  <si>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</si>
  <si>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</si>
  <si>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</si>
  <si>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</si>
  <si>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</si>
  <si>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</si>
  <si>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</si>
  <si>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</si>
  <si>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</si>
  <si>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</si>
  <si>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</si>
  <si>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</si>
  <si>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</si>
  <si>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</si>
  <si>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</si>
  <si>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</si>
  <si>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</si>
  <si>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</si>
  <si>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</si>
  <si>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</si>
  <si>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</si>
  <si>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</si>
  <si>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</si>
  <si>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</si>
  <si>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</si>
  <si>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</si>
  <si>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</si>
  <si>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</si>
  <si>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</si>
  <si>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</si>
  <si>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</si>
  <si>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</si>
  <si>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</si>
  <si>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</si>
  <si>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</si>
  <si>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</si>
  <si>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</si>
  <si>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</si>
  <si>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</si>
  <si>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</si>
  <si>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</si>
  <si>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</si>
  <si>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</si>
  <si>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</si>
  <si>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</si>
  <si>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</si>
  <si>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</si>
  <si>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</si>
  <si>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</si>
  <si>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</si>
  <si>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</si>
  <si>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</si>
  <si>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</si>
  <si>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</si>
  <si>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</si>
  <si>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</si>
  <si>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</si>
  <si>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</si>
  <si>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</si>
  <si>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</si>
  <si>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</si>
  <si>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</si>
  <si>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</si>
  <si>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</si>
  <si>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</si>
  <si>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</si>
  <si>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</si>
  <si>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</si>
  <si>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</si>
  <si>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</si>
  <si>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</si>
  <si>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</si>
  <si>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</si>
  <si>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</si>
  <si>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</si>
  <si>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</si>
  <si>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</si>
  <si>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</si>
  <si>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</si>
  <si>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</si>
  <si>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</si>
  <si>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</si>
  <si>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</si>
  <si>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</si>
  <si>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</si>
  <si>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</si>
  <si>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</si>
  <si>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</si>
  <si>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</si>
  <si>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</si>
  <si>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</si>
  <si>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</si>
  <si>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</si>
  <si>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</si>
  <si>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</si>
  <si>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</si>
  <si>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</si>
  <si>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</si>
  <si>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</si>
  <si>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</si>
  <si>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</si>
  <si>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</si>
  <si>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</si>
  <si>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</si>
  <si>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</si>
  <si>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</si>
  <si>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</si>
  <si>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</si>
  <si>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</si>
  <si>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</si>
  <si>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</si>
  <si>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</si>
  <si>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</si>
  <si>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</si>
  <si>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</si>
  <si>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</si>
  <si>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</si>
  <si>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</si>
  <si>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</si>
  <si>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</si>
  <si>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</si>
  <si>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</si>
  <si>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</si>
  <si>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</si>
  <si>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</si>
  <si>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</si>
  <si>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</si>
  <si>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</si>
  <si>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</si>
  <si>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</si>
  <si>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</si>
  <si>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</si>
  <si>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</si>
  <si>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</si>
  <si>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</si>
  <si>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</si>
  <si>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</si>
  <si>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</si>
  <si>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</si>
  <si>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</si>
  <si>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</si>
  <si>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</si>
  <si>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</si>
  <si>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</si>
  <si>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</si>
  <si>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</si>
  <si>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</si>
  <si>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</si>
  <si>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</si>
  <si>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</si>
  <si>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</si>
  <si>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</si>
  <si>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</si>
  <si>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</si>
  <si>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</si>
  <si>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</si>
  <si>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</si>
  <si>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</si>
  <si>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</si>
  <si>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</si>
  <si>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</si>
  <si>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</si>
  <si>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</si>
  <si>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</si>
  <si>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</si>
  <si>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</si>
  <si>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</si>
  <si>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</si>
  <si>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</si>
  <si>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</si>
  <si>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</si>
  <si>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</si>
  <si>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</si>
  <si>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</si>
  <si>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</si>
  <si>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</si>
  <si>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</si>
  <si>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</si>
  <si>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</si>
  <si>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</si>
  <si>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</si>
  <si>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</si>
  <si>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</si>
  <si>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</si>
  <si>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</si>
  <si>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</si>
  <si>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</si>
  <si>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</si>
  <si>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</si>
  <si>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</si>
  <si>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</si>
  <si>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</si>
  <si>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</si>
  <si>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</si>
  <si>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</si>
  <si>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</si>
  <si>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</si>
  <si>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</si>
  <si>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</si>
  <si>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</si>
  <si>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</si>
  <si>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</si>
  <si>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</si>
  <si>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</si>
  <si>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</si>
  <si>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</si>
  <si>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</si>
  <si>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</si>
  <si>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</si>
  <si>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</si>
  <si>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</si>
  <si>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</si>
  <si>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</si>
  <si>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</si>
  <si>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</si>
  <si>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</si>
  <si>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</si>
  <si>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</si>
  <si>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</si>
  <si>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</si>
  <si>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</si>
  <si>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</si>
  <si>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</si>
  <si>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</si>
  <si>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</si>
  <si>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</si>
  <si>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</si>
  <si>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</si>
  <si>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</si>
  <si>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</si>
  <si>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</si>
  <si>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</si>
  <si>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</si>
  <si>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</si>
  <si>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</si>
  <si>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</si>
  <si>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</si>
  <si>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</si>
  <si>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</si>
  <si>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</si>
  <si>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</si>
  <si>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</si>
  <si>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</si>
  <si>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</si>
  <si>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</si>
  <si>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</si>
  <si>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</si>
  <si>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</si>
  <si>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</si>
  <si>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</si>
  <si>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</si>
  <si>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</si>
  <si>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</si>
  <si>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</si>
  <si>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</si>
  <si>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</si>
  <si>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</si>
  <si>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</si>
  <si>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</si>
  <si>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</si>
  <si>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</si>
  <si>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</si>
  <si>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</si>
  <si>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</si>
  <si>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</si>
  <si>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</si>
  <si>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</si>
  <si>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</si>
  <si>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</si>
  <si>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</si>
  <si>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</si>
  <si>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</si>
  <si>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</si>
  <si>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</si>
  <si>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</si>
  <si>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</si>
  <si>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</si>
  <si>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</si>
  <si>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</si>
  <si>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</si>
  <si>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</si>
  <si>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</si>
  <si>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</si>
  <si>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</si>
  <si>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</si>
  <si>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</si>
  <si>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</si>
  <si>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</si>
  <si>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</si>
  <si>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</si>
  <si>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</si>
  <si>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</si>
  <si>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</si>
  <si>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</si>
  <si>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</si>
  <si>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</si>
  <si>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</si>
  <si>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</si>
  <si>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</si>
  <si>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</si>
  <si>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</si>
  <si>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</si>
  <si>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</si>
  <si>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</si>
  <si>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</si>
  <si>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</si>
  <si>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</si>
  <si>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</si>
  <si>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</si>
  <si>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</si>
  <si>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</si>
  <si>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</si>
  <si>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</si>
  <si>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</si>
  <si>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</si>
  <si>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</si>
  <si>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</si>
  <si>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</si>
  <si>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</si>
  <si>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</si>
  <si>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</si>
  <si>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</si>
  <si>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</si>
  <si>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</si>
  <si>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</si>
  <si>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</si>
  <si>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</si>
  <si>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</si>
  <si>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</si>
  <si>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</si>
  <si>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</si>
  <si>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</si>
  <si>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</si>
  <si>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</si>
  <si>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</si>
  <si>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</si>
  <si>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</si>
  <si>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</si>
  <si>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</si>
  <si>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</si>
  <si>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</si>
  <si>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</si>
  <si>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</si>
  <si>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</si>
  <si>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</si>
  <si>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</si>
  <si>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</si>
  <si>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</si>
  <si>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</si>
  <si>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</si>
  <si>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</si>
  <si>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</si>
  <si>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</si>
  <si>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</si>
  <si>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</si>
  <si>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</si>
  <si>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</si>
  <si>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</si>
  <si>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</si>
  <si>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</si>
  <si>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</si>
  <si>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</si>
  <si>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</si>
  <si>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</si>
  <si>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</si>
  <si>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</si>
  <si>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</si>
  <si>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</si>
  <si>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</si>
  <si>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</si>
  <si>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</si>
  <si>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</si>
  <si>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</si>
  <si>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</si>
  <si>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</si>
  <si>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</si>
  <si>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</si>
  <si>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</si>
  <si>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</si>
  <si>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</si>
  <si>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</si>
  <si>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</si>
  <si>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</si>
  <si>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</si>
  <si>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</si>
  <si>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</si>
  <si>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</si>
  <si>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</si>
  <si>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</si>
  <si>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</si>
  <si>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</si>
  <si>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</si>
  <si>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</si>
  <si>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</si>
  <si>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</si>
  <si>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</si>
  <si>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</si>
  <si>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</si>
  <si>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</si>
  <si>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</si>
  <si>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</si>
  <si>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</si>
  <si>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</si>
  <si>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</si>
  <si>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</si>
  <si>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</si>
  <si>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</si>
  <si>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</si>
  <si>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</si>
  <si>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</si>
  <si>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</si>
  <si>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</si>
  <si>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</si>
  <si>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</si>
  <si>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</si>
  <si>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</si>
  <si>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</si>
  <si>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</si>
  <si>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</si>
  <si>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</si>
  <si>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</si>
  <si>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</si>
  <si>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</si>
  <si>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</si>
  <si>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</si>
  <si>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</si>
  <si>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</si>
  <si>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</si>
  <si>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</si>
  <si>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</si>
  <si>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</si>
  <si>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</si>
  <si>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</si>
  <si>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</si>
  <si>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</si>
  <si>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</si>
  <si>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</si>
  <si>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</si>
  <si>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</si>
  <si>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</si>
  <si>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</si>
  <si>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</si>
  <si>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</si>
  <si>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</si>
  <si>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</si>
  <si>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</si>
  <si>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</si>
  <si>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</si>
  <si>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</si>
  <si>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</si>
  <si>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</si>
  <si>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</si>
  <si>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</si>
  <si>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</si>
  <si>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</si>
  <si>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</si>
  <si>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</si>
  <si>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</si>
  <si>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</si>
  <si>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</si>
  <si>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</si>
  <si>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</si>
  <si>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</si>
  <si>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</si>
  <si>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</si>
  <si>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</si>
  <si>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</si>
  <si>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</si>
  <si>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</si>
  <si>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</si>
  <si>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</si>
  <si>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</si>
  <si>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</si>
  <si>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</si>
  <si>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</si>
  <si>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</si>
  <si>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</si>
  <si>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</si>
  <si>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</si>
  <si>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</si>
  <si>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</si>
  <si>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</si>
  <si>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</si>
  <si>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</si>
  <si>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</si>
  <si>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</si>
  <si>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</si>
  <si>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</si>
  <si>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</si>
  <si>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</si>
  <si>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</si>
  <si>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</si>
  <si>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</si>
  <si>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</si>
  <si>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</si>
  <si>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</si>
  <si>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</si>
  <si>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</si>
  <si>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</si>
  <si>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</si>
  <si>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</si>
  <si>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</si>
  <si>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</si>
  <si>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</si>
  <si>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</si>
  <si>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</si>
  <si>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</si>
  <si>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</si>
  <si>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</si>
  <si>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</si>
  <si>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</si>
  <si>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</si>
  <si>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</si>
  <si>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</si>
  <si>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</si>
  <si>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</si>
  <si>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</si>
  <si>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</si>
  <si>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</si>
  <si>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</si>
  <si>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</si>
  <si>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</si>
  <si>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</si>
  <si>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</si>
  <si>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</si>
  <si>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</si>
  <si>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</si>
  <si>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</si>
  <si>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</si>
  <si>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</si>
  <si>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</si>
  <si>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</si>
  <si>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</si>
  <si>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</si>
  <si>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</si>
  <si>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</si>
  <si>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</si>
  <si>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</si>
  <si>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</si>
  <si>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</si>
  <si>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</si>
  <si>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</si>
  <si>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</si>
  <si>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</si>
  <si>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</si>
  <si>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</si>
  <si>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</si>
  <si>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</si>
  <si>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</si>
  <si>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</si>
  <si>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</si>
  <si>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</si>
  <si>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</si>
  <si>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</si>
  <si>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</si>
  <si>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</si>
  <si>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</si>
  <si>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</si>
  <si>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</si>
  <si>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</si>
  <si>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</si>
  <si>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</si>
  <si>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</si>
  <si>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</si>
  <si>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</si>
  <si>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</si>
  <si>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</si>
  <si>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</si>
  <si>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</si>
  <si>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</si>
  <si>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</si>
  <si>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</si>
  <si>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</si>
  <si>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</si>
  <si>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</si>
  <si>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</si>
  <si>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</si>
  <si>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</si>
  <si>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</si>
  <si>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</si>
  <si>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</si>
  <si>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</si>
  <si>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</si>
  <si>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</si>
  <si>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</si>
  <si>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</si>
  <si>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</si>
  <si>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</si>
  <si>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</si>
  <si>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</si>
  <si>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</si>
  <si>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</si>
  <si>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</si>
  <si>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</si>
  <si>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</si>
  <si>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</si>
  <si>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</si>
  <si>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</si>
  <si>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</si>
  <si>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</si>
  <si>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</si>
  <si>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</si>
  <si>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</si>
  <si>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</si>
  <si>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</si>
  <si>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</si>
  <si>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</si>
  <si>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</si>
  <si>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</si>
  <si>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</si>
  <si>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</si>
  <si>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</si>
  <si>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</si>
  <si>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</si>
  <si>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</si>
  <si>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</si>
  <si>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</si>
  <si>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</si>
  <si>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</si>
  <si>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</si>
  <si>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</si>
  <si>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</si>
  <si>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</si>
  <si>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</si>
  <si>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</si>
  <si>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</si>
  <si>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</si>
  <si>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</si>
  <si>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</si>
  <si>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</si>
  <si>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</si>
  <si>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</si>
  <si>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</si>
  <si>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</si>
  <si>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</si>
  <si>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</si>
  <si>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</si>
  <si>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</si>
  <si>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</si>
  <si>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</si>
  <si>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</si>
  <si>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</si>
  <si>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</si>
  <si>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</si>
  <si>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</si>
  <si>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</si>
  <si>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</si>
  <si>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</si>
  <si>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</si>
  <si>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</si>
  <si>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</si>
  <si>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</si>
  <si>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</si>
  <si>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</si>
  <si>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</si>
  <si>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</si>
  <si>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</si>
  <si>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</si>
  <si>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</si>
  <si>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</si>
  <si>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</si>
  <si>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</si>
  <si>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</si>
  <si>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</si>
  <si>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</si>
  <si>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</si>
  <si>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</si>
  <si>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</si>
  <si>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</si>
  <si>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</si>
  <si>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</si>
  <si>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</si>
  <si>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</si>
  <si>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</si>
  <si>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</si>
  <si>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</si>
  <si>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</si>
  <si>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</si>
  <si>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</si>
  <si>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</si>
  <si>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</si>
  <si>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</si>
  <si>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</si>
  <si>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</si>
  <si>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</si>
  <si>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</si>
  <si>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</si>
  <si>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</si>
  <si>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</si>
  <si>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</si>
  <si>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</si>
  <si>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</si>
  <si>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</si>
  <si>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</si>
  <si>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</si>
  <si>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</si>
  <si>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</si>
  <si>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</si>
  <si>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</si>
  <si>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</si>
  <si>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</si>
  <si>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</si>
  <si>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</si>
  <si>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</si>
  <si>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</si>
  <si>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</si>
  <si>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</si>
  <si>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</si>
  <si>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</si>
  <si>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</si>
  <si>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</si>
  <si>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</si>
  <si>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</si>
  <si>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</si>
  <si>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</si>
  <si>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</si>
  <si>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</si>
  <si>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</si>
  <si>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</si>
  <si>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</si>
  <si>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</si>
  <si>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</si>
  <si>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</si>
  <si>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</si>
  <si>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</si>
  <si>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</si>
  <si>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</si>
  <si>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</si>
  <si>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</si>
  <si>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</si>
  <si>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</si>
  <si>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</si>
  <si>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</si>
  <si>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</si>
  <si>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</si>
  <si>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</si>
  <si>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</si>
  <si>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</si>
  <si>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</si>
  <si>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</si>
  <si>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</si>
  <si>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</si>
  <si>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</si>
  <si>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</si>
  <si>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</si>
  <si>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</si>
  <si>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</si>
  <si>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</si>
  <si>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</si>
  <si>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</si>
  <si>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</si>
  <si>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</si>
  <si>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</si>
  <si>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</si>
  <si>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</si>
  <si>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</si>
  <si>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</si>
  <si>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</si>
  <si>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</si>
  <si>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</si>
  <si>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</si>
  <si>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</si>
  <si>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</si>
  <si>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</si>
  <si>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</si>
  <si>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</si>
  <si>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</si>
  <si>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</si>
  <si>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</si>
  <si>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</si>
  <si>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</si>
  <si>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</si>
  <si>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</si>
  <si>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</si>
  <si>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</si>
  <si>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</si>
  <si>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</si>
  <si>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</si>
  <si>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</si>
  <si>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</si>
  <si>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</si>
  <si>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</si>
  <si>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</si>
  <si>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</si>
  <si>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</si>
  <si>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</si>
  <si>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</si>
  <si>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</si>
  <si>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</si>
  <si>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</si>
  <si>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</si>
  <si>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</si>
  <si>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</si>
  <si>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</si>
  <si>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</si>
  <si>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</si>
  <si>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</si>
  <si>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</si>
  <si>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</si>
  <si>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</si>
  <si>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</si>
  <si>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</si>
  <si>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</si>
  <si>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</si>
  <si>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</si>
  <si>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</si>
  <si>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</si>
  <si>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</si>
  <si>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</si>
  <si>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</si>
  <si>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</si>
  <si>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</si>
  <si>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</si>
  <si>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</si>
  <si>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</si>
  <si>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</si>
  <si>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</si>
  <si>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</si>
  <si>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</si>
  <si>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</si>
  <si>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</si>
  <si>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</si>
  <si>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</si>
  <si>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</si>
  <si>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</si>
  <si>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</si>
  <si>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</si>
  <si>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</si>
  <si>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</si>
  <si>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</si>
  <si>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</si>
  <si>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</si>
  <si>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</si>
  <si>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</si>
  <si>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</si>
  <si>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</si>
  <si>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</si>
  <si>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</si>
  <si>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</si>
  <si>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</si>
  <si>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</si>
  <si>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</si>
  <si>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</si>
  <si>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</si>
  <si>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</si>
  <si>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</si>
  <si>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</si>
  <si>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</si>
  <si>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</si>
  <si>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</si>
  <si>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</si>
  <si>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</si>
  <si>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</si>
  <si>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</si>
  <si>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</si>
  <si>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</si>
  <si>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</si>
  <si>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</si>
  <si>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</si>
  <si>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</si>
  <si>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</si>
  <si>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</si>
  <si>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</si>
  <si>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</si>
  <si>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</si>
  <si>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</si>
  <si>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</si>
  <si>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</si>
  <si>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</si>
  <si>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</si>
  <si>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</si>
  <si>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</si>
  <si>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</si>
  <si>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</si>
  <si>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</si>
  <si>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</si>
  <si>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</si>
  <si>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</si>
  <si>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</si>
  <si>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</si>
  <si>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</si>
  <si>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</si>
  <si>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</si>
  <si>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</si>
  <si>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</si>
  <si>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</si>
  <si>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</si>
  <si>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</si>
  <si>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</si>
  <si>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</si>
  <si>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</si>
  <si>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</si>
  <si>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</si>
  <si>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</si>
  <si>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</si>
  <si>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</si>
  <si>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</si>
  <si>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</si>
  <si>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</si>
  <si>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</si>
  <si>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</si>
  <si>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</si>
  <si>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</si>
  <si>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</si>
  <si>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</si>
  <si>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</si>
  <si>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</si>
  <si>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</si>
  <si>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</si>
  <si>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</si>
  <si>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</si>
  <si>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</si>
  <si>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</si>
  <si>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</si>
  <si>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</si>
  <si>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</si>
  <si>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</si>
  <si>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</si>
  <si>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</si>
  <si>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</si>
  <si>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</si>
  <si>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</si>
  <si>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</si>
  <si>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</si>
  <si>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</si>
  <si>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</si>
  <si>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</si>
  <si>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</si>
  <si>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</si>
  <si>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</si>
  <si>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</si>
  <si>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</si>
  <si>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</si>
  <si>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</si>
  <si>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</si>
  <si>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</si>
  <si>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</si>
  <si>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</si>
  <si>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</si>
  <si>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</si>
  <si>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</si>
  <si>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</si>
  <si>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</si>
  <si>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</si>
  <si>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</si>
  <si>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</si>
  <si>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</si>
  <si>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</si>
  <si>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</si>
  <si>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</si>
  <si>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</si>
  <si>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</si>
  <si>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</si>
  <si>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</si>
  <si>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</si>
  <si>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</si>
  <si>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</si>
  <si>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</si>
  <si>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</si>
  <si>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</si>
  <si>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</si>
  <si>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</si>
  <si>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</si>
  <si>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</si>
  <si>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</si>
  <si>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</si>
  <si>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</si>
  <si>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</si>
  <si>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</si>
  <si>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</si>
  <si>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</si>
  <si>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</si>
  <si>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</si>
  <si>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</si>
  <si>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</si>
  <si>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</si>
  <si>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</si>
  <si>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</si>
  <si>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</si>
  <si>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</si>
  <si>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</si>
  <si>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</si>
  <si>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</si>
  <si>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</si>
  <si>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</si>
  <si>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</si>
  <si>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</si>
  <si>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</si>
  <si>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</si>
  <si>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</si>
  <si>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</si>
  <si>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</si>
  <si>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</si>
  <si>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</si>
  <si>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</si>
  <si>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</si>
  <si>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</si>
  <si>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</si>
  <si>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</si>
  <si>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</si>
  <si>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</si>
  <si>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</si>
  <si>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</si>
  <si>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</si>
  <si>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</si>
  <si>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</si>
  <si>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</si>
  <si>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</si>
  <si>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</si>
  <si>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</si>
  <si>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</si>
  <si>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</si>
  <si>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</si>
  <si>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</si>
  <si>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</si>
  <si>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</si>
  <si>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</si>
  <si>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</si>
  <si>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</si>
  <si>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</si>
  <si>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</si>
  <si>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</si>
  <si>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</si>
  <si>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</si>
  <si>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</si>
  <si>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</si>
  <si>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</si>
  <si>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</si>
  <si>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</si>
  <si>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</si>
  <si>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</si>
  <si>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</si>
  <si>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</si>
  <si>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</si>
  <si>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</si>
  <si>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</si>
  <si>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</si>
  <si>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</si>
  <si>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</si>
  <si>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</si>
  <si>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</si>
  <si>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</si>
  <si>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</si>
  <si>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</si>
  <si>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</si>
  <si>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</si>
  <si>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</si>
  <si>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</si>
  <si>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</si>
  <si>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</si>
  <si>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</si>
  <si>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</si>
  <si>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</si>
  <si>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</si>
  <si>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</si>
  <si>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</si>
  <si>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</si>
  <si>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</si>
  <si>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</si>
  <si>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</si>
  <si>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</si>
  <si>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</si>
  <si>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</si>
  <si>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</si>
  <si>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</si>
  <si>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</si>
  <si>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</si>
  <si>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</si>
  <si>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</si>
  <si>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</si>
  <si>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</si>
  <si>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</si>
  <si>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</si>
  <si>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</si>
  <si>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</si>
  <si>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</si>
  <si>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</si>
  <si>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</si>
  <si>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</si>
  <si>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</si>
  <si>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</si>
  <si>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</si>
  <si>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</si>
  <si>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</si>
  <si>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</si>
  <si>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</si>
  <si>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</si>
  <si>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</si>
  <si>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</si>
  <si>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</si>
  <si>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</si>
  <si>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</si>
  <si>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</si>
  <si>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</si>
  <si>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</si>
  <si>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</si>
  <si>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</si>
  <si>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</si>
  <si>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</si>
  <si>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</si>
  <si>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</si>
  <si>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</si>
  <si>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</si>
  <si>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</si>
  <si>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</si>
  <si>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</si>
  <si>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</si>
  <si>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</si>
  <si>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</si>
  <si>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</si>
  <si>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</si>
  <si>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</si>
  <si>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</si>
  <si>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</si>
  <si>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</si>
  <si>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</si>
  <si>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</si>
  <si>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</si>
  <si>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</si>
  <si>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</si>
  <si>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</si>
  <si>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</si>
  <si>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</si>
  <si>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</si>
  <si>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</si>
  <si>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</si>
  <si>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</si>
  <si>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</si>
  <si>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</si>
  <si>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</si>
  <si>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</si>
  <si>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</si>
  <si>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</si>
  <si>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</si>
  <si>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</si>
  <si>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</si>
  <si>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</si>
  <si>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</si>
  <si>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</si>
  <si>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</si>
  <si>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</si>
  <si>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</si>
  <si>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</si>
  <si>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</si>
  <si>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</si>
  <si>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</si>
  <si>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</si>
  <si>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</si>
  <si>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</si>
  <si>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</si>
  <si>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</si>
  <si>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</si>
  <si>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</si>
  <si>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</si>
  <si>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</si>
  <si>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</si>
  <si>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</si>
  <si>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</si>
  <si>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</si>
  <si>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</si>
  <si>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</si>
  <si>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</si>
  <si>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</si>
  <si>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</si>
  <si>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</si>
  <si>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</si>
  <si>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</si>
  <si>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</si>
  <si>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</si>
  <si>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</si>
  <si>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</si>
  <si>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</si>
  <si>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</si>
  <si>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</si>
  <si>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</si>
  <si>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</si>
  <si>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</si>
  <si>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</si>
  <si>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</si>
  <si>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</si>
  <si>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</si>
  <si>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</si>
  <si>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</si>
  <si>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</si>
  <si>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</si>
  <si>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</si>
  <si>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</si>
  <si>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</si>
  <si>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</si>
  <si>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</si>
  <si>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</si>
  <si>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</si>
  <si>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</si>
  <si>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</si>
  <si>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</si>
  <si>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</si>
  <si>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</si>
  <si>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</si>
  <si>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</si>
  <si>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</si>
  <si>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</si>
  <si>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</si>
  <si>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</si>
  <si>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</si>
  <si>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</si>
  <si>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</si>
  <si>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</si>
  <si>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</si>
  <si>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</si>
  <si>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</si>
  <si>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</si>
  <si>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</si>
  <si>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</si>
  <si>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</si>
  <si>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</si>
  <si>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</si>
  <si>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</si>
  <si>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</si>
  <si>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</si>
  <si>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</si>
  <si>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</si>
  <si>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</si>
  <si>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</si>
  <si>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</si>
  <si>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</si>
  <si>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</si>
  <si>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</si>
  <si>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</si>
  <si>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</si>
  <si>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</si>
  <si>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</si>
  <si>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</si>
  <si>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</si>
  <si>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</si>
  <si>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</si>
  <si>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</si>
  <si>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</si>
  <si>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</si>
  <si>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</si>
  <si>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</si>
  <si>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</si>
  <si>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</si>
  <si>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</si>
  <si>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</si>
  <si>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</si>
  <si>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</si>
  <si>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</si>
  <si>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</si>
  <si>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</si>
  <si>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</si>
  <si>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</si>
  <si>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</si>
  <si>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</si>
  <si>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</si>
  <si>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</si>
  <si>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</si>
  <si>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</si>
  <si>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</si>
  <si>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</si>
  <si>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</si>
  <si>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</si>
  <si>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</si>
  <si>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</si>
  <si>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</si>
  <si>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</si>
  <si>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</si>
  <si>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</si>
  <si>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</si>
  <si>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</si>
  <si>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</si>
  <si>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</si>
  <si>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</si>
  <si>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</si>
  <si>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</si>
  <si>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</si>
  <si>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</si>
  <si>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</si>
  <si>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</si>
  <si>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</si>
  <si>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</si>
  <si>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</si>
  <si>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</si>
  <si>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</si>
  <si>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</si>
  <si>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</si>
  <si>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</si>
  <si>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</si>
  <si>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</si>
  <si>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</si>
  <si>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</si>
  <si>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</si>
  <si>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</si>
  <si>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</si>
  <si>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</si>
  <si>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</si>
  <si>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</si>
  <si>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</si>
  <si>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</si>
  <si>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</si>
  <si>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</si>
  <si>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</si>
  <si>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</si>
  <si>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</si>
  <si>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</si>
  <si>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</si>
  <si>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</si>
  <si>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</si>
  <si>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</si>
  <si>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</si>
  <si>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</si>
  <si>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</si>
  <si>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</si>
  <si>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</si>
  <si>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</si>
  <si>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</si>
  <si>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</si>
  <si>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</si>
  <si>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</si>
  <si>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</si>
  <si>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</si>
  <si>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</si>
  <si>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</si>
  <si>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</si>
  <si>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</si>
  <si>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</si>
  <si>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</si>
  <si>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</si>
  <si>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</si>
  <si>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</si>
  <si>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</si>
  <si>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</si>
  <si>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</si>
  <si>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</si>
  <si>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</si>
  <si>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</si>
  <si>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</si>
  <si>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</si>
  <si>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</si>
  <si>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</si>
  <si>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</si>
  <si>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</si>
  <si>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</si>
  <si>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</si>
  <si>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</si>
  <si>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</si>
  <si>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</si>
  <si>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</si>
  <si>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</si>
  <si>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</si>
  <si>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</si>
  <si>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</si>
  <si>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</si>
  <si>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</si>
  <si>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</si>
  <si>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</si>
  <si>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</si>
  <si>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</si>
  <si>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</si>
  <si>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</si>
  <si>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</si>
  <si>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</si>
  <si>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</si>
  <si>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</si>
  <si>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</si>
  <si>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</si>
  <si>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</si>
  <si>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</si>
  <si>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</si>
  <si>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</si>
  <si>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</si>
  <si>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</si>
  <si>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</si>
  <si>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</si>
  <si>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</si>
  <si>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</si>
  <si>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</si>
  <si>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</si>
  <si>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</si>
  <si>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</si>
  <si>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</si>
  <si>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</si>
  <si>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</si>
  <si>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</si>
  <si>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</si>
  <si>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</si>
  <si>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</si>
  <si>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</si>
  <si>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</si>
  <si>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</si>
  <si>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</si>
  <si>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</si>
  <si>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</si>
  <si>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</si>
  <si>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</si>
  <si>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</si>
  <si>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</si>
  <si>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</si>
  <si>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</si>
  <si>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</si>
  <si>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</si>
  <si>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</si>
  <si>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</si>
  <si>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</si>
  <si>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</si>
  <si>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</si>
  <si>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</si>
  <si>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</si>
  <si>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</si>
  <si>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</si>
  <si>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</si>
  <si>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</si>
  <si>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</si>
  <si>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</si>
  <si>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</si>
  <si>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</si>
  <si>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</si>
  <si>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</si>
  <si>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</si>
  <si>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</si>
  <si>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</si>
  <si>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</si>
  <si>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</si>
  <si>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</si>
  <si>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</si>
  <si>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</si>
  <si>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</si>
  <si>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</si>
  <si>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</si>
  <si>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</si>
  <si>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</si>
  <si>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</si>
  <si>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</si>
  <si>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</si>
  <si>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</si>
  <si>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</si>
  <si>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</si>
  <si>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</si>
  <si>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</si>
  <si>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</si>
  <si>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</si>
  <si>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</si>
  <si>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</si>
  <si>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</si>
  <si>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</si>
  <si>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</si>
  <si>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</si>
  <si>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</si>
  <si>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</si>
  <si>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</si>
  <si>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</si>
  <si>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</si>
  <si>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</si>
  <si>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</si>
  <si>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</si>
  <si>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</si>
  <si>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</si>
  <si>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</si>
  <si>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</si>
  <si>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</si>
  <si>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</si>
  <si>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</si>
  <si>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</si>
  <si>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</si>
  <si>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</si>
  <si>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</si>
  <si>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</si>
  <si>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</si>
  <si>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</si>
  <si>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</si>
  <si>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</si>
  <si>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</si>
  <si>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</si>
  <si>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</si>
  <si>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</si>
  <si>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</si>
  <si>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</si>
  <si>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</si>
  <si>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</si>
  <si>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</si>
  <si>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</si>
  <si>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</si>
  <si>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</si>
  <si>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</si>
  <si>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</si>
  <si>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</si>
  <si>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</si>
  <si>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</si>
  <si>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</si>
  <si>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</si>
  <si>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</si>
  <si>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</si>
  <si>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</si>
  <si>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</si>
  <si>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</si>
  <si>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</si>
  <si>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</si>
  <si>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</si>
  <si>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</si>
  <si>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</si>
  <si>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</si>
  <si>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</si>
  <si>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</si>
  <si>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</si>
  <si>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</si>
  <si>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</si>
  <si>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</si>
  <si>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</si>
  <si>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</si>
  <si>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</si>
  <si>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</si>
  <si>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</si>
  <si>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</si>
  <si>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</si>
  <si>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</si>
  <si>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</si>
  <si>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</si>
  <si>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</si>
  <si>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</si>
  <si>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</si>
  <si>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</si>
  <si>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</si>
  <si>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</si>
  <si>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</si>
  <si>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</si>
  <si>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</si>
  <si>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</si>
  <si>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</si>
  <si>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</si>
  <si>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</si>
  <si>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</si>
  <si>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</si>
  <si>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</si>
  <si>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</si>
  <si>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</si>
  <si>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</si>
  <si>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</si>
  <si>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</si>
  <si>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</si>
  <si>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</si>
  <si>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</si>
  <si>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</si>
  <si>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</si>
  <si>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</si>
  <si>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</si>
  <si>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</si>
  <si>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</si>
  <si>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</si>
  <si>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</si>
  <si>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</si>
  <si>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</si>
  <si>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</si>
  <si>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</si>
  <si>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</si>
  <si>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</si>
  <si>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</si>
  <si>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</si>
  <si>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</si>
  <si>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</si>
  <si>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</si>
  <si>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</si>
  <si>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</si>
  <si>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</si>
  <si>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</si>
  <si>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</si>
  <si>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</si>
  <si>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</si>
  <si>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</si>
  <si>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</si>
  <si>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</si>
  <si>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</si>
  <si>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</si>
  <si>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</si>
  <si>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</si>
  <si>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</si>
  <si>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</si>
  <si>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</si>
  <si>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</si>
  <si>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</si>
  <si>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</si>
  <si>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</si>
  <si>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</si>
  <si>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</si>
  <si>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</si>
  <si>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</si>
  <si>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</si>
  <si>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</si>
  <si>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</si>
  <si>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</si>
  <si>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</si>
  <si>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</si>
  <si>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</si>
  <si>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</si>
  <si>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</si>
  <si>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</si>
  <si>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</si>
  <si>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</si>
  <si>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</si>
  <si>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</si>
  <si>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</si>
  <si>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</si>
  <si>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</si>
  <si>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</si>
  <si>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</si>
  <si>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</si>
  <si>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</si>
  <si>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</si>
  <si>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</si>
  <si>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</si>
  <si>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</si>
  <si>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</si>
  <si>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</si>
  <si>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</si>
  <si>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</si>
  <si>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</si>
  <si>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</si>
  <si>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</si>
  <si>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</si>
  <si>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</si>
  <si>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</si>
  <si>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</si>
  <si>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</si>
  <si>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</si>
  <si>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</si>
  <si>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</si>
  <si>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</si>
  <si>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</si>
  <si>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</si>
  <si>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</si>
  <si>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</si>
  <si>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</si>
  <si>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</si>
  <si>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</si>
  <si>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</si>
  <si>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</si>
  <si>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</si>
  <si>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</si>
  <si>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</si>
  <si>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</si>
  <si>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</si>
  <si>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</si>
  <si>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</si>
  <si>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</si>
  <si>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</si>
  <si>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</si>
  <si>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</si>
  <si>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</si>
  <si>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</si>
  <si>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</si>
  <si>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</si>
  <si>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</si>
  <si>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</si>
  <si>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</si>
  <si>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</si>
  <si>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</si>
  <si>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</si>
  <si>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</si>
  <si>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</si>
  <si>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</si>
  <si>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</si>
  <si>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</si>
  <si>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</si>
  <si>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</si>
  <si>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</si>
  <si>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</si>
  <si>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</si>
  <si>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</si>
  <si>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</si>
  <si>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</si>
  <si>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</si>
  <si>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</si>
  <si>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</si>
  <si>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</si>
  <si>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</si>
  <si>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</si>
  <si>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</si>
  <si>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</si>
  <si>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</si>
  <si>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</si>
  <si>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</si>
  <si>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</si>
  <si>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</si>
  <si>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</si>
  <si>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</si>
  <si>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</si>
  <si>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</si>
  <si>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</si>
  <si>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</si>
  <si>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</si>
  <si>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</si>
  <si>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</si>
  <si>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</si>
  <si>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</si>
  <si>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</si>
  <si>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</si>
  <si>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</si>
  <si>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</si>
  <si>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</si>
  <si>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</si>
  <si>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</si>
  <si>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</si>
  <si>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</si>
  <si>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</si>
  <si>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</si>
  <si>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</si>
  <si>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</si>
  <si>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</si>
  <si>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</si>
  <si>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</si>
  <si>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</si>
  <si>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</si>
  <si>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</si>
  <si>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</si>
  <si>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</si>
  <si>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</si>
  <si>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</si>
  <si>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</si>
  <si>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</si>
  <si>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</si>
  <si>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</si>
  <si>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</si>
  <si>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</si>
  <si>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</si>
  <si>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</si>
  <si>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</si>
  <si>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</si>
  <si>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</si>
  <si>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</si>
  <si>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</si>
  <si>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</si>
  <si>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</si>
  <si>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</si>
  <si>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</si>
  <si>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</si>
  <si>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</si>
  <si>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</si>
  <si>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</si>
  <si>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</si>
  <si>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</si>
  <si>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</si>
  <si>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</si>
  <si>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</si>
  <si>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</si>
  <si>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</si>
  <si>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</si>
  <si>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</si>
  <si>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</si>
  <si>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</si>
  <si>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</si>
  <si>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</si>
  <si>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</si>
  <si>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</si>
  <si>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</si>
  <si>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</si>
  <si>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</si>
  <si>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</si>
  <si>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</si>
  <si>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</si>
  <si>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</si>
  <si>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</si>
  <si>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</si>
  <si>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</si>
  <si>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</si>
  <si>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</si>
  <si>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</si>
  <si>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</si>
  <si>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</si>
  <si>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</si>
  <si>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</si>
  <si>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</si>
  <si>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</si>
  <si>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</si>
  <si>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</si>
  <si>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</si>
  <si>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</si>
  <si>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</si>
  <si>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</si>
  <si>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</si>
  <si>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</si>
  <si>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</si>
  <si>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</si>
  <si>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</si>
  <si>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</si>
  <si>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</si>
  <si>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</si>
  <si>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</si>
  <si>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</si>
  <si>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</si>
  <si>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</si>
  <si>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</si>
  <si>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</si>
  <si>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</si>
  <si>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</si>
  <si>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</si>
  <si>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</si>
  <si>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</si>
  <si>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</si>
  <si>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</si>
  <si>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</si>
  <si>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</si>
  <si>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</si>
  <si>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</si>
  <si>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</si>
  <si>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</si>
  <si>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</si>
  <si>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</si>
  <si>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</si>
  <si>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</si>
  <si>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</si>
  <si>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</si>
  <si>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</si>
  <si>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</si>
  <si>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</si>
  <si>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</si>
  <si>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</si>
  <si>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</si>
  <si>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</si>
  <si>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</si>
  <si>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</si>
  <si>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</si>
  <si>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</si>
  <si>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</si>
  <si>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</si>
  <si>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</si>
  <si>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</si>
  <si>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</si>
  <si>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</si>
  <si>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</si>
  <si>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</si>
  <si>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</si>
  <si>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</si>
  <si>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</si>
  <si>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</si>
  <si>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</si>
  <si>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</si>
  <si>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</si>
  <si>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</si>
  <si>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</si>
  <si>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</si>
  <si>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</si>
  <si>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</si>
  <si>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</si>
  <si>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</si>
  <si>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</si>
  <si>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</si>
  <si>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</si>
  <si>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</si>
  <si>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</si>
  <si>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</si>
  <si>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</si>
  <si>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</si>
  <si>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</si>
  <si>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</si>
  <si>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</si>
  <si>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</si>
  <si>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</si>
  <si>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</si>
  <si>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</si>
  <si>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</si>
  <si>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</si>
  <si>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</si>
  <si>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</si>
  <si>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</si>
  <si>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</si>
  <si>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</si>
  <si>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</si>
  <si>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</si>
  <si>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</si>
  <si>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</si>
  <si>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</si>
  <si>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</si>
  <si>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</si>
  <si>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</si>
  <si>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</si>
  <si>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</si>
  <si>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</si>
  <si>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</si>
  <si>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</si>
  <si>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</si>
  <si>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</si>
  <si>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</si>
  <si>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</si>
  <si>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</si>
  <si>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</si>
  <si>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</si>
  <si>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</si>
  <si>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</si>
  <si>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</si>
  <si>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</si>
  <si>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</si>
  <si>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</si>
  <si>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</si>
  <si>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</si>
  <si>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</si>
  <si>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</si>
  <si>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</si>
  <si>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</si>
  <si>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</si>
  <si>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</si>
  <si>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</si>
  <si>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</si>
  <si>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</si>
  <si>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</si>
  <si>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</si>
  <si>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</si>
  <si>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</si>
  <si>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</si>
  <si>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</si>
  <si>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</si>
  <si>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</si>
  <si>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</si>
  <si>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</si>
  <si>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</si>
  <si>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</si>
  <si>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</si>
  <si>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</si>
  <si>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</si>
  <si>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</si>
  <si>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</si>
  <si>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</si>
  <si>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</si>
  <si>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</si>
  <si>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</si>
  <si>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</si>
  <si>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</si>
  <si>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</si>
  <si>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</si>
  <si>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</si>
  <si>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</si>
  <si>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</si>
  <si>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</si>
  <si>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</si>
  <si>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</si>
  <si>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</si>
  <si>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</si>
  <si>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</si>
  <si>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</si>
  <si>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</si>
  <si>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</si>
  <si>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</si>
  <si>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</si>
  <si>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</si>
  <si>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</si>
  <si>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</si>
  <si>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</si>
  <si>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</si>
  <si>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</si>
  <si>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</si>
  <si>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</si>
  <si>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</si>
  <si>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</si>
  <si>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</si>
  <si>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</si>
  <si>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</si>
  <si>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</si>
  <si>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</si>
  <si>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</si>
  <si>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</si>
  <si>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</si>
  <si>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</si>
  <si>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</si>
  <si>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</si>
  <si>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</si>
  <si>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</si>
  <si>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</si>
  <si>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</si>
  <si>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</si>
  <si>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</si>
  <si>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</si>
  <si>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</si>
  <si>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</si>
  <si>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</si>
  <si>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</si>
  <si>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</si>
  <si>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</si>
  <si>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</si>
  <si>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</si>
  <si>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</si>
  <si>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</si>
  <si>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</si>
  <si>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</si>
  <si>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</si>
  <si>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</si>
  <si>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</si>
  <si>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</si>
  <si>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</si>
  <si>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</si>
  <si>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</si>
  <si>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</si>
  <si>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</si>
  <si>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</si>
  <si>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</si>
  <si>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</si>
  <si>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</si>
  <si>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</si>
  <si>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</si>
  <si>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</si>
  <si>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</si>
  <si>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</si>
  <si>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</si>
  <si>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</si>
  <si>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</si>
  <si>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</si>
  <si>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</si>
  <si>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</si>
  <si>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</si>
  <si>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</si>
  <si>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</si>
  <si>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</si>
  <si>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</si>
  <si>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</si>
  <si>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</si>
  <si>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</si>
  <si>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</si>
  <si>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</si>
  <si>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</si>
  <si>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</si>
  <si>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</si>
  <si>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</si>
  <si>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</si>
  <si>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</si>
  <si>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</si>
  <si>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</si>
  <si>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</si>
  <si>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</si>
  <si>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</si>
  <si>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</si>
  <si>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</si>
  <si>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</si>
  <si>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</si>
  <si>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</si>
  <si>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</si>
  <si>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</si>
  <si>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</si>
  <si>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</si>
  <si>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</si>
  <si>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</si>
  <si>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</si>
  <si>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</si>
  <si>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</si>
  <si>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</si>
  <si>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</si>
  <si>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</si>
  <si>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</si>
  <si>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</si>
  <si>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</si>
  <si>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</si>
  <si>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</si>
  <si>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</si>
  <si>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</si>
  <si>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</si>
  <si>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</si>
  <si>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</si>
  <si>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</si>
  <si>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</si>
  <si>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</si>
  <si>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</si>
  <si>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</si>
  <si>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</si>
  <si>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</si>
  <si>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</si>
  <si>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</si>
  <si>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</si>
  <si>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</si>
  <si>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</si>
  <si>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</si>
  <si>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</si>
  <si>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</si>
  <si>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</si>
  <si>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</si>
  <si>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</si>
  <si>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</si>
  <si>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</si>
  <si>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</si>
  <si>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</si>
  <si>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</si>
  <si>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</si>
  <si>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</si>
  <si>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</si>
  <si>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</si>
  <si>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</si>
  <si>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</si>
  <si>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</si>
  <si>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</si>
  <si>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</si>
  <si>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</si>
  <si>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</si>
  <si>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</si>
  <si>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</si>
  <si>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</si>
  <si>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</si>
  <si>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</si>
  <si>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</si>
  <si>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</si>
  <si>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</si>
  <si>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</si>
  <si>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</si>
  <si>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</si>
  <si>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</si>
  <si>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</si>
  <si>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</si>
  <si>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</si>
  <si>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</si>
  <si>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</si>
  <si>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</si>
  <si>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</si>
  <si>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</si>
  <si>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</si>
  <si>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</si>
  <si>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</si>
  <si>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</si>
  <si>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</si>
  <si>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</si>
  <si>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</si>
  <si>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</si>
  <si>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</si>
  <si>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</si>
  <si>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</si>
  <si>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</si>
  <si>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</si>
  <si>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</si>
  <si>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</si>
  <si>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</si>
  <si>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</si>
  <si>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</si>
  <si>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</si>
  <si>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</si>
  <si>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</si>
  <si>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</si>
  <si>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</si>
  <si>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</si>
  <si>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</si>
  <si>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</si>
  <si>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</si>
  <si>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</si>
  <si>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</si>
  <si>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</si>
  <si>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</si>
  <si>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</si>
  <si>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</si>
  <si>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</si>
  <si>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</si>
  <si>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</si>
  <si>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</si>
  <si>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</si>
  <si>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</si>
  <si>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</si>
  <si>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</si>
  <si>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</si>
  <si>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</si>
  <si>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</si>
  <si>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</si>
  <si>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</si>
  <si>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</si>
  <si>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</si>
  <si>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</si>
  <si>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</si>
  <si>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</si>
  <si>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</si>
  <si>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</si>
  <si>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</si>
  <si>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</si>
  <si>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</si>
  <si>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</si>
  <si>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</si>
  <si>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</si>
  <si>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</si>
  <si>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</si>
  <si>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</si>
  <si>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</si>
  <si>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</si>
  <si>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</si>
  <si>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</si>
  <si>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</si>
  <si>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</si>
  <si>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</si>
  <si>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</si>
  <si>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</si>
  <si>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</si>
  <si>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</si>
  <si>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</si>
  <si>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</si>
  <si>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</si>
  <si>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</si>
  <si>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</si>
  <si>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</si>
  <si>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</si>
  <si>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</si>
  <si>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</si>
  <si>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</si>
  <si>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</si>
  <si>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</si>
  <si>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</si>
  <si>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</si>
  <si>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</si>
  <si>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</si>
  <si>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</si>
  <si>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</si>
  <si>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</si>
  <si>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</si>
  <si>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</si>
  <si>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</si>
  <si>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</si>
  <si>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</si>
  <si>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</si>
  <si>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</si>
  <si>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</si>
  <si>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</si>
  <si>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</si>
  <si>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</si>
  <si>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</si>
  <si>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</si>
  <si>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</si>
  <si>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</si>
  <si>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</si>
  <si>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</si>
  <si>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</si>
  <si>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</si>
  <si>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</si>
  <si>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</si>
  <si>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</si>
  <si>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</si>
  <si>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</si>
  <si>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</si>
  <si>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</si>
  <si>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</si>
  <si>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</si>
  <si>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</si>
  <si>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</si>
  <si>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</si>
  <si>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</si>
  <si>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</si>
  <si>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</si>
  <si>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</si>
  <si>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</si>
  <si>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</si>
  <si>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</si>
  <si>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</si>
  <si>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</si>
  <si>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</si>
  <si>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</si>
  <si>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</si>
  <si>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</si>
  <si>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</si>
  <si>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</si>
  <si>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</si>
  <si>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</si>
  <si>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</si>
  <si>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</si>
  <si>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</si>
  <si>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</si>
  <si>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</si>
  <si>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</si>
  <si>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</si>
  <si>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</si>
  <si>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</si>
  <si>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</si>
  <si>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</si>
  <si>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</si>
  <si>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</si>
  <si>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</si>
  <si>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</si>
  <si>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</si>
  <si>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</si>
  <si>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</si>
  <si>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</si>
  <si>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</si>
  <si>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</si>
  <si>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</si>
  <si>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</si>
  <si>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</si>
  <si>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</si>
  <si>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</si>
  <si>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</si>
  <si>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</si>
  <si>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</si>
  <si>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</si>
  <si>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</si>
  <si>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</si>
  <si>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</si>
  <si>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</si>
  <si>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</si>
  <si>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</si>
  <si>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</si>
  <si>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</si>
  <si>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</si>
  <si>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</si>
  <si>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</si>
  <si>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</si>
  <si>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</si>
  <si>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</si>
  <si>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</si>
  <si>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</si>
  <si>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</si>
  <si>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</si>
  <si>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</si>
  <si>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</si>
  <si>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</si>
  <si>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</si>
  <si>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</si>
  <si>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</si>
  <si>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</si>
  <si>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</si>
  <si>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</si>
  <si>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</si>
  <si>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</si>
  <si>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</si>
  <si>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</si>
  <si>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</si>
  <si>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</si>
  <si>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</si>
  <si>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</si>
  <si>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</si>
  <si>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</si>
  <si>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</si>
  <si>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</si>
  <si>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</si>
  <si>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</si>
  <si>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</si>
  <si>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</si>
  <si>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</si>
  <si>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</si>
  <si>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</si>
  <si>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</si>
  <si>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</si>
  <si>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</si>
  <si>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</si>
  <si>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</si>
  <si>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</si>
  <si>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</si>
  <si>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</si>
  <si>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</si>
  <si>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</si>
  <si>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</si>
  <si>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</si>
  <si>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</si>
  <si>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</si>
  <si>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</si>
  <si>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</si>
  <si>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</si>
  <si>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</si>
  <si>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</si>
  <si>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</si>
  <si>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</si>
  <si>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</si>
  <si>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</si>
  <si>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</si>
  <si>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</si>
  <si>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</si>
  <si>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</si>
  <si>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</si>
  <si>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</si>
  <si>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</si>
  <si>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</si>
  <si>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</si>
  <si>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</si>
  <si>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</si>
  <si>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</si>
  <si>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</si>
  <si>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</si>
  <si>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</si>
  <si>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</si>
  <si>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</si>
  <si>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</si>
  <si>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</si>
  <si>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</si>
  <si>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</si>
  <si>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</si>
  <si>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</si>
  <si>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</si>
  <si>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</si>
  <si>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</si>
  <si>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</si>
  <si>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</si>
  <si>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</si>
  <si>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</si>
  <si>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</si>
  <si>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</si>
  <si>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</si>
  <si>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</si>
  <si>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</si>
  <si>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</si>
  <si>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</si>
  <si>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</si>
  <si>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</si>
  <si>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</si>
  <si>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</si>
  <si>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</si>
  <si>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</si>
  <si>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</si>
  <si>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</si>
  <si>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</si>
  <si>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</si>
  <si>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</si>
  <si>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</si>
  <si>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</si>
  <si>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</si>
  <si>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</si>
  <si>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</si>
  <si>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</si>
  <si>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</si>
  <si>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</si>
  <si>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</si>
  <si>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</si>
  <si>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</si>
  <si>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</si>
  <si>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</si>
  <si>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</si>
  <si>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</si>
  <si>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</si>
  <si>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</si>
  <si>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</si>
  <si>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</si>
  <si>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</si>
  <si>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</si>
  <si>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</si>
  <si>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</si>
  <si>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</si>
  <si>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</si>
  <si>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</si>
  <si>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</si>
  <si>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</si>
  <si>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</si>
  <si>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</si>
  <si>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</si>
  <si>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</si>
  <si>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</si>
  <si>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</si>
  <si>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</si>
  <si>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</si>
  <si>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</si>
  <si>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</si>
  <si>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</si>
  <si>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</si>
  <si>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</si>
  <si>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</si>
  <si>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</si>
  <si>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</si>
  <si>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</si>
  <si>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</si>
  <si>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</si>
  <si>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</si>
  <si>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</si>
  <si>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</si>
  <si>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</si>
  <si>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</si>
  <si>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</si>
  <si>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</si>
  <si>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</si>
  <si>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</si>
  <si>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</si>
  <si>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</si>
  <si>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</si>
  <si>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</si>
  <si>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</si>
  <si>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</si>
  <si>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</si>
  <si>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</si>
  <si>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</si>
  <si>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</si>
  <si>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</si>
  <si>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</si>
  <si>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</si>
  <si>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</si>
  <si>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</si>
  <si>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</si>
  <si>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</si>
  <si>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</si>
  <si>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</si>
  <si>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</si>
  <si>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</si>
  <si>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</si>
  <si>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</si>
  <si>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</si>
  <si>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</si>
  <si>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</si>
  <si>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</si>
  <si>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</si>
  <si>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</si>
  <si>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</si>
  <si>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</si>
  <si>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</si>
  <si>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</si>
  <si>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</si>
  <si>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</si>
  <si>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</si>
  <si>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</si>
  <si>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</si>
  <si>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</si>
  <si>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</si>
  <si>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</si>
  <si>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</si>
  <si>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</si>
  <si>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</si>
  <si>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</si>
  <si>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</si>
  <si>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</si>
  <si>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</si>
  <si>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</si>
  <si>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</si>
  <si>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</si>
  <si>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</si>
  <si>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</si>
  <si>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</si>
  <si>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</si>
  <si>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</si>
  <si>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</si>
  <si>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</si>
  <si>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</si>
  <si>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</si>
  <si>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</si>
  <si>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</si>
  <si>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</si>
  <si>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</si>
  <si>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</si>
  <si>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</si>
  <si>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</si>
  <si>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</si>
  <si>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</si>
  <si>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</si>
  <si>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</si>
  <si>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</si>
  <si>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</si>
  <si>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</si>
  <si>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</si>
  <si>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</si>
  <si>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</si>
  <si>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</si>
  <si>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</si>
  <si>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</si>
  <si>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</si>
  <si>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</si>
  <si>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</si>
  <si>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</si>
  <si>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</si>
  <si>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</si>
  <si>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</si>
  <si>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</si>
  <si>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</si>
  <si>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</si>
  <si>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</si>
  <si>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</si>
  <si>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</si>
  <si>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</si>
  <si>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</si>
  <si>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</si>
  <si>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</si>
  <si>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</si>
  <si>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</si>
  <si>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</si>
  <si>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</si>
  <si>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</si>
  <si>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</si>
  <si>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</si>
  <si>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</si>
  <si>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</si>
  <si>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</si>
  <si>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</si>
  <si>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</si>
  <si>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</si>
  <si>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</si>
  <si>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</si>
  <si>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</si>
  <si>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</si>
  <si>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</si>
  <si>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</si>
  <si>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</si>
  <si>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</si>
  <si>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</si>
  <si>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</si>
  <si>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</si>
  <si>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</si>
  <si>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</si>
  <si>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</si>
  <si>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</si>
  <si>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</si>
  <si>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</si>
  <si>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</si>
  <si>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</si>
  <si>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</si>
  <si>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</si>
  <si>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</si>
  <si>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</si>
  <si>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</si>
  <si>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</si>
  <si>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</si>
  <si>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</si>
  <si>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</si>
  <si>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</si>
  <si>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</si>
  <si>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</si>
  <si>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</si>
  <si>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</si>
  <si>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</si>
  <si>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</si>
  <si>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</si>
  <si>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</si>
  <si>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</si>
  <si>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</si>
  <si>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</si>
  <si>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</si>
  <si>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</si>
  <si>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</si>
  <si>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</si>
  <si>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</si>
  <si>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</si>
  <si>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</si>
  <si>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</si>
  <si>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</si>
  <si>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</si>
  <si>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</si>
  <si>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</si>
  <si>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</si>
  <si>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</si>
  <si>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</si>
  <si>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</si>
  <si>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</si>
  <si>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</si>
  <si>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</si>
  <si>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</si>
  <si>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</si>
  <si>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</si>
  <si>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</si>
  <si>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</si>
  <si>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</si>
  <si>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</si>
  <si>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</si>
  <si>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</si>
  <si>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</si>
  <si>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</si>
  <si>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</si>
  <si>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</si>
  <si>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</si>
  <si>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</si>
  <si>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</si>
  <si>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</si>
  <si>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</si>
  <si>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</si>
  <si>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</si>
  <si>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</si>
  <si>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</si>
  <si>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</si>
  <si>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</si>
  <si>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</si>
  <si>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</si>
  <si>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</si>
  <si>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</si>
  <si>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</si>
  <si>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</si>
  <si>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</si>
  <si>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</si>
  <si>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</si>
  <si>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</si>
  <si>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</si>
  <si>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</si>
  <si>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</si>
  <si>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</si>
  <si>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</si>
  <si>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</si>
  <si>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</si>
  <si>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</si>
  <si>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</si>
  <si>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</si>
  <si>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</si>
  <si>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</si>
  <si>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</si>
  <si>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</si>
  <si>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</si>
  <si>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</si>
  <si>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</si>
  <si>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</si>
  <si>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</si>
  <si>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</si>
  <si>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</si>
  <si>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</si>
  <si>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</si>
  <si>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</si>
  <si>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</si>
  <si>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</si>
  <si>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</si>
  <si>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</si>
  <si>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</si>
  <si>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</si>
  <si>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</si>
  <si>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</si>
  <si>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</si>
  <si>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</si>
  <si>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</si>
  <si>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</si>
  <si>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</si>
  <si>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</si>
  <si>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</si>
  <si>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</si>
  <si>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</si>
  <si>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</si>
  <si>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</si>
  <si>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</si>
  <si>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</si>
  <si>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</si>
  <si>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</si>
  <si>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</si>
  <si>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</si>
  <si>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</si>
  <si>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</si>
  <si>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</si>
  <si>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</si>
  <si>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</si>
  <si>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</si>
  <si>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</si>
  <si>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</si>
  <si>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</si>
  <si>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</si>
  <si>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</si>
  <si>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</si>
  <si>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</si>
  <si>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</si>
  <si>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</si>
  <si>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</si>
  <si>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</si>
  <si>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</si>
  <si>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</si>
  <si>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</si>
  <si>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</si>
  <si>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</si>
  <si>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</si>
  <si>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</si>
  <si>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</si>
  <si>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</si>
  <si>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</si>
  <si>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</si>
  <si>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</si>
  <si>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</si>
  <si>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</si>
  <si>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</si>
  <si>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</si>
  <si>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</si>
  <si>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</si>
  <si>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</si>
  <si>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</si>
  <si>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</si>
  <si>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</si>
  <si>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</si>
  <si>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</si>
  <si>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</si>
  <si>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</si>
  <si>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</si>
  <si>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</si>
  <si>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</si>
  <si>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</si>
  <si>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</si>
  <si>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</si>
  <si>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</si>
  <si>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</si>
  <si>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</si>
  <si>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</si>
  <si>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</si>
  <si>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</si>
  <si>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</si>
  <si>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</si>
  <si>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</si>
  <si>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</si>
  <si>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</si>
  <si>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</si>
  <si>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</si>
  <si>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</si>
  <si>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</si>
  <si>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</si>
  <si>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</si>
  <si>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</si>
  <si>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</si>
  <si>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</si>
  <si>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</si>
  <si>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</si>
  <si>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</si>
  <si>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</si>
  <si>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</si>
  <si>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</si>
  <si>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</si>
  <si>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</si>
  <si>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</si>
  <si>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</si>
  <si>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</si>
  <si>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</si>
  <si>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</si>
  <si>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</si>
  <si>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</si>
  <si>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</si>
  <si>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</si>
  <si>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</si>
  <si>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</si>
  <si>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</si>
  <si>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</si>
  <si>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</si>
  <si>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</si>
  <si>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</si>
  <si>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</si>
  <si>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</si>
  <si>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</si>
  <si>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</si>
  <si>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</si>
  <si>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</si>
  <si>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</si>
  <si>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</si>
  <si>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</si>
  <si>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</si>
  <si>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</si>
  <si>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</si>
  <si>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</si>
  <si>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</si>
  <si>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</si>
  <si>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</si>
  <si>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</si>
  <si>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</si>
  <si>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</si>
  <si>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</si>
  <si>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</si>
  <si>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</si>
  <si>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</si>
  <si>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</si>
  <si>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</si>
  <si>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</si>
  <si>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</si>
  <si>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</si>
  <si>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</si>
  <si>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</si>
  <si>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</si>
  <si>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</si>
  <si>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</si>
  <si>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</si>
  <si>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</si>
  <si>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</si>
  <si>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</si>
  <si>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</si>
  <si>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</si>
  <si>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</si>
  <si>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</si>
  <si>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</si>
  <si>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</si>
  <si>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</si>
  <si>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</si>
  <si>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</si>
  <si>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</si>
  <si>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</si>
  <si>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</si>
  <si>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</si>
  <si>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</si>
  <si>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</si>
  <si>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</si>
  <si>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</si>
  <si>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</si>
  <si>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</si>
  <si>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</si>
  <si>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</si>
  <si>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</si>
  <si>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</si>
  <si>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</si>
  <si>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</si>
  <si>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</si>
  <si>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</si>
  <si>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</si>
  <si>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</si>
  <si>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</si>
  <si>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</si>
  <si>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</si>
  <si>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</si>
  <si>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</si>
  <si>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</si>
  <si>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</si>
  <si>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</si>
  <si>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</si>
  <si>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</si>
  <si>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</si>
  <si>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</si>
  <si>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</si>
  <si>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</si>
  <si>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</si>
  <si>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</si>
  <si>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</si>
  <si>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</si>
  <si>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</si>
  <si>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</si>
  <si>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</si>
  <si>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</si>
  <si>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</si>
  <si>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</si>
  <si>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</si>
  <si>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</si>
  <si>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</si>
  <si>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</si>
  <si>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</si>
  <si>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</si>
  <si>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</si>
  <si>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</si>
  <si>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</si>
  <si>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</si>
  <si>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</si>
  <si>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</si>
  <si>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</si>
  <si>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</si>
  <si>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</si>
  <si>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</si>
  <si>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</si>
  <si>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</si>
  <si>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</si>
  <si>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</si>
  <si>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</si>
  <si>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</si>
  <si>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</si>
  <si>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</si>
  <si>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</si>
  <si>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</si>
  <si>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</si>
  <si>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</si>
  <si>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</si>
  <si>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</si>
  <si>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</si>
  <si>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</si>
  <si>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</si>
  <si>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</si>
  <si>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</si>
  <si>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</si>
  <si>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</si>
  <si>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</si>
  <si>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</si>
  <si>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</si>
  <si>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</si>
  <si>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</si>
  <si>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</si>
  <si>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</si>
  <si>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</si>
  <si>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</si>
  <si>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</si>
  <si>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</si>
  <si>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</si>
  <si>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</si>
  <si>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</si>
  <si>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</si>
  <si>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</si>
  <si>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</si>
  <si>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</si>
  <si>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</si>
  <si>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</si>
  <si>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</si>
  <si>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</si>
  <si>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</si>
  <si>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</si>
  <si>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</si>
  <si>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</si>
  <si>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</si>
  <si>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</si>
  <si>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</si>
  <si>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</si>
  <si>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</si>
  <si>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</si>
  <si>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</si>
  <si>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</si>
  <si>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</si>
  <si>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</si>
  <si>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</si>
  <si>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</si>
  <si>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</si>
  <si>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</si>
  <si>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</si>
  <si>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</si>
  <si>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</si>
  <si>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</si>
  <si>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</si>
  <si>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</si>
  <si>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</si>
  <si>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</si>
  <si>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</si>
  <si>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</si>
  <si>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</si>
  <si>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</si>
  <si>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</si>
  <si>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</si>
  <si>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</si>
  <si>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</si>
  <si>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</si>
  <si>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</si>
  <si>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</si>
  <si>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</si>
  <si>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</si>
  <si>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</si>
  <si>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</si>
  <si>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</si>
  <si>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</si>
  <si>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</si>
  <si>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</si>
  <si>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</si>
  <si>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</si>
  <si>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</si>
  <si>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</si>
  <si>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</si>
  <si>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</si>
  <si>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</si>
  <si>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</si>
  <si>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</si>
  <si>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</si>
  <si>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</si>
  <si>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</si>
  <si>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</si>
  <si>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</si>
  <si>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</si>
  <si>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</si>
  <si>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</si>
  <si>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</si>
  <si>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</si>
  <si>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</si>
  <si>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</si>
  <si>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</si>
  <si>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</si>
  <si>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</si>
  <si>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</si>
  <si>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</si>
  <si>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</si>
  <si>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</si>
  <si>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</si>
  <si>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</si>
  <si>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</si>
  <si>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</si>
  <si>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</si>
  <si>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</si>
  <si>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</si>
  <si>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</si>
  <si>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</si>
  <si>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</si>
  <si>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</si>
  <si>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</si>
  <si>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</si>
  <si>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</si>
  <si>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</si>
  <si>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</si>
  <si>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</si>
  <si>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</si>
  <si>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</si>
  <si>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</si>
  <si>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</si>
  <si>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</si>
  <si>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</si>
  <si>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</si>
  <si>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</si>
  <si>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</si>
  <si>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</si>
  <si>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</si>
  <si>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</si>
  <si>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</si>
  <si>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</si>
  <si>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</si>
  <si>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</si>
  <si>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</si>
  <si>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</si>
  <si>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</si>
  <si>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</si>
  <si>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</si>
  <si>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</si>
  <si>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</si>
  <si>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</si>
  <si>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</si>
  <si>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</si>
  <si>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</si>
  <si>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</si>
  <si>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</si>
  <si>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</si>
  <si>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</si>
  <si>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</si>
  <si>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</si>
  <si>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</si>
  <si>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</si>
  <si>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</si>
  <si>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</si>
  <si>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</si>
  <si>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</si>
  <si>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</si>
  <si>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</si>
  <si>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</si>
  <si>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</si>
  <si>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</si>
  <si>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</si>
  <si>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</si>
  <si>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</si>
  <si>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</si>
  <si>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</si>
  <si>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</si>
  <si>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</si>
  <si>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</si>
  <si>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</si>
  <si>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</si>
  <si>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</si>
  <si>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</si>
  <si>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</si>
  <si>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</si>
  <si>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</si>
  <si>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</si>
  <si>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</si>
  <si>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</si>
  <si>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</si>
  <si>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</si>
  <si>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</si>
  <si>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</si>
  <si>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</si>
  <si>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</si>
  <si>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</si>
  <si>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</si>
  <si>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</si>
  <si>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</si>
  <si>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</si>
  <si>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</si>
  <si>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</si>
  <si>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</si>
  <si>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</si>
  <si>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</si>
  <si>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</si>
  <si>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</si>
  <si>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</si>
  <si>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</si>
  <si>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</si>
  <si>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</si>
  <si>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</si>
  <si>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</si>
  <si>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</si>
  <si>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</si>
  <si>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</si>
  <si>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</si>
  <si>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</si>
  <si>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</si>
  <si>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</si>
  <si>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</si>
  <si>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</si>
  <si>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</si>
  <si>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</si>
  <si>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</si>
  <si>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</si>
  <si>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</si>
  <si>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</si>
  <si>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</si>
  <si>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</si>
  <si>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</si>
  <si>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</si>
  <si>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</si>
  <si>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</si>
  <si>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</si>
  <si>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</si>
  <si>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</si>
  <si>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</si>
  <si>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</si>
  <si>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</si>
  <si>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</si>
  <si>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</si>
  <si>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</si>
  <si>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</si>
  <si>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</si>
  <si>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</si>
  <si>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</si>
  <si>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</si>
  <si>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</si>
  <si>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</si>
  <si>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</si>
  <si>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</si>
  <si>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</si>
  <si>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</si>
  <si>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</si>
  <si>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</si>
  <si>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</si>
  <si>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</si>
  <si>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</si>
  <si>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</si>
  <si>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</si>
  <si>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</si>
  <si>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</si>
  <si>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</si>
  <si>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</si>
  <si>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</si>
  <si>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</si>
  <si>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</si>
  <si>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</si>
  <si>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</si>
  <si>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</si>
  <si>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</si>
  <si>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</si>
  <si>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</si>
  <si>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</si>
  <si>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</si>
  <si>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</si>
  <si>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</si>
  <si>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</si>
  <si>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</si>
  <si>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</si>
  <si>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</si>
  <si>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</si>
  <si>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</si>
  <si>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</si>
  <si>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</si>
  <si>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</si>
  <si>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</si>
  <si>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</si>
  <si>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</si>
  <si>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</si>
  <si>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</si>
  <si>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</si>
  <si>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</si>
  <si>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</si>
  <si>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</si>
  <si>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</si>
  <si>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</si>
  <si>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</si>
  <si>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</si>
  <si>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</si>
  <si>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</si>
  <si>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</si>
  <si>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</si>
  <si>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</si>
  <si>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</si>
  <si>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</si>
  <si>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</si>
  <si>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</si>
  <si>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</si>
  <si>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</si>
  <si>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</si>
  <si>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</si>
  <si>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</si>
  <si>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</si>
  <si>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</si>
  <si>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</si>
  <si>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</si>
  <si>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</si>
  <si>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</si>
  <si>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</si>
  <si>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</si>
  <si>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</si>
  <si>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</si>
  <si>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</si>
  <si>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</si>
  <si>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</si>
  <si>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</si>
  <si>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</si>
  <si>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</si>
  <si>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</si>
  <si>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</si>
  <si>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</si>
  <si>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</si>
  <si>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</si>
  <si>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</si>
  <si>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</si>
  <si>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</si>
  <si>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</si>
  <si>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</si>
  <si>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</si>
  <si>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</si>
  <si>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</si>
  <si>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</si>
  <si>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</si>
  <si>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</si>
  <si>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</si>
  <si>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</si>
  <si>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</si>
  <si>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</si>
  <si>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</si>
  <si>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</si>
  <si>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</si>
  <si>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</si>
  <si>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</si>
  <si>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</si>
  <si>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</si>
  <si>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</si>
  <si>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</si>
  <si>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</si>
  <si>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</si>
  <si>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</si>
  <si>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</si>
  <si>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</si>
  <si>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</si>
  <si>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</si>
  <si>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</si>
  <si>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</si>
  <si>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</si>
  <si>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</si>
  <si>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</si>
  <si>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</si>
  <si>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</si>
  <si>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</si>
  <si>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</si>
  <si>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</si>
  <si>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</si>
  <si>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</si>
  <si>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</si>
  <si>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</si>
  <si>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</si>
  <si>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</si>
  <si>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</si>
  <si>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</si>
  <si>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</si>
  <si>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</si>
  <si>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</si>
  <si>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</si>
  <si>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</si>
  <si>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</si>
  <si>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</si>
  <si>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</si>
  <si>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</si>
  <si>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</si>
  <si>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</si>
  <si>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</si>
  <si>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</si>
  <si>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</si>
  <si>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</si>
  <si>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</si>
  <si>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</si>
  <si>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</si>
  <si>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</si>
  <si>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</si>
  <si>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</si>
  <si>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</si>
  <si>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</si>
  <si>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</si>
  <si>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</si>
  <si>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</si>
  <si>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</si>
  <si>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</si>
  <si>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</si>
  <si>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</si>
  <si>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</si>
  <si>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</si>
  <si>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</si>
  <si>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</si>
  <si>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</si>
  <si>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</si>
  <si>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</si>
  <si>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</si>
  <si>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</si>
  <si>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</si>
  <si>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</si>
  <si>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</si>
  <si>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</si>
  <si>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</si>
  <si>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</si>
  <si>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</si>
  <si>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</si>
  <si>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</si>
  <si>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</si>
  <si>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</si>
  <si>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</si>
  <si>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</si>
  <si>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</si>
  <si>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</si>
  <si>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</si>
  <si>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</si>
  <si>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</si>
  <si>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</si>
  <si>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</si>
  <si>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</si>
  <si>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</si>
  <si>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</si>
  <si>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</si>
  <si>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</si>
  <si>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</si>
  <si>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</si>
  <si>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</si>
  <si>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</si>
  <si>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</si>
  <si>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</si>
  <si>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</si>
  <si>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</si>
  <si>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</si>
  <si>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</si>
  <si>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</si>
  <si>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</si>
  <si>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</si>
  <si>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</si>
  <si>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</si>
  <si>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</si>
  <si>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</si>
  <si>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</si>
  <si>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</si>
  <si>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</si>
  <si>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</si>
  <si>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</si>
  <si>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</si>
  <si>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</si>
  <si>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</si>
  <si>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</si>
  <si>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</si>
  <si>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</si>
  <si>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</si>
  <si>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</si>
  <si>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</si>
  <si>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</si>
  <si>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</si>
  <si>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</si>
  <si>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</si>
  <si>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</si>
  <si>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</si>
  <si>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</si>
  <si>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</si>
  <si>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</si>
  <si>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</si>
  <si>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</si>
  <si>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</si>
  <si>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</si>
  <si>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</si>
  <si>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</si>
  <si>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</si>
  <si>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</si>
  <si>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</si>
  <si>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</si>
  <si>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</si>
  <si>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</si>
  <si>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</si>
  <si>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</si>
  <si>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</si>
  <si>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</si>
  <si>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</si>
  <si>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</si>
  <si>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</si>
  <si>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</si>
  <si>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</si>
  <si>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</si>
  <si>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</si>
  <si>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</si>
  <si>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</si>
  <si>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</si>
  <si>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</si>
  <si>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</si>
  <si>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</si>
  <si>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</si>
  <si>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</si>
  <si>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</si>
  <si>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</si>
  <si>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</si>
  <si>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</si>
  <si>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</si>
  <si>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</si>
  <si>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</si>
  <si>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</si>
  <si>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</si>
  <si>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</si>
  <si>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</si>
  <si>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</si>
  <si>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</si>
  <si>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</si>
  <si>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</si>
  <si>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</si>
  <si>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</si>
  <si>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</si>
  <si>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</si>
  <si>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</si>
  <si>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</si>
  <si>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</si>
  <si>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</si>
  <si>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</si>
  <si>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</si>
  <si>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</si>
  <si>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</si>
  <si>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</si>
  <si>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</si>
  <si>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</si>
  <si>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</si>
  <si>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</si>
  <si>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</si>
  <si>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</si>
  <si>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</si>
  <si>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</si>
  <si>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</si>
  <si>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</si>
  <si>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</si>
  <si>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</si>
  <si>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</si>
  <si>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</si>
  <si>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</si>
  <si>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</si>
  <si>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</si>
  <si>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</si>
  <si>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</si>
  <si>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</si>
  <si>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</si>
  <si>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</si>
  <si>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</si>
  <si>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</si>
  <si>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</si>
  <si>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</si>
  <si>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</si>
  <si>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</si>
  <si>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</si>
  <si>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</si>
  <si>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</si>
  <si>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</si>
  <si>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</si>
  <si>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</si>
  <si>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</si>
  <si>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</si>
  <si>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</si>
  <si>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</si>
  <si>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</si>
  <si>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</si>
  <si>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</si>
  <si>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</si>
  <si>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</si>
  <si>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</si>
  <si>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</si>
  <si>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</si>
  <si>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</si>
  <si>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</si>
  <si>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</si>
  <si>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</si>
  <si>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</si>
  <si>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</si>
  <si>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</si>
  <si>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</si>
  <si>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</si>
  <si>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</si>
  <si>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</si>
  <si>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</si>
  <si>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</si>
  <si>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</si>
  <si>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</si>
  <si>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</si>
  <si>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</si>
  <si>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</si>
  <si>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</si>
  <si>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</si>
  <si>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</si>
  <si>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</si>
  <si>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</si>
  <si>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</si>
  <si>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</si>
  <si>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</si>
  <si>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</si>
  <si>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</si>
  <si>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</si>
  <si>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</si>
  <si>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</si>
  <si>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</si>
  <si>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</si>
  <si>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</si>
  <si>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</si>
  <si>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</si>
  <si>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</si>
  <si>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</si>
  <si>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</si>
  <si>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</si>
  <si>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</si>
  <si>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</si>
  <si>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</si>
  <si>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</si>
  <si>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</si>
  <si>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</si>
  <si>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</si>
  <si>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</si>
  <si>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</si>
  <si>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</si>
  <si>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</si>
  <si>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</si>
  <si>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</si>
  <si>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</si>
  <si>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</si>
  <si>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</si>
  <si>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</si>
  <si>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</si>
  <si>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</si>
  <si>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</si>
  <si>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</si>
  <si>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</si>
  <si>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</si>
  <si>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</si>
  <si>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</si>
  <si>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</si>
  <si>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</si>
  <si>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</si>
  <si>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</si>
  <si>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</si>
  <si>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</si>
  <si>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</si>
  <si>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</si>
  <si>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</si>
  <si>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</si>
  <si>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</si>
  <si>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</si>
  <si>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</si>
  <si>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</si>
  <si>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</si>
  <si>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</si>
  <si>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</si>
  <si>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</si>
  <si>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</si>
  <si>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</si>
  <si>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</si>
  <si>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</si>
  <si>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</si>
  <si>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</si>
  <si>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</si>
  <si>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</si>
  <si>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</si>
  <si>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</si>
  <si>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</si>
  <si>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</si>
  <si>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</si>
  <si>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</si>
  <si>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</si>
  <si>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</si>
  <si>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</si>
  <si>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</si>
  <si>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</si>
  <si>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</si>
  <si>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</si>
  <si>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</si>
  <si>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</si>
  <si>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</si>
  <si>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</si>
  <si>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</si>
  <si>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</si>
  <si>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</si>
  <si>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</si>
  <si>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</si>
  <si>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</si>
  <si>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</si>
  <si>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</si>
  <si>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</si>
  <si>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</si>
  <si>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</si>
  <si>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</si>
  <si>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</si>
  <si>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</si>
  <si>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</si>
  <si>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</si>
  <si>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</si>
  <si>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</si>
  <si>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</si>
  <si>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</si>
  <si>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</si>
  <si>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</si>
  <si>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</si>
  <si>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</si>
  <si>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</si>
  <si>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</si>
  <si>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</si>
  <si>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</si>
  <si>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</si>
  <si>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</si>
  <si>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</si>
  <si>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</si>
  <si>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</si>
  <si>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</si>
  <si>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</si>
  <si>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</si>
  <si>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</si>
  <si>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</si>
  <si>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</si>
  <si>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</si>
  <si>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</si>
  <si>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</si>
  <si>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</si>
  <si>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</si>
  <si>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</si>
  <si>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</si>
  <si>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</si>
  <si>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</si>
  <si>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</si>
  <si>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</si>
  <si>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</si>
  <si>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</si>
  <si>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</si>
  <si>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</si>
  <si>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</si>
  <si>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</si>
  <si>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</si>
  <si>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</si>
  <si>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</si>
  <si>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</si>
  <si>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</si>
  <si>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</si>
  <si>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</si>
  <si>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</si>
  <si>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</si>
  <si>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</si>
  <si>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</si>
  <si>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</si>
  <si>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</si>
  <si>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</si>
  <si>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</si>
  <si>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</si>
  <si>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</si>
  <si>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</si>
  <si>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</si>
  <si>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</si>
  <si>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</si>
  <si>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</si>
  <si>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</si>
  <si>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</si>
  <si>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</si>
  <si>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</si>
  <si>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</si>
  <si>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</si>
  <si>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</si>
  <si>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</si>
  <si>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</si>
  <si>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</si>
  <si>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</si>
  <si>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</si>
  <si>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</si>
  <si>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</si>
  <si>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</si>
  <si>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</si>
  <si>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</si>
  <si>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</si>
  <si>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</si>
  <si>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</si>
  <si>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</si>
  <si>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</si>
  <si>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</si>
  <si>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</si>
  <si>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</si>
  <si>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</si>
  <si>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</si>
  <si>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</si>
  <si>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</si>
  <si>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</si>
  <si>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</si>
  <si>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</si>
  <si>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</si>
  <si>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</si>
  <si>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</si>
  <si>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</si>
  <si>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</si>
  <si>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</si>
  <si>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</si>
  <si>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</si>
  <si>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</si>
  <si>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</si>
  <si>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</si>
  <si>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</si>
  <si>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</si>
  <si>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</si>
  <si>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</si>
  <si>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</si>
  <si>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</si>
  <si>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</si>
  <si>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</si>
  <si>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</si>
  <si>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</si>
  <si>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</si>
  <si>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</si>
  <si>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</si>
  <si>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</si>
  <si>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</si>
  <si>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</si>
  <si>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</si>
  <si>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</si>
  <si>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</si>
  <si>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</si>
  <si>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</si>
  <si>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</si>
  <si>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</si>
  <si>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</si>
  <si>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</si>
  <si>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</si>
  <si>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</si>
  <si>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</si>
  <si>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</si>
  <si>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</si>
  <si>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</si>
  <si>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</si>
  <si>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</si>
  <si>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</si>
  <si>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</si>
  <si>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</si>
  <si>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</si>
  <si>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</si>
  <si>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</si>
  <si>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</si>
  <si>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</si>
  <si>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</si>
  <si>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</si>
  <si>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</si>
  <si>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</si>
  <si>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</si>
  <si>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</si>
  <si>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</si>
  <si>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</si>
  <si>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</si>
  <si>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</si>
  <si>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</si>
  <si>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</si>
  <si>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</si>
  <si>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</si>
  <si>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</si>
  <si>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</si>
  <si>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</si>
  <si>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</si>
  <si>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</si>
  <si>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</si>
  <si>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</si>
  <si>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</si>
  <si>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</si>
  <si>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</si>
  <si>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</si>
  <si>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</si>
  <si>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</si>
  <si>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</si>
  <si>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</si>
  <si>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</si>
  <si>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</si>
  <si>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</si>
  <si>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</si>
  <si>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</si>
  <si>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</si>
  <si>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</si>
  <si>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</si>
  <si>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</si>
  <si>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</si>
  <si>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</si>
  <si>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</si>
  <si>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</si>
  <si>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</si>
  <si>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</si>
  <si>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</si>
  <si>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</si>
  <si>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</si>
  <si>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</si>
  <si>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</si>
  <si>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</si>
  <si>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</si>
  <si>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</si>
  <si>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</si>
  <si>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</si>
  <si>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</si>
  <si>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</si>
  <si>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</si>
  <si>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</si>
  <si>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</si>
  <si>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</si>
  <si>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</si>
  <si>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</si>
  <si>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</si>
  <si>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</si>
  <si>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</si>
  <si>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</si>
  <si>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</si>
  <si>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</si>
  <si>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</si>
  <si>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</si>
  <si>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</si>
  <si>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</si>
  <si>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</si>
  <si>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</si>
  <si>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</si>
  <si>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</si>
  <si>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</si>
  <si>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</si>
  <si>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</si>
  <si>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</si>
  <si>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</si>
  <si>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</si>
  <si>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</si>
  <si>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</si>
  <si>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</si>
  <si>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</si>
  <si>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</si>
  <si>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</si>
  <si>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</si>
  <si>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</si>
  <si>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</si>
  <si>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</si>
  <si>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</si>
  <si>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</si>
  <si>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</si>
  <si>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</si>
  <si>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</si>
  <si>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</si>
  <si>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</si>
  <si>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</si>
  <si>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</si>
  <si>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</si>
  <si>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</si>
  <si>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</si>
  <si>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</si>
  <si>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</si>
  <si>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</si>
  <si>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</si>
  <si>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</si>
  <si>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</si>
  <si>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</si>
  <si>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</si>
  <si>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</si>
  <si>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</si>
  <si>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</si>
  <si>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</si>
  <si>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</si>
  <si>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</si>
  <si>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</si>
  <si>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</si>
  <si>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</si>
  <si>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</si>
  <si>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</si>
  <si>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</si>
  <si>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</si>
  <si>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</si>
  <si>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</si>
  <si>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</si>
  <si>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</si>
  <si>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</si>
  <si>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</si>
  <si>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</si>
  <si>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</si>
  <si>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</si>
  <si>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</si>
  <si>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</si>
  <si>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</si>
  <si>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</si>
  <si>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</si>
  <si>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</si>
  <si>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</si>
  <si>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</si>
  <si>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</si>
  <si>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</si>
  <si>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</si>
  <si>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</si>
  <si>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</si>
  <si>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</si>
  <si>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</si>
  <si>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</si>
  <si>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</si>
  <si>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</si>
  <si>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</si>
  <si>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</si>
  <si>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</si>
  <si>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</si>
  <si>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</si>
  <si>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</si>
  <si>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</si>
  <si>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</si>
  <si>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</si>
  <si>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</si>
  <si>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</si>
  <si>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</si>
  <si>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</si>
  <si>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</si>
  <si>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</si>
  <si>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</si>
  <si>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</si>
  <si>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</si>
  <si>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</si>
  <si>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</si>
  <si>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</si>
  <si>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</si>
  <si>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</si>
  <si>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</si>
  <si>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</si>
  <si>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</si>
  <si>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</si>
  <si>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</si>
  <si>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</si>
  <si>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</si>
  <si>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</si>
  <si>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</si>
  <si>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</si>
  <si>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</si>
  <si>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</si>
  <si>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</si>
  <si>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</si>
  <si>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</si>
  <si>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</si>
  <si>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</si>
  <si>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</si>
  <si>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</si>
  <si>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</si>
  <si>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</si>
  <si>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</si>
  <si>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</si>
  <si>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</si>
  <si>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</si>
  <si>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</si>
  <si>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</si>
  <si>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</si>
  <si>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</si>
  <si>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</si>
  <si>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</si>
  <si>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</si>
  <si>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</si>
  <si>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</si>
  <si>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</si>
  <si>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</si>
  <si>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</si>
  <si>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</si>
  <si>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</si>
  <si>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</si>
  <si>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</si>
  <si>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</si>
  <si>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</si>
  <si>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</si>
  <si>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</si>
  <si>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</si>
  <si>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</si>
  <si>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</si>
  <si>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</si>
  <si>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</si>
  <si>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</si>
  <si>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</si>
  <si>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</si>
  <si>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</si>
  <si>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</si>
  <si>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</si>
  <si>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</si>
  <si>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</si>
  <si>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</si>
  <si>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</si>
  <si>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</si>
  <si>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</si>
  <si>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</si>
  <si>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</si>
  <si>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</si>
  <si>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</si>
  <si>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</si>
  <si>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</si>
  <si>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</si>
  <si>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</si>
  <si>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</si>
  <si>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</si>
  <si>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</si>
  <si>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</si>
  <si>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</si>
  <si>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</si>
  <si>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</si>
  <si>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</si>
  <si>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</si>
  <si>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</si>
  <si>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</si>
  <si>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</si>
  <si>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</si>
  <si>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</si>
  <si>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</si>
  <si>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</si>
  <si>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</si>
  <si>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</si>
  <si>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</si>
  <si>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</si>
  <si>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</si>
  <si>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</si>
  <si>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</si>
  <si>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</si>
  <si>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</si>
  <si>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</si>
  <si>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</si>
  <si>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</si>
  <si>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</si>
  <si>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</si>
  <si>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</si>
  <si>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</si>
  <si>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</si>
  <si>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</si>
  <si>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</si>
  <si>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</si>
  <si>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</si>
  <si>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</si>
  <si>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</si>
  <si>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</si>
  <si>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</si>
  <si>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</si>
  <si>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</si>
  <si>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</si>
  <si>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</si>
  <si>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</si>
  <si>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</si>
  <si>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</si>
  <si>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</si>
  <si>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</si>
  <si>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</si>
  <si>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</si>
  <si>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</si>
  <si>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</si>
  <si>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</si>
  <si>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</si>
  <si>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</si>
  <si>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</si>
  <si>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</si>
  <si>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</si>
  <si>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</si>
  <si>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</si>
  <si>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</si>
  <si>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</si>
  <si>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</si>
  <si>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</si>
  <si>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</si>
  <si>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</si>
  <si>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</si>
  <si>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</si>
  <si>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</si>
  <si>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</si>
  <si>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</si>
  <si>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</si>
  <si>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</si>
  <si>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</si>
  <si>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</si>
  <si>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</si>
  <si>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</si>
  <si>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</si>
  <si>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</si>
  <si>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</si>
  <si>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</si>
  <si>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</si>
  <si>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</si>
  <si>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</si>
  <si>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</si>
  <si>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</si>
  <si>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</si>
  <si>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</si>
  <si>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</si>
  <si>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</si>
  <si>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</si>
  <si>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</si>
  <si>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</si>
  <si>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</si>
  <si>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</si>
  <si>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</si>
  <si>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</si>
  <si>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</si>
  <si>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</si>
  <si>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</si>
  <si>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</si>
  <si>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</si>
  <si>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</si>
  <si>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</si>
  <si>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</si>
  <si>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</si>
  <si>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</si>
  <si>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</si>
  <si>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</si>
  <si>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</si>
  <si>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</si>
  <si>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</si>
  <si>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</si>
  <si>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</si>
  <si>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</si>
  <si>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</si>
  <si>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</si>
  <si>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</si>
  <si>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</si>
  <si>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</si>
  <si>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</si>
  <si>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</si>
  <si>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</si>
  <si>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</si>
  <si>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</si>
  <si>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</si>
  <si>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</si>
  <si>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</si>
  <si>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</si>
  <si>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</si>
  <si>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</si>
  <si>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</si>
  <si>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</si>
  <si>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</si>
  <si>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</si>
  <si>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</si>
  <si>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</si>
  <si>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</si>
  <si>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</si>
  <si>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</si>
  <si>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</si>
  <si>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</si>
  <si>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</si>
  <si>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</si>
  <si>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</si>
  <si>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</si>
  <si>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</si>
  <si>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</si>
  <si>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</si>
  <si>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</si>
  <si>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</si>
  <si>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</si>
  <si>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</si>
  <si>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</si>
  <si>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</si>
  <si>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</si>
  <si>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</si>
  <si>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</si>
  <si>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</si>
  <si>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</si>
  <si>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</si>
  <si>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</si>
  <si>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</si>
  <si>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</si>
  <si>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</si>
  <si>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</si>
  <si>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</si>
  <si>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</si>
  <si>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</si>
  <si>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</si>
  <si>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</si>
  <si>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</si>
  <si>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</si>
  <si>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</si>
  <si>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</si>
  <si>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</si>
  <si>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</si>
  <si>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</si>
  <si>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</si>
  <si>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</si>
  <si>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</si>
  <si>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</si>
  <si>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</si>
  <si>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</si>
  <si>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</si>
  <si>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</si>
  <si>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</si>
  <si>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</si>
  <si>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</si>
  <si>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</si>
  <si>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</si>
  <si>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</si>
  <si>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</si>
  <si>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</si>
  <si>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</si>
  <si>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</si>
  <si>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</si>
  <si>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</si>
  <si>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</si>
  <si>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</si>
  <si>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</si>
  <si>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</si>
  <si>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</si>
  <si>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</si>
  <si>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</si>
  <si>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</si>
  <si>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</si>
  <si>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</si>
  <si>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</si>
  <si>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</si>
  <si>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</si>
  <si>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</si>
  <si>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</si>
  <si>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</si>
  <si>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</si>
  <si>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</si>
  <si>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</si>
  <si>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</si>
  <si>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</si>
  <si>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</si>
  <si>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</si>
  <si>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</si>
  <si>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</si>
  <si>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</si>
  <si>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</si>
  <si>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</si>
  <si>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</si>
  <si>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</si>
  <si>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</si>
  <si>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</si>
  <si>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</si>
  <si>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</si>
  <si>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</si>
  <si>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</si>
  <si>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</si>
  <si>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</si>
  <si>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</si>
  <si>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</si>
  <si>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</si>
  <si>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</si>
  <si>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</si>
  <si>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</si>
  <si>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</si>
  <si>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</si>
  <si>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</si>
  <si>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</si>
  <si>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</si>
  <si>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</si>
  <si>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</si>
  <si>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</si>
  <si>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</si>
  <si>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</si>
  <si>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</si>
  <si>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</si>
  <si>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</si>
  <si>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</si>
  <si>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</si>
  <si>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</si>
  <si>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</si>
  <si>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</si>
  <si>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</si>
  <si>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</si>
  <si>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</si>
  <si>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</si>
  <si>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</si>
  <si>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</si>
  <si>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</si>
  <si>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</si>
  <si>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</si>
  <si>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</si>
  <si>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</si>
  <si>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</si>
  <si>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</si>
  <si>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</si>
  <si>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</si>
  <si>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</si>
  <si>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</si>
  <si>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</si>
  <si>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</si>
  <si>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</si>
  <si>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</si>
  <si>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</si>
  <si>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</si>
  <si>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</si>
  <si>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</si>
  <si>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</si>
  <si>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</si>
  <si>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</si>
  <si>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</si>
  <si>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</si>
  <si>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</si>
  <si>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</si>
  <si>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</si>
  <si>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</si>
  <si>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</si>
  <si>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</si>
  <si>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</si>
  <si>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</si>
  <si>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</si>
  <si>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</si>
  <si>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</si>
  <si>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</si>
  <si>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</si>
  <si>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</si>
  <si>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</si>
  <si>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</si>
  <si>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</si>
  <si>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</si>
  <si>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</si>
  <si>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</si>
  <si>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</si>
  <si>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</si>
  <si>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</si>
  <si>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</si>
  <si>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</si>
  <si>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</si>
  <si>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</si>
  <si>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</si>
  <si>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</si>
  <si>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</si>
  <si>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</si>
  <si>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</si>
  <si>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</si>
  <si>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</si>
  <si>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</si>
  <si>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</si>
  <si>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</si>
  <si>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</si>
  <si>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</si>
  <si>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</si>
  <si>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</si>
  <si>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</si>
  <si>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</si>
  <si>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</si>
  <si>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</si>
  <si>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</si>
  <si>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</si>
  <si>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</si>
  <si>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</si>
  <si>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</si>
  <si>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</si>
  <si>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</si>
  <si>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</si>
  <si>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</si>
  <si>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</si>
  <si>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</si>
  <si>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</si>
  <si>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</si>
  <si>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</si>
  <si>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</si>
  <si>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</si>
  <si>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</si>
  <si>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</si>
  <si>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</si>
  <si>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</si>
  <si>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</si>
  <si>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</si>
  <si>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</si>
  <si>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</si>
  <si>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</si>
  <si>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</si>
  <si>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</si>
  <si>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</si>
  <si>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</si>
  <si>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</si>
  <si>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</si>
  <si>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</si>
  <si>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</si>
  <si>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</si>
  <si>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</si>
  <si>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</si>
  <si>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</si>
  <si>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</si>
  <si>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</si>
  <si>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</si>
  <si>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</si>
  <si>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</si>
  <si>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</si>
  <si>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</si>
  <si>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</si>
  <si>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</si>
  <si>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</si>
  <si>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</si>
  <si>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</si>
  <si>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</si>
  <si>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</si>
  <si>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</si>
  <si>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</si>
  <si>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</si>
  <si>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</si>
  <si>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</si>
  <si>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</si>
  <si>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</si>
  <si>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</si>
  <si>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</si>
  <si>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</si>
  <si>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</si>
  <si>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</si>
  <si>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</si>
  <si>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</si>
  <si>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</si>
  <si>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</si>
  <si>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</si>
  <si>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</si>
  <si>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</si>
  <si>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</si>
  <si>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</si>
  <si>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</si>
  <si>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</si>
  <si>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</si>
  <si>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</si>
  <si>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</si>
  <si>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</si>
  <si>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</si>
  <si>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</si>
  <si>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</si>
  <si>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</si>
  <si>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</si>
  <si>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</si>
  <si>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</si>
  <si>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</si>
  <si>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</si>
  <si>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</si>
  <si>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</si>
  <si>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</si>
  <si>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</si>
  <si>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</si>
  <si>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</si>
  <si>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</si>
  <si>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</si>
  <si>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</si>
  <si>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</si>
  <si>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</si>
  <si>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</si>
  <si>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</si>
  <si>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</si>
  <si>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</si>
  <si>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</si>
  <si>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</si>
  <si>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</si>
  <si>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</si>
  <si>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</si>
  <si>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</si>
  <si>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</si>
  <si>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</si>
  <si>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</si>
  <si>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</si>
  <si>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</si>
  <si>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</si>
  <si>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</si>
  <si>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</si>
  <si>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</si>
  <si>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</si>
  <si>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</si>
  <si>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</si>
  <si>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</si>
  <si>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</si>
  <si>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</si>
  <si>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</si>
  <si>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</si>
  <si>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</si>
  <si>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</si>
  <si>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</si>
  <si>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</si>
  <si>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</si>
  <si>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</si>
  <si>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</si>
  <si>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</si>
  <si>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</si>
  <si>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</si>
  <si>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</si>
  <si>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</si>
  <si>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</si>
  <si>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</si>
  <si>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</si>
  <si>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</si>
  <si>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</si>
  <si>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</si>
  <si>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</si>
  <si>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</si>
  <si>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</si>
  <si>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</si>
  <si>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</si>
  <si>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</si>
  <si>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</si>
  <si>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</si>
  <si>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</si>
  <si>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</si>
  <si>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</si>
  <si>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</si>
  <si>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</si>
  <si>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</si>
  <si>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</si>
  <si>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</si>
  <si>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</si>
  <si>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</si>
  <si>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</si>
  <si>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</si>
  <si>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</si>
  <si>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</si>
  <si>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</si>
  <si>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</si>
  <si>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</si>
  <si>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</si>
  <si>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</si>
  <si>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</si>
  <si>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</si>
  <si>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</si>
  <si>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</si>
  <si>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</si>
  <si>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</si>
  <si>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</si>
  <si>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</si>
  <si>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</si>
  <si>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</si>
  <si>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</si>
  <si>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</si>
  <si>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</si>
  <si>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</si>
  <si>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</si>
  <si>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</si>
  <si>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</si>
  <si>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</si>
  <si>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</si>
  <si>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</si>
  <si>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</si>
  <si>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</si>
  <si>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</si>
  <si>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</si>
  <si>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</si>
  <si>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</si>
  <si>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</si>
  <si>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</si>
  <si>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</si>
  <si>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</si>
  <si>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</si>
  <si>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</si>
  <si>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</si>
  <si>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</si>
  <si>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</si>
  <si>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</si>
  <si>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</si>
  <si>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</si>
  <si>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</si>
  <si>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</si>
  <si>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</si>
  <si>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</si>
  <si>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</si>
  <si>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</si>
  <si>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</si>
  <si>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</si>
  <si>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</si>
  <si>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</si>
  <si>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</si>
  <si>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</si>
  <si>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</si>
  <si>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</si>
  <si>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</si>
  <si>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</si>
  <si>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</si>
  <si>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</si>
  <si>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</si>
  <si>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</si>
  <si>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</si>
  <si>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</si>
  <si>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</si>
  <si>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</si>
  <si>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</si>
  <si>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</si>
  <si>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</si>
  <si>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</si>
  <si>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</si>
  <si>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</si>
  <si>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</si>
  <si>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</si>
  <si>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</si>
  <si>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</si>
  <si>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</si>
  <si>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</si>
  <si>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</si>
  <si>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</si>
  <si>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</si>
  <si>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</si>
  <si>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</si>
  <si>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</si>
  <si>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</si>
  <si>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</si>
  <si>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</si>
  <si>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</si>
  <si>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</si>
  <si>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</si>
  <si>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</si>
  <si>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</si>
  <si>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</si>
  <si>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</si>
  <si>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</si>
  <si>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</si>
  <si>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</si>
  <si>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</si>
  <si>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</si>
  <si>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</si>
  <si>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</si>
  <si>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</si>
  <si>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</si>
  <si>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</si>
  <si>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</si>
  <si>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</si>
  <si>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</si>
  <si>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</si>
  <si>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</si>
  <si>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</si>
  <si>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</si>
  <si>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</si>
  <si>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</si>
  <si>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</si>
  <si>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</si>
  <si>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</si>
  <si>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</si>
  <si>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</si>
  <si>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</si>
  <si>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</si>
  <si>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</si>
  <si>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</si>
  <si>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</si>
  <si>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</si>
  <si>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</si>
  <si>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</si>
  <si>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</si>
  <si>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</si>
  <si>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</si>
  <si>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</si>
  <si>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</si>
  <si>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</si>
  <si>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</si>
  <si>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</si>
  <si>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</si>
  <si>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</si>
  <si>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</si>
  <si>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</si>
  <si>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</si>
  <si>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</si>
  <si>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</si>
  <si>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</si>
  <si>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</si>
  <si>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</si>
  <si>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</si>
  <si>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</si>
  <si>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</si>
  <si>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</si>
  <si>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</si>
  <si>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</si>
  <si>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</si>
  <si>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</si>
  <si>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</si>
  <si>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</si>
  <si>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</si>
  <si>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</si>
  <si>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</si>
  <si>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</si>
  <si>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</si>
  <si>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</si>
  <si>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</si>
  <si>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</si>
  <si>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</si>
  <si>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</si>
  <si>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</si>
  <si>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</si>
  <si>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</si>
  <si>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</si>
  <si>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</si>
  <si>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</si>
  <si>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</si>
  <si>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</si>
  <si>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</si>
  <si>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</si>
  <si>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</si>
  <si>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</si>
  <si>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</si>
  <si>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</si>
  <si>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</si>
  <si>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</si>
  <si>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</si>
  <si>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</si>
  <si>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</si>
  <si>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</si>
  <si>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</si>
  <si>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</si>
  <si>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</si>
  <si>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</si>
  <si>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</si>
  <si>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</si>
  <si>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</si>
  <si>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</si>
  <si>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</si>
  <si>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</si>
  <si>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</si>
  <si>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</si>
  <si>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</si>
  <si>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</si>
  <si>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</si>
  <si>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</si>
  <si>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</si>
  <si>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</si>
  <si>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</si>
  <si>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</si>
  <si>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</si>
  <si>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</si>
  <si>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</si>
  <si>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</si>
  <si>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</si>
  <si>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</si>
  <si>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</si>
  <si>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</si>
  <si>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</si>
  <si>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</si>
  <si>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</si>
  <si>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</si>
  <si>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</si>
  <si>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</si>
  <si>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</si>
  <si>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</si>
  <si>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</si>
  <si>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</si>
  <si>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</si>
  <si>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</si>
  <si>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</si>
  <si>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</si>
  <si>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</si>
  <si>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</si>
  <si>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</si>
  <si>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</si>
  <si>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</si>
  <si>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</si>
  <si>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</si>
  <si>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</si>
  <si>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</si>
  <si>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</si>
  <si>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</si>
  <si>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</si>
  <si>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</si>
  <si>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</si>
  <si>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</si>
  <si>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</si>
  <si>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</si>
  <si>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</si>
  <si>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</si>
  <si>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</si>
  <si>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</si>
  <si>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</si>
  <si>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</si>
  <si>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</si>
  <si>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</si>
  <si>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</si>
  <si>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</si>
  <si>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</si>
  <si>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</si>
  <si>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</si>
  <si>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</si>
  <si>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</si>
  <si>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</si>
  <si>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</si>
  <si>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</si>
  <si>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</si>
  <si>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</si>
  <si>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</si>
  <si>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</si>
  <si>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</si>
  <si>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</si>
  <si>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</si>
  <si>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</si>
  <si>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</si>
  <si>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</si>
  <si>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</si>
  <si>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</si>
  <si>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</si>
  <si>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</si>
  <si>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</si>
  <si>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</si>
  <si>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</si>
  <si>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</si>
  <si>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</si>
  <si>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</si>
  <si>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</si>
  <si>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</si>
  <si>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</si>
  <si>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</si>
  <si>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</si>
  <si>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</si>
  <si>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</si>
  <si>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</si>
  <si>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</si>
  <si>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</si>
  <si>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</si>
  <si>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</si>
  <si>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</si>
  <si>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</si>
  <si>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</si>
  <si>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</si>
  <si>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</si>
  <si>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</si>
  <si>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</si>
  <si>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</si>
  <si>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</si>
  <si>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</si>
  <si>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</si>
  <si>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</si>
  <si>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</si>
  <si>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</si>
  <si>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</si>
  <si>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</si>
  <si>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</si>
  <si>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</si>
  <si>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</si>
  <si>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</si>
  <si>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</si>
  <si>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</si>
  <si>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</si>
  <si>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</si>
  <si>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</si>
  <si>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</si>
  <si>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</si>
  <si>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</si>
  <si>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</si>
  <si>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</si>
  <si>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</si>
  <si>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</si>
  <si>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</si>
  <si>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</si>
  <si>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</si>
  <si>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</si>
  <si>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</si>
  <si>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</si>
  <si>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</si>
  <si>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</si>
  <si>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</si>
  <si>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</si>
  <si>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</si>
  <si>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</si>
  <si>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</si>
  <si>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</si>
  <si>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</si>
  <si>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</si>
  <si>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</si>
  <si>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</si>
  <si>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</si>
  <si>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</si>
  <si>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</si>
  <si>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</si>
  <si>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</si>
  <si>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</si>
  <si>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</si>
  <si>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</si>
  <si>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</si>
  <si>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</si>
  <si>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</si>
  <si>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</si>
  <si>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</si>
  <si>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</si>
  <si>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</si>
  <si>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</si>
  <si>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</si>
  <si>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</si>
  <si>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</si>
  <si>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</si>
  <si>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</si>
  <si>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</si>
  <si>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</si>
  <si>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</si>
  <si>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</si>
  <si>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</si>
  <si>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</si>
  <si>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</si>
  <si>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</si>
  <si>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</si>
  <si>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</si>
  <si>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</si>
  <si>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</si>
  <si>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</si>
  <si>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</si>
  <si>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</si>
  <si>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</si>
  <si>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</si>
  <si>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</si>
  <si>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</si>
  <si>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</si>
  <si>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</si>
  <si>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</si>
  <si>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</si>
  <si>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</si>
  <si>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</si>
  <si>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</si>
  <si>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</si>
  <si>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</si>
  <si>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</si>
  <si>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</si>
  <si>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</si>
  <si>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</si>
  <si>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</si>
  <si>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</si>
  <si>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</si>
  <si>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</si>
  <si>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</si>
  <si>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</si>
  <si>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</si>
  <si>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</si>
  <si>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</si>
  <si>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</si>
  <si>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</si>
  <si>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</si>
  <si>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</si>
  <si>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</si>
  <si>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</si>
  <si>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</si>
  <si>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</si>
  <si>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</si>
  <si>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</si>
  <si>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</si>
  <si>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</si>
  <si>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</si>
  <si>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</si>
  <si>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</si>
  <si>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</si>
  <si>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</si>
  <si>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</si>
  <si>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</si>
  <si>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</si>
  <si>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</si>
  <si>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</si>
  <si>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</si>
  <si>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</si>
  <si>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</si>
  <si>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</si>
  <si>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</si>
  <si>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</si>
  <si>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</si>
  <si>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</si>
  <si>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</si>
  <si>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</si>
  <si>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</si>
  <si>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</si>
  <si>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</si>
  <si>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</si>
  <si>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</si>
  <si>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</si>
  <si>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</si>
  <si>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</si>
  <si>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</si>
  <si>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</si>
  <si>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</si>
  <si>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</si>
  <si>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</si>
  <si>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</si>
  <si>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</si>
  <si>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</si>
  <si>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</si>
  <si>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</si>
  <si>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</si>
  <si>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</si>
  <si>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</si>
  <si>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</si>
  <si>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</si>
  <si>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</si>
  <si>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</si>
  <si>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</si>
  <si>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</si>
  <si>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</si>
  <si>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</si>
  <si>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</si>
  <si>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</si>
  <si>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</si>
  <si>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</si>
  <si>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</si>
  <si>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</si>
  <si>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</si>
  <si>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</si>
  <si>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</si>
  <si>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</si>
  <si>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</si>
  <si>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</si>
  <si>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</si>
  <si>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</si>
  <si>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</si>
  <si>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</si>
  <si>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</si>
  <si>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</si>
  <si>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</si>
  <si>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</si>
  <si>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</si>
  <si>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</si>
  <si>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</si>
  <si>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</si>
  <si>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</si>
  <si>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</si>
  <si>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</si>
  <si>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</si>
  <si>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</si>
  <si>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</si>
  <si>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</si>
  <si>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</si>
  <si>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</si>
  <si>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</si>
  <si>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</si>
  <si>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</si>
  <si>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</si>
  <si>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</si>
  <si>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</si>
  <si>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</si>
  <si>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</si>
  <si>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</si>
  <si>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</si>
  <si>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</si>
  <si>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</si>
  <si>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</si>
  <si>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</si>
  <si>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</si>
  <si>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</si>
  <si>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</si>
  <si>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</si>
  <si>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</si>
  <si>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</si>
  <si>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</si>
  <si>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</si>
  <si>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</si>
  <si>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</si>
  <si>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</si>
  <si>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</si>
  <si>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</si>
  <si>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</si>
  <si>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</si>
  <si>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</si>
  <si>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</si>
  <si>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</si>
  <si>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</si>
  <si>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</si>
  <si>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</si>
  <si>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</si>
  <si>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</si>
  <si>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</si>
  <si>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</si>
  <si>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</si>
  <si>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</si>
  <si>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</si>
  <si>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</si>
  <si>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</si>
  <si>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</si>
  <si>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</si>
  <si>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</si>
  <si>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</si>
  <si>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</si>
  <si>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</si>
  <si>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</si>
  <si>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</si>
  <si>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</si>
  <si>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</si>
  <si>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</si>
  <si>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</si>
  <si>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</si>
  <si>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</si>
  <si>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</si>
  <si>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</si>
  <si>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</si>
  <si>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</si>
  <si>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</si>
  <si>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</si>
  <si>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</si>
  <si>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</si>
  <si>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</si>
  <si>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</si>
  <si>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</si>
  <si>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</si>
  <si>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</si>
  <si>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</si>
  <si>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</si>
  <si>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</si>
  <si>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</si>
  <si>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</si>
  <si>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</si>
  <si>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</si>
  <si>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</si>
  <si>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</si>
  <si>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</si>
  <si>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</si>
  <si>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</si>
  <si>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</si>
  <si>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</si>
  <si>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</si>
  <si>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</si>
  <si>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</si>
  <si>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</si>
  <si>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</si>
  <si>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</si>
  <si>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</si>
  <si>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</si>
  <si>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</si>
  <si>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</si>
  <si>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</si>
  <si>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</si>
  <si>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</si>
  <si>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</si>
  <si>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</si>
  <si>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</si>
  <si>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</si>
  <si>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</si>
  <si>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</si>
  <si>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</si>
  <si>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</si>
  <si>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</si>
  <si>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</si>
  <si>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</si>
  <si>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</si>
  <si>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</si>
  <si>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</si>
  <si>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</si>
  <si>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</si>
  <si>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</si>
  <si>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</si>
  <si>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</si>
  <si>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</si>
  <si>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</si>
  <si>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</si>
  <si>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</si>
  <si>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</si>
  <si>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</si>
  <si>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</si>
  <si>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</si>
  <si>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</si>
  <si>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</si>
  <si>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</si>
  <si>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</si>
  <si>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</si>
  <si>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</si>
  <si>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</si>
  <si>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</si>
  <si>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</si>
  <si>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</si>
  <si>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</si>
  <si>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</si>
  <si>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</si>
  <si>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</si>
  <si>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</si>
  <si>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</si>
  <si>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</si>
  <si>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</si>
  <si>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</si>
  <si>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</si>
  <si>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</si>
  <si>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</si>
  <si>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</si>
  <si>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</si>
  <si>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</si>
  <si>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</si>
  <si>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</si>
  <si>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</si>
  <si>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</si>
  <si>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</si>
  <si>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</si>
  <si>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</si>
  <si>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</si>
  <si>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</si>
  <si>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</si>
  <si>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</si>
  <si>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</si>
  <si>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</si>
  <si>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</si>
  <si>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</si>
  <si>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</si>
  <si>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</si>
  <si>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</si>
  <si>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</si>
  <si>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</si>
  <si>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</si>
  <si>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</si>
  <si>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</si>
  <si>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</si>
  <si>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</si>
  <si>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</si>
  <si>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</si>
  <si>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</si>
  <si>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</si>
  <si>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</si>
  <si>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</si>
  <si>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</si>
  <si>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</si>
  <si>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</si>
  <si>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</si>
  <si>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</si>
  <si>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</si>
  <si>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</si>
  <si>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</si>
  <si>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</si>
  <si>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</si>
  <si>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</si>
  <si>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</si>
  <si>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</si>
  <si>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</si>
  <si>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</si>
  <si>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</si>
  <si>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</si>
  <si>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</si>
  <si>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</si>
  <si>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</si>
  <si>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</si>
  <si>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</si>
  <si>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</si>
  <si>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</si>
  <si>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</si>
  <si>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</si>
  <si>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</si>
  <si>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</si>
  <si>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</si>
  <si>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</si>
  <si>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</si>
  <si>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</si>
  <si>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</si>
  <si>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</si>
  <si>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</si>
  <si>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</si>
  <si>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</si>
  <si>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</si>
  <si>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</si>
  <si>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</si>
  <si>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</si>
  <si>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</si>
  <si>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</si>
  <si>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</si>
  <si>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</si>
  <si>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</si>
  <si>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</si>
  <si>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</si>
  <si>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</si>
  <si>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</si>
  <si>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</si>
  <si>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</si>
  <si>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</si>
  <si>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</si>
  <si>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</si>
  <si>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</si>
  <si>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</si>
  <si>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</si>
  <si>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</si>
  <si>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</si>
  <si>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</si>
  <si>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</si>
  <si>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</si>
  <si>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</si>
  <si>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</si>
  <si>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</si>
  <si>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</si>
  <si>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</si>
  <si>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</si>
  <si>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</si>
  <si>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</si>
  <si>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</si>
  <si>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</si>
  <si>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</si>
  <si>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</si>
  <si>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</si>
  <si>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</si>
  <si>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</si>
  <si>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</si>
  <si>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</si>
  <si>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</si>
  <si>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</si>
  <si>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</si>
  <si>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</si>
  <si>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</si>
  <si>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</si>
  <si>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</si>
  <si>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</si>
  <si>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</si>
  <si>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</si>
  <si>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</si>
  <si>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</si>
  <si>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</si>
  <si>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</si>
  <si>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</si>
  <si>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</si>
  <si>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</si>
  <si>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</si>
  <si>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</si>
  <si>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</si>
  <si>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</si>
  <si>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</si>
  <si>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</si>
  <si>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</si>
  <si>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</si>
  <si>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</si>
  <si>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</si>
  <si>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</si>
  <si>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</si>
  <si>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</si>
  <si>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</si>
  <si>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</si>
  <si>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</si>
  <si>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</si>
  <si>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</si>
  <si>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</si>
  <si>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</si>
  <si>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</si>
  <si>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</si>
  <si>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</si>
  <si>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</si>
  <si>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</si>
  <si>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</si>
  <si>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</si>
  <si>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</si>
  <si>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</si>
  <si>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</si>
  <si>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</si>
  <si>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</si>
  <si>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</si>
  <si>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</si>
  <si>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</si>
  <si>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</si>
  <si>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</si>
  <si>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</si>
  <si>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</si>
  <si>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</si>
  <si>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</si>
  <si>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</si>
  <si>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</si>
  <si>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</si>
  <si>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</si>
  <si>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</si>
  <si>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</si>
  <si>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</si>
  <si>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</si>
  <si>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</si>
  <si>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</si>
  <si>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</si>
  <si>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</si>
  <si>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</si>
  <si>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</si>
  <si>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</si>
  <si>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</si>
  <si>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</si>
  <si>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</si>
  <si>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</si>
  <si>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</si>
  <si>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</si>
  <si>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</si>
  <si>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</si>
  <si>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</si>
  <si>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</si>
  <si>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</si>
  <si>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</si>
  <si>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</si>
  <si>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</si>
  <si>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</si>
  <si>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</si>
  <si>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</si>
  <si>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</si>
  <si>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</si>
  <si>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</si>
  <si>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</si>
  <si>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</si>
  <si>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</si>
  <si>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</si>
  <si>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</si>
  <si>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</si>
  <si>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</si>
  <si>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</si>
  <si>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</si>
  <si>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</si>
  <si>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</si>
  <si>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</si>
  <si>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</si>
  <si>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</si>
  <si>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</si>
  <si>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</si>
  <si>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</si>
  <si>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</si>
  <si>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</si>
  <si>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</si>
  <si>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</si>
  <si>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</si>
  <si>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</si>
  <si>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</si>
  <si>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</si>
  <si>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</si>
  <si>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</si>
  <si>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</si>
  <si>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</si>
  <si>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</si>
  <si>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</si>
  <si>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</si>
  <si>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</si>
  <si>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</si>
  <si>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</si>
  <si>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</si>
  <si>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</si>
  <si>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</si>
  <si>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</si>
  <si>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</si>
  <si>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</si>
  <si>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</si>
  <si>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</si>
  <si>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</si>
  <si>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</si>
  <si>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</si>
  <si>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</si>
  <si>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</si>
  <si>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</si>
  <si>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</si>
  <si>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</si>
  <si>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</si>
  <si>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</si>
  <si>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</si>
  <si>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</si>
  <si>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</si>
  <si>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</si>
  <si>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</si>
  <si>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</si>
  <si>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</si>
  <si>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</si>
  <si>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</si>
  <si>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</si>
  <si>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</si>
  <si>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</si>
  <si>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</si>
  <si>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</si>
  <si>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</si>
  <si>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</si>
  <si>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</si>
  <si>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</si>
  <si>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</si>
  <si>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</si>
  <si>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</si>
  <si>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</si>
  <si>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</si>
  <si>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</si>
  <si>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</si>
  <si>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</si>
  <si>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</si>
  <si>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</si>
  <si>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</si>
  <si>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</si>
  <si>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</si>
  <si>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</si>
  <si>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</si>
  <si>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</si>
  <si>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</si>
  <si>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</si>
  <si>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</si>
  <si>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</si>
  <si>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</si>
  <si>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</si>
  <si>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</si>
  <si>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</si>
  <si>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</si>
  <si>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</si>
  <si>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</si>
  <si>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</si>
  <si>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</si>
  <si>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</si>
  <si>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</si>
  <si>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</si>
  <si>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</si>
  <si>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</si>
  <si>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</si>
  <si>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</si>
  <si>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</si>
  <si>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</si>
  <si>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</si>
  <si>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</si>
  <si>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</si>
  <si>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</si>
  <si>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</si>
  <si>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</si>
  <si>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</si>
  <si>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</si>
  <si>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</si>
  <si>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</si>
  <si>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</si>
  <si>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</si>
  <si>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</si>
  <si>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</si>
  <si>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</si>
  <si>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</si>
  <si>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</si>
  <si>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</si>
  <si>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</si>
  <si>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</si>
  <si>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</si>
  <si>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</si>
  <si>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</si>
  <si>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</si>
  <si>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</si>
  <si>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</si>
  <si>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</si>
  <si>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</si>
  <si>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</si>
  <si>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</si>
  <si>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</si>
  <si>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</si>
  <si>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</si>
  <si>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</si>
  <si>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</si>
  <si>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</si>
  <si>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</si>
  <si>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</si>
  <si>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</si>
  <si>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</si>
  <si>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</si>
  <si>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</si>
  <si>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</si>
  <si>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</si>
  <si>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</si>
  <si>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</si>
  <si>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</si>
  <si>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</si>
  <si>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</si>
  <si>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</si>
  <si>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</si>
  <si>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</si>
  <si>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</si>
  <si>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</si>
  <si>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</si>
  <si>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</si>
  <si>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</si>
  <si>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</si>
  <si>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</si>
  <si>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</si>
  <si>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</si>
  <si>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</si>
  <si>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</si>
  <si>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</si>
  <si>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</si>
  <si>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</si>
  <si>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</si>
  <si>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</si>
  <si>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</si>
  <si>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</si>
  <si>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</si>
  <si>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</si>
  <si>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</si>
  <si>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</si>
  <si>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</si>
  <si>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</si>
  <si>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</si>
  <si>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</si>
  <si>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</si>
  <si>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</si>
  <si>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</si>
  <si>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</si>
  <si>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</si>
  <si>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</si>
  <si>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</si>
  <si>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</si>
  <si>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</si>
  <si>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</si>
  <si>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</si>
  <si>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</si>
  <si>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</si>
  <si>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</si>
  <si>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</si>
  <si>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</si>
  <si>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</si>
  <si>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</si>
  <si>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</si>
  <si>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</si>
  <si>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</si>
  <si>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</si>
  <si>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</si>
  <si>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</si>
  <si>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</si>
  <si>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</si>
  <si>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</si>
  <si>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</si>
  <si>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</si>
  <si>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</si>
  <si>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</si>
  <si>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</si>
  <si>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</si>
  <si>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</si>
  <si>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</si>
  <si>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</si>
  <si>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</si>
  <si>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</si>
  <si>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</si>
  <si>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</si>
  <si>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</si>
  <si>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</si>
  <si>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</si>
  <si>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</si>
  <si>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</si>
  <si>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</si>
  <si>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</si>
  <si>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</si>
  <si>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</si>
  <si>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</si>
  <si>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</si>
  <si>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</si>
  <si>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</si>
  <si>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</si>
  <si>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</si>
  <si>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</si>
  <si>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</si>
  <si>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</si>
  <si>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</si>
  <si>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</si>
  <si>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</si>
  <si>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</si>
  <si>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</si>
  <si>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</si>
  <si>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</si>
  <si>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</si>
  <si>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</si>
  <si>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</si>
  <si>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</si>
  <si>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</si>
  <si>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</si>
  <si>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</si>
  <si>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</si>
  <si>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</si>
  <si>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</si>
  <si>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</si>
  <si>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</si>
  <si>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</si>
  <si>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</si>
  <si>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</si>
  <si>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</si>
  <si>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</si>
  <si>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</si>
  <si>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</si>
  <si>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</si>
  <si>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</si>
  <si>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</si>
  <si>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</si>
  <si>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</si>
  <si>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</si>
  <si>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</si>
  <si>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</si>
  <si>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</si>
  <si>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</si>
  <si>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</si>
  <si>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</si>
  <si>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</si>
  <si>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</si>
  <si>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</si>
  <si>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</si>
  <si>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</si>
  <si>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</si>
  <si>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</si>
  <si>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</si>
  <si>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</si>
  <si>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</si>
  <si>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</si>
  <si>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</si>
  <si>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</si>
  <si>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</si>
  <si>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</si>
  <si>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</si>
  <si>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</si>
  <si>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</si>
  <si>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</si>
  <si>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</si>
  <si>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</si>
  <si>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</si>
  <si>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</si>
  <si>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</si>
  <si>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</si>
  <si>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</si>
  <si>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</si>
  <si>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</si>
  <si>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</si>
  <si>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</si>
  <si>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</si>
  <si>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</si>
  <si>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</si>
  <si>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</si>
  <si>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</si>
  <si>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</si>
  <si>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</si>
  <si>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</si>
  <si>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</si>
  <si>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</si>
  <si>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</si>
  <si>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</si>
  <si>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</si>
  <si>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</si>
  <si>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</si>
  <si>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</si>
  <si>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</si>
  <si>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</si>
  <si>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</si>
  <si>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</si>
  <si>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</si>
  <si>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</si>
  <si>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</si>
  <si>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</si>
  <si>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</si>
  <si>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</si>
  <si>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</si>
  <si>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</si>
  <si>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</si>
  <si>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</si>
  <si>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</si>
  <si>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</si>
  <si>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</si>
  <si>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</si>
  <si>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</si>
  <si>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</si>
  <si>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</si>
  <si>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</si>
  <si>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</si>
  <si>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</si>
  <si>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</si>
  <si>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</si>
  <si>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</si>
  <si>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</si>
  <si>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</si>
  <si>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</si>
  <si>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</si>
  <si>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</si>
  <si>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</si>
  <si>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</si>
  <si>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</si>
  <si>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</si>
  <si>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</si>
  <si>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</si>
  <si>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</si>
  <si>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</si>
  <si>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</si>
  <si>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</si>
  <si>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</si>
  <si>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</si>
  <si>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</si>
  <si>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</si>
  <si>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</si>
  <si>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</si>
  <si>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</si>
  <si>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</si>
  <si>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</si>
  <si>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</si>
  <si>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</si>
  <si>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</si>
  <si>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</si>
  <si>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</si>
  <si>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</si>
  <si>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</si>
  <si>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</si>
  <si>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</si>
  <si>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</si>
  <si>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</si>
  <si>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</si>
  <si>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</si>
  <si>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</si>
  <si>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</si>
  <si>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</si>
  <si>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</si>
  <si>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</si>
  <si>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</si>
  <si>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</si>
  <si>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</si>
  <si>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</si>
  <si>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</si>
  <si>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</si>
  <si>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</si>
  <si>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</si>
  <si>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</si>
  <si>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</si>
  <si>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</si>
  <si>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</si>
  <si>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</si>
  <si>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</si>
  <si>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</si>
  <si>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</si>
  <si>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</si>
  <si>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</si>
  <si>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</si>
  <si>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</si>
  <si>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</si>
  <si>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</si>
  <si>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</si>
  <si>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</si>
  <si>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</si>
  <si>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</si>
  <si>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</si>
  <si>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</si>
  <si>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</si>
  <si>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</si>
  <si>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</si>
  <si>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</si>
  <si>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</si>
  <si>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</si>
  <si>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</si>
  <si>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</si>
  <si>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</si>
  <si>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</si>
  <si>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</si>
  <si>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</si>
  <si>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</si>
  <si>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</si>
  <si>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</si>
  <si>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</si>
  <si>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</si>
  <si>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</si>
  <si>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</si>
  <si>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</si>
  <si>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</si>
  <si>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</si>
  <si>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</si>
  <si>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</si>
  <si>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</si>
  <si>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</si>
  <si>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</si>
  <si>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</si>
  <si>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</si>
  <si>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</si>
  <si>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</si>
  <si>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</si>
  <si>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</si>
  <si>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</si>
  <si>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</si>
  <si>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</si>
  <si>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</si>
  <si>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</si>
  <si>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</si>
  <si>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</si>
  <si>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</si>
  <si>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</si>
  <si>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</si>
  <si>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</si>
  <si>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</si>
  <si>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</si>
  <si>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</si>
  <si>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</si>
  <si>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</si>
  <si>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</si>
  <si>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</si>
  <si>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</si>
  <si>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</si>
  <si>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</si>
  <si>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</si>
  <si>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</si>
  <si>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</si>
  <si>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</si>
  <si>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</si>
  <si>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</si>
  <si>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</si>
  <si>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</si>
  <si>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</si>
  <si>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</si>
  <si>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</si>
  <si>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</si>
  <si>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</si>
  <si>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</si>
  <si>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</si>
  <si>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</si>
  <si>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</si>
  <si>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</si>
  <si>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</si>
  <si>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</si>
  <si>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</si>
  <si>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</si>
  <si>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</si>
  <si>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</si>
  <si>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</si>
  <si>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</si>
  <si>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</si>
  <si>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</si>
  <si>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</si>
  <si>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</si>
  <si>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</si>
  <si>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</si>
  <si>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</si>
  <si>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</si>
  <si>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</si>
  <si>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</si>
  <si>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</si>
  <si>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</si>
  <si>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</si>
  <si>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</si>
  <si>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</si>
  <si>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</si>
  <si>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</si>
  <si>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</si>
  <si>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</si>
  <si>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</si>
  <si>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</si>
  <si>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</si>
  <si>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</si>
  <si>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</si>
  <si>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</si>
  <si>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</si>
  <si>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</si>
  <si>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</si>
  <si>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</si>
  <si>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</si>
  <si>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</si>
  <si>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</si>
  <si>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</si>
  <si>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</si>
  <si>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</si>
  <si>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</si>
  <si>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</si>
  <si>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</si>
  <si>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</si>
  <si>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</si>
  <si>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</si>
  <si>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</si>
  <si>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</si>
  <si>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</si>
  <si>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</si>
  <si>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</si>
  <si>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</si>
  <si>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</si>
  <si>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</si>
  <si>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</si>
  <si>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</si>
  <si>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</si>
  <si>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</si>
  <si>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</si>
  <si>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</si>
  <si>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</si>
  <si>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</si>
  <si>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</si>
  <si>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</si>
  <si>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</si>
  <si>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</si>
  <si>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</si>
  <si>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</si>
  <si>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</si>
  <si>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</si>
  <si>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</si>
  <si>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</si>
  <si>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</si>
  <si>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</si>
  <si>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</si>
  <si>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</si>
  <si>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</si>
  <si>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</si>
  <si>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</si>
  <si>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</si>
  <si>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</si>
  <si>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</si>
  <si>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</si>
  <si>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</si>
  <si>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</si>
  <si>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</si>
  <si>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</si>
  <si>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</si>
  <si>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</si>
  <si>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</si>
  <si>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</si>
  <si>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</si>
  <si>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</si>
  <si>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</si>
  <si>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</si>
  <si>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</si>
  <si>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</si>
  <si>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</si>
  <si>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</si>
  <si>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</si>
  <si>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</si>
  <si>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</si>
  <si>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</si>
  <si>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</si>
  <si>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</si>
  <si>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</si>
  <si>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</si>
  <si>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</si>
  <si>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</si>
  <si>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</si>
  <si>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</si>
  <si>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</si>
  <si>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</si>
  <si>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</si>
  <si>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</si>
  <si>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</si>
  <si>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</si>
  <si>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</si>
  <si>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</si>
  <si>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</si>
  <si>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</si>
  <si>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</si>
  <si>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</si>
  <si>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</si>
  <si>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</si>
  <si>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</si>
  <si>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</si>
  <si>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</si>
  <si>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</si>
  <si>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</si>
  <si>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</si>
  <si>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</si>
  <si>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</si>
  <si>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</si>
  <si>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</si>
  <si>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</si>
  <si>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</si>
  <si>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</si>
  <si>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</si>
  <si>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</si>
  <si>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</si>
  <si>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</si>
  <si>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</si>
  <si>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</si>
  <si>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</si>
  <si>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</si>
  <si>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</si>
  <si>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</si>
  <si>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</si>
  <si>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</si>
  <si>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</si>
  <si>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</si>
  <si>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</si>
  <si>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</si>
  <si>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</si>
  <si>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</si>
  <si>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</si>
  <si>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</si>
  <si>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</si>
  <si>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</si>
  <si>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</si>
  <si>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</si>
  <si>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</si>
  <si>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</si>
  <si>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</si>
  <si>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</si>
  <si>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</si>
  <si>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</si>
  <si>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</si>
  <si>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</si>
  <si>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</si>
  <si>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</si>
  <si>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</si>
  <si>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</si>
  <si>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</si>
  <si>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</si>
  <si>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</si>
  <si>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</si>
  <si>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</si>
  <si>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</si>
  <si>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</si>
  <si>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</si>
  <si>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</si>
  <si>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</si>
  <si>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</si>
  <si>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</si>
  <si>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</si>
  <si>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</si>
  <si>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</si>
  <si>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</si>
  <si>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</si>
  <si>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</si>
  <si>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</si>
  <si>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</si>
  <si>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</si>
  <si>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</si>
  <si>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</si>
  <si>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</si>
  <si>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</si>
  <si>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</si>
  <si>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</si>
  <si>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</si>
  <si>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</si>
  <si>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</si>
  <si>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</si>
  <si>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</si>
  <si>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</si>
  <si>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</si>
  <si>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</si>
  <si>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</si>
  <si>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</si>
  <si>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</si>
  <si>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</si>
  <si>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</si>
  <si>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</si>
  <si>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</si>
  <si>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</si>
  <si>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</si>
  <si>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</si>
  <si>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</si>
  <si>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</si>
  <si>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</si>
  <si>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</si>
  <si>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</si>
  <si>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</si>
  <si>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</si>
  <si>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</si>
  <si>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</si>
  <si>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</si>
  <si>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</si>
  <si>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</si>
  <si>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</si>
  <si>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</si>
  <si>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</si>
  <si>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</si>
  <si>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</si>
  <si>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</si>
  <si>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</si>
  <si>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</si>
  <si>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</si>
  <si>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</si>
  <si>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</si>
  <si>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</si>
  <si>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</si>
  <si>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</si>
  <si>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</si>
  <si>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</si>
  <si>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</si>
  <si>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</si>
  <si>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</si>
  <si>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</si>
  <si>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</si>
  <si>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</si>
  <si>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</si>
  <si>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</si>
  <si>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</si>
  <si>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</si>
  <si>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</si>
  <si>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</si>
  <si>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</si>
  <si>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</si>
  <si>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</si>
  <si>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</si>
  <si>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</si>
  <si>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</si>
  <si>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</si>
  <si>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</si>
  <si>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</si>
  <si>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</si>
  <si>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</si>
  <si>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</si>
  <si>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</si>
  <si>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</si>
  <si>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</si>
  <si>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</si>
  <si>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</si>
  <si>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</si>
  <si>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</si>
  <si>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</si>
  <si>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</si>
  <si>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</si>
  <si>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</si>
  <si>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</si>
  <si>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</si>
  <si>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</si>
  <si>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</si>
  <si>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</si>
  <si>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</si>
  <si>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</si>
  <si>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</si>
  <si>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</si>
  <si>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</si>
  <si>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</si>
  <si>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</si>
  <si>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</si>
  <si>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</si>
  <si>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</si>
  <si>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</si>
  <si>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</si>
  <si>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</si>
  <si>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</si>
  <si>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</si>
  <si>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</si>
  <si>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</si>
  <si>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</si>
  <si>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</si>
  <si>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</si>
  <si>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</si>
  <si>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</si>
  <si>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</si>
  <si>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</si>
  <si>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</si>
  <si>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</si>
  <si>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</si>
  <si>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</si>
  <si>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</si>
  <si>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</si>
  <si>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</si>
  <si>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</si>
  <si>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</si>
  <si>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</si>
  <si>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</si>
  <si>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</si>
  <si>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</si>
  <si>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</si>
  <si>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</si>
  <si>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</si>
  <si>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</si>
  <si>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</si>
  <si>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</si>
  <si>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</si>
  <si>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</si>
  <si>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</si>
  <si>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</si>
  <si>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</si>
  <si>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</si>
  <si>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</si>
  <si>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</si>
  <si>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</si>
  <si>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</si>
  <si>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</si>
  <si>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</si>
  <si>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</si>
  <si>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</si>
  <si>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</si>
  <si>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</si>
  <si>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</si>
  <si>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</si>
  <si>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</si>
  <si>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</si>
  <si>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</si>
  <si>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</si>
  <si>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</si>
  <si>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</si>
  <si>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</si>
  <si>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</si>
  <si>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</si>
  <si>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</si>
  <si>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</si>
  <si>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</si>
  <si>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</si>
  <si>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</si>
  <si>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</si>
  <si>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</si>
  <si>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</si>
  <si>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</si>
  <si>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</si>
  <si>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</si>
  <si>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</si>
  <si>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</si>
  <si>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</si>
  <si>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</si>
  <si>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</si>
  <si>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</si>
  <si>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</si>
  <si>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</si>
  <si>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</si>
  <si>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</si>
  <si>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</si>
  <si>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</si>
  <si>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</si>
  <si>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</si>
  <si>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</si>
  <si>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</si>
  <si>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</si>
  <si>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</si>
  <si>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</si>
  <si>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</si>
  <si>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</si>
  <si>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</si>
  <si>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</si>
  <si>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</si>
  <si>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</si>
  <si>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</si>
  <si>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</si>
  <si>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</si>
  <si>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</si>
  <si>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</si>
  <si>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</si>
  <si>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</si>
  <si>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</si>
  <si>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</si>
  <si>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</si>
  <si>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</si>
  <si>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</si>
  <si>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</si>
  <si>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</si>
  <si>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</si>
  <si>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</si>
  <si>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</si>
  <si>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</si>
  <si>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</si>
  <si>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</si>
  <si>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</si>
  <si>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</si>
  <si>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</si>
  <si>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</si>
  <si>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</si>
  <si>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</si>
  <si>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</si>
  <si>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</si>
  <si>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</si>
  <si>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</si>
  <si>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</si>
  <si>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</si>
  <si>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</si>
  <si>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</si>
  <si>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</si>
  <si>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</si>
  <si>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</si>
  <si>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</si>
  <si>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</si>
  <si>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</si>
  <si>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</si>
  <si>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</si>
  <si>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</si>
  <si>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</si>
  <si>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</si>
  <si>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</si>
  <si>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</si>
  <si>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</si>
  <si>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</si>
  <si>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</si>
  <si>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</si>
  <si>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</si>
  <si>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</si>
  <si>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</si>
  <si>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</si>
  <si>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</si>
  <si>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</si>
  <si>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Sum of Paid Fees</t>
  </si>
  <si>
    <t>Row Labels</t>
  </si>
  <si>
    <t>Grand Total</t>
  </si>
  <si>
    <t>Count of Fees Status</t>
  </si>
  <si>
    <t>TOTAL EARNINGS</t>
  </si>
  <si>
    <t>TOTAL CALLS</t>
  </si>
  <si>
    <t>TOP 5 CONSULTANT SALES REVENUE</t>
  </si>
  <si>
    <t>Total Earning by Month</t>
  </si>
  <si>
    <t>Sum of Paid Fees2</t>
  </si>
  <si>
    <t>MAX</t>
  </si>
  <si>
    <t>AVG</t>
  </si>
  <si>
    <t>MIN</t>
  </si>
  <si>
    <t>Paid / Unpaid Calls</t>
  </si>
  <si>
    <t>Sum of Enrolled Courses</t>
  </si>
  <si>
    <t>Average of Enrolled Courses</t>
  </si>
  <si>
    <t>Count of Area Code</t>
  </si>
  <si>
    <t>(All)</t>
  </si>
  <si>
    <t>Training Level's Fees by Sales Team</t>
  </si>
  <si>
    <t>Enrolled Courses on Training Level's</t>
  </si>
  <si>
    <t>Top 5 Training Level's</t>
  </si>
  <si>
    <t>Average Paid Calls Duration By Months</t>
  </si>
  <si>
    <t>Average of Average call duration</t>
  </si>
  <si>
    <t>Months</t>
  </si>
  <si>
    <t>Durations</t>
  </si>
  <si>
    <t>Max</t>
  </si>
  <si>
    <t>Min</t>
  </si>
  <si>
    <t>Avg</t>
  </si>
  <si>
    <t>Total Sales By Sales Team</t>
  </si>
  <si>
    <t>Consultant by Total Sales</t>
  </si>
  <si>
    <t>Actual</t>
  </si>
  <si>
    <t>The Difference to Reach the highest amount</t>
  </si>
  <si>
    <t>Paid Advertisement</t>
  </si>
  <si>
    <t>Average Calls By Month</t>
  </si>
  <si>
    <t>Count of Month</t>
  </si>
  <si>
    <t>Count of Month2</t>
  </si>
  <si>
    <t>Column Labels</t>
  </si>
  <si>
    <t>Advertisements by Total Sales</t>
  </si>
  <si>
    <t>Total Ads.</t>
  </si>
  <si>
    <t>Traing Models Fees by Sales Team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</si>
</sst>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quot;$&quot;* #,##0.00_);_(&quot;$&quot;* \(#,##0.00\);_(&quot;$&quot;* &quot;-&quot;??_);_(@_)"/>
    <numFmt numFmtId="165" formatCode="[$EGP]\ #,##0_);\([$EGP]\ #,##0\)"/>
    <numFmt numFmtId="166" formatCode="_(* #,##0_);_(* \(#,##0\);_(* &quot;-&quot;??_);_(@_)"/>
    <numFmt numFmtId="167" formatCode="[&lt;999950]0.0&quot;K&quot;;[&lt;999950000]0.0,,&quot;M&quot;;0.0,,,&quot;B&quot;"/>
  </numFmts>
  <fonts count="8" x14ac:knownFonts="1">
    <font>
      <sz val="12"/>
      <color theme="1"/>
      <name val="Calibri"/>
      <family val="2"/>
      <scheme val="minor"/>
    </font>
    <font>
      <sz val="12"/>
      <color theme="1"/>
      <name val="Calibri"/>
      <family val="2"/>
      <scheme val="minor"/>
    </font>
    <font>
      <b/>
      <sz val="12"/>
      <color theme="1"/>
      <name val="Calibri"/>
      <family val="2"/>
      <scheme val="minor"/>
    </font>
    <font>
      <sz val="10"/>
      <color rgb="FF000000"/>
      <name val="Arial"/>
      <family val="2"/>
    </font>
    <font>
      <sz val="11"/>
      <color theme="1"/>
      <name val="Arial"/>
      <family val="2"/>
    </font>
    <font>
      <sz val="11"/>
      <color theme="0"/>
      <name val="Arial"/>
      <family val="2"/>
    </font>
    <font>
      <sz val="12"/>
      <color rgb="FFFF0000"/>
      <name val="Calibri"/>
      <family val="2"/>
      <scheme val="minor"/>
    </font>
    <font>
      <sz val="12"/>
      <color rgb="FF00B050"/>
      <name val="Calibri (Body)"/>
    </font>
  </fonts>
  <fills count="7">
    <fill>
      <patternFill patternType="none"/>
    </fill>
    <fill>
      <patternFill patternType="gray125"/>
    </fill>
    <fill>
      <patternFill patternType="solid">
        <fgColor rgb="FF362F4B"/>
        <bgColor indexed="64"/>
      </patternFill>
    </fill>
    <fill>
      <patternFill patternType="solid">
        <fgColor rgb="FF4958CE"/>
        <bgColor indexed="64"/>
      </patternFill>
    </fill>
    <fill>
      <patternFill patternType="solid">
        <fgColor theme="2"/>
        <bgColor indexed="64"/>
      </patternFill>
    </fill>
    <fill>
      <patternFill patternType="solid">
        <fgColor theme="4" tint="0.79998168889431442"/>
        <bgColor theme="4" tint="0.79998168889431442"/>
      </patternFill>
    </fill>
    <fill>
      <patternFill patternType="solid">
        <fgColor theme="0"/>
        <bgColor indexed="64"/>
      </patternFill>
    </fill>
  </fills>
  <borders count="23">
    <border>
      <left/>
      <right/>
      <top/>
      <bottom/>
      <diagonal/>
    </border>
    <border>
      <left/>
      <right style="thin">
        <color rgb="FF4958CE"/>
      </right>
      <top/>
      <bottom/>
      <diagonal/>
    </border>
    <border>
      <left/>
      <right/>
      <top/>
      <bottom style="thin">
        <color theme="4" tint="0.39997558519241921"/>
      </bottom>
      <diagonal/>
    </border>
    <border>
      <left style="thin">
        <color indexed="64"/>
      </left>
      <right/>
      <top/>
      <bottom/>
      <diagonal/>
    </border>
    <border>
      <left style="thin">
        <color theme="1"/>
      </left>
      <right style="thin">
        <color theme="1"/>
      </right>
      <top style="thin">
        <color theme="1"/>
      </top>
      <bottom style="thin">
        <color theme="1"/>
      </bottom>
      <diagonal/>
    </border>
    <border>
      <left style="thin">
        <color theme="1"/>
      </left>
      <right/>
      <top style="thin">
        <color theme="1"/>
      </top>
      <bottom/>
      <diagonal/>
    </border>
    <border>
      <left/>
      <right style="thin">
        <color theme="1"/>
      </right>
      <top style="thin">
        <color theme="1"/>
      </top>
      <bottom/>
      <diagonal/>
    </border>
    <border>
      <left style="thin">
        <color theme="1"/>
      </left>
      <right/>
      <top/>
      <bottom style="thin">
        <color theme="1"/>
      </bottom>
      <diagonal/>
    </border>
    <border>
      <left/>
      <right style="thin">
        <color theme="1"/>
      </right>
      <top/>
      <bottom style="thin">
        <color theme="1"/>
      </bottom>
      <diagonal/>
    </border>
    <border>
      <left style="thin">
        <color theme="1"/>
      </left>
      <right/>
      <top/>
      <bottom/>
      <diagonal/>
    </border>
    <border>
      <left/>
      <right style="thin">
        <color theme="1"/>
      </right>
      <top/>
      <bottom/>
      <diagonal/>
    </border>
    <border>
      <left style="thin">
        <color theme="1"/>
      </left>
      <right style="thin">
        <color theme="1"/>
      </right>
      <top style="thin">
        <color theme="1"/>
      </top>
      <bottom/>
      <diagonal/>
    </border>
    <border>
      <left style="thin">
        <color theme="1"/>
      </left>
      <right style="thin">
        <color theme="1"/>
      </right>
      <top/>
      <bottom style="thin">
        <color theme="1"/>
      </bottom>
      <diagonal/>
    </border>
    <border>
      <left/>
      <right/>
      <top style="thin">
        <color theme="1"/>
      </top>
      <bottom/>
      <diagonal/>
    </border>
    <border>
      <left/>
      <right/>
      <top/>
      <bottom style="thin">
        <color theme="1"/>
      </bottom>
      <diagonal/>
    </border>
    <border>
      <left style="thin">
        <color theme="1"/>
      </left>
      <right style="thin">
        <color theme="1"/>
      </right>
      <top/>
      <bottom/>
      <diagonal/>
    </border>
    <border>
      <left style="thin">
        <color theme="1"/>
      </left>
      <right/>
      <top style="thin">
        <color theme="1"/>
      </top>
      <bottom style="thin">
        <color theme="4" tint="0.39997558519241921"/>
      </bottom>
      <diagonal/>
    </border>
    <border>
      <left style="thin">
        <color theme="1"/>
      </left>
      <right style="thin">
        <color theme="1"/>
      </right>
      <top style="thin">
        <color theme="1"/>
      </top>
      <bottom style="thin">
        <color theme="4" tint="0.3999755851924192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5">
    <xf numFmtId="0" fontId="0" fillId="0" borderId="0"/>
    <xf numFmtId="164" fontId="1" fillId="0" borderId="0" applyFont="0" applyFill="0" applyBorder="0" applyAlignment="0" applyProtection="0"/>
    <xf numFmtId="0" fontId="3" fillId="0" borderId="0"/>
    <xf numFmtId="43" fontId="1" fillId="0" borderId="0" applyFont="0" applyFill="0" applyBorder="0" applyAlignment="0" applyProtection="0"/>
    <xf numFmtId="9" fontId="1" fillId="0" borderId="0" applyFont="0" applyFill="0" applyBorder="0" applyAlignment="0" applyProtection="0"/>
  </cellStyleXfs>
  <cellXfs count="74">
    <xf numFmtId="0" fontId="0" fillId="0" borderId="0" xfId="0"/>
    <xf numFmtId="165" fontId="4" fillId="0" borderId="0" xfId="1" applyNumberFormat="1" applyFont="1" applyFill="1" applyBorder="1" applyAlignment="1">
      <alignment horizontal="center" vertical="center"/>
    </xf>
    <xf numFmtId="0" fontId="2" fillId="0" borderId="0" xfId="0" applyFont="1" applyAlignment="1">
      <alignment wrapText="1"/>
    </xf>
    <xf numFmtId="0" fontId="4" fillId="0" borderId="0" xfId="2" applyFont="1" applyAlignment="1">
      <alignment horizontal="center" vertical="center"/>
    </xf>
    <xf numFmtId="1" fontId="4" fillId="0" borderId="0" xfId="2" applyNumberFormat="1" applyFont="1" applyAlignment="1">
      <alignment horizontal="center" vertical="center"/>
    </xf>
    <xf numFmtId="14" fontId="4" fillId="0" borderId="0" xfId="2" applyNumberFormat="1" applyFont="1" applyAlignment="1">
      <alignment horizontal="center" vertical="center"/>
    </xf>
    <xf numFmtId="3" fontId="4" fillId="0" borderId="0" xfId="2" applyNumberFormat="1" applyFont="1" applyAlignment="1">
      <alignment horizontal="center" vertical="center"/>
    </xf>
    <xf numFmtId="45" fontId="4" fillId="0" borderId="0" xfId="0" applyNumberFormat="1" applyFont="1" applyAlignment="1">
      <alignment horizontal="center" vertical="center"/>
    </xf>
    <xf numFmtId="0" fontId="5" fillId="2" borderId="0" xfId="2" applyFont="1" applyFill="1" applyAlignment="1">
      <alignment horizontal="center" vertical="center" wrapText="1"/>
    </xf>
    <xf numFmtId="15" fontId="5" fillId="2" borderId="0" xfId="2" applyNumberFormat="1" applyFont="1" applyFill="1" applyAlignment="1">
      <alignment horizontal="center" vertical="center" wrapText="1"/>
    </xf>
    <xf numFmtId="0" fontId="0" fillId="3" borderId="1" xfId="0" applyFill="1" applyBorder="1"/>
    <xf numFmtId="0" fontId="2" fillId="3" borderId="1" xfId="0" applyFont="1" applyFill="1" applyBorder="1" applyAlignment="1">
      <alignment wrapText="1"/>
    </xf>
    <xf numFmtId="3" fontId="0" fillId="0" borderId="0" xfId="0" applyNumberFormat="1"/>
    <xf numFmtId="0" fontId="0" fillId="0" borderId="3" xfId="0" applyBorder="1"/>
    <xf numFmtId="0" fontId="0" fillId="0" borderId="0" xfId="0" pivotButton="1"/>
    <xf numFmtId="0" fontId="0" fillId="0" borderId="0" xfId="0" applyAlignment="1">
      <alignment horizontal="left"/>
    </xf>
    <xf numFmtId="0" fontId="0" fillId="0" borderId="5" xfId="0" applyBorder="1"/>
    <xf numFmtId="0" fontId="0" fillId="0" borderId="6" xfId="0" applyBorder="1"/>
    <xf numFmtId="0" fontId="0" fillId="0" borderId="7" xfId="0" applyBorder="1"/>
    <xf numFmtId="0" fontId="0" fillId="0" borderId="8" xfId="0" applyBorder="1"/>
    <xf numFmtId="166" fontId="0" fillId="0" borderId="6" xfId="3" applyNumberFormat="1" applyFont="1" applyBorder="1"/>
    <xf numFmtId="166" fontId="0" fillId="0" borderId="8" xfId="3" applyNumberFormat="1" applyFont="1" applyBorder="1"/>
    <xf numFmtId="0" fontId="6" fillId="6" borderId="0" xfId="0" applyFont="1" applyFill="1"/>
    <xf numFmtId="0" fontId="6" fillId="6" borderId="3" xfId="0" applyFont="1" applyFill="1" applyBorder="1"/>
    <xf numFmtId="167" fontId="0" fillId="0" borderId="0" xfId="0" applyNumberFormat="1"/>
    <xf numFmtId="0" fontId="0" fillId="0" borderId="9" xfId="0" applyBorder="1"/>
    <xf numFmtId="0" fontId="0" fillId="0" borderId="10" xfId="0" applyBorder="1"/>
    <xf numFmtId="166" fontId="0" fillId="0" borderId="10" xfId="3" applyNumberFormat="1" applyFont="1" applyBorder="1"/>
    <xf numFmtId="166" fontId="0" fillId="0" borderId="0" xfId="0" applyNumberFormat="1"/>
    <xf numFmtId="9" fontId="0" fillId="0" borderId="11" xfId="4" applyFont="1" applyBorder="1"/>
    <xf numFmtId="9" fontId="0" fillId="0" borderId="12" xfId="4" applyFont="1" applyBorder="1"/>
    <xf numFmtId="43" fontId="0" fillId="0" borderId="0" xfId="0" applyNumberFormat="1"/>
    <xf numFmtId="0" fontId="6" fillId="6" borderId="9" xfId="0" applyFont="1" applyFill="1" applyBorder="1"/>
    <xf numFmtId="0" fontId="0" fillId="0" borderId="9" xfId="0" pivotButton="1" applyBorder="1"/>
    <xf numFmtId="167" fontId="0" fillId="0" borderId="9" xfId="0" applyNumberFormat="1" applyBorder="1"/>
    <xf numFmtId="0" fontId="0" fillId="0" borderId="9" xfId="0" applyBorder="1" applyAlignment="1">
      <alignment horizontal="left"/>
    </xf>
    <xf numFmtId="45" fontId="0" fillId="0" borderId="0" xfId="0" applyNumberFormat="1"/>
    <xf numFmtId="45" fontId="0" fillId="0" borderId="9" xfId="0" applyNumberFormat="1" applyBorder="1"/>
    <xf numFmtId="0" fontId="0" fillId="5" borderId="2" xfId="0" applyFill="1" applyBorder="1" applyAlignment="1">
      <alignment horizontal="center"/>
    </xf>
    <xf numFmtId="0" fontId="0" fillId="0" borderId="0" xfId="0" applyAlignment="1">
      <alignment horizontal="center"/>
    </xf>
    <xf numFmtId="45" fontId="0" fillId="0" borderId="9" xfId="0" applyNumberFormat="1" applyBorder="1" applyAlignment="1">
      <alignment horizontal="center"/>
    </xf>
    <xf numFmtId="45" fontId="0" fillId="0" borderId="0" xfId="0" applyNumberFormat="1" applyAlignment="1">
      <alignment horizontal="center"/>
    </xf>
    <xf numFmtId="45" fontId="0" fillId="0" borderId="13" xfId="0" applyNumberFormat="1" applyBorder="1"/>
    <xf numFmtId="45" fontId="0" fillId="0" borderId="14" xfId="0" applyNumberFormat="1" applyBorder="1"/>
    <xf numFmtId="167" fontId="0" fillId="0" borderId="11" xfId="0" applyNumberFormat="1" applyBorder="1"/>
    <xf numFmtId="167" fontId="0" fillId="0" borderId="15" xfId="0" applyNumberFormat="1" applyBorder="1"/>
    <xf numFmtId="167" fontId="0" fillId="0" borderId="12" xfId="0" applyNumberFormat="1" applyBorder="1"/>
    <xf numFmtId="167" fontId="0" fillId="0" borderId="4" xfId="0" applyNumberFormat="1" applyBorder="1"/>
    <xf numFmtId="167" fontId="0" fillId="0" borderId="9" xfId="0" applyNumberFormat="1" applyBorder="1" applyAlignment="1">
      <alignment horizontal="center"/>
    </xf>
    <xf numFmtId="0" fontId="2" fillId="5" borderId="16" xfId="0" applyFont="1" applyFill="1" applyBorder="1" applyAlignment="1">
      <alignment horizontal="center" wrapText="1"/>
    </xf>
    <xf numFmtId="0" fontId="2" fillId="5" borderId="17" xfId="0" applyFont="1" applyFill="1" applyBorder="1" applyAlignment="1">
      <alignment horizontal="center" wrapText="1"/>
    </xf>
    <xf numFmtId="0" fontId="0" fillId="0" borderId="7" xfId="0" applyBorder="1" applyAlignment="1">
      <alignment horizontal="left"/>
    </xf>
    <xf numFmtId="167" fontId="0" fillId="0" borderId="7" xfId="0" applyNumberFormat="1" applyBorder="1" applyAlignment="1">
      <alignment horizontal="center"/>
    </xf>
    <xf numFmtId="0" fontId="0" fillId="0" borderId="18" xfId="0" applyBorder="1" applyAlignment="1">
      <alignment horizontal="left" wrapText="1"/>
    </xf>
    <xf numFmtId="167" fontId="0" fillId="0" borderId="19" xfId="0" applyNumberFormat="1" applyBorder="1" applyAlignment="1">
      <alignment horizontal="center"/>
    </xf>
    <xf numFmtId="0" fontId="0" fillId="0" borderId="20" xfId="0" applyBorder="1"/>
    <xf numFmtId="0" fontId="0" fillId="0" borderId="21" xfId="0" applyBorder="1"/>
    <xf numFmtId="1" fontId="0" fillId="0" borderId="22" xfId="0" applyNumberFormat="1" applyBorder="1"/>
    <xf numFmtId="0" fontId="0" fillId="0" borderId="18" xfId="0" applyBorder="1" applyAlignment="1">
      <alignment horizontal="center" vertical="center"/>
    </xf>
    <xf numFmtId="0" fontId="0" fillId="0" borderId="20" xfId="0" applyBorder="1" applyAlignment="1">
      <alignment horizontal="center"/>
    </xf>
    <xf numFmtId="0" fontId="0" fillId="0" borderId="9" xfId="0" applyBorder="1" applyAlignment="1">
      <alignment horizontal="left" indent="1"/>
    </xf>
    <xf numFmtId="0" fontId="0" fillId="4" borderId="0" xfId="0" applyFill="1" applyProtection="1">
      <protection locked="0"/>
    </xf>
    <xf numFmtId="3" fontId="0" fillId="4" borderId="0" xfId="0" applyNumberFormat="1" applyFill="1" applyProtection="1">
      <protection locked="0"/>
    </xf>
    <xf numFmtId="0" fontId="7" fillId="4" borderId="0" xfId="0" applyFont="1" applyFill="1" applyProtection="1">
      <protection locked="0"/>
    </xf>
    <xf numFmtId="9" fontId="0" fillId="4" borderId="0" xfId="0" applyNumberFormat="1" applyFill="1" applyProtection="1">
      <protection locked="0"/>
    </xf>
    <xf numFmtId="43" fontId="0" fillId="4" borderId="0" xfId="0" applyNumberFormat="1" applyFill="1" applyProtection="1">
      <protection locked="0"/>
    </xf>
    <xf numFmtId="0" fontId="0" fillId="4" borderId="0" xfId="0" applyFill="1"/>
    <xf numFmtId="0" fontId="0" fillId="0" borderId="0" xfId="0" applyNumberFormat="1"/>
    <xf numFmtId="0" fontId="0" fillId="0" borderId="0" xfId="0" applyFont="1" applyFill="1"/>
    <xf numFmtId="0" fontId="0" fillId="0" borderId="0" xfId="0" applyBorder="1"/>
    <xf numFmtId="167" fontId="0" fillId="0" borderId="0" xfId="0" applyNumberFormat="1" applyBorder="1"/>
    <xf numFmtId="0" fontId="0" fillId="0" borderId="0" xfId="0" applyNumberFormat="1" applyBorder="1"/>
    <xf numFmtId="0" fontId="0" fillId="0" borderId="9" xfId="0" applyFont="1" applyFill="1" applyBorder="1"/>
    <xf numFmtId="0" fontId="0" fillId="0" borderId="0" xfId="0" pivotButton="1" applyBorder="1"/>
  </cellXfs>
  <cellStyles count="5">
    <cellStyle name="Comma" xfId="3" builtinId="3"/>
    <cellStyle name="Currency" xfId="1" builtinId="4"/>
    <cellStyle name="Normal" xfId="0" builtinId="0"/>
    <cellStyle name="Normal 2" xfId="2" xr:uid="{956AD3D9-F9E9-1446-BC34-0D686802592F}"/>
    <cellStyle name="Per cent" xfId="4" builtinId="5"/>
  </cellStyles>
  <dxfs count="175">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3" formatCode="#,##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6" formatCode="_(* #,##0_);_(* \(#,##0\);_(* &quot;-&quot;??_);_(@_)"/>
    </dxf>
    <dxf>
      <border>
        <left style="thin">
          <color theme="1"/>
        </left>
      </border>
    </dxf>
    <dxf>
      <border>
        <left style="thin">
          <color theme="1"/>
        </left>
      </border>
    </dxf>
    <dxf>
      <border>
        <left style="thin">
          <color theme="1"/>
        </left>
      </border>
    </dxf>
    <dxf>
      <border>
        <left style="thin">
          <color theme="1"/>
        </left>
      </border>
    </dxf>
    <dxf>
      <border>
        <left style="thin">
          <color theme="1"/>
        </left>
      </border>
    </dxf>
    <dxf>
      <numFmt numFmtId="167" formatCode="[&lt;999950]0.0&quot;K&quot;;[&lt;999950000]0.0,,&quot;M&quot;;0.0,,,&quot;B&quot;"/>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6" formatCode="_(* #,##0_);_(* \(#,##0\);_(* &quot;-&quot;??_);_(@_)"/>
    </dxf>
    <dxf>
      <border>
        <left style="thin">
          <color theme="1"/>
        </left>
      </border>
    </dxf>
    <dxf>
      <border>
        <left style="thin">
          <color theme="1"/>
        </left>
      </border>
    </dxf>
    <dxf>
      <border>
        <left style="thin">
          <color theme="1"/>
        </left>
      </border>
    </dxf>
    <dxf>
      <border>
        <left style="thin">
          <color theme="1"/>
        </left>
      </border>
    </dxf>
    <dxf>
      <border>
        <left style="thin">
          <color theme="1"/>
        </left>
      </border>
    </dxf>
    <dxf>
      <numFmt numFmtId="167" formatCode="[&lt;999950]0.0&quot;K&quot;;[&lt;999950000]0.0,,&quot;M&quot;;0.0,,,&quot;B&quot;"/>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6" formatCode="_(* #,##0_);_(* \(#,##0\);_(* &quot;-&quot;??_);_(@_)"/>
    </dxf>
    <dxf>
      <border>
        <left style="thin">
          <color theme="1"/>
        </left>
      </border>
    </dxf>
    <dxf>
      <border>
        <left style="thin">
          <color theme="1"/>
        </left>
      </border>
    </dxf>
    <dxf>
      <border>
        <left style="thin">
          <color theme="1"/>
        </left>
      </border>
    </dxf>
    <dxf>
      <border>
        <left style="thin">
          <color theme="1"/>
        </left>
      </border>
    </dxf>
    <dxf>
      <border>
        <left style="thin">
          <color theme="1"/>
        </left>
      </border>
    </dxf>
    <dxf>
      <numFmt numFmtId="167" formatCode="[&lt;999950]0.0&quot;K&quot;;[&lt;999950000]0.0,,&quot;M&quot;;0.0,,,&quot;B&quot;"/>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6" formatCode="_(* #,##0_);_(* \(#,##0\);_(* &quot;-&quot;??_);_(@_)"/>
    </dxf>
    <dxf>
      <border>
        <left style="thin">
          <color theme="1"/>
        </left>
      </border>
    </dxf>
    <dxf>
      <border>
        <left style="thin">
          <color theme="1"/>
        </left>
      </border>
    </dxf>
    <dxf>
      <border>
        <left style="thin">
          <color theme="1"/>
        </left>
      </border>
    </dxf>
    <dxf>
      <border>
        <left style="thin">
          <color theme="1"/>
        </left>
      </border>
    </dxf>
    <dxf>
      <border>
        <left style="thin">
          <color theme="1"/>
        </left>
      </border>
    </dxf>
    <dxf>
      <numFmt numFmtId="167" formatCode="[&lt;999950]0.0&quot;K&quot;;[&lt;999950000]0.0,,&quot;M&quot;;0.0,,,&quot;B&quot;"/>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6" formatCode="_(* #,##0_);_(* \(#,##0\);_(* &quot;-&quot;??_);_(@_)"/>
    </dxf>
    <dxf>
      <border>
        <left style="thin">
          <color theme="1"/>
        </left>
      </border>
    </dxf>
    <dxf>
      <border>
        <left style="thin">
          <color theme="1"/>
        </left>
      </border>
    </dxf>
    <dxf>
      <border>
        <left style="thin">
          <color theme="1"/>
        </left>
      </border>
    </dxf>
    <dxf>
      <border>
        <left style="thin">
          <color theme="1"/>
        </left>
      </border>
    </dxf>
    <dxf>
      <border>
        <left style="thin">
          <color theme="1"/>
        </left>
      </border>
    </dxf>
    <dxf>
      <numFmt numFmtId="167" formatCode="[&lt;999950]0.0&quot;K&quot;;[&lt;999950000]0.0,,&quot;M&quot;;0.0,,,&quot;B&quot;"/>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6" formatCode="_(* #,##0_);_(* \(#,##0\);_(* &quot;-&quot;??_);_(@_)"/>
    </dxf>
    <dxf>
      <border>
        <left style="thin">
          <color theme="1"/>
        </left>
      </border>
    </dxf>
    <dxf>
      <border>
        <left style="thin">
          <color theme="1"/>
        </left>
      </border>
    </dxf>
    <dxf>
      <border>
        <left style="thin">
          <color theme="1"/>
        </left>
      </border>
    </dxf>
    <dxf>
      <border>
        <left style="thin">
          <color theme="1"/>
        </left>
      </border>
    </dxf>
    <dxf>
      <border>
        <left style="thin">
          <color theme="1"/>
        </left>
      </border>
    </dxf>
    <dxf>
      <numFmt numFmtId="167" formatCode="[&lt;999950]0.0&quot;K&quot;;[&lt;999950000]0.0,,&quot;M&quot;;0.0,,,&quot;B&quot;"/>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6" formatCode="_(* #,##0_);_(* \(#,##0\);_(* &quot;-&quot;??_);_(@_)"/>
    </dxf>
    <dxf>
      <numFmt numFmtId="167" formatCode="[&lt;999950]0.0&quot;K&quot;;[&lt;999950000]0.0,,&quot;M&quot;;0.0,,,&quot;B&quot;"/>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6" formatCode="_(* #,##0_);_(* \(#,##0\);_(* &quot;-&quot;??_);_(@_)"/>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6" formatCode="_(* #,##0_);_(* \(#,##0\);_(* &quot;-&quot;??_);_(@_)"/>
    </dxf>
    <dxf>
      <numFmt numFmtId="167" formatCode="[&lt;999950]0.0&quot;K&quot;;[&lt;999950000]0.0,,&quot;M&quot;;0.0,,,&quot;B&quot;"/>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6" formatCode="_(* #,##0_);_(* \(#,##0\);_(* &quot;-&quot;??_);_(@_)"/>
    </dxf>
    <dxf>
      <numFmt numFmtId="167" formatCode="[&lt;999950]0.0&quot;K&quot;;[&lt;999950000]0.0,,&quot;M&quot;;0.0,,,&quot;B&quot;"/>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6" formatCode="_(* #,##0_);_(* \(#,##0\);_(* &quot;-&quot;??_);_(@_)"/>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6" formatCode="_(* #,##0_);_(* \(#,##0\);_(* &quot;-&quot;??_);_(@_)"/>
    </dxf>
    <dxf>
      <numFmt numFmtId="166" formatCode="_(* #,##0_);_(* \(#,##0\);_(* &quot;-&quot;??_);_(@_)"/>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6" formatCode="_(* #,##0_);_(* \(#,##0\);_(* &quot;-&quot;??_);_(@_)"/>
    </dxf>
    <dxf>
      <numFmt numFmtId="35" formatCode="_(* #,##0.00_);_(* \(#,##0.00\);_(* &quot;-&quot;??_);_(@_)"/>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6" formatCode="_(* #,##0_);_(* \(#,##0\);_(* &quot;-&quot;??_);_(@_)"/>
    </dxf>
    <dxf>
      <numFmt numFmtId="167" formatCode="[&lt;999950]0.0&quot;K&quot;;[&lt;999950000]0.0,,&quot;M&quot;;0.0,,,&quot;B&quot;"/>
    </dxf>
    <dxf>
      <border>
        <left style="thin">
          <color theme="1"/>
        </left>
      </border>
    </dxf>
    <dxf>
      <border>
        <left style="thin">
          <color theme="1"/>
        </left>
      </border>
    </dxf>
    <dxf>
      <border>
        <left style="thin">
          <color theme="1"/>
        </left>
      </border>
    </dxf>
    <dxf>
      <border>
        <left style="thin">
          <color theme="1"/>
        </left>
      </border>
    </dxf>
    <dxf>
      <border>
        <left style="thin">
          <color theme="1"/>
        </left>
      </border>
    </dxf>
    <dxf>
      <numFmt numFmtId="166" formatCode="_(* #,##0_);_(* \(#,##0\);_(* &quot;-&quot;??_);_(@_)"/>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6" formatCode="_(* #,##0_);_(* \(#,##0\);_(* &quot;-&quot;??_);_(@_)"/>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7" formatCode="[&lt;999950]0.0&quot;K&quot;;[&lt;999950000]0.0,,&quot;M&quot;;0.0,,,&quot;B&quot;"/>
    </dxf>
    <dxf>
      <numFmt numFmtId="166" formatCode="_(* #,##0_);_(* \(#,##0\);_(* &quot;-&quot;??_);_(@_)"/>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7" formatCode="[&lt;999950]0.0&quot;K&quot;;[&lt;999950000]0.0,,&quot;M&quot;;0.0,,,&quot;B&quot;"/>
    </dxf>
    <dxf>
      <border>
        <left style="thin">
          <color theme="1"/>
        </left>
      </border>
    </dxf>
    <dxf>
      <border>
        <left style="thin">
          <color theme="1"/>
        </left>
      </border>
    </dxf>
    <dxf>
      <border>
        <left style="thin">
          <color theme="1"/>
        </left>
      </border>
    </dxf>
    <dxf>
      <border>
        <left style="thin">
          <color theme="1"/>
        </left>
      </border>
    </dxf>
    <dxf>
      <border>
        <left style="thin">
          <color theme="1"/>
        </left>
      </border>
    </dxf>
    <dxf>
      <numFmt numFmtId="166" formatCode="_(* #,##0_);_(* \(#,##0\);_(* &quot;-&quot;??_);_(@_)"/>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3" formatCode="#,##0"/>
    </dxf>
    <dxf>
      <numFmt numFmtId="167" formatCode="[&lt;999950]0.0&quot;K&quot;;[&lt;999950000]0.0,,&quot;M&quot;;0.0,,,&quot;B&quot;"/>
    </dxf>
    <dxf>
      <border>
        <left style="thin">
          <color theme="1"/>
        </left>
      </border>
    </dxf>
    <dxf>
      <border>
        <left style="thin">
          <color theme="1"/>
        </left>
      </border>
    </dxf>
    <dxf>
      <border>
        <left style="thin">
          <color theme="1"/>
        </left>
      </border>
    </dxf>
    <dxf>
      <border>
        <left style="thin">
          <color theme="1"/>
        </left>
      </border>
    </dxf>
    <dxf>
      <border>
        <left style="thin">
          <color theme="1"/>
        </left>
      </border>
    </dxf>
    <dxf>
      <numFmt numFmtId="166" formatCode="_(* #,##0_);_(* \(#,##0\);_(* &quot;-&quot;??_);_(@_)"/>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6" formatCode="_(* #,##0_);_(* \(#,##0\);_(* &quot;-&quot;??_);_(@_)"/>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7" formatCode="[&lt;999950]0.0&quot;K&quot;;[&lt;999950000]0.0,,&quot;M&quot;;0.0,,,&quot;B&quot;"/>
    </dxf>
    <dxf>
      <border>
        <left style="thin">
          <color theme="1"/>
        </left>
      </border>
    </dxf>
    <dxf>
      <border>
        <left style="thin">
          <color theme="1"/>
        </left>
      </border>
    </dxf>
    <dxf>
      <border>
        <left style="thin">
          <color theme="1"/>
        </left>
      </border>
    </dxf>
    <dxf>
      <border>
        <left style="thin">
          <color theme="1"/>
        </left>
      </border>
    </dxf>
    <dxf>
      <border>
        <left style="thin">
          <color theme="1"/>
        </left>
      </border>
    </dxf>
    <dxf>
      <numFmt numFmtId="166" formatCode="_(* #,##0_);_(* \(#,##0\);_(* &quot;-&quot;??_);_(@_)"/>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7" formatCode="[&lt;999950]0.0&quot;K&quot;;[&lt;999950000]0.0,,&quot;M&quot;;0.0,,,&quot;B&quot;"/>
    </dxf>
    <dxf>
      <numFmt numFmtId="166" formatCode="_(* #,##0_);_(* \(#,##0\);_(* &quot;-&quot;??_);_(@_)"/>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6" formatCode="_(* #,##0_);_(* \(#,##0\);_(* &quot;-&quot;??_);_(@_)"/>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6" formatCode="_(* #,##0_);_(* \(#,##0\);_(* &quot;-&quot;??_);_(@_)"/>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border>
        <left style="thin">
          <color theme="1"/>
        </left>
      </border>
    </dxf>
    <dxf>
      <border>
        <left style="thin">
          <color theme="1"/>
        </left>
      </border>
    </dxf>
    <dxf>
      <border>
        <left style="thin">
          <color theme="1"/>
        </left>
      </border>
    </dxf>
    <dxf>
      <border>
        <left style="thin">
          <color theme="1"/>
        </left>
      </border>
    </dxf>
    <dxf>
      <border>
        <left style="thin">
          <color theme="1"/>
        </left>
      </border>
    </dxf>
    <dxf>
      <numFmt numFmtId="166" formatCode="_(* #,##0_);_(* \(#,##0\);_(* &quot;-&quot;??_);_(@_)"/>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7" formatCode="[&lt;999950]0.0&quot;K&quot;;[&lt;999950000]0.0,,&quot;M&quot;;0.0,,,&quot;B&quot;"/>
    </dxf>
    <dxf>
      <numFmt numFmtId="166" formatCode="_(* #,##0_);_(* \(#,##0\);_(* &quot;-&quot;??_);_(@_)"/>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7" formatCode="[&lt;999950]0.0&quot;K&quot;;[&lt;999950000]0.0,,&quot;M&quot;;0.0,,,&quot;B&quot;"/>
    </dxf>
    <dxf>
      <border>
        <left style="thin">
          <color theme="1"/>
        </left>
      </border>
    </dxf>
    <dxf>
      <border>
        <left style="thin">
          <color theme="1"/>
        </left>
      </border>
    </dxf>
    <dxf>
      <border>
        <left style="thin">
          <color theme="1"/>
        </left>
      </border>
    </dxf>
    <dxf>
      <border>
        <left style="thin">
          <color theme="1"/>
        </left>
      </border>
    </dxf>
    <dxf>
      <border>
        <left style="thin">
          <color theme="1"/>
        </left>
      </border>
    </dxf>
    <dxf>
      <numFmt numFmtId="166" formatCode="_(* #,##0_);_(* \(#,##0\);_(* &quot;-&quot;??_);_(@_)"/>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7" formatCode="[&lt;999950]0.0&quot;K&quot;;[&lt;999950000]0.0,,&quot;M&quot;;0.0,,,&quot;B&quot;"/>
    </dxf>
    <dxf>
      <border>
        <left style="thin">
          <color theme="1"/>
        </left>
      </border>
    </dxf>
    <dxf>
      <border>
        <left style="thin">
          <color theme="1"/>
        </left>
      </border>
    </dxf>
    <dxf>
      <border>
        <left style="thin">
          <color theme="1"/>
        </left>
      </border>
    </dxf>
    <dxf>
      <border>
        <left style="thin">
          <color theme="1"/>
        </left>
      </border>
    </dxf>
    <dxf>
      <border>
        <left style="thin">
          <color theme="1"/>
        </left>
      </border>
    </dxf>
    <dxf>
      <numFmt numFmtId="166" formatCode="_(* #,##0_);_(* \(#,##0\);_(* &quot;-&quot;??_);_(@_)"/>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7" formatCode="[&lt;999950]0.0&quot;K&quot;;[&lt;999950000]0.0,,&quot;M&quot;;0.0,,,&quot;B&quot;"/>
    </dxf>
    <dxf>
      <border>
        <left style="thin">
          <color theme="1"/>
        </left>
      </border>
    </dxf>
    <dxf>
      <border>
        <left style="thin">
          <color theme="1"/>
        </left>
      </border>
    </dxf>
    <dxf>
      <border>
        <left style="thin">
          <color theme="1"/>
        </left>
      </border>
    </dxf>
    <dxf>
      <border>
        <left style="thin">
          <color theme="1"/>
        </left>
      </border>
    </dxf>
    <dxf>
      <border>
        <left style="thin">
          <color theme="1"/>
        </left>
      </border>
    </dxf>
    <dxf>
      <numFmt numFmtId="166" formatCode="_(* #,##0_);_(* \(#,##0\);_(* &quot;-&quot;??_);_(@_)"/>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6" formatCode="_(* #,##0_);_(* \(#,##0\);_(* &quot;-&quot;??_);_(@_)"/>
    </dxf>
    <dxf>
      <numFmt numFmtId="166" formatCode="_(* #,##0_);_(* \(#,##0\);_(* &quot;-&quot;??_);_(@_)"/>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35" formatCode="_(* #,##0.00_);_(* \(#,##0.00\);_(* &quot;-&quot;??_);_(@_)"/>
    </dxf>
    <dxf>
      <numFmt numFmtId="166" formatCode="_(* #,##0_);_(* \(#,##0\);_(* &quot;-&quot;??_);_(@_)"/>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167" formatCode="[&lt;999950]0.0&quot;K&quot;;[&lt;999950000]0.0,,&quot;M&quot;;0.0,,,&quot;B&quot;"/>
    </dxf>
    <dxf>
      <numFmt numFmtId="167" formatCode="[&lt;999950]0.0&quot;K&quot;;[&lt;999950000]0.0,,&quot;M&quot;;0.0,,,&quot;B&quot;"/>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28" formatCode="mm:ss"/>
    </dxf>
    <dxf>
      <border>
        <left style="thin">
          <color theme="1"/>
        </left>
      </border>
    </dxf>
    <dxf>
      <border>
        <left style="thin">
          <color theme="1"/>
        </left>
      </border>
    </dxf>
    <dxf>
      <border>
        <left style="thin">
          <color theme="1"/>
        </left>
      </border>
    </dxf>
    <dxf>
      <border>
        <left style="thin">
          <color theme="1"/>
        </left>
      </border>
    </dxf>
    <dxf>
      <border>
        <left style="thin">
          <color theme="1"/>
        </left>
      </border>
    </dxf>
    <dxf>
      <numFmt numFmtId="166" formatCode="_(* #,##0_);_(* \(#,##0\);_(* &quot;-&quot;??_);_(@_)"/>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3" formatCode="#,##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i val="0"/>
        <strike val="0"/>
        <condense val="0"/>
        <extend val="0"/>
        <outline val="0"/>
        <shadow val="0"/>
        <u val="none"/>
        <vertAlign val="baseline"/>
        <sz val="12"/>
        <color theme="1"/>
        <name val="Calibri"/>
        <family val="2"/>
        <scheme val="minor"/>
      </font>
      <alignment textRotation="0" wrapText="1" indent="0" justifyLastLine="0" shrinkToFit="0" readingOrder="0"/>
    </dxf>
  </dxfs>
  <tableStyles count="0" defaultTableStyle="TableStyleMedium2" defaultPivotStyle="PivotStyleLight16"/>
  <colors>
    <mruColors>
      <color rgb="FF8D7EF3"/>
      <color rgb="FF0AEAE0"/>
      <color rgb="FFFF97BE"/>
      <color rgb="FFA5C2E3"/>
      <color rgb="FF00B626"/>
      <color rgb="FF4958CE"/>
      <color rgb="FF362F4B"/>
      <color rgb="FFF1F2FE"/>
      <color rgb="FFA13F9E"/>
      <color rgb="FFFF4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project.xlsx]Pivot tables!Ear_Monthly</c:name>
    <c:fmtId val="7"/>
  </c:pivotSource>
  <c:chart>
    <c:autoTitleDeleted val="1"/>
    <c:pivotFmts>
      <c:pivotFmt>
        <c:idx val="0"/>
        <c:spPr>
          <a:solidFill>
            <a:schemeClr val="accent1"/>
          </a:solidFill>
          <a:ln w="28575" cap="rnd">
            <a:solidFill>
              <a:srgbClr val="8D7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8D7EF3"/>
            </a:solidFill>
            <a:round/>
          </a:ln>
          <a:effectLst/>
        </c:spPr>
        <c:marker>
          <c:symbol val="none"/>
        </c:marker>
      </c:pivotFmt>
      <c:pivotFmt>
        <c:idx val="2"/>
        <c:spPr>
          <a:gradFill>
            <a:gsLst>
              <a:gs pos="77000">
                <a:srgbClr val="4958CE">
                  <a:alpha val="0"/>
                </a:srgbClr>
              </a:gs>
              <a:gs pos="0">
                <a:srgbClr val="FF97BE">
                  <a:alpha val="35339"/>
                </a:srgbClr>
              </a:gs>
            </a:gsLst>
            <a:lin ang="5400000" scaled="1"/>
          </a:gradFill>
          <a:ln>
            <a:noFill/>
          </a:ln>
          <a:effectLst/>
        </c:spPr>
        <c:marker>
          <c:symbol val="none"/>
        </c:marker>
      </c:pivotFmt>
      <c:pivotFmt>
        <c:idx val="3"/>
        <c:spPr>
          <a:gradFill>
            <a:gsLst>
              <a:gs pos="77000">
                <a:srgbClr val="4958CE">
                  <a:alpha val="0"/>
                </a:srgbClr>
              </a:gs>
              <a:gs pos="0">
                <a:srgbClr val="FF97BE">
                  <a:alpha val="35339"/>
                </a:srgb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8D7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77000">
                <a:srgbClr val="4958CE">
                  <a:alpha val="0"/>
                </a:srgbClr>
              </a:gs>
              <a:gs pos="0">
                <a:srgbClr val="FF97BE">
                  <a:alpha val="35339"/>
                </a:srgb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9525" cap="rnd">
            <a:solidFill>
              <a:srgbClr val="8D7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badi" panose="020B0604020104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025612183092496E-3"/>
          <c:y val="0"/>
          <c:w val="0.95154185022026427"/>
          <c:h val="1"/>
        </c:manualLayout>
      </c:layout>
      <c:areaChart>
        <c:grouping val="standard"/>
        <c:varyColors val="0"/>
        <c:ser>
          <c:idx val="1"/>
          <c:order val="1"/>
          <c:tx>
            <c:strRef>
              <c:f>'Pivot tables'!$W$5</c:f>
              <c:strCache>
                <c:ptCount val="1"/>
                <c:pt idx="0">
                  <c:v>Sum of Paid Fees2</c:v>
                </c:pt>
              </c:strCache>
            </c:strRef>
          </c:tx>
          <c:spPr>
            <a:gradFill>
              <a:gsLst>
                <a:gs pos="77000">
                  <a:srgbClr val="4958CE">
                    <a:alpha val="0"/>
                  </a:srgbClr>
                </a:gs>
                <a:gs pos="0">
                  <a:srgbClr val="FF97BE">
                    <a:alpha val="35339"/>
                  </a:srgbClr>
                </a:gs>
              </a:gsLst>
              <a:lin ang="5400000" scaled="1"/>
            </a:gradFill>
            <a:ln>
              <a:noFill/>
            </a:ln>
            <a:effectLst/>
          </c:spPr>
          <c:cat>
            <c:strRef>
              <c:f>'Pivot tables'!$U$6:$U$18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tables'!$W$6:$W$18</c:f>
              <c:numCache>
                <c:formatCode>[&lt;999950]0.0"K";[&lt;999950000]0.0,,"M";0.0,,,"B"</c:formatCode>
                <c:ptCount val="12"/>
                <c:pt idx="0">
                  <c:v>984000000</c:v>
                </c:pt>
                <c:pt idx="1">
                  <c:v>1040000000</c:v>
                </c:pt>
                <c:pt idx="2">
                  <c:v>116000000</c:v>
                </c:pt>
                <c:pt idx="3">
                  <c:v>538000000</c:v>
                </c:pt>
                <c:pt idx="4">
                  <c:v>1158000000</c:v>
                </c:pt>
                <c:pt idx="5">
                  <c:v>512000000</c:v>
                </c:pt>
                <c:pt idx="6">
                  <c:v>442000000</c:v>
                </c:pt>
                <c:pt idx="7">
                  <c:v>1152000000</c:v>
                </c:pt>
                <c:pt idx="8">
                  <c:v>2178000000</c:v>
                </c:pt>
                <c:pt idx="9">
                  <c:v>3809000000</c:v>
                </c:pt>
                <c:pt idx="10">
                  <c:v>2814000000</c:v>
                </c:pt>
                <c:pt idx="11">
                  <c:v>1247000000</c:v>
                </c:pt>
              </c:numCache>
            </c:numRef>
          </c:val>
          <c:extLst>
            <c:ext xmlns:c16="http://schemas.microsoft.com/office/drawing/2014/chart" uri="{C3380CC4-5D6E-409C-BE32-E72D297353CC}">
              <c16:uniqueId val="{00000000-3AD2-724B-905E-61EE2F0DF6C6}"/>
            </c:ext>
          </c:extLst>
        </c:ser>
        <c:dLbls>
          <c:showLegendKey val="0"/>
          <c:showVal val="0"/>
          <c:showCatName val="0"/>
          <c:showSerName val="0"/>
          <c:showPercent val="0"/>
          <c:showBubbleSize val="0"/>
        </c:dLbls>
        <c:axId val="1171557408"/>
        <c:axId val="1600073903"/>
      </c:areaChart>
      <c:lineChart>
        <c:grouping val="standard"/>
        <c:varyColors val="0"/>
        <c:ser>
          <c:idx val="0"/>
          <c:order val="0"/>
          <c:tx>
            <c:strRef>
              <c:f>'Pivot tables'!$V$5</c:f>
              <c:strCache>
                <c:ptCount val="1"/>
                <c:pt idx="0">
                  <c:v>Sum of Paid Fees</c:v>
                </c:pt>
              </c:strCache>
            </c:strRef>
          </c:tx>
          <c:spPr>
            <a:ln w="9525" cap="rnd">
              <a:solidFill>
                <a:srgbClr val="8D7EF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badi" panose="020B0604020104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tables'!$U$6:$U$18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tables'!$V$6:$V$18</c:f>
              <c:numCache>
                <c:formatCode>[&lt;999950]0.0"K";[&lt;999950000]0.0,,"M";0.0,,,"B"</c:formatCode>
                <c:ptCount val="12"/>
                <c:pt idx="0">
                  <c:v>984000000</c:v>
                </c:pt>
                <c:pt idx="1">
                  <c:v>1040000000</c:v>
                </c:pt>
                <c:pt idx="2">
                  <c:v>116000000</c:v>
                </c:pt>
                <c:pt idx="3">
                  <c:v>538000000</c:v>
                </c:pt>
                <c:pt idx="4">
                  <c:v>1158000000</c:v>
                </c:pt>
                <c:pt idx="5">
                  <c:v>512000000</c:v>
                </c:pt>
                <c:pt idx="6">
                  <c:v>442000000</c:v>
                </c:pt>
                <c:pt idx="7">
                  <c:v>1152000000</c:v>
                </c:pt>
                <c:pt idx="8">
                  <c:v>2178000000</c:v>
                </c:pt>
                <c:pt idx="9">
                  <c:v>3809000000</c:v>
                </c:pt>
                <c:pt idx="10">
                  <c:v>2814000000</c:v>
                </c:pt>
                <c:pt idx="11">
                  <c:v>1247000000</c:v>
                </c:pt>
              </c:numCache>
            </c:numRef>
          </c:val>
          <c:smooth val="1"/>
          <c:extLst>
            <c:ext xmlns:c16="http://schemas.microsoft.com/office/drawing/2014/chart" uri="{C3380CC4-5D6E-409C-BE32-E72D297353CC}">
              <c16:uniqueId val="{00000001-3AD2-724B-905E-61EE2F0DF6C6}"/>
            </c:ext>
          </c:extLst>
        </c:ser>
        <c:dLbls>
          <c:dLblPos val="t"/>
          <c:showLegendKey val="0"/>
          <c:showVal val="1"/>
          <c:showCatName val="0"/>
          <c:showSerName val="0"/>
          <c:showPercent val="0"/>
          <c:showBubbleSize val="0"/>
        </c:dLbls>
        <c:marker val="1"/>
        <c:smooth val="0"/>
        <c:axId val="1171557408"/>
        <c:axId val="1600073903"/>
      </c:lineChart>
      <c:catAx>
        <c:axId val="1171557408"/>
        <c:scaling>
          <c:orientation val="minMax"/>
        </c:scaling>
        <c:delete val="1"/>
        <c:axPos val="b"/>
        <c:numFmt formatCode="General" sourceLinked="1"/>
        <c:majorTickMark val="none"/>
        <c:minorTickMark val="none"/>
        <c:tickLblPos val="nextTo"/>
        <c:crossAx val="1600073903"/>
        <c:crosses val="autoZero"/>
        <c:auto val="1"/>
        <c:lblAlgn val="ctr"/>
        <c:lblOffset val="100"/>
        <c:noMultiLvlLbl val="0"/>
      </c:catAx>
      <c:valAx>
        <c:axId val="1600073903"/>
        <c:scaling>
          <c:orientation val="minMax"/>
        </c:scaling>
        <c:delete val="1"/>
        <c:axPos val="l"/>
        <c:numFmt formatCode="[&lt;999950]0.0&quot;K&quot;;[&lt;999950000]0.0,,&quot;M&quot;;0.0,,,&quot;B&quot;" sourceLinked="1"/>
        <c:majorTickMark val="none"/>
        <c:minorTickMark val="none"/>
        <c:tickLblPos val="nextTo"/>
        <c:crossAx val="117155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project.xlsx]Pivot tables!PivotTable5</c:name>
    <c:fmtId val="15"/>
  </c:pivotSource>
  <c:chart>
    <c:autoTitleDeleted val="1"/>
    <c:pivotFmts>
      <c:pivotFmt>
        <c:idx val="0"/>
        <c:spPr>
          <a:solidFill>
            <a:schemeClr val="bg1">
              <a:lumMod val="85000"/>
            </a:schemeClr>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bg1">
              <a:lumMod val="85000"/>
            </a:schemeClr>
          </a:solidFill>
          <a:ln w="19050">
            <a:solidFill>
              <a:schemeClr val="lt1"/>
            </a:solidFill>
          </a:ln>
          <a:effectLst/>
        </c:spPr>
      </c:pivotFmt>
      <c:pivotFmt>
        <c:idx val="2"/>
        <c:spPr>
          <a:solidFill>
            <a:srgbClr val="00B626"/>
          </a:solidFill>
          <a:ln w="19050">
            <a:solidFill>
              <a:schemeClr val="lt1"/>
            </a:solidFill>
          </a:ln>
          <a:effectLst/>
        </c:spPr>
      </c:pivotFmt>
      <c:pivotFmt>
        <c:idx val="3"/>
        <c:spPr>
          <a:solidFill>
            <a:schemeClr val="bg1">
              <a:lumMod val="85000"/>
            </a:schemeClr>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4"/>
        <c:spPr>
          <a:solidFill>
            <a:srgbClr val="00B626"/>
          </a:solidFill>
          <a:ln w="19050">
            <a:solidFill>
              <a:schemeClr val="lt1"/>
            </a:solidFill>
          </a:ln>
          <a:effectLst/>
        </c:spPr>
      </c:pivotFmt>
      <c:pivotFmt>
        <c:idx val="5"/>
        <c:spPr>
          <a:solidFill>
            <a:schemeClr val="bg1">
              <a:lumMod val="85000"/>
            </a:schemeClr>
          </a:solidFill>
          <a:ln w="19050">
            <a:solidFill>
              <a:schemeClr val="lt1"/>
            </a:solidFill>
          </a:ln>
          <a:effectLst/>
        </c:spPr>
      </c:pivotFmt>
      <c:pivotFmt>
        <c:idx val="6"/>
        <c:spPr>
          <a:solidFill>
            <a:schemeClr val="bg1">
              <a:lumMod val="85000"/>
            </a:schemeClr>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7"/>
        <c:spPr>
          <a:solidFill>
            <a:srgbClr val="00B626"/>
          </a:solidFill>
          <a:ln w="19050">
            <a:solidFill>
              <a:schemeClr val="lt1"/>
            </a:solidFill>
          </a:ln>
          <a:effectLst/>
        </c:spPr>
      </c:pivotFmt>
      <c:pivotFmt>
        <c:idx val="8"/>
        <c:spPr>
          <a:solidFill>
            <a:schemeClr val="bg1">
              <a:lumMod val="85000"/>
            </a:schemeClr>
          </a:solidFill>
          <a:ln w="19050">
            <a:solidFill>
              <a:schemeClr val="lt1"/>
            </a:solidFill>
          </a:ln>
          <a:effectLst/>
        </c:spPr>
      </c:pivotFmt>
      <c:pivotFmt>
        <c:idx val="9"/>
        <c:spPr>
          <a:solidFill>
            <a:schemeClr val="bg1">
              <a:lumMod val="85000"/>
            </a:schemeClr>
          </a:solidFill>
        </c:spPr>
        <c:marker>
          <c:symbol val="none"/>
        </c:marker>
        <c:dLbl>
          <c:idx val="0"/>
          <c:delete val="1"/>
          <c:extLst>
            <c:ext xmlns:c15="http://schemas.microsoft.com/office/drawing/2012/chart" uri="{CE6537A1-D6FC-4f65-9D91-7224C49458BB}"/>
          </c:extLst>
        </c:dLbl>
      </c:pivotFmt>
      <c:pivotFmt>
        <c:idx val="10"/>
        <c:spPr>
          <a:solidFill>
            <a:srgbClr val="00B626"/>
          </a:solidFill>
          <a:ln w="19050">
            <a:solidFill>
              <a:schemeClr val="lt1"/>
            </a:solidFill>
          </a:ln>
          <a:effectLst/>
        </c:spPr>
      </c:pivotFmt>
      <c:pivotFmt>
        <c:idx val="11"/>
        <c:spPr>
          <a:solidFill>
            <a:schemeClr val="bg1">
              <a:lumMod val="85000"/>
            </a:schemeClr>
          </a:solidFill>
          <a:ln w="19050">
            <a:solidFill>
              <a:schemeClr val="lt1"/>
            </a:solidFill>
          </a:ln>
          <a:effectLst/>
        </c:spPr>
      </c:pivotFmt>
      <c:pivotFmt>
        <c:idx val="12"/>
        <c:spPr>
          <a:solidFill>
            <a:schemeClr val="bg1">
              <a:lumMod val="85000"/>
            </a:schemeClr>
          </a:solidFill>
        </c:spPr>
        <c:marker>
          <c:symbol val="none"/>
        </c:marker>
        <c:dLbl>
          <c:idx val="0"/>
          <c:delete val="1"/>
          <c:extLst>
            <c:ext xmlns:c15="http://schemas.microsoft.com/office/drawing/2012/chart" uri="{CE6537A1-D6FC-4f65-9D91-7224C49458BB}"/>
          </c:extLst>
        </c:dLbl>
      </c:pivotFmt>
      <c:pivotFmt>
        <c:idx val="13"/>
        <c:spPr>
          <a:solidFill>
            <a:srgbClr val="00B626"/>
          </a:solidFill>
          <a:ln w="19050">
            <a:solidFill>
              <a:schemeClr val="lt1"/>
            </a:solidFill>
          </a:ln>
          <a:effectLst/>
        </c:spPr>
      </c:pivotFmt>
      <c:pivotFmt>
        <c:idx val="14"/>
        <c:spPr>
          <a:solidFill>
            <a:schemeClr val="bg1">
              <a:lumMod val="85000"/>
            </a:schemeClr>
          </a:solidFill>
          <a:ln w="19050">
            <a:solidFill>
              <a:schemeClr val="lt1"/>
            </a:solidFill>
          </a:ln>
          <a:effectLst/>
        </c:spPr>
      </c:pivotFmt>
      <c:pivotFmt>
        <c:idx val="15"/>
        <c:spPr>
          <a:solidFill>
            <a:schemeClr val="bg1">
              <a:lumMod val="85000"/>
            </a:schemeClr>
          </a:solidFill>
        </c:spPr>
        <c:marker>
          <c:symbol val="none"/>
        </c:marker>
        <c:dLbl>
          <c:idx val="0"/>
          <c:delete val="1"/>
          <c:extLst>
            <c:ext xmlns:c15="http://schemas.microsoft.com/office/drawing/2012/chart" uri="{CE6537A1-D6FC-4f65-9D91-7224C49458BB}"/>
          </c:extLst>
        </c:dLbl>
      </c:pivotFmt>
      <c:pivotFmt>
        <c:idx val="16"/>
        <c:spPr>
          <a:solidFill>
            <a:srgbClr val="00B626"/>
          </a:solidFill>
          <a:ln w="19050">
            <a:solidFill>
              <a:schemeClr val="lt1"/>
            </a:solidFill>
          </a:ln>
          <a:effectLst/>
        </c:spPr>
      </c:pivotFmt>
      <c:pivotFmt>
        <c:idx val="17"/>
        <c:spPr>
          <a:solidFill>
            <a:schemeClr val="bg1">
              <a:lumMod val="85000"/>
            </a:schemeClr>
          </a:solidFill>
          <a:ln w="19050">
            <a:solidFill>
              <a:schemeClr val="lt1"/>
            </a:solidFill>
          </a:ln>
          <a:effectLst/>
        </c:spPr>
      </c:pivotFmt>
    </c:pivotFmts>
    <c:plotArea>
      <c:layout>
        <c:manualLayout>
          <c:layoutTarget val="inner"/>
          <c:xMode val="edge"/>
          <c:yMode val="edge"/>
          <c:x val="0.17643097643097644"/>
          <c:y val="0"/>
          <c:w val="0.44511784511784513"/>
          <c:h val="0.70619658119658124"/>
        </c:manualLayout>
      </c:layout>
      <c:doughnutChart>
        <c:varyColors val="1"/>
        <c:ser>
          <c:idx val="0"/>
          <c:order val="0"/>
          <c:tx>
            <c:strRef>
              <c:f>'Pivot tables'!$AE$5</c:f>
              <c:strCache>
                <c:ptCount val="1"/>
                <c:pt idx="0">
                  <c:v>Total</c:v>
                </c:pt>
              </c:strCache>
            </c:strRef>
          </c:tx>
          <c:spPr>
            <a:solidFill>
              <a:schemeClr val="bg1">
                <a:lumMod val="85000"/>
              </a:schemeClr>
            </a:solidFill>
          </c:spPr>
          <c:dPt>
            <c:idx val="0"/>
            <c:bubble3D val="0"/>
            <c:spPr>
              <a:solidFill>
                <a:srgbClr val="00B626"/>
              </a:solidFill>
              <a:ln w="19050">
                <a:solidFill>
                  <a:schemeClr val="lt1"/>
                </a:solidFill>
              </a:ln>
              <a:effectLst/>
            </c:spPr>
            <c:extLst>
              <c:ext xmlns:c16="http://schemas.microsoft.com/office/drawing/2014/chart" uri="{C3380CC4-5D6E-409C-BE32-E72D297353CC}">
                <c16:uniqueId val="{00000001-EC13-F444-887A-0658F147FADA}"/>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EC13-F444-887A-0658F147FADA}"/>
              </c:ext>
            </c:extLst>
          </c:dPt>
          <c:cat>
            <c:strRef>
              <c:f>'Pivot tables'!$AD$6:$AD$8</c:f>
              <c:strCache>
                <c:ptCount val="2"/>
                <c:pt idx="0">
                  <c:v>Paid</c:v>
                </c:pt>
                <c:pt idx="1">
                  <c:v>Not Paid</c:v>
                </c:pt>
              </c:strCache>
            </c:strRef>
          </c:cat>
          <c:val>
            <c:numRef>
              <c:f>'Pivot tables'!$AE$6:$AE$8</c:f>
              <c:numCache>
                <c:formatCode>General</c:formatCode>
                <c:ptCount val="2"/>
                <c:pt idx="0">
                  <c:v>926</c:v>
                </c:pt>
                <c:pt idx="1">
                  <c:v>311</c:v>
                </c:pt>
              </c:numCache>
            </c:numRef>
          </c:val>
          <c:extLst>
            <c:ext xmlns:c16="http://schemas.microsoft.com/office/drawing/2014/chart" uri="{C3380CC4-5D6E-409C-BE32-E72D297353CC}">
              <c16:uniqueId val="{00000004-EC13-F444-887A-0658F147FADA}"/>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project.xlsx]Pivot tables!PivotTable5</c:name>
    <c:fmtId val="18"/>
  </c:pivotSource>
  <c:chart>
    <c:autoTitleDeleted val="1"/>
    <c:pivotFmts>
      <c:pivotFmt>
        <c:idx val="0"/>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w="19050">
            <a:solidFill>
              <a:schemeClr val="lt1"/>
            </a:solidFill>
          </a:ln>
          <a:effectLst/>
        </c:spPr>
      </c:pivotFmt>
      <c:pivotFmt>
        <c:idx val="2"/>
        <c:spPr>
          <a:solidFill>
            <a:srgbClr val="FF97BE"/>
          </a:solidFill>
          <a:ln w="19050">
            <a:solidFill>
              <a:schemeClr val="lt1"/>
            </a:solidFill>
          </a:ln>
          <a:effectLst/>
        </c:spPr>
      </c:pivotFmt>
      <c:pivotFmt>
        <c:idx val="3"/>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85000"/>
            </a:schemeClr>
          </a:solidFill>
          <a:ln w="19050">
            <a:solidFill>
              <a:schemeClr val="lt1"/>
            </a:solidFill>
          </a:ln>
          <a:effectLst/>
        </c:spPr>
      </c:pivotFmt>
      <c:pivotFmt>
        <c:idx val="5"/>
        <c:spPr>
          <a:solidFill>
            <a:srgbClr val="FF97BE"/>
          </a:solidFill>
          <a:ln w="19050">
            <a:solidFill>
              <a:schemeClr val="lt1"/>
            </a:solidFill>
          </a:ln>
          <a:effectLst/>
        </c:spPr>
      </c:pivotFmt>
      <c:pivotFmt>
        <c:idx val="6"/>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85000"/>
            </a:schemeClr>
          </a:solidFill>
          <a:ln w="19050">
            <a:solidFill>
              <a:schemeClr val="lt1"/>
            </a:solidFill>
          </a:ln>
          <a:effectLst/>
        </c:spPr>
      </c:pivotFmt>
      <c:pivotFmt>
        <c:idx val="8"/>
        <c:spPr>
          <a:solidFill>
            <a:srgbClr val="FF97BE"/>
          </a:solidFill>
          <a:ln w="19050">
            <a:solidFill>
              <a:schemeClr val="lt1"/>
            </a:solidFill>
          </a:ln>
          <a:effectLst/>
        </c:spPr>
      </c:pivotFmt>
    </c:pivotFmts>
    <c:plotArea>
      <c:layout>
        <c:manualLayout>
          <c:layoutTarget val="inner"/>
          <c:xMode val="edge"/>
          <c:yMode val="edge"/>
          <c:x val="0.28585858585858587"/>
          <c:y val="0.20032051282051283"/>
          <c:w val="0.44511784511784513"/>
          <c:h val="0.70619658119658124"/>
        </c:manualLayout>
      </c:layout>
      <c:doughnutChart>
        <c:varyColors val="1"/>
        <c:ser>
          <c:idx val="0"/>
          <c:order val="0"/>
          <c:tx>
            <c:strRef>
              <c:f>'Pivot tables'!$AE$5</c:f>
              <c:strCache>
                <c:ptCount val="1"/>
                <c:pt idx="0">
                  <c:v>Total</c:v>
                </c:pt>
              </c:strCache>
            </c:strRef>
          </c:tx>
          <c:spPr>
            <a:solidFill>
              <a:schemeClr val="bg1">
                <a:lumMod val="85000"/>
              </a:schemeClr>
            </a:solidFill>
          </c:spPr>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6C4A-4941-9495-88089E7D07B3}"/>
              </c:ext>
            </c:extLst>
          </c:dPt>
          <c:dPt>
            <c:idx val="1"/>
            <c:bubble3D val="0"/>
            <c:spPr>
              <a:solidFill>
                <a:srgbClr val="FF97BE"/>
              </a:solidFill>
              <a:ln w="19050">
                <a:solidFill>
                  <a:schemeClr val="lt1"/>
                </a:solidFill>
              </a:ln>
              <a:effectLst/>
            </c:spPr>
            <c:extLst>
              <c:ext xmlns:c16="http://schemas.microsoft.com/office/drawing/2014/chart" uri="{C3380CC4-5D6E-409C-BE32-E72D297353CC}">
                <c16:uniqueId val="{00000003-6C4A-4941-9495-88089E7D07B3}"/>
              </c:ext>
            </c:extLst>
          </c:dPt>
          <c:cat>
            <c:strRef>
              <c:f>'Pivot tables'!$AD$6:$AD$8</c:f>
              <c:strCache>
                <c:ptCount val="2"/>
                <c:pt idx="0">
                  <c:v>Paid</c:v>
                </c:pt>
                <c:pt idx="1">
                  <c:v>Not Paid</c:v>
                </c:pt>
              </c:strCache>
            </c:strRef>
          </c:cat>
          <c:val>
            <c:numRef>
              <c:f>'Pivot tables'!$AE$6:$AE$8</c:f>
              <c:numCache>
                <c:formatCode>General</c:formatCode>
                <c:ptCount val="2"/>
                <c:pt idx="0">
                  <c:v>926</c:v>
                </c:pt>
                <c:pt idx="1">
                  <c:v>311</c:v>
                </c:pt>
              </c:numCache>
            </c:numRef>
          </c:val>
          <c:extLst>
            <c:ext xmlns:c16="http://schemas.microsoft.com/office/drawing/2014/chart" uri="{C3380CC4-5D6E-409C-BE32-E72D297353CC}">
              <c16:uniqueId val="{00000004-6C4A-4941-9495-88089E7D07B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project.xlsx]Pivot tables!Enr_Monthly</c:name>
    <c:fmtId val="26"/>
  </c:pivotSource>
  <c:chart>
    <c:autoTitleDeleted val="1"/>
    <c:pivotFmts>
      <c:pivotFmt>
        <c:idx val="0"/>
        <c:spPr>
          <a:solidFill>
            <a:schemeClr val="accent1"/>
          </a:solidFill>
          <a:ln w="15875" cap="rnd">
            <a:solidFill>
              <a:srgbClr val="8D7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5875" cap="rnd">
            <a:solidFill>
              <a:srgbClr val="8D7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rgbClr val="8D7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423781751633779E-3"/>
          <c:y val="8.7319300701900991E-3"/>
          <c:w val="0.94972922374583224"/>
          <c:h val="0.9004065254242084"/>
        </c:manualLayout>
      </c:layout>
      <c:lineChart>
        <c:grouping val="standard"/>
        <c:varyColors val="0"/>
        <c:ser>
          <c:idx val="0"/>
          <c:order val="0"/>
          <c:tx>
            <c:strRef>
              <c:f>'Pivot tables'!$AN$5</c:f>
              <c:strCache>
                <c:ptCount val="1"/>
                <c:pt idx="0">
                  <c:v>Total</c:v>
                </c:pt>
              </c:strCache>
            </c:strRef>
          </c:tx>
          <c:spPr>
            <a:ln w="15875" cap="rnd">
              <a:solidFill>
                <a:srgbClr val="8D7EF3"/>
              </a:solidFill>
              <a:round/>
            </a:ln>
            <a:effectLst/>
          </c:spPr>
          <c:marker>
            <c:symbol val="none"/>
          </c:marker>
          <c:cat>
            <c:strRef>
              <c:f>'Pivot tables'!$AM$6:$AM$18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tables'!$AN$6:$AN$18</c:f>
              <c:numCache>
                <c:formatCode>General</c:formatCode>
                <c:ptCount val="12"/>
                <c:pt idx="0">
                  <c:v>170</c:v>
                </c:pt>
                <c:pt idx="1">
                  <c:v>162</c:v>
                </c:pt>
                <c:pt idx="2">
                  <c:v>12</c:v>
                </c:pt>
                <c:pt idx="3">
                  <c:v>102</c:v>
                </c:pt>
                <c:pt idx="4">
                  <c:v>174</c:v>
                </c:pt>
                <c:pt idx="5">
                  <c:v>96</c:v>
                </c:pt>
                <c:pt idx="6">
                  <c:v>60</c:v>
                </c:pt>
                <c:pt idx="7">
                  <c:v>189</c:v>
                </c:pt>
                <c:pt idx="8">
                  <c:v>387</c:v>
                </c:pt>
                <c:pt idx="9">
                  <c:v>617</c:v>
                </c:pt>
                <c:pt idx="10">
                  <c:v>468</c:v>
                </c:pt>
                <c:pt idx="11">
                  <c:v>206</c:v>
                </c:pt>
              </c:numCache>
            </c:numRef>
          </c:val>
          <c:smooth val="0"/>
          <c:extLst>
            <c:ext xmlns:c16="http://schemas.microsoft.com/office/drawing/2014/chart" uri="{C3380CC4-5D6E-409C-BE32-E72D297353CC}">
              <c16:uniqueId val="{00000000-1B6B-F64C-83C2-6191A7F975B5}"/>
            </c:ext>
          </c:extLst>
        </c:ser>
        <c:dLbls>
          <c:showLegendKey val="0"/>
          <c:showVal val="0"/>
          <c:showCatName val="0"/>
          <c:showSerName val="0"/>
          <c:showPercent val="0"/>
          <c:showBubbleSize val="0"/>
        </c:dLbls>
        <c:smooth val="0"/>
        <c:axId val="1591152048"/>
        <c:axId val="1929729776"/>
      </c:lineChart>
      <c:catAx>
        <c:axId val="1591152048"/>
        <c:scaling>
          <c:orientation val="minMax"/>
        </c:scaling>
        <c:delete val="1"/>
        <c:axPos val="b"/>
        <c:numFmt formatCode="General" sourceLinked="1"/>
        <c:majorTickMark val="none"/>
        <c:minorTickMark val="none"/>
        <c:tickLblPos val="nextTo"/>
        <c:crossAx val="1929729776"/>
        <c:crosses val="autoZero"/>
        <c:auto val="1"/>
        <c:lblAlgn val="ctr"/>
        <c:lblOffset val="100"/>
        <c:noMultiLvlLbl val="0"/>
      </c:catAx>
      <c:valAx>
        <c:axId val="1929729776"/>
        <c:scaling>
          <c:orientation val="minMax"/>
        </c:scaling>
        <c:delete val="1"/>
        <c:axPos val="l"/>
        <c:numFmt formatCode="General" sourceLinked="1"/>
        <c:majorTickMark val="none"/>
        <c:minorTickMark val="none"/>
        <c:tickLblPos val="nextTo"/>
        <c:crossAx val="159115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project.xlsx]Pivot tables!PivotTable9</c:name>
    <c:fmtId val="31"/>
  </c:pivotSource>
  <c:chart>
    <c:autoTitleDeleted val="1"/>
    <c:pivotFmts>
      <c:pivotFmt>
        <c:idx val="0"/>
        <c:spPr>
          <a:gradFill>
            <a:gsLst>
              <a:gs pos="77000">
                <a:srgbClr val="4958CE">
                  <a:alpha val="0"/>
                </a:srgbClr>
              </a:gs>
              <a:gs pos="0">
                <a:srgbClr val="FF97BE">
                  <a:alpha val="35339"/>
                </a:srgbClr>
              </a:gs>
            </a:gsLst>
            <a:lin ang="5400000" scaled="1"/>
          </a:gradFill>
          <a:ln w="12700">
            <a:solidFill>
              <a:srgbClr val="8D7EF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77000">
                <a:srgbClr val="4958CE">
                  <a:alpha val="0"/>
                </a:srgbClr>
              </a:gs>
              <a:gs pos="0">
                <a:srgbClr val="FF97BE">
                  <a:alpha val="35339"/>
                </a:srgbClr>
              </a:gs>
            </a:gsLst>
            <a:lin ang="5400000" scaled="1"/>
          </a:gradFill>
          <a:ln w="12700">
            <a:solidFill>
              <a:srgbClr val="8D7EF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77000">
                <a:srgbClr val="4958CE">
                  <a:alpha val="0"/>
                </a:srgbClr>
              </a:gs>
              <a:gs pos="0">
                <a:srgbClr val="FF97BE">
                  <a:alpha val="35339"/>
                </a:srgbClr>
              </a:gs>
            </a:gsLst>
            <a:lin ang="5400000" scaled="1"/>
          </a:gradFill>
          <a:ln w="12700">
            <a:solidFill>
              <a:srgbClr val="8D7EF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77000">
                <a:srgbClr val="4958CE">
                  <a:alpha val="0"/>
                </a:srgbClr>
              </a:gs>
              <a:gs pos="0">
                <a:srgbClr val="FF97BE">
                  <a:alpha val="35339"/>
                </a:srgbClr>
              </a:gs>
            </a:gsLst>
            <a:lin ang="5400000" scaled="1"/>
          </a:gradFill>
          <a:ln w="12700">
            <a:solidFill>
              <a:srgbClr val="8D7EF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77000">
                <a:srgbClr val="4958CE">
                  <a:alpha val="0"/>
                </a:srgbClr>
              </a:gs>
              <a:gs pos="0">
                <a:srgbClr val="FF97BE">
                  <a:alpha val="35339"/>
                </a:srgbClr>
              </a:gs>
            </a:gsLst>
            <a:lin ang="5400000" scaled="1"/>
          </a:gradFill>
          <a:ln w="12700">
            <a:solidFill>
              <a:srgbClr val="8D7EF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filled"/>
        <c:varyColors val="0"/>
        <c:ser>
          <c:idx val="0"/>
          <c:order val="0"/>
          <c:tx>
            <c:strRef>
              <c:f>'Pivot tables'!$AV$5</c:f>
              <c:strCache>
                <c:ptCount val="1"/>
                <c:pt idx="0">
                  <c:v>Total</c:v>
                </c:pt>
              </c:strCache>
            </c:strRef>
          </c:tx>
          <c:spPr>
            <a:gradFill>
              <a:gsLst>
                <a:gs pos="77000">
                  <a:srgbClr val="4958CE">
                    <a:alpha val="0"/>
                  </a:srgbClr>
                </a:gs>
                <a:gs pos="0">
                  <a:srgbClr val="FF97BE">
                    <a:alpha val="35339"/>
                  </a:srgbClr>
                </a:gs>
              </a:gsLst>
              <a:lin ang="5400000" scaled="1"/>
            </a:gradFill>
            <a:ln w="12700">
              <a:solidFill>
                <a:srgbClr val="8D7EF3"/>
              </a:solidFill>
            </a:ln>
            <a:effectLst/>
          </c:spPr>
          <c:cat>
            <c:strRef>
              <c:f>'Pivot tables'!$AU$6:$AU$14</c:f>
              <c:strCache>
                <c:ptCount val="8"/>
                <c:pt idx="0">
                  <c:v>A1</c:v>
                </c:pt>
                <c:pt idx="1">
                  <c:v>A2</c:v>
                </c:pt>
                <c:pt idx="2">
                  <c:v>A4</c:v>
                </c:pt>
                <c:pt idx="3">
                  <c:v>A7</c:v>
                </c:pt>
                <c:pt idx="4">
                  <c:v>B12</c:v>
                </c:pt>
                <c:pt idx="5">
                  <c:v>B13</c:v>
                </c:pt>
                <c:pt idx="6">
                  <c:v>B18</c:v>
                </c:pt>
                <c:pt idx="7">
                  <c:v>C8</c:v>
                </c:pt>
              </c:strCache>
            </c:strRef>
          </c:cat>
          <c:val>
            <c:numRef>
              <c:f>'Pivot tables'!$AV$6:$AV$14</c:f>
              <c:numCache>
                <c:formatCode>General</c:formatCode>
                <c:ptCount val="8"/>
                <c:pt idx="0">
                  <c:v>219</c:v>
                </c:pt>
                <c:pt idx="1">
                  <c:v>185</c:v>
                </c:pt>
                <c:pt idx="2">
                  <c:v>97</c:v>
                </c:pt>
                <c:pt idx="3">
                  <c:v>100</c:v>
                </c:pt>
                <c:pt idx="4">
                  <c:v>178</c:v>
                </c:pt>
                <c:pt idx="5">
                  <c:v>104</c:v>
                </c:pt>
                <c:pt idx="6">
                  <c:v>178</c:v>
                </c:pt>
                <c:pt idx="7">
                  <c:v>176</c:v>
                </c:pt>
              </c:numCache>
            </c:numRef>
          </c:val>
          <c:extLst>
            <c:ext xmlns:c16="http://schemas.microsoft.com/office/drawing/2014/chart" uri="{C3380CC4-5D6E-409C-BE32-E72D297353CC}">
              <c16:uniqueId val="{00000000-2E48-E344-AEFD-B0666AF4FD82}"/>
            </c:ext>
          </c:extLst>
        </c:ser>
        <c:dLbls>
          <c:showLegendKey val="0"/>
          <c:showVal val="0"/>
          <c:showCatName val="0"/>
          <c:showSerName val="0"/>
          <c:showPercent val="0"/>
          <c:showBubbleSize val="0"/>
        </c:dLbls>
        <c:axId val="2092369168"/>
        <c:axId val="1940445296"/>
      </c:radarChart>
      <c:catAx>
        <c:axId val="209236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445296"/>
        <c:crosses val="autoZero"/>
        <c:auto val="1"/>
        <c:lblAlgn val="ctr"/>
        <c:lblOffset val="100"/>
        <c:noMultiLvlLbl val="0"/>
      </c:catAx>
      <c:valAx>
        <c:axId val="194044529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92369168"/>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project.xlsx]Pivot tables!PivotTable10</c:name>
    <c:fmtId val="4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AEAE0"/>
          </a:solidFill>
          <a:ln w="19050">
            <a:solidFill>
              <a:schemeClr val="lt1"/>
            </a:solidFill>
          </a:ln>
          <a:effectLst/>
        </c:spPr>
      </c:pivotFmt>
      <c:pivotFmt>
        <c:idx val="2"/>
        <c:spPr>
          <a:solidFill>
            <a:srgbClr val="8D7EF3"/>
          </a:solidFill>
          <a:ln w="19050">
            <a:solidFill>
              <a:schemeClr val="lt1"/>
            </a:solidFill>
          </a:ln>
          <a:effectLst/>
        </c:spPr>
      </c:pivotFmt>
      <c:pivotFmt>
        <c:idx val="3"/>
        <c:spPr>
          <a:solidFill>
            <a:srgbClr val="FF97BE"/>
          </a:solidFill>
          <a:ln w="19050">
            <a:solidFill>
              <a:schemeClr val="lt1"/>
            </a:solidFill>
          </a:ln>
          <a:effectLst/>
        </c:spPr>
      </c:pivotFmt>
      <c:pivotFmt>
        <c:idx val="4"/>
        <c:spPr>
          <a:solidFill>
            <a:srgbClr val="FFFF00"/>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AEAE0"/>
          </a:solidFill>
          <a:ln w="19050">
            <a:solidFill>
              <a:schemeClr val="lt1"/>
            </a:solidFill>
          </a:ln>
          <a:effectLst/>
        </c:spPr>
      </c:pivotFmt>
      <c:pivotFmt>
        <c:idx val="7"/>
        <c:spPr>
          <a:solidFill>
            <a:srgbClr val="FF97BE"/>
          </a:solidFill>
          <a:ln w="19050">
            <a:solidFill>
              <a:schemeClr val="lt1"/>
            </a:solidFill>
          </a:ln>
          <a:effectLst/>
        </c:spPr>
      </c:pivotFmt>
      <c:pivotFmt>
        <c:idx val="8"/>
        <c:spPr>
          <a:solidFill>
            <a:srgbClr val="FFFF00"/>
          </a:solidFill>
          <a:ln w="19050">
            <a:solidFill>
              <a:schemeClr val="lt1"/>
            </a:solidFill>
          </a:ln>
          <a:effectLst/>
        </c:spPr>
      </c:pivotFmt>
      <c:pivotFmt>
        <c:idx val="9"/>
        <c:spPr>
          <a:solidFill>
            <a:srgbClr val="8D7EF3"/>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AEAE0"/>
          </a:solidFill>
          <a:ln w="19050">
            <a:solidFill>
              <a:schemeClr val="lt1"/>
            </a:solidFill>
          </a:ln>
          <a:effectLst/>
        </c:spPr>
      </c:pivotFmt>
      <c:pivotFmt>
        <c:idx val="12"/>
        <c:spPr>
          <a:solidFill>
            <a:srgbClr val="FF97BE"/>
          </a:solidFill>
          <a:ln w="19050">
            <a:solidFill>
              <a:schemeClr val="lt1"/>
            </a:solidFill>
          </a:ln>
          <a:effectLst/>
        </c:spPr>
      </c:pivotFmt>
      <c:pivotFmt>
        <c:idx val="13"/>
        <c:spPr>
          <a:solidFill>
            <a:srgbClr val="FF0000"/>
          </a:solidFill>
          <a:ln w="19050">
            <a:solidFill>
              <a:schemeClr val="lt1"/>
            </a:solidFill>
          </a:ln>
          <a:effectLst/>
        </c:spPr>
      </c:pivotFmt>
      <c:pivotFmt>
        <c:idx val="14"/>
        <c:spPr>
          <a:solidFill>
            <a:srgbClr val="8D7EF3"/>
          </a:solidFill>
          <a:ln w="19050">
            <a:solidFill>
              <a:schemeClr val="lt1"/>
            </a:solidFill>
          </a:ln>
          <a:effectLst/>
        </c:spPr>
      </c:pivotFmt>
    </c:pivotFmts>
    <c:plotArea>
      <c:layout/>
      <c:pieChart>
        <c:varyColors val="1"/>
        <c:ser>
          <c:idx val="0"/>
          <c:order val="0"/>
          <c:tx>
            <c:strRef>
              <c:f>'Pivot tables'!$BB$9</c:f>
              <c:strCache>
                <c:ptCount val="1"/>
                <c:pt idx="0">
                  <c:v>Total</c:v>
                </c:pt>
              </c:strCache>
            </c:strRef>
          </c:tx>
          <c:dPt>
            <c:idx val="0"/>
            <c:bubble3D val="0"/>
            <c:spPr>
              <a:solidFill>
                <a:srgbClr val="0AEAE0"/>
              </a:solidFill>
              <a:ln w="19050">
                <a:solidFill>
                  <a:schemeClr val="lt1"/>
                </a:solidFill>
              </a:ln>
              <a:effectLst/>
            </c:spPr>
            <c:extLst>
              <c:ext xmlns:c16="http://schemas.microsoft.com/office/drawing/2014/chart" uri="{C3380CC4-5D6E-409C-BE32-E72D297353CC}">
                <c16:uniqueId val="{00000001-5489-B54E-9B4E-B92B2D3E6136}"/>
              </c:ext>
            </c:extLst>
          </c:dPt>
          <c:dPt>
            <c:idx val="1"/>
            <c:bubble3D val="0"/>
            <c:spPr>
              <a:solidFill>
                <a:srgbClr val="FF97BE"/>
              </a:solidFill>
              <a:ln w="19050">
                <a:solidFill>
                  <a:schemeClr val="lt1"/>
                </a:solidFill>
              </a:ln>
              <a:effectLst/>
            </c:spPr>
            <c:extLst>
              <c:ext xmlns:c16="http://schemas.microsoft.com/office/drawing/2014/chart" uri="{C3380CC4-5D6E-409C-BE32-E72D297353CC}">
                <c16:uniqueId val="{00000003-5489-B54E-9B4E-B92B2D3E6136}"/>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5489-B54E-9B4E-B92B2D3E6136}"/>
              </c:ext>
            </c:extLst>
          </c:dPt>
          <c:dPt>
            <c:idx val="3"/>
            <c:bubble3D val="0"/>
            <c:spPr>
              <a:solidFill>
                <a:srgbClr val="8D7EF3"/>
              </a:solidFill>
              <a:ln w="19050">
                <a:solidFill>
                  <a:schemeClr val="lt1"/>
                </a:solidFill>
              </a:ln>
              <a:effectLst/>
            </c:spPr>
            <c:extLst>
              <c:ext xmlns:c16="http://schemas.microsoft.com/office/drawing/2014/chart" uri="{C3380CC4-5D6E-409C-BE32-E72D297353CC}">
                <c16:uniqueId val="{00000007-5489-B54E-9B4E-B92B2D3E613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tables'!$BA$10:$BA$14</c:f>
              <c:strCache>
                <c:ptCount val="4"/>
                <c:pt idx="0">
                  <c:v>BE</c:v>
                </c:pt>
                <c:pt idx="1">
                  <c:v>CNI</c:v>
                </c:pt>
                <c:pt idx="2">
                  <c:v>FC</c:v>
                </c:pt>
                <c:pt idx="3">
                  <c:v>GK</c:v>
                </c:pt>
              </c:strCache>
            </c:strRef>
          </c:cat>
          <c:val>
            <c:numRef>
              <c:f>'Pivot tables'!$BB$10:$BB$14</c:f>
              <c:numCache>
                <c:formatCode>[&lt;999950]0.0"K";[&lt;999950000]0.0,,"M";0.0,,,"B"</c:formatCode>
                <c:ptCount val="4"/>
                <c:pt idx="0">
                  <c:v>3895000000</c:v>
                </c:pt>
                <c:pt idx="1">
                  <c:v>1257000000</c:v>
                </c:pt>
                <c:pt idx="2">
                  <c:v>247000000</c:v>
                </c:pt>
                <c:pt idx="3">
                  <c:v>10591000000</c:v>
                </c:pt>
              </c:numCache>
            </c:numRef>
          </c:val>
          <c:extLst>
            <c:ext xmlns:c16="http://schemas.microsoft.com/office/drawing/2014/chart" uri="{C3380CC4-5D6E-409C-BE32-E72D297353CC}">
              <c16:uniqueId val="{00000008-5489-B54E-9B4E-B92B2D3E6136}"/>
            </c:ext>
          </c:extLst>
        </c:ser>
        <c:dLbls>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project.xlsx]Pivot tables!PivotTable11</c:name>
    <c:fmtId val="5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D7E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tables'!$BH$9</c:f>
              <c:strCache>
                <c:ptCount val="1"/>
                <c:pt idx="0">
                  <c:v>Total</c:v>
                </c:pt>
              </c:strCache>
            </c:strRef>
          </c:tx>
          <c:spPr>
            <a:solidFill>
              <a:srgbClr val="8D7EF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tables'!$BG$10:$BG$19</c:f>
              <c:strCache>
                <c:ptCount val="9"/>
                <c:pt idx="0">
                  <c:v>Fndn. L1</c:v>
                </c:pt>
                <c:pt idx="1">
                  <c:v>Fndn. L3</c:v>
                </c:pt>
                <c:pt idx="2">
                  <c:v>Fndn. L5</c:v>
                </c:pt>
                <c:pt idx="3">
                  <c:v>Fndn. L6</c:v>
                </c:pt>
                <c:pt idx="4">
                  <c:v>KJI. L4</c:v>
                </c:pt>
                <c:pt idx="5">
                  <c:v>Pre. L2</c:v>
                </c:pt>
                <c:pt idx="6">
                  <c:v>Pre. L3</c:v>
                </c:pt>
                <c:pt idx="7">
                  <c:v>Pre. L4</c:v>
                </c:pt>
                <c:pt idx="8">
                  <c:v>Pre. L8</c:v>
                </c:pt>
              </c:strCache>
            </c:strRef>
          </c:cat>
          <c:val>
            <c:numRef>
              <c:f>'Pivot tables'!$BH$10:$BH$19</c:f>
              <c:numCache>
                <c:formatCode>[&lt;999950]0.0"K";[&lt;999950000]0.0,,"M";0.0,,,"B"</c:formatCode>
                <c:ptCount val="9"/>
                <c:pt idx="0">
                  <c:v>2320000000</c:v>
                </c:pt>
                <c:pt idx="1">
                  <c:v>1159000000</c:v>
                </c:pt>
                <c:pt idx="2">
                  <c:v>2892000000</c:v>
                </c:pt>
                <c:pt idx="3">
                  <c:v>574000000</c:v>
                </c:pt>
                <c:pt idx="4">
                  <c:v>3337000000</c:v>
                </c:pt>
                <c:pt idx="5">
                  <c:v>1309000000</c:v>
                </c:pt>
                <c:pt idx="6">
                  <c:v>2324000000</c:v>
                </c:pt>
                <c:pt idx="7">
                  <c:v>1032000000</c:v>
                </c:pt>
                <c:pt idx="8">
                  <c:v>1043000000</c:v>
                </c:pt>
              </c:numCache>
            </c:numRef>
          </c:val>
          <c:extLst>
            <c:ext xmlns:c16="http://schemas.microsoft.com/office/drawing/2014/chart" uri="{C3380CC4-5D6E-409C-BE32-E72D297353CC}">
              <c16:uniqueId val="{00000000-1BD6-0F42-B00F-CB860CC837B9}"/>
            </c:ext>
          </c:extLst>
        </c:ser>
        <c:dLbls>
          <c:dLblPos val="outEnd"/>
          <c:showLegendKey val="0"/>
          <c:showVal val="1"/>
          <c:showCatName val="0"/>
          <c:showSerName val="0"/>
          <c:showPercent val="0"/>
          <c:showBubbleSize val="0"/>
        </c:dLbls>
        <c:gapWidth val="182"/>
        <c:axId val="48988335"/>
        <c:axId val="804453904"/>
      </c:barChart>
      <c:catAx>
        <c:axId val="4898833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53904"/>
        <c:crosses val="autoZero"/>
        <c:auto val="1"/>
        <c:lblAlgn val="ctr"/>
        <c:lblOffset val="100"/>
        <c:noMultiLvlLbl val="0"/>
      </c:catAx>
      <c:valAx>
        <c:axId val="804453904"/>
        <c:scaling>
          <c:orientation val="minMax"/>
        </c:scaling>
        <c:delete val="1"/>
        <c:axPos val="b"/>
        <c:numFmt formatCode="[&lt;999950]0.0&quot;K&quot;;[&lt;999950000]0.0,,&quot;M&quot;;0.0,,,&quot;B&quot;" sourceLinked="1"/>
        <c:majorTickMark val="none"/>
        <c:minorTickMark val="none"/>
        <c:tickLblPos val="nextTo"/>
        <c:crossAx val="48988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project.xlsx]Pivot tables!PivotTable12</c:name>
    <c:fmtId val="59"/>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rgbClr val="8D7EF3"/>
            </a:solidFill>
            <a:round/>
          </a:ln>
          <a:effectLst/>
        </c:spPr>
        <c:marker>
          <c:symbol val="circle"/>
          <c:size val="8"/>
          <c:spPr>
            <a:solidFill>
              <a:schemeClr val="bg1"/>
            </a:solidFill>
            <a:ln w="1587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71762596839474"/>
          <c:y val="6.8393884388097501E-2"/>
          <c:w val="0.85227986829757441"/>
          <c:h val="0.70348846637895623"/>
        </c:manualLayout>
      </c:layout>
      <c:lineChart>
        <c:grouping val="standard"/>
        <c:varyColors val="0"/>
        <c:ser>
          <c:idx val="0"/>
          <c:order val="0"/>
          <c:tx>
            <c:strRef>
              <c:f>'Pivot tables'!$BK$9</c:f>
              <c:strCache>
                <c:ptCount val="1"/>
                <c:pt idx="0">
                  <c:v>Total</c:v>
                </c:pt>
              </c:strCache>
            </c:strRef>
          </c:tx>
          <c:spPr>
            <a:ln w="25400" cap="rnd">
              <a:solidFill>
                <a:srgbClr val="8D7EF3"/>
              </a:solidFill>
              <a:round/>
            </a:ln>
            <a:effectLst/>
          </c:spPr>
          <c:marker>
            <c:symbol val="circle"/>
            <c:size val="8"/>
            <c:spPr>
              <a:solidFill>
                <a:schemeClr val="bg1"/>
              </a:solidFill>
              <a:ln w="15875">
                <a:solidFill>
                  <a:schemeClr val="accent1"/>
                </a:solidFill>
              </a:ln>
              <a:effectLst/>
            </c:spPr>
          </c:marker>
          <c:cat>
            <c:strRef>
              <c:f>'Pivot tables'!$BJ$10:$BJ$19</c:f>
              <c:strCache>
                <c:ptCount val="9"/>
                <c:pt idx="0">
                  <c:v>Fndn. L1</c:v>
                </c:pt>
                <c:pt idx="1">
                  <c:v>Fndn. L3</c:v>
                </c:pt>
                <c:pt idx="2">
                  <c:v>Fndn. L5</c:v>
                </c:pt>
                <c:pt idx="3">
                  <c:v>Fndn. L6</c:v>
                </c:pt>
                <c:pt idx="4">
                  <c:v>KJI. L4</c:v>
                </c:pt>
                <c:pt idx="5">
                  <c:v>Pre. L2</c:v>
                </c:pt>
                <c:pt idx="6">
                  <c:v>Pre. L3</c:v>
                </c:pt>
                <c:pt idx="7">
                  <c:v>Pre. L4</c:v>
                </c:pt>
                <c:pt idx="8">
                  <c:v>Pre. L8</c:v>
                </c:pt>
              </c:strCache>
            </c:strRef>
          </c:cat>
          <c:val>
            <c:numRef>
              <c:f>'Pivot tables'!$BK$10:$BK$19</c:f>
              <c:numCache>
                <c:formatCode>General</c:formatCode>
                <c:ptCount val="9"/>
                <c:pt idx="0">
                  <c:v>374</c:v>
                </c:pt>
                <c:pt idx="1">
                  <c:v>189</c:v>
                </c:pt>
                <c:pt idx="2">
                  <c:v>472</c:v>
                </c:pt>
                <c:pt idx="3">
                  <c:v>90</c:v>
                </c:pt>
                <c:pt idx="4">
                  <c:v>562</c:v>
                </c:pt>
                <c:pt idx="5">
                  <c:v>211</c:v>
                </c:pt>
                <c:pt idx="6">
                  <c:v>376</c:v>
                </c:pt>
                <c:pt idx="7">
                  <c:v>185</c:v>
                </c:pt>
                <c:pt idx="8">
                  <c:v>184</c:v>
                </c:pt>
              </c:numCache>
            </c:numRef>
          </c:val>
          <c:smooth val="0"/>
          <c:extLst>
            <c:ext xmlns:c16="http://schemas.microsoft.com/office/drawing/2014/chart" uri="{C3380CC4-5D6E-409C-BE32-E72D297353CC}">
              <c16:uniqueId val="{00000000-2635-FB46-B640-00E8B2094F19}"/>
            </c:ext>
          </c:extLst>
        </c:ser>
        <c:dLbls>
          <c:showLegendKey val="0"/>
          <c:showVal val="0"/>
          <c:showCatName val="0"/>
          <c:showSerName val="0"/>
          <c:showPercent val="0"/>
          <c:showBubbleSize val="0"/>
        </c:dLbls>
        <c:marker val="1"/>
        <c:smooth val="0"/>
        <c:axId val="1643601936"/>
        <c:axId val="1479379472"/>
      </c:lineChart>
      <c:catAx>
        <c:axId val="1643601936"/>
        <c:scaling>
          <c:orientation val="minMax"/>
        </c:scaling>
        <c:delete val="0"/>
        <c:axPos val="b"/>
        <c:numFmt formatCode="General" sourceLinked="1"/>
        <c:majorTickMark val="none"/>
        <c:minorTickMark val="none"/>
        <c:tickLblPos val="nextTo"/>
        <c:spPr>
          <a:noFill/>
          <a:ln w="9525" cap="flat" cmpd="sng" algn="ctr">
            <a:noFill/>
            <a:round/>
          </a:ln>
          <a:effectLst/>
        </c:spPr>
        <c:txPr>
          <a:bodyPr rot="-2400000" spcFirstLastPara="1" vertOverflow="ellipsis"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479379472"/>
        <c:crosses val="autoZero"/>
        <c:auto val="1"/>
        <c:lblAlgn val="ctr"/>
        <c:lblOffset val="100"/>
        <c:noMultiLvlLbl val="0"/>
      </c:catAx>
      <c:valAx>
        <c:axId val="1479379472"/>
        <c:scaling>
          <c:orientation val="minMax"/>
        </c:scaling>
        <c:delete val="1"/>
        <c:axPos val="l"/>
        <c:majorGridlines>
          <c:spPr>
            <a:ln w="9525" cap="flat" cmpd="sng" algn="ctr">
              <a:solidFill>
                <a:schemeClr val="bg1">
                  <a:lumMod val="95000"/>
                </a:schemeClr>
              </a:solidFill>
              <a:round/>
            </a:ln>
            <a:effectLst/>
          </c:spPr>
        </c:majorGridlines>
        <c:numFmt formatCode="General" sourceLinked="1"/>
        <c:majorTickMark val="none"/>
        <c:minorTickMark val="none"/>
        <c:tickLblPos val="nextTo"/>
        <c:crossAx val="1643601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'Pivot tables'!$CA$9</c:f>
              <c:strCache>
                <c:ptCount val="1"/>
                <c:pt idx="0">
                  <c:v>Durations</c:v>
                </c:pt>
              </c:strCache>
            </c:strRef>
          </c:tx>
          <c:spPr>
            <a:ln w="28575" cap="rnd">
              <a:noFill/>
              <a:round/>
            </a:ln>
            <a:effectLst/>
          </c:spPr>
          <c:marker>
            <c:symbol val="circle"/>
            <c:size val="11"/>
            <c:spPr>
              <a:solidFill>
                <a:srgbClr val="8D7EF3"/>
              </a:solidFill>
              <a:ln w="9525">
                <a:noFill/>
              </a:ln>
              <a:effectLst/>
            </c:spPr>
          </c:marker>
          <c:dPt>
            <c:idx val="2"/>
            <c:marker>
              <c:symbol val="circle"/>
              <c:size val="11"/>
              <c:spPr>
                <a:solidFill>
                  <a:srgbClr val="8D7EF3"/>
                </a:solidFill>
                <a:ln w="9525">
                  <a:noFill/>
                </a:ln>
                <a:effectLst/>
              </c:spPr>
            </c:marker>
            <c:bubble3D val="0"/>
            <c:extLst>
              <c:ext xmlns:c16="http://schemas.microsoft.com/office/drawing/2014/chart" uri="{C3380CC4-5D6E-409C-BE32-E72D297353CC}">
                <c16:uniqueId val="{00000000-A63E-3E40-86A7-D8885CA400B0}"/>
              </c:ext>
            </c:extLst>
          </c:dPt>
          <c:cat>
            <c:numRef>
              <c:f>'Pivot tables'!$BZ$10:$BZ$21</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'Pivot tables'!$CA$10:$CA$21</c:f>
              <c:numCache>
                <c:formatCode>mm:ss</c:formatCode>
                <c:ptCount val="12"/>
                <c:pt idx="0">
                  <c:v>3.0930010893246182E-3</c:v>
                </c:pt>
                <c:pt idx="1">
                  <c:v>3.0411756453423123E-3</c:v>
                </c:pt>
                <c:pt idx="2">
                  <c:v>3.5007716049382728E-3</c:v>
                </c:pt>
                <c:pt idx="3">
                  <c:v>3.2072368421052632E-3</c:v>
                </c:pt>
                <c:pt idx="4">
                  <c:v>2.7282515073212741E-3</c:v>
                </c:pt>
                <c:pt idx="5">
                  <c:v>2.5650352733686066E-3</c:v>
                </c:pt>
                <c:pt idx="6">
                  <c:v>3.2852095516569201E-3</c:v>
                </c:pt>
                <c:pt idx="7">
                  <c:v>3.1154770276605719E-3</c:v>
                </c:pt>
                <c:pt idx="8">
                  <c:v>3.2200010704345971E-3</c:v>
                </c:pt>
                <c:pt idx="9">
                  <c:v>3.2214228617106345E-3</c:v>
                </c:pt>
                <c:pt idx="10">
                  <c:v>3.1869103773584919E-3</c:v>
                </c:pt>
                <c:pt idx="11">
                  <c:v>3.2185950714494014E-3</c:v>
                </c:pt>
              </c:numCache>
            </c:numRef>
          </c:val>
          <c:smooth val="0"/>
          <c:extLst>
            <c:ext xmlns:c16="http://schemas.microsoft.com/office/drawing/2014/chart" uri="{C3380CC4-5D6E-409C-BE32-E72D297353CC}">
              <c16:uniqueId val="{00000001-A63E-3E40-86A7-D8885CA400B0}"/>
            </c:ext>
          </c:extLst>
        </c:ser>
        <c:ser>
          <c:idx val="1"/>
          <c:order val="1"/>
          <c:tx>
            <c:strRef>
              <c:f>'Pivot tables'!$CB$9</c:f>
              <c:strCache>
                <c:ptCount val="1"/>
                <c:pt idx="0">
                  <c:v>Max</c:v>
                </c:pt>
              </c:strCache>
            </c:strRef>
          </c:tx>
          <c:spPr>
            <a:ln w="25400" cap="rnd">
              <a:noFill/>
              <a:round/>
            </a:ln>
            <a:effectLst/>
          </c:spPr>
          <c:marker>
            <c:symbol val="circle"/>
            <c:size val="11"/>
            <c:spPr>
              <a:solidFill>
                <a:srgbClr val="FF97BE"/>
              </a:solidFill>
              <a:ln w="9525">
                <a:noFill/>
              </a:ln>
              <a:effectLst/>
            </c:spPr>
          </c:marker>
          <c:cat>
            <c:numRef>
              <c:f>'Pivot tables'!$BZ$10:$BZ$21</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'Pivot tables'!$CB$10:$CB$21</c:f>
              <c:numCache>
                <c:formatCode>General</c:formatCode>
                <c:ptCount val="12"/>
                <c:pt idx="0">
                  <c:v>0</c:v>
                </c:pt>
                <c:pt idx="1">
                  <c:v>0</c:v>
                </c:pt>
                <c:pt idx="2" formatCode="mm:ss">
                  <c:v>3.5007716049382728E-3</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A63E-3E40-86A7-D8885CA400B0}"/>
            </c:ext>
          </c:extLst>
        </c:ser>
        <c:ser>
          <c:idx val="2"/>
          <c:order val="2"/>
          <c:tx>
            <c:strRef>
              <c:f>'Pivot tables'!$CC$9</c:f>
              <c:strCache>
                <c:ptCount val="1"/>
                <c:pt idx="0">
                  <c:v>Min</c:v>
                </c:pt>
              </c:strCache>
            </c:strRef>
          </c:tx>
          <c:spPr>
            <a:ln w="25400" cap="rnd">
              <a:noFill/>
              <a:round/>
            </a:ln>
            <a:effectLst/>
          </c:spPr>
          <c:marker>
            <c:symbol val="circle"/>
            <c:size val="11"/>
            <c:spPr>
              <a:solidFill>
                <a:srgbClr val="00B626"/>
              </a:solidFill>
              <a:ln w="9525">
                <a:noFill/>
              </a:ln>
              <a:effectLst/>
            </c:spPr>
          </c:marker>
          <c:cat>
            <c:numRef>
              <c:f>'Pivot tables'!$BZ$10:$BZ$21</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'Pivot tables'!$CC$10:$CC$21</c:f>
              <c:numCache>
                <c:formatCode>General</c:formatCode>
                <c:ptCount val="12"/>
                <c:pt idx="0">
                  <c:v>0</c:v>
                </c:pt>
                <c:pt idx="1">
                  <c:v>0</c:v>
                </c:pt>
                <c:pt idx="2">
                  <c:v>0</c:v>
                </c:pt>
                <c:pt idx="3">
                  <c:v>0</c:v>
                </c:pt>
                <c:pt idx="4">
                  <c:v>0</c:v>
                </c:pt>
                <c:pt idx="5" formatCode="mm:ss">
                  <c:v>2.5650352733686066E-3</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A63E-3E40-86A7-D8885CA400B0}"/>
            </c:ext>
          </c:extLst>
        </c:ser>
        <c:dLbls>
          <c:showLegendKey val="0"/>
          <c:showVal val="0"/>
          <c:showCatName val="0"/>
          <c:showSerName val="0"/>
          <c:showPercent val="0"/>
          <c:showBubbleSize val="0"/>
        </c:dLbls>
        <c:marker val="1"/>
        <c:smooth val="0"/>
        <c:axId val="1940857136"/>
        <c:axId val="1122967664"/>
      </c:lineChart>
      <c:catAx>
        <c:axId val="194085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967664"/>
        <c:crosses val="autoZero"/>
        <c:auto val="1"/>
        <c:lblAlgn val="ctr"/>
        <c:lblOffset val="100"/>
        <c:noMultiLvlLbl val="0"/>
      </c:catAx>
      <c:valAx>
        <c:axId val="1122967664"/>
        <c:scaling>
          <c:orientation val="minMax"/>
        </c:scaling>
        <c:delete val="0"/>
        <c:axPos val="l"/>
        <c:majorGridlines>
          <c:spPr>
            <a:ln w="9525" cap="flat" cmpd="sng" algn="ctr">
              <a:solidFill>
                <a:schemeClr val="bg1">
                  <a:lumMod val="85000"/>
                </a:schemeClr>
              </a:solidFill>
              <a:prstDash val="sysDot"/>
              <a:round/>
            </a:ln>
            <a:effectLst/>
          </c:spPr>
        </c:majorGridlines>
        <c:numFmt formatCode="mm:ss"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857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project.xlsx]Pivot tables!Av_Sales</c:name>
    <c:fmtId val="6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eparator> </c:separator>
          <c:extLst>
            <c:ext xmlns:c15="http://schemas.microsoft.com/office/drawing/2012/chart" uri="{CE6537A1-D6FC-4f65-9D91-7224C49458BB}"/>
          </c:extLst>
        </c:dLbl>
      </c:pivotFmt>
      <c:pivotFmt>
        <c:idx val="2"/>
        <c:spPr>
          <a:solidFill>
            <a:srgbClr val="00B626"/>
          </a:solidFill>
          <a:ln>
            <a:noFill/>
          </a:ln>
          <a:effectLst/>
        </c:spPr>
      </c:pivotFmt>
      <c:pivotFmt>
        <c:idx val="3"/>
        <c:spPr>
          <a:solidFill>
            <a:srgbClr val="FFFF00"/>
          </a:solidFill>
          <a:ln>
            <a:noFill/>
          </a:ln>
          <a:effectLst/>
        </c:spPr>
      </c:pivotFmt>
      <c:pivotFmt>
        <c:idx val="4"/>
        <c:spPr>
          <a:solidFill>
            <a:srgbClr val="FF97BE"/>
          </a:solidFill>
          <a:ln>
            <a:noFill/>
          </a:ln>
          <a:effectLst/>
        </c:spPr>
      </c:pivotFmt>
      <c:pivotFmt>
        <c:idx val="5"/>
        <c:spPr>
          <a:solidFill>
            <a:srgbClr val="8D7EF3"/>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626"/>
          </a:solidFill>
          <a:ln>
            <a:noFill/>
          </a:ln>
          <a:effectLst/>
        </c:spPr>
      </c:pivotFmt>
      <c:pivotFmt>
        <c:idx val="8"/>
        <c:spPr>
          <a:solidFill>
            <a:srgbClr val="FFFF00"/>
          </a:solidFill>
          <a:ln>
            <a:noFill/>
          </a:ln>
          <a:effectLst/>
        </c:spPr>
      </c:pivotFmt>
      <c:pivotFmt>
        <c:idx val="9"/>
        <c:spPr>
          <a:solidFill>
            <a:srgbClr val="FF97BE"/>
          </a:solidFill>
          <a:ln>
            <a:noFill/>
          </a:ln>
          <a:effectLst/>
        </c:spPr>
      </c:pivotFmt>
      <c:pivotFmt>
        <c:idx val="10"/>
        <c:spPr>
          <a:solidFill>
            <a:srgbClr val="8D7EF3"/>
          </a:solidFill>
          <a:ln>
            <a:noFill/>
          </a:ln>
          <a:effectLst/>
        </c:spPr>
      </c:pivotFmt>
      <c:pivotFmt>
        <c:idx val="11"/>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eparator> </c:separator>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B626"/>
          </a:solidFill>
          <a:ln>
            <a:noFill/>
          </a:ln>
          <a:effectLst/>
        </c:spPr>
      </c:pivotFmt>
      <c:pivotFmt>
        <c:idx val="14"/>
        <c:spPr>
          <a:solidFill>
            <a:srgbClr val="FFFF00"/>
          </a:solidFill>
          <a:ln>
            <a:noFill/>
          </a:ln>
          <a:effectLst/>
        </c:spPr>
      </c:pivotFmt>
      <c:pivotFmt>
        <c:idx val="15"/>
        <c:spPr>
          <a:solidFill>
            <a:srgbClr val="FF97BE"/>
          </a:solidFill>
          <a:ln>
            <a:noFill/>
          </a:ln>
          <a:effectLst/>
        </c:spPr>
      </c:pivotFmt>
      <c:pivotFmt>
        <c:idx val="16"/>
        <c:spPr>
          <a:solidFill>
            <a:srgbClr val="8D7EF3"/>
          </a:solidFill>
          <a:ln>
            <a:noFill/>
          </a:ln>
          <a:effectLst/>
        </c:spPr>
      </c:pivotFmt>
      <c:pivotFmt>
        <c:idx val="17"/>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4.5120007673954063E-2"/>
          <c:y val="9.684849871369583E-2"/>
          <c:w val="0.85335997505964933"/>
          <c:h val="0.81199997308517868"/>
        </c:manualLayout>
      </c:layout>
      <c:barChart>
        <c:barDir val="bar"/>
        <c:grouping val="clustered"/>
        <c:varyColors val="0"/>
        <c:ser>
          <c:idx val="0"/>
          <c:order val="0"/>
          <c:tx>
            <c:strRef>
              <c:f>'Pivot tables'!$CK$9</c:f>
              <c:strCache>
                <c:ptCount val="1"/>
                <c:pt idx="0">
                  <c:v>Sum of Paid Fees</c:v>
                </c:pt>
              </c:strCache>
            </c:strRef>
          </c:tx>
          <c:spPr>
            <a:solidFill>
              <a:schemeClr val="accent1"/>
            </a:solidFill>
            <a:ln>
              <a:noFill/>
            </a:ln>
            <a:effectLst/>
          </c:spPr>
          <c:invertIfNegative val="0"/>
          <c:dPt>
            <c:idx val="0"/>
            <c:invertIfNegative val="0"/>
            <c:bubble3D val="0"/>
            <c:spPr>
              <a:solidFill>
                <a:srgbClr val="FF97BE"/>
              </a:solidFill>
              <a:ln>
                <a:noFill/>
              </a:ln>
              <a:effectLst/>
            </c:spPr>
            <c:extLst>
              <c:ext xmlns:c16="http://schemas.microsoft.com/office/drawing/2014/chart" uri="{C3380CC4-5D6E-409C-BE32-E72D297353CC}">
                <c16:uniqueId val="{00000001-C649-044C-94E9-4624FFB8098F}"/>
              </c:ext>
            </c:extLst>
          </c:dPt>
          <c:dPt>
            <c:idx val="1"/>
            <c:invertIfNegative val="0"/>
            <c:bubble3D val="0"/>
            <c:spPr>
              <a:solidFill>
                <a:srgbClr val="8D7EF3"/>
              </a:solidFill>
              <a:ln>
                <a:noFill/>
              </a:ln>
              <a:effectLst/>
            </c:spPr>
            <c:extLst>
              <c:ext xmlns:c16="http://schemas.microsoft.com/office/drawing/2014/chart" uri="{C3380CC4-5D6E-409C-BE32-E72D297353CC}">
                <c16:uniqueId val="{00000003-C649-044C-94E9-4624FFB8098F}"/>
              </c:ext>
            </c:extLst>
          </c:dPt>
          <c:dPt>
            <c:idx val="2"/>
            <c:invertIfNegative val="0"/>
            <c:bubble3D val="0"/>
            <c:spPr>
              <a:solidFill>
                <a:srgbClr val="FFFF00"/>
              </a:solidFill>
              <a:ln>
                <a:noFill/>
              </a:ln>
              <a:effectLst/>
            </c:spPr>
            <c:extLst>
              <c:ext xmlns:c16="http://schemas.microsoft.com/office/drawing/2014/chart" uri="{C3380CC4-5D6E-409C-BE32-E72D297353CC}">
                <c16:uniqueId val="{00000005-C649-044C-94E9-4624FFB8098F}"/>
              </c:ext>
            </c:extLst>
          </c:dPt>
          <c:dPt>
            <c:idx val="3"/>
            <c:invertIfNegative val="0"/>
            <c:bubble3D val="0"/>
            <c:spPr>
              <a:solidFill>
                <a:srgbClr val="00B626"/>
              </a:solidFill>
              <a:ln>
                <a:noFill/>
              </a:ln>
              <a:effectLst/>
            </c:spPr>
            <c:extLst>
              <c:ext xmlns:c16="http://schemas.microsoft.com/office/drawing/2014/chart" uri="{C3380CC4-5D6E-409C-BE32-E72D297353CC}">
                <c16:uniqueId val="{00000007-C649-044C-94E9-4624FFB809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tables'!$CJ$10:$CJ$13</c:f>
              <c:strCache>
                <c:ptCount val="4"/>
                <c:pt idx="0">
                  <c:v>Mohammed</c:v>
                </c:pt>
                <c:pt idx="1">
                  <c:v>Salah</c:v>
                </c:pt>
                <c:pt idx="2">
                  <c:v>Ahmed</c:v>
                </c:pt>
                <c:pt idx="3">
                  <c:v>Abdullah</c:v>
                </c:pt>
              </c:strCache>
            </c:strRef>
          </c:cat>
          <c:val>
            <c:numRef>
              <c:f>'Pivot tables'!$CK$10:$CK$13</c:f>
              <c:numCache>
                <c:formatCode>[&lt;999950]0.0"K";[&lt;999950000]0.0,,"M";0.0,,,"B"</c:formatCode>
                <c:ptCount val="4"/>
                <c:pt idx="0">
                  <c:v>5372000000</c:v>
                </c:pt>
                <c:pt idx="1">
                  <c:v>5288000000</c:v>
                </c:pt>
                <c:pt idx="2">
                  <c:v>2751000000</c:v>
                </c:pt>
                <c:pt idx="3">
                  <c:v>2579000000</c:v>
                </c:pt>
              </c:numCache>
            </c:numRef>
          </c:val>
          <c:extLst>
            <c:ext xmlns:c16="http://schemas.microsoft.com/office/drawing/2014/chart" uri="{C3380CC4-5D6E-409C-BE32-E72D297353CC}">
              <c16:uniqueId val="{00000008-C649-044C-94E9-4624FFB8098F}"/>
            </c:ext>
          </c:extLst>
        </c:ser>
        <c:ser>
          <c:idx val="1"/>
          <c:order val="1"/>
          <c:tx>
            <c:strRef>
              <c:f>'Pivot tables'!$CL$9</c:f>
              <c:strCache>
                <c:ptCount val="1"/>
                <c:pt idx="0">
                  <c:v>Sum of Paid Fees2</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eparator> </c:separator>
            <c:showLeaderLines val="0"/>
            <c:extLst>
              <c:ext xmlns:c15="http://schemas.microsoft.com/office/drawing/2012/chart" uri="{CE6537A1-D6FC-4f65-9D91-7224C49458BB}">
                <c15:showLeaderLines val="0"/>
              </c:ext>
            </c:extLst>
          </c:dLbls>
          <c:cat>
            <c:strRef>
              <c:f>'Pivot tables'!$CJ$10:$CJ$13</c:f>
              <c:strCache>
                <c:ptCount val="4"/>
                <c:pt idx="0">
                  <c:v>Mohammed</c:v>
                </c:pt>
                <c:pt idx="1">
                  <c:v>Salah</c:v>
                </c:pt>
                <c:pt idx="2">
                  <c:v>Ahmed</c:v>
                </c:pt>
                <c:pt idx="3">
                  <c:v>Abdullah</c:v>
                </c:pt>
              </c:strCache>
            </c:strRef>
          </c:cat>
          <c:val>
            <c:numRef>
              <c:f>'Pivot tables'!$CL$10:$CL$13</c:f>
              <c:numCache>
                <c:formatCode>General</c:formatCode>
                <c:ptCount val="4"/>
                <c:pt idx="0">
                  <c:v>5372000000</c:v>
                </c:pt>
                <c:pt idx="1">
                  <c:v>5288000000</c:v>
                </c:pt>
                <c:pt idx="2">
                  <c:v>2751000000</c:v>
                </c:pt>
                <c:pt idx="3">
                  <c:v>2579000000</c:v>
                </c:pt>
              </c:numCache>
            </c:numRef>
          </c:val>
          <c:extLst>
            <c:ext xmlns:c16="http://schemas.microsoft.com/office/drawing/2014/chart" uri="{C3380CC4-5D6E-409C-BE32-E72D297353CC}">
              <c16:uniqueId val="{00000009-C649-044C-94E9-4624FFB8098F}"/>
            </c:ext>
          </c:extLst>
        </c:ser>
        <c:dLbls>
          <c:dLblPos val="outEnd"/>
          <c:showLegendKey val="0"/>
          <c:showVal val="1"/>
          <c:showCatName val="0"/>
          <c:showSerName val="0"/>
          <c:showPercent val="0"/>
          <c:showBubbleSize val="0"/>
        </c:dLbls>
        <c:gapWidth val="182"/>
        <c:axId val="2036950816"/>
        <c:axId val="669479695"/>
      </c:barChart>
      <c:catAx>
        <c:axId val="2036950816"/>
        <c:scaling>
          <c:orientation val="minMax"/>
        </c:scaling>
        <c:delete val="1"/>
        <c:axPos val="l"/>
        <c:numFmt formatCode="General" sourceLinked="1"/>
        <c:majorTickMark val="none"/>
        <c:minorTickMark val="none"/>
        <c:tickLblPos val="nextTo"/>
        <c:crossAx val="669479695"/>
        <c:crosses val="autoZero"/>
        <c:auto val="1"/>
        <c:lblAlgn val="ctr"/>
        <c:lblOffset val="100"/>
        <c:noMultiLvlLbl val="0"/>
      </c:catAx>
      <c:valAx>
        <c:axId val="669479695"/>
        <c:scaling>
          <c:orientation val="minMax"/>
        </c:scaling>
        <c:delete val="1"/>
        <c:axPos val="b"/>
        <c:numFmt formatCode="[&lt;999950]0.0&quot;K&quot;;[&lt;999950000]0.0,,&quot;M&quot;;0.0,,,&quot;B&quot;" sourceLinked="1"/>
        <c:majorTickMark val="none"/>
        <c:minorTickMark val="none"/>
        <c:tickLblPos val="nextTo"/>
        <c:crossAx val="203695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project.xlsx]Pivot tables!PivotTable16</c:name>
    <c:fmtId val="64"/>
  </c:pivotSource>
  <c:chart>
    <c:autoTitleDeleted val="1"/>
    <c:pivotFmts>
      <c:pivotFmt>
        <c:idx val="0"/>
        <c:spPr>
          <a:solidFill>
            <a:srgbClr val="8D7EF3"/>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D7EF3"/>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D7EF3"/>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rgbClr val="8D7EF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tables'!$CT$9</c:f>
              <c:strCache>
                <c:ptCount val="1"/>
                <c:pt idx="0">
                  <c:v>Total</c:v>
                </c:pt>
              </c:strCache>
            </c:strRef>
          </c:tx>
          <c:spPr>
            <a:solidFill>
              <a:srgbClr val="8D7EF3"/>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rgbClr val="8D7EF3"/>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tables'!$CS$10:$CS$25</c:f>
              <c:strCache>
                <c:ptCount val="16"/>
                <c:pt idx="0">
                  <c:v>Adam</c:v>
                </c:pt>
                <c:pt idx="1">
                  <c:v>Ahmed</c:v>
                </c:pt>
                <c:pt idx="2">
                  <c:v>Dary</c:v>
                </c:pt>
                <c:pt idx="3">
                  <c:v>Dina</c:v>
                </c:pt>
                <c:pt idx="4">
                  <c:v>Habib</c:v>
                </c:pt>
                <c:pt idx="5">
                  <c:v>Hany</c:v>
                </c:pt>
                <c:pt idx="6">
                  <c:v>Hisham</c:v>
                </c:pt>
                <c:pt idx="7">
                  <c:v>John</c:v>
                </c:pt>
                <c:pt idx="8">
                  <c:v>Jood</c:v>
                </c:pt>
                <c:pt idx="9">
                  <c:v>Kenza</c:v>
                </c:pt>
                <c:pt idx="10">
                  <c:v>Khalil</c:v>
                </c:pt>
                <c:pt idx="11">
                  <c:v>Kisho</c:v>
                </c:pt>
                <c:pt idx="12">
                  <c:v>Mohmed</c:v>
                </c:pt>
                <c:pt idx="13">
                  <c:v>Reham</c:v>
                </c:pt>
                <c:pt idx="14">
                  <c:v>Rony</c:v>
                </c:pt>
                <c:pt idx="15">
                  <c:v>Sahar</c:v>
                </c:pt>
              </c:strCache>
            </c:strRef>
          </c:cat>
          <c:val>
            <c:numRef>
              <c:f>'Pivot tables'!$CT$10:$CT$25</c:f>
              <c:numCache>
                <c:formatCode>[&lt;999950]0.0"K";[&lt;999950000]0.0,,"M";0.0,,,"B"</c:formatCode>
                <c:ptCount val="16"/>
                <c:pt idx="0">
                  <c:v>379000000</c:v>
                </c:pt>
                <c:pt idx="1">
                  <c:v>650000000</c:v>
                </c:pt>
                <c:pt idx="2">
                  <c:v>1360000000</c:v>
                </c:pt>
                <c:pt idx="3">
                  <c:v>832000000</c:v>
                </c:pt>
                <c:pt idx="4">
                  <c:v>332000000</c:v>
                </c:pt>
                <c:pt idx="5">
                  <c:v>1534000000</c:v>
                </c:pt>
                <c:pt idx="6">
                  <c:v>995000000</c:v>
                </c:pt>
                <c:pt idx="7">
                  <c:v>1029000000</c:v>
                </c:pt>
                <c:pt idx="8">
                  <c:v>329000000</c:v>
                </c:pt>
                <c:pt idx="9">
                  <c:v>411000000</c:v>
                </c:pt>
                <c:pt idx="10">
                  <c:v>1177000000</c:v>
                </c:pt>
                <c:pt idx="11">
                  <c:v>1288000000</c:v>
                </c:pt>
                <c:pt idx="12">
                  <c:v>1727000000</c:v>
                </c:pt>
                <c:pt idx="13">
                  <c:v>1243000000</c:v>
                </c:pt>
                <c:pt idx="14">
                  <c:v>1638000000</c:v>
                </c:pt>
                <c:pt idx="15">
                  <c:v>1066000000</c:v>
                </c:pt>
              </c:numCache>
            </c:numRef>
          </c:val>
          <c:extLst>
            <c:ext xmlns:c16="http://schemas.microsoft.com/office/drawing/2014/chart" uri="{C3380CC4-5D6E-409C-BE32-E72D297353CC}">
              <c16:uniqueId val="{00000000-A184-6647-BBCB-1CD955F2CAE7}"/>
            </c:ext>
          </c:extLst>
        </c:ser>
        <c:dLbls>
          <c:dLblPos val="outEnd"/>
          <c:showLegendKey val="0"/>
          <c:showVal val="1"/>
          <c:showCatName val="0"/>
          <c:showSerName val="0"/>
          <c:showPercent val="0"/>
          <c:showBubbleSize val="0"/>
        </c:dLbls>
        <c:gapWidth val="72"/>
        <c:overlap val="-27"/>
        <c:axId val="663504016"/>
        <c:axId val="1058048191"/>
      </c:barChart>
      <c:catAx>
        <c:axId val="66350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048191"/>
        <c:crosses val="autoZero"/>
        <c:auto val="1"/>
        <c:lblAlgn val="ctr"/>
        <c:lblOffset val="100"/>
        <c:noMultiLvlLbl val="0"/>
      </c:catAx>
      <c:valAx>
        <c:axId val="1058048191"/>
        <c:scaling>
          <c:orientation val="minMax"/>
        </c:scaling>
        <c:delete val="1"/>
        <c:axPos val="l"/>
        <c:numFmt formatCode="[&lt;999950]0.0&quot;K&quot;;[&lt;999950000]0.0,,&quot;M&quot;;0.0,,,&quot;B&quot;" sourceLinked="1"/>
        <c:majorTickMark val="none"/>
        <c:minorTickMark val="none"/>
        <c:tickLblPos val="nextTo"/>
        <c:crossAx val="66350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 tables'!$DH$9</c:f>
              <c:strCache>
                <c:ptCount val="1"/>
                <c:pt idx="0">
                  <c:v>Youtube Channel</c:v>
                </c:pt>
              </c:strCache>
            </c:strRef>
          </c:tx>
          <c:dPt>
            <c:idx val="0"/>
            <c:bubble3D val="0"/>
            <c:spPr>
              <a:solidFill>
                <a:srgbClr val="00B626"/>
              </a:solidFill>
              <a:ln w="19050">
                <a:solidFill>
                  <a:schemeClr val="lt1"/>
                </a:solidFill>
              </a:ln>
              <a:effectLst/>
            </c:spPr>
            <c:extLst>
              <c:ext xmlns:c16="http://schemas.microsoft.com/office/drawing/2014/chart" uri="{C3380CC4-5D6E-409C-BE32-E72D297353CC}">
                <c16:uniqueId val="{00000001-820E-2F4C-9066-9A6EE9BD6A01}"/>
              </c:ext>
            </c:extLst>
          </c:dPt>
          <c:dPt>
            <c:idx val="1"/>
            <c:bubble3D val="0"/>
            <c:spPr>
              <a:solidFill>
                <a:srgbClr val="F1F2FE"/>
              </a:solidFill>
              <a:ln w="19050">
                <a:solidFill>
                  <a:schemeClr val="lt1"/>
                </a:solidFill>
              </a:ln>
              <a:effectLst/>
            </c:spPr>
            <c:extLst>
              <c:ext xmlns:c16="http://schemas.microsoft.com/office/drawing/2014/chart" uri="{C3380CC4-5D6E-409C-BE32-E72D297353CC}">
                <c16:uniqueId val="{00000003-820E-2F4C-9066-9A6EE9BD6A01}"/>
              </c:ext>
            </c:extLst>
          </c:dPt>
          <c:cat>
            <c:strRef>
              <c:f>'Pivot tables'!$DG$10:$DG$11</c:f>
              <c:strCache>
                <c:ptCount val="2"/>
                <c:pt idx="0">
                  <c:v>Actual</c:v>
                </c:pt>
                <c:pt idx="1">
                  <c:v>The Difference to Reach the highest amount</c:v>
                </c:pt>
              </c:strCache>
            </c:strRef>
          </c:cat>
          <c:val>
            <c:numRef>
              <c:f>'Pivot tables'!$DH$10:$DH$11</c:f>
              <c:numCache>
                <c:formatCode>[&lt;999950]0.0"K";[&lt;999950000]0.0,,"M";0.0,,,"B"</c:formatCode>
                <c:ptCount val="2"/>
                <c:pt idx="0">
                  <c:v>806000000</c:v>
                </c:pt>
                <c:pt idx="1">
                  <c:v>4766000000</c:v>
                </c:pt>
              </c:numCache>
            </c:numRef>
          </c:val>
          <c:extLst>
            <c:ext xmlns:c16="http://schemas.microsoft.com/office/drawing/2014/chart" uri="{C3380CC4-5D6E-409C-BE32-E72D297353CC}">
              <c16:uniqueId val="{00000004-820E-2F4C-9066-9A6EE9BD6A01}"/>
            </c:ext>
          </c:extLst>
        </c:ser>
        <c:ser>
          <c:idx val="1"/>
          <c:order val="1"/>
          <c:tx>
            <c:strRef>
              <c:f>'Pivot tables'!$DI$9</c:f>
              <c:strCache>
                <c:ptCount val="1"/>
                <c:pt idx="0">
                  <c:v>Google Ad</c:v>
                </c:pt>
              </c:strCache>
            </c:strRef>
          </c:tx>
          <c:dPt>
            <c:idx val="0"/>
            <c:bubble3D val="0"/>
            <c:spPr>
              <a:solidFill>
                <a:srgbClr val="FF97BE"/>
              </a:solidFill>
              <a:ln w="19050">
                <a:solidFill>
                  <a:schemeClr val="lt1"/>
                </a:solidFill>
              </a:ln>
              <a:effectLst/>
            </c:spPr>
            <c:extLst>
              <c:ext xmlns:c16="http://schemas.microsoft.com/office/drawing/2014/chart" uri="{C3380CC4-5D6E-409C-BE32-E72D297353CC}">
                <c16:uniqueId val="{00000006-820E-2F4C-9066-9A6EE9BD6A01}"/>
              </c:ext>
            </c:extLst>
          </c:dPt>
          <c:dPt>
            <c:idx val="1"/>
            <c:bubble3D val="0"/>
            <c:spPr>
              <a:solidFill>
                <a:srgbClr val="F1F2FE"/>
              </a:solidFill>
              <a:ln w="19050">
                <a:solidFill>
                  <a:schemeClr val="lt1"/>
                </a:solidFill>
              </a:ln>
              <a:effectLst/>
            </c:spPr>
            <c:extLst>
              <c:ext xmlns:c16="http://schemas.microsoft.com/office/drawing/2014/chart" uri="{C3380CC4-5D6E-409C-BE32-E72D297353CC}">
                <c16:uniqueId val="{00000008-820E-2F4C-9066-9A6EE9BD6A01}"/>
              </c:ext>
            </c:extLst>
          </c:dPt>
          <c:cat>
            <c:strRef>
              <c:f>'Pivot tables'!$DG$10:$DG$11</c:f>
              <c:strCache>
                <c:ptCount val="2"/>
                <c:pt idx="0">
                  <c:v>Actual</c:v>
                </c:pt>
                <c:pt idx="1">
                  <c:v>The Difference to Reach the highest amount</c:v>
                </c:pt>
              </c:strCache>
            </c:strRef>
          </c:cat>
          <c:val>
            <c:numRef>
              <c:f>'Pivot tables'!$DI$10:$DI$11</c:f>
              <c:numCache>
                <c:formatCode>[&lt;999950]0.0"K";[&lt;999950000]0.0,,"M";0.0,,,"B"</c:formatCode>
                <c:ptCount val="2"/>
                <c:pt idx="0">
                  <c:v>1823000000</c:v>
                </c:pt>
                <c:pt idx="1">
                  <c:v>3749000000</c:v>
                </c:pt>
              </c:numCache>
            </c:numRef>
          </c:val>
          <c:extLst>
            <c:ext xmlns:c16="http://schemas.microsoft.com/office/drawing/2014/chart" uri="{C3380CC4-5D6E-409C-BE32-E72D297353CC}">
              <c16:uniqueId val="{00000009-820E-2F4C-9066-9A6EE9BD6A01}"/>
            </c:ext>
          </c:extLst>
        </c:ser>
        <c:ser>
          <c:idx val="2"/>
          <c:order val="2"/>
          <c:tx>
            <c:strRef>
              <c:f>'Pivot tables'!$DJ$9</c:f>
              <c:strCache>
                <c:ptCount val="1"/>
                <c:pt idx="0">
                  <c:v>WhatsApp</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9-9639-A741-BBFD-DF96B5024C7C}"/>
              </c:ext>
            </c:extLst>
          </c:dPt>
          <c:dPt>
            <c:idx val="1"/>
            <c:bubble3D val="0"/>
            <c:spPr>
              <a:solidFill>
                <a:srgbClr val="F1F2FE"/>
              </a:solidFill>
              <a:ln w="19050">
                <a:solidFill>
                  <a:schemeClr val="lt1"/>
                </a:solidFill>
              </a:ln>
              <a:effectLst/>
            </c:spPr>
            <c:extLst>
              <c:ext xmlns:c16="http://schemas.microsoft.com/office/drawing/2014/chart" uri="{C3380CC4-5D6E-409C-BE32-E72D297353CC}">
                <c16:uniqueId val="{0000000B-9639-A741-BBFD-DF96B5024C7C}"/>
              </c:ext>
            </c:extLst>
          </c:dPt>
          <c:cat>
            <c:strRef>
              <c:f>'Pivot tables'!$DG$10:$DG$11</c:f>
              <c:strCache>
                <c:ptCount val="2"/>
                <c:pt idx="0">
                  <c:v>Actual</c:v>
                </c:pt>
                <c:pt idx="1">
                  <c:v>The Difference to Reach the highest amount</c:v>
                </c:pt>
              </c:strCache>
            </c:strRef>
          </c:cat>
          <c:val>
            <c:numRef>
              <c:f>'Pivot tables'!$DJ$10:$DJ$11</c:f>
              <c:numCache>
                <c:formatCode>[&lt;999950]0.0"K";[&lt;999950000]0.0,,"M";0.0,,,"B"</c:formatCode>
                <c:ptCount val="2"/>
                <c:pt idx="0">
                  <c:v>2494000000</c:v>
                </c:pt>
                <c:pt idx="1">
                  <c:v>3078000000</c:v>
                </c:pt>
              </c:numCache>
            </c:numRef>
          </c:val>
          <c:extLst>
            <c:ext xmlns:c16="http://schemas.microsoft.com/office/drawing/2014/chart" uri="{C3380CC4-5D6E-409C-BE32-E72D297353CC}">
              <c16:uniqueId val="{00000018-6471-AE4A-A474-6DB2395275E4}"/>
            </c:ext>
          </c:extLst>
        </c:ser>
        <c:ser>
          <c:idx val="3"/>
          <c:order val="3"/>
          <c:tx>
            <c:strRef>
              <c:f>'Pivot tables'!$DK$9</c:f>
              <c:strCache>
                <c:ptCount val="1"/>
                <c:pt idx="0">
                  <c:v>Company Website</c:v>
                </c:pt>
              </c:strCache>
            </c:strRef>
          </c:tx>
          <c:dPt>
            <c:idx val="0"/>
            <c:bubble3D val="0"/>
            <c:spPr>
              <a:solidFill>
                <a:srgbClr val="0AEAE0"/>
              </a:solidFill>
              <a:ln w="19050">
                <a:solidFill>
                  <a:schemeClr val="lt1"/>
                </a:solidFill>
              </a:ln>
              <a:effectLst/>
            </c:spPr>
            <c:extLst>
              <c:ext xmlns:c16="http://schemas.microsoft.com/office/drawing/2014/chart" uri="{C3380CC4-5D6E-409C-BE32-E72D297353CC}">
                <c16:uniqueId val="{0000000D-9639-A741-BBFD-DF96B5024C7C}"/>
              </c:ext>
            </c:extLst>
          </c:dPt>
          <c:dPt>
            <c:idx val="1"/>
            <c:bubble3D val="0"/>
            <c:spPr>
              <a:solidFill>
                <a:srgbClr val="F1F2FE"/>
              </a:solidFill>
              <a:ln w="19050">
                <a:solidFill>
                  <a:schemeClr val="lt1"/>
                </a:solidFill>
              </a:ln>
              <a:effectLst/>
            </c:spPr>
            <c:extLst>
              <c:ext xmlns:c16="http://schemas.microsoft.com/office/drawing/2014/chart" uri="{C3380CC4-5D6E-409C-BE32-E72D297353CC}">
                <c16:uniqueId val="{0000000F-9639-A741-BBFD-DF96B5024C7C}"/>
              </c:ext>
            </c:extLst>
          </c:dPt>
          <c:cat>
            <c:strRef>
              <c:f>'Pivot tables'!$DG$10:$DG$11</c:f>
              <c:strCache>
                <c:ptCount val="2"/>
                <c:pt idx="0">
                  <c:v>Actual</c:v>
                </c:pt>
                <c:pt idx="1">
                  <c:v>The Difference to Reach the highest amount</c:v>
                </c:pt>
              </c:strCache>
            </c:strRef>
          </c:cat>
          <c:val>
            <c:numRef>
              <c:f>'Pivot tables'!$DK$10:$DK$11</c:f>
              <c:numCache>
                <c:formatCode>[&lt;999950]0.0"K";[&lt;999950000]0.0,,"M";0.0,,,"B"</c:formatCode>
                <c:ptCount val="2"/>
                <c:pt idx="0">
                  <c:v>2749000000</c:v>
                </c:pt>
                <c:pt idx="1">
                  <c:v>2823000000</c:v>
                </c:pt>
              </c:numCache>
            </c:numRef>
          </c:val>
          <c:extLst>
            <c:ext xmlns:c16="http://schemas.microsoft.com/office/drawing/2014/chart" uri="{C3380CC4-5D6E-409C-BE32-E72D297353CC}">
              <c16:uniqueId val="{00000019-6471-AE4A-A474-6DB2395275E4}"/>
            </c:ext>
          </c:extLst>
        </c:ser>
        <c:ser>
          <c:idx val="4"/>
          <c:order val="4"/>
          <c:tx>
            <c:strRef>
              <c:f>'Pivot tables'!$DL$9</c:f>
              <c:strCache>
                <c:ptCount val="1"/>
                <c:pt idx="0">
                  <c:v>Facebook Page</c:v>
                </c:pt>
              </c:strCache>
            </c:strRef>
          </c:tx>
          <c:dPt>
            <c:idx val="0"/>
            <c:bubble3D val="0"/>
            <c:spPr>
              <a:solidFill>
                <a:srgbClr val="4958CE"/>
              </a:solidFill>
              <a:ln w="19050">
                <a:solidFill>
                  <a:schemeClr val="lt1"/>
                </a:solidFill>
              </a:ln>
              <a:effectLst/>
            </c:spPr>
            <c:extLst>
              <c:ext xmlns:c16="http://schemas.microsoft.com/office/drawing/2014/chart" uri="{C3380CC4-5D6E-409C-BE32-E72D297353CC}">
                <c16:uniqueId val="{00000011-9639-A741-BBFD-DF96B5024C7C}"/>
              </c:ext>
            </c:extLst>
          </c:dPt>
          <c:dPt>
            <c:idx val="1"/>
            <c:bubble3D val="0"/>
            <c:spPr>
              <a:solidFill>
                <a:srgbClr val="F1F2FE"/>
              </a:solidFill>
              <a:ln w="19050">
                <a:solidFill>
                  <a:schemeClr val="lt1"/>
                </a:solidFill>
              </a:ln>
              <a:effectLst/>
            </c:spPr>
            <c:extLst>
              <c:ext xmlns:c16="http://schemas.microsoft.com/office/drawing/2014/chart" uri="{C3380CC4-5D6E-409C-BE32-E72D297353CC}">
                <c16:uniqueId val="{00000013-9639-A741-BBFD-DF96B5024C7C}"/>
              </c:ext>
            </c:extLst>
          </c:dPt>
          <c:cat>
            <c:strRef>
              <c:f>'Pivot tables'!$DG$10:$DG$11</c:f>
              <c:strCache>
                <c:ptCount val="2"/>
                <c:pt idx="0">
                  <c:v>Actual</c:v>
                </c:pt>
                <c:pt idx="1">
                  <c:v>The Difference to Reach the highest amount</c:v>
                </c:pt>
              </c:strCache>
            </c:strRef>
          </c:cat>
          <c:val>
            <c:numRef>
              <c:f>'Pivot tables'!$DL$10:$DL$11</c:f>
              <c:numCache>
                <c:formatCode>[&lt;999950]0.0"K";[&lt;999950000]0.0,,"M";0.0,,,"B"</c:formatCode>
                <c:ptCount val="2"/>
                <c:pt idx="0">
                  <c:v>3546000000</c:v>
                </c:pt>
                <c:pt idx="1">
                  <c:v>2026000000</c:v>
                </c:pt>
              </c:numCache>
            </c:numRef>
          </c:val>
          <c:extLst>
            <c:ext xmlns:c16="http://schemas.microsoft.com/office/drawing/2014/chart" uri="{C3380CC4-5D6E-409C-BE32-E72D297353CC}">
              <c16:uniqueId val="{0000001A-6471-AE4A-A474-6DB2395275E4}"/>
            </c:ext>
          </c:extLst>
        </c:ser>
        <c:ser>
          <c:idx val="5"/>
          <c:order val="5"/>
          <c:tx>
            <c:strRef>
              <c:f>'Pivot tables'!$DM$9</c:f>
              <c:strCache>
                <c:ptCount val="1"/>
                <c:pt idx="0">
                  <c:v>Television Ad</c:v>
                </c:pt>
              </c:strCache>
            </c:strRef>
          </c:tx>
          <c:dPt>
            <c:idx val="0"/>
            <c:bubble3D val="0"/>
            <c:spPr>
              <a:solidFill>
                <a:srgbClr val="8D7EF3"/>
              </a:solidFill>
              <a:ln w="19050">
                <a:solidFill>
                  <a:schemeClr val="lt1"/>
                </a:solidFill>
              </a:ln>
              <a:effectLst/>
            </c:spPr>
            <c:extLst>
              <c:ext xmlns:c16="http://schemas.microsoft.com/office/drawing/2014/chart" uri="{C3380CC4-5D6E-409C-BE32-E72D297353CC}">
                <c16:uniqueId val="{00000015-9639-A741-BBFD-DF96B5024C7C}"/>
              </c:ext>
            </c:extLst>
          </c:dPt>
          <c:dPt>
            <c:idx val="1"/>
            <c:bubble3D val="0"/>
            <c:spPr>
              <a:solidFill>
                <a:srgbClr val="F1F2FE"/>
              </a:solidFill>
              <a:ln w="19050">
                <a:solidFill>
                  <a:schemeClr val="lt1"/>
                </a:solidFill>
              </a:ln>
              <a:effectLst/>
            </c:spPr>
            <c:extLst>
              <c:ext xmlns:c16="http://schemas.microsoft.com/office/drawing/2014/chart" uri="{C3380CC4-5D6E-409C-BE32-E72D297353CC}">
                <c16:uniqueId val="{00000017-9639-A741-BBFD-DF96B5024C7C}"/>
              </c:ext>
            </c:extLst>
          </c:dPt>
          <c:cat>
            <c:strRef>
              <c:f>'Pivot tables'!$DG$10:$DG$11</c:f>
              <c:strCache>
                <c:ptCount val="2"/>
                <c:pt idx="0">
                  <c:v>Actual</c:v>
                </c:pt>
                <c:pt idx="1">
                  <c:v>The Difference to Reach the highest amount</c:v>
                </c:pt>
              </c:strCache>
            </c:strRef>
          </c:cat>
          <c:val>
            <c:numRef>
              <c:f>'Pivot tables'!$DM$10:$DM$11</c:f>
              <c:numCache>
                <c:formatCode>[&lt;999950]0.0"K";[&lt;999950000]0.0,,"M";0.0,,,"B"</c:formatCode>
                <c:ptCount val="2"/>
                <c:pt idx="0">
                  <c:v>4572000000</c:v>
                </c:pt>
                <c:pt idx="1">
                  <c:v>1000000000</c:v>
                </c:pt>
              </c:numCache>
            </c:numRef>
          </c:val>
          <c:extLst>
            <c:ext xmlns:c16="http://schemas.microsoft.com/office/drawing/2014/chart" uri="{C3380CC4-5D6E-409C-BE32-E72D297353CC}">
              <c16:uniqueId val="{0000001B-6471-AE4A-A474-6DB2395275E4}"/>
            </c:ext>
          </c:extLst>
        </c:ser>
        <c:dLbls>
          <c:showLegendKey val="0"/>
          <c:showVal val="0"/>
          <c:showCatName val="0"/>
          <c:showSerName val="0"/>
          <c:showPercent val="0"/>
          <c:showBubbleSize val="0"/>
          <c:showLeaderLines val="1"/>
        </c:dLbls>
        <c:firstSliceAng val="180"/>
        <c:holeSize val="4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project.xlsx]Pivot tables!Call_Monthly</c:name>
    <c:fmtId val="70"/>
  </c:pivotSource>
  <c:chart>
    <c:autoTitleDeleted val="0"/>
    <c:pivotFmts>
      <c:pivotFmt>
        <c:idx val="0"/>
        <c:spPr>
          <a:solidFill>
            <a:schemeClr val="accent1"/>
          </a:solidFill>
          <a:ln w="19050" cap="rnd">
            <a:solidFill>
              <a:srgbClr val="8D7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99000">
                <a:schemeClr val="bg1"/>
              </a:gs>
              <a:gs pos="0">
                <a:srgbClr val="8D7EF3"/>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99000">
                <a:schemeClr val="bg1"/>
              </a:gs>
              <a:gs pos="0">
                <a:srgbClr val="8D7EF3"/>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8D7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99000">
                <a:schemeClr val="bg1"/>
              </a:gs>
              <a:gs pos="0">
                <a:srgbClr val="8D7EF3"/>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9050" cap="rnd">
            <a:solidFill>
              <a:srgbClr val="8D7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tables'!$DT$9</c:f>
              <c:strCache>
                <c:ptCount val="1"/>
                <c:pt idx="0">
                  <c:v>Count of Month2</c:v>
                </c:pt>
              </c:strCache>
            </c:strRef>
          </c:tx>
          <c:spPr>
            <a:gradFill>
              <a:gsLst>
                <a:gs pos="99000">
                  <a:schemeClr val="bg1"/>
                </a:gs>
                <a:gs pos="0">
                  <a:srgbClr val="8D7EF3"/>
                </a:gs>
              </a:gsLst>
              <a:lin ang="5400000" scaled="1"/>
            </a:gradFill>
            <a:ln>
              <a:noFill/>
            </a:ln>
            <a:effectLst/>
          </c:spPr>
          <c:cat>
            <c:strRef>
              <c:f>'Pivot tables'!$DR$10:$DR$21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tables'!$DT$10:$DT$21</c:f>
              <c:numCache>
                <c:formatCode>General</c:formatCode>
                <c:ptCount val="12"/>
                <c:pt idx="0">
                  <c:v>68</c:v>
                </c:pt>
                <c:pt idx="1">
                  <c:v>66</c:v>
                </c:pt>
                <c:pt idx="2">
                  <c:v>30</c:v>
                </c:pt>
                <c:pt idx="3">
                  <c:v>38</c:v>
                </c:pt>
                <c:pt idx="4">
                  <c:v>86</c:v>
                </c:pt>
                <c:pt idx="5">
                  <c:v>42</c:v>
                </c:pt>
                <c:pt idx="6">
                  <c:v>38</c:v>
                </c:pt>
                <c:pt idx="7">
                  <c:v>79</c:v>
                </c:pt>
                <c:pt idx="8">
                  <c:v>173</c:v>
                </c:pt>
                <c:pt idx="9">
                  <c:v>278</c:v>
                </c:pt>
                <c:pt idx="10">
                  <c:v>212</c:v>
                </c:pt>
                <c:pt idx="11">
                  <c:v>127</c:v>
                </c:pt>
              </c:numCache>
            </c:numRef>
          </c:val>
          <c:extLst>
            <c:ext xmlns:c16="http://schemas.microsoft.com/office/drawing/2014/chart" uri="{C3380CC4-5D6E-409C-BE32-E72D297353CC}">
              <c16:uniqueId val="{00000000-DBF2-1B43-98CA-662FA4C62A58}"/>
            </c:ext>
          </c:extLst>
        </c:ser>
        <c:dLbls>
          <c:showLegendKey val="0"/>
          <c:showVal val="0"/>
          <c:showCatName val="0"/>
          <c:showSerName val="0"/>
          <c:showPercent val="0"/>
          <c:showBubbleSize val="0"/>
        </c:dLbls>
        <c:axId val="1682924735"/>
        <c:axId val="711714000"/>
      </c:areaChart>
      <c:lineChart>
        <c:grouping val="standard"/>
        <c:varyColors val="0"/>
        <c:ser>
          <c:idx val="0"/>
          <c:order val="0"/>
          <c:tx>
            <c:strRef>
              <c:f>'Pivot tables'!$DS$9</c:f>
              <c:strCache>
                <c:ptCount val="1"/>
                <c:pt idx="0">
                  <c:v>Count of Month</c:v>
                </c:pt>
              </c:strCache>
            </c:strRef>
          </c:tx>
          <c:spPr>
            <a:ln w="19050" cap="rnd">
              <a:solidFill>
                <a:srgbClr val="8D7EF3"/>
              </a:solidFill>
              <a:round/>
            </a:ln>
            <a:effectLst/>
          </c:spPr>
          <c:marker>
            <c:symbol val="none"/>
          </c:marker>
          <c:cat>
            <c:strRef>
              <c:f>'Pivot tables'!$DR$10:$DR$21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tables'!$DS$10:$DS$21</c:f>
              <c:numCache>
                <c:formatCode>General</c:formatCode>
                <c:ptCount val="12"/>
                <c:pt idx="0">
                  <c:v>68</c:v>
                </c:pt>
                <c:pt idx="1">
                  <c:v>66</c:v>
                </c:pt>
                <c:pt idx="2">
                  <c:v>30</c:v>
                </c:pt>
                <c:pt idx="3">
                  <c:v>38</c:v>
                </c:pt>
                <c:pt idx="4">
                  <c:v>86</c:v>
                </c:pt>
                <c:pt idx="5">
                  <c:v>42</c:v>
                </c:pt>
                <c:pt idx="6">
                  <c:v>38</c:v>
                </c:pt>
                <c:pt idx="7">
                  <c:v>79</c:v>
                </c:pt>
                <c:pt idx="8">
                  <c:v>173</c:v>
                </c:pt>
                <c:pt idx="9">
                  <c:v>278</c:v>
                </c:pt>
                <c:pt idx="10">
                  <c:v>212</c:v>
                </c:pt>
                <c:pt idx="11">
                  <c:v>127</c:v>
                </c:pt>
              </c:numCache>
            </c:numRef>
          </c:val>
          <c:smooth val="1"/>
          <c:extLst>
            <c:ext xmlns:c16="http://schemas.microsoft.com/office/drawing/2014/chart" uri="{C3380CC4-5D6E-409C-BE32-E72D297353CC}">
              <c16:uniqueId val="{00000001-DBF2-1B43-98CA-662FA4C62A58}"/>
            </c:ext>
          </c:extLst>
        </c:ser>
        <c:dLbls>
          <c:showLegendKey val="0"/>
          <c:showVal val="0"/>
          <c:showCatName val="0"/>
          <c:showSerName val="0"/>
          <c:showPercent val="0"/>
          <c:showBubbleSize val="0"/>
        </c:dLbls>
        <c:marker val="1"/>
        <c:smooth val="0"/>
        <c:axId val="1682924735"/>
        <c:axId val="711714000"/>
      </c:lineChart>
      <c:catAx>
        <c:axId val="1682924735"/>
        <c:scaling>
          <c:orientation val="minMax"/>
        </c:scaling>
        <c:delete val="1"/>
        <c:axPos val="b"/>
        <c:numFmt formatCode="General" sourceLinked="1"/>
        <c:majorTickMark val="none"/>
        <c:minorTickMark val="none"/>
        <c:tickLblPos val="nextTo"/>
        <c:crossAx val="711714000"/>
        <c:crosses val="autoZero"/>
        <c:auto val="1"/>
        <c:lblAlgn val="ctr"/>
        <c:lblOffset val="100"/>
        <c:noMultiLvlLbl val="0"/>
      </c:catAx>
      <c:valAx>
        <c:axId val="711714000"/>
        <c:scaling>
          <c:orientation val="minMax"/>
        </c:scaling>
        <c:delete val="1"/>
        <c:axPos val="l"/>
        <c:numFmt formatCode="General" sourceLinked="1"/>
        <c:majorTickMark val="none"/>
        <c:minorTickMark val="none"/>
        <c:tickLblPos val="nextTo"/>
        <c:crossAx val="1682924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project.xlsx]Pivot tables!Adv_Monthly</c:name>
    <c:fmtId val="7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2700" cap="rnd">
            <a:solidFill>
              <a:srgbClr val="0AEA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2700" cap="rnd">
            <a:solidFill>
              <a:srgbClr val="8D7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12700" cap="rnd">
            <a:solidFill>
              <a:srgbClr val="FF97B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127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12700" cap="rnd">
            <a:solidFill>
              <a:srgbClr val="00B62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tables'!$DZ$9:$DZ$10</c:f>
              <c:strCache>
                <c:ptCount val="1"/>
                <c:pt idx="0">
                  <c:v>AD01-9361</c:v>
                </c:pt>
              </c:strCache>
            </c:strRef>
          </c:tx>
          <c:spPr>
            <a:ln w="12700" cap="rnd">
              <a:solidFill>
                <a:srgbClr val="0AEAE0"/>
              </a:solidFill>
              <a:round/>
            </a:ln>
            <a:effectLst/>
          </c:spPr>
          <c:marker>
            <c:symbol val="none"/>
          </c:marker>
          <c:cat>
            <c:strRef>
              <c:f>'Pivot tables'!$DY$11:$DY$22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tables'!$DZ$11:$DZ$22</c:f>
              <c:numCache>
                <c:formatCode>[&lt;999950]0.0"K";[&lt;999950000]0.0,,"M";0.0,,,"B"</c:formatCode>
                <c:ptCount val="12"/>
                <c:pt idx="0">
                  <c:v>262000000</c:v>
                </c:pt>
                <c:pt idx="1">
                  <c:v>306000000</c:v>
                </c:pt>
                <c:pt idx="2">
                  <c:v>0</c:v>
                </c:pt>
                <c:pt idx="3">
                  <c:v>144000000</c:v>
                </c:pt>
                <c:pt idx="4">
                  <c:v>294000000</c:v>
                </c:pt>
                <c:pt idx="5">
                  <c:v>212000000</c:v>
                </c:pt>
                <c:pt idx="6">
                  <c:v>180000000</c:v>
                </c:pt>
                <c:pt idx="7">
                  <c:v>372000000</c:v>
                </c:pt>
                <c:pt idx="8">
                  <c:v>652000000</c:v>
                </c:pt>
                <c:pt idx="9">
                  <c:v>1179000000</c:v>
                </c:pt>
                <c:pt idx="10">
                  <c:v>789000000</c:v>
                </c:pt>
                <c:pt idx="11">
                  <c:v>445000000</c:v>
                </c:pt>
              </c:numCache>
            </c:numRef>
          </c:val>
          <c:smooth val="0"/>
          <c:extLst>
            <c:ext xmlns:c16="http://schemas.microsoft.com/office/drawing/2014/chart" uri="{C3380CC4-5D6E-409C-BE32-E72D297353CC}">
              <c16:uniqueId val="{00000000-F3F2-DB4E-BADD-73672C20EBDC}"/>
            </c:ext>
          </c:extLst>
        </c:ser>
        <c:ser>
          <c:idx val="1"/>
          <c:order val="1"/>
          <c:tx>
            <c:strRef>
              <c:f>'Pivot tables'!$EA$9:$EA$10</c:f>
              <c:strCache>
                <c:ptCount val="1"/>
                <c:pt idx="0">
                  <c:v>AD01-9362</c:v>
                </c:pt>
              </c:strCache>
            </c:strRef>
          </c:tx>
          <c:spPr>
            <a:ln w="12700" cap="rnd">
              <a:solidFill>
                <a:srgbClr val="8D7EF3"/>
              </a:solidFill>
              <a:round/>
            </a:ln>
            <a:effectLst/>
          </c:spPr>
          <c:marker>
            <c:symbol val="none"/>
          </c:marker>
          <c:cat>
            <c:strRef>
              <c:f>'Pivot tables'!$DY$11:$DY$22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tables'!$EA$11:$EA$22</c:f>
              <c:numCache>
                <c:formatCode>[&lt;999950]0.0"K";[&lt;999950000]0.0,,"M";0.0,,,"B"</c:formatCode>
                <c:ptCount val="12"/>
                <c:pt idx="0">
                  <c:v>472000000</c:v>
                </c:pt>
                <c:pt idx="1">
                  <c:v>408000000</c:v>
                </c:pt>
                <c:pt idx="2">
                  <c:v>116000000</c:v>
                </c:pt>
                <c:pt idx="3">
                  <c:v>264000000</c:v>
                </c:pt>
                <c:pt idx="4">
                  <c:v>546000000</c:v>
                </c:pt>
                <c:pt idx="5">
                  <c:v>146000000</c:v>
                </c:pt>
                <c:pt idx="6">
                  <c:v>262000000</c:v>
                </c:pt>
                <c:pt idx="7">
                  <c:v>443000000</c:v>
                </c:pt>
                <c:pt idx="8">
                  <c:v>858000000</c:v>
                </c:pt>
                <c:pt idx="9">
                  <c:v>1448000000</c:v>
                </c:pt>
                <c:pt idx="10">
                  <c:v>1078000000</c:v>
                </c:pt>
                <c:pt idx="11">
                  <c:v>444000000</c:v>
                </c:pt>
              </c:numCache>
            </c:numRef>
          </c:val>
          <c:smooth val="0"/>
          <c:extLst>
            <c:ext xmlns:c16="http://schemas.microsoft.com/office/drawing/2014/chart" uri="{C3380CC4-5D6E-409C-BE32-E72D297353CC}">
              <c16:uniqueId val="{00000001-F3F2-DB4E-BADD-73672C20EBDC}"/>
            </c:ext>
          </c:extLst>
        </c:ser>
        <c:ser>
          <c:idx val="2"/>
          <c:order val="2"/>
          <c:tx>
            <c:strRef>
              <c:f>'Pivot tables'!$EB$9:$EB$10</c:f>
              <c:strCache>
                <c:ptCount val="1"/>
                <c:pt idx="0">
                  <c:v>AD01-9363</c:v>
                </c:pt>
              </c:strCache>
            </c:strRef>
          </c:tx>
          <c:spPr>
            <a:ln w="12700" cap="rnd">
              <a:solidFill>
                <a:srgbClr val="FF97BE"/>
              </a:solidFill>
              <a:round/>
            </a:ln>
            <a:effectLst/>
          </c:spPr>
          <c:marker>
            <c:symbol val="none"/>
          </c:marker>
          <c:cat>
            <c:strRef>
              <c:f>'Pivot tables'!$DY$11:$DY$22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tables'!$EB$11:$EB$22</c:f>
              <c:numCache>
                <c:formatCode>[&lt;999950]0.0"K";[&lt;999950000]0.0,,"M";0.0,,,"B"</c:formatCode>
                <c:ptCount val="12"/>
                <c:pt idx="0">
                  <c:v>0</c:v>
                </c:pt>
                <c:pt idx="1">
                  <c:v>48000000</c:v>
                </c:pt>
                <c:pt idx="3">
                  <c:v>24000000</c:v>
                </c:pt>
                <c:pt idx="4">
                  <c:v>68000000</c:v>
                </c:pt>
                <c:pt idx="5">
                  <c:v>24000000</c:v>
                </c:pt>
                <c:pt idx="7">
                  <c:v>38000000</c:v>
                </c:pt>
                <c:pt idx="8">
                  <c:v>142000000</c:v>
                </c:pt>
                <c:pt idx="9">
                  <c:v>242000000</c:v>
                </c:pt>
                <c:pt idx="10">
                  <c:v>239000000</c:v>
                </c:pt>
                <c:pt idx="11">
                  <c:v>75000000</c:v>
                </c:pt>
              </c:numCache>
            </c:numRef>
          </c:val>
          <c:smooth val="0"/>
          <c:extLst>
            <c:ext xmlns:c16="http://schemas.microsoft.com/office/drawing/2014/chart" uri="{C3380CC4-5D6E-409C-BE32-E72D297353CC}">
              <c16:uniqueId val="{00000002-F3F2-DB4E-BADD-73672C20EBDC}"/>
            </c:ext>
          </c:extLst>
        </c:ser>
        <c:ser>
          <c:idx val="3"/>
          <c:order val="3"/>
          <c:tx>
            <c:strRef>
              <c:f>'Pivot tables'!$EC$9:$EC$10</c:f>
              <c:strCache>
                <c:ptCount val="1"/>
                <c:pt idx="0">
                  <c:v>AD01-9364</c:v>
                </c:pt>
              </c:strCache>
            </c:strRef>
          </c:tx>
          <c:spPr>
            <a:ln w="12700" cap="rnd">
              <a:solidFill>
                <a:srgbClr val="FFFF00"/>
              </a:solidFill>
              <a:round/>
            </a:ln>
            <a:effectLst/>
          </c:spPr>
          <c:marker>
            <c:symbol val="none"/>
          </c:marker>
          <c:cat>
            <c:strRef>
              <c:f>'Pivot tables'!$DY$11:$DY$22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tables'!$EC$11:$EC$22</c:f>
              <c:numCache>
                <c:formatCode>[&lt;999950]0.0"K";[&lt;999950000]0.0,,"M";0.0,,,"B"</c:formatCode>
                <c:ptCount val="12"/>
                <c:pt idx="0">
                  <c:v>190000000</c:v>
                </c:pt>
                <c:pt idx="1">
                  <c:v>248000000</c:v>
                </c:pt>
                <c:pt idx="2">
                  <c:v>0</c:v>
                </c:pt>
                <c:pt idx="3">
                  <c:v>82000000</c:v>
                </c:pt>
                <c:pt idx="4">
                  <c:v>226000000</c:v>
                </c:pt>
                <c:pt idx="5">
                  <c:v>130000000</c:v>
                </c:pt>
                <c:pt idx="6">
                  <c:v>0</c:v>
                </c:pt>
                <c:pt idx="7">
                  <c:v>225000000</c:v>
                </c:pt>
                <c:pt idx="8">
                  <c:v>413000000</c:v>
                </c:pt>
                <c:pt idx="9">
                  <c:v>752000000</c:v>
                </c:pt>
                <c:pt idx="10">
                  <c:v>545000000</c:v>
                </c:pt>
                <c:pt idx="11">
                  <c:v>200000000</c:v>
                </c:pt>
              </c:numCache>
            </c:numRef>
          </c:val>
          <c:smooth val="0"/>
          <c:extLst>
            <c:ext xmlns:c16="http://schemas.microsoft.com/office/drawing/2014/chart" uri="{C3380CC4-5D6E-409C-BE32-E72D297353CC}">
              <c16:uniqueId val="{00000006-F3F2-DB4E-BADD-73672C20EBDC}"/>
            </c:ext>
          </c:extLst>
        </c:ser>
        <c:ser>
          <c:idx val="4"/>
          <c:order val="4"/>
          <c:tx>
            <c:strRef>
              <c:f>'Pivot tables'!$ED$9:$ED$10</c:f>
              <c:strCache>
                <c:ptCount val="1"/>
                <c:pt idx="0">
                  <c:v>AD01-9365</c:v>
                </c:pt>
              </c:strCache>
            </c:strRef>
          </c:tx>
          <c:spPr>
            <a:ln w="12700" cap="rnd">
              <a:solidFill>
                <a:srgbClr val="00B626"/>
              </a:solidFill>
              <a:round/>
            </a:ln>
            <a:effectLst/>
          </c:spPr>
          <c:marker>
            <c:symbol val="none"/>
          </c:marker>
          <c:cat>
            <c:strRef>
              <c:f>'Pivot tables'!$DY$11:$DY$22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tables'!$ED$11:$ED$22</c:f>
              <c:numCache>
                <c:formatCode>[&lt;999950]0.0"K";[&lt;999950000]0.0,,"M";0.0,,,"B"</c:formatCode>
                <c:ptCount val="12"/>
                <c:pt idx="0">
                  <c:v>60000000</c:v>
                </c:pt>
                <c:pt idx="1">
                  <c:v>30000000</c:v>
                </c:pt>
                <c:pt idx="2">
                  <c:v>0</c:v>
                </c:pt>
                <c:pt idx="3">
                  <c:v>24000000</c:v>
                </c:pt>
                <c:pt idx="4">
                  <c:v>24000000</c:v>
                </c:pt>
                <c:pt idx="5">
                  <c:v>0</c:v>
                </c:pt>
                <c:pt idx="7">
                  <c:v>74000000</c:v>
                </c:pt>
                <c:pt idx="8">
                  <c:v>113000000</c:v>
                </c:pt>
                <c:pt idx="9">
                  <c:v>188000000</c:v>
                </c:pt>
                <c:pt idx="10">
                  <c:v>163000000</c:v>
                </c:pt>
                <c:pt idx="11">
                  <c:v>83000000</c:v>
                </c:pt>
              </c:numCache>
            </c:numRef>
          </c:val>
          <c:smooth val="0"/>
          <c:extLst>
            <c:ext xmlns:c16="http://schemas.microsoft.com/office/drawing/2014/chart" uri="{C3380CC4-5D6E-409C-BE32-E72D297353CC}">
              <c16:uniqueId val="{00000007-F3F2-DB4E-BADD-73672C20EBDC}"/>
            </c:ext>
          </c:extLst>
        </c:ser>
        <c:dLbls>
          <c:showLegendKey val="0"/>
          <c:showVal val="0"/>
          <c:showCatName val="0"/>
          <c:showSerName val="0"/>
          <c:showPercent val="0"/>
          <c:showBubbleSize val="0"/>
        </c:dLbls>
        <c:smooth val="0"/>
        <c:axId val="2005977472"/>
        <c:axId val="711068432"/>
      </c:lineChart>
      <c:catAx>
        <c:axId val="200597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068432"/>
        <c:crosses val="autoZero"/>
        <c:auto val="1"/>
        <c:lblAlgn val="ctr"/>
        <c:lblOffset val="100"/>
        <c:noMultiLvlLbl val="0"/>
      </c:catAx>
      <c:valAx>
        <c:axId val="711068432"/>
        <c:scaling>
          <c:orientation val="minMax"/>
        </c:scaling>
        <c:delete val="0"/>
        <c:axPos val="l"/>
        <c:majorGridlines>
          <c:spPr>
            <a:ln w="6350" cap="flat" cmpd="sng" algn="ctr">
              <a:solidFill>
                <a:schemeClr val="bg1">
                  <a:lumMod val="95000"/>
                </a:schemeClr>
              </a:solidFill>
              <a:round/>
            </a:ln>
            <a:effectLst/>
          </c:spPr>
        </c:majorGridlines>
        <c:numFmt formatCode="[&lt;999950]0.0&quot;K&quot;;[&lt;999950000]0.0,,&quot;M&quot;;0.0,,,&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977472"/>
        <c:crosses val="autoZero"/>
        <c:crossBetween val="between"/>
      </c:valAx>
      <c:spPr>
        <a:noFill/>
        <a:ln>
          <a:noFill/>
        </a:ln>
        <a:effectLst/>
      </c:spPr>
    </c:plotArea>
    <c:legend>
      <c:legendPos val="r"/>
      <c:layout>
        <c:manualLayout>
          <c:xMode val="edge"/>
          <c:yMode val="edge"/>
          <c:x val="0.83582098243558989"/>
          <c:y val="0.32438369909768833"/>
          <c:w val="0.14165754369392683"/>
          <c:h val="0.427682681797628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project.xlsx]Pivot tables!Training_Sales</c:name>
    <c:fmtId val="76"/>
  </c:pivotSource>
  <c:chart>
    <c:autoTitleDeleted val="1"/>
    <c:pivotFmts>
      <c:pivotFmt>
        <c:idx val="0"/>
        <c:spPr>
          <a:solidFill>
            <a:srgbClr val="8D7E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8D7E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D7EF3"/>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460124083022055E-2"/>
          <c:y val="0.15022182234294915"/>
          <c:w val="0.92998465877168934"/>
          <c:h val="0.66613667400414611"/>
        </c:manualLayout>
      </c:layout>
      <c:barChart>
        <c:barDir val="col"/>
        <c:grouping val="clustered"/>
        <c:varyColors val="0"/>
        <c:ser>
          <c:idx val="0"/>
          <c:order val="0"/>
          <c:tx>
            <c:strRef>
              <c:f>'Pivot tables'!$EM$9</c:f>
              <c:strCache>
                <c:ptCount val="1"/>
                <c:pt idx="0">
                  <c:v>Total</c:v>
                </c:pt>
              </c:strCache>
            </c:strRef>
          </c:tx>
          <c:spPr>
            <a:solidFill>
              <a:srgbClr val="8D7EF3"/>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tables'!$EL$10:$EL$28</c:f>
              <c:multiLvlStrCache>
                <c:ptCount val="15"/>
                <c:lvl>
                  <c:pt idx="0">
                    <c:v>BE</c:v>
                  </c:pt>
                  <c:pt idx="1">
                    <c:v>CNI</c:v>
                  </c:pt>
                  <c:pt idx="2">
                    <c:v>GK</c:v>
                  </c:pt>
                  <c:pt idx="3">
                    <c:v>BE</c:v>
                  </c:pt>
                  <c:pt idx="4">
                    <c:v>CNI</c:v>
                  </c:pt>
                  <c:pt idx="5">
                    <c:v>FC</c:v>
                  </c:pt>
                  <c:pt idx="6">
                    <c:v>GK</c:v>
                  </c:pt>
                  <c:pt idx="7">
                    <c:v>BE</c:v>
                  </c:pt>
                  <c:pt idx="8">
                    <c:v>CNI</c:v>
                  </c:pt>
                  <c:pt idx="9">
                    <c:v>FC</c:v>
                  </c:pt>
                  <c:pt idx="10">
                    <c:v>GK</c:v>
                  </c:pt>
                  <c:pt idx="11">
                    <c:v>BE</c:v>
                  </c:pt>
                  <c:pt idx="12">
                    <c:v>CNI</c:v>
                  </c:pt>
                  <c:pt idx="13">
                    <c:v>FC</c:v>
                  </c:pt>
                  <c:pt idx="14">
                    <c:v>GK</c:v>
                  </c:pt>
                </c:lvl>
                <c:lvl>
                  <c:pt idx="0">
                    <c:v>Abdullah</c:v>
                  </c:pt>
                  <c:pt idx="3">
                    <c:v>Ahmed</c:v>
                  </c:pt>
                  <c:pt idx="7">
                    <c:v>Mohammed</c:v>
                  </c:pt>
                  <c:pt idx="11">
                    <c:v>Salah</c:v>
                  </c:pt>
                </c:lvl>
              </c:multiLvlStrCache>
            </c:multiLvlStrRef>
          </c:cat>
          <c:val>
            <c:numRef>
              <c:f>'Pivot tables'!$EM$10:$EM$28</c:f>
              <c:numCache>
                <c:formatCode>[&lt;999950]0.0"K";[&lt;999950000]0.0,,"M";0.0,,,"B"</c:formatCode>
                <c:ptCount val="15"/>
                <c:pt idx="0">
                  <c:v>513000000</c:v>
                </c:pt>
                <c:pt idx="1">
                  <c:v>146000000</c:v>
                </c:pt>
                <c:pt idx="2">
                  <c:v>1920000000</c:v>
                </c:pt>
                <c:pt idx="3">
                  <c:v>703000000</c:v>
                </c:pt>
                <c:pt idx="4">
                  <c:v>284000000</c:v>
                </c:pt>
                <c:pt idx="5">
                  <c:v>95000000</c:v>
                </c:pt>
                <c:pt idx="6">
                  <c:v>1669000000</c:v>
                </c:pt>
                <c:pt idx="7">
                  <c:v>1254000000</c:v>
                </c:pt>
                <c:pt idx="8">
                  <c:v>410000000</c:v>
                </c:pt>
                <c:pt idx="9">
                  <c:v>114000000</c:v>
                </c:pt>
                <c:pt idx="10">
                  <c:v>3594000000</c:v>
                </c:pt>
                <c:pt idx="11">
                  <c:v>1425000000</c:v>
                </c:pt>
                <c:pt idx="12">
                  <c:v>417000000</c:v>
                </c:pt>
                <c:pt idx="13">
                  <c:v>38000000</c:v>
                </c:pt>
                <c:pt idx="14">
                  <c:v>3408000000</c:v>
                </c:pt>
              </c:numCache>
            </c:numRef>
          </c:val>
          <c:extLst>
            <c:ext xmlns:c16="http://schemas.microsoft.com/office/drawing/2014/chart" uri="{C3380CC4-5D6E-409C-BE32-E72D297353CC}">
              <c16:uniqueId val="{00000000-03D2-4042-94BE-0C805608FC96}"/>
            </c:ext>
          </c:extLst>
        </c:ser>
        <c:dLbls>
          <c:showLegendKey val="0"/>
          <c:showVal val="0"/>
          <c:showCatName val="0"/>
          <c:showSerName val="0"/>
          <c:showPercent val="0"/>
          <c:showBubbleSize val="0"/>
        </c:dLbls>
        <c:gapWidth val="152"/>
        <c:overlap val="-27"/>
        <c:axId val="1951534735"/>
        <c:axId val="1952350143"/>
      </c:barChart>
      <c:catAx>
        <c:axId val="195153473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350143"/>
        <c:crosses val="autoZero"/>
        <c:auto val="1"/>
        <c:lblAlgn val="ctr"/>
        <c:lblOffset val="100"/>
        <c:noMultiLvlLbl val="0"/>
      </c:catAx>
      <c:valAx>
        <c:axId val="1952350143"/>
        <c:scaling>
          <c:orientation val="minMax"/>
        </c:scaling>
        <c:delete val="1"/>
        <c:axPos val="l"/>
        <c:numFmt formatCode="[&lt;999950]0.0&quot;K&quot;;[&lt;999950000]0.0,,&quot;M&quot;;0.0,,,&quot;B&quot;" sourceLinked="1"/>
        <c:majorTickMark val="none"/>
        <c:minorTickMark val="none"/>
        <c:tickLblPos val="nextTo"/>
        <c:crossAx val="1951534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project.xlsx]Pivot tables!PivotTable22</c:name>
    <c:fmtId val="81"/>
  </c:pivotSource>
  <c:chart>
    <c:autoTitleDeleted val="0"/>
    <c:pivotFmts>
      <c:pivotFmt>
        <c:idx val="0"/>
        <c:spPr>
          <a:solidFill>
            <a:schemeClr val="accent1"/>
          </a:solidFill>
          <a:ln w="12700"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2700" cap="rnd">
            <a:solidFill>
              <a:srgbClr val="0AEA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97B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cap="rnd">
            <a:solidFill>
              <a:srgbClr val="8D7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2700"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2700" cap="rnd">
            <a:solidFill>
              <a:srgbClr val="0AEA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97B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2700" cap="rnd">
            <a:solidFill>
              <a:srgbClr val="8D7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2700"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2700" cap="rnd">
            <a:solidFill>
              <a:srgbClr val="0AEA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FF97B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2700" cap="rnd">
            <a:solidFill>
              <a:srgbClr val="8D7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10217894376611"/>
          <c:y val="5.83925304853017E-2"/>
          <c:w val="0.83464140179897617"/>
          <c:h val="0.65655372408379886"/>
        </c:manualLayout>
      </c:layout>
      <c:lineChart>
        <c:grouping val="standard"/>
        <c:varyColors val="0"/>
        <c:ser>
          <c:idx val="0"/>
          <c:order val="0"/>
          <c:tx>
            <c:strRef>
              <c:f>'Pivot tables'!$EQ$9:$EQ$10</c:f>
              <c:strCache>
                <c:ptCount val="1"/>
                <c:pt idx="0">
                  <c:v>BE</c:v>
                </c:pt>
              </c:strCache>
            </c:strRef>
          </c:tx>
          <c:spPr>
            <a:ln w="12700" cap="rnd">
              <a:solidFill>
                <a:srgbClr val="FFC000"/>
              </a:solidFill>
              <a:round/>
            </a:ln>
            <a:effectLst/>
          </c:spPr>
          <c:marker>
            <c:symbol val="none"/>
          </c:marker>
          <c:cat>
            <c:strRef>
              <c:f>'Pivot tables'!$EP$11:$EP$26</c:f>
              <c:strCache>
                <c:ptCount val="16"/>
                <c:pt idx="0">
                  <c:v>Jood</c:v>
                </c:pt>
                <c:pt idx="1">
                  <c:v>Habib</c:v>
                </c:pt>
                <c:pt idx="2">
                  <c:v>Adam</c:v>
                </c:pt>
                <c:pt idx="3">
                  <c:v>Kenza</c:v>
                </c:pt>
                <c:pt idx="4">
                  <c:v>Ahmed</c:v>
                </c:pt>
                <c:pt idx="5">
                  <c:v>Dina</c:v>
                </c:pt>
                <c:pt idx="6">
                  <c:v>Hisham</c:v>
                </c:pt>
                <c:pt idx="7">
                  <c:v>John</c:v>
                </c:pt>
                <c:pt idx="8">
                  <c:v>Sahar</c:v>
                </c:pt>
                <c:pt idx="9">
                  <c:v>Khalil</c:v>
                </c:pt>
                <c:pt idx="10">
                  <c:v>Reham</c:v>
                </c:pt>
                <c:pt idx="11">
                  <c:v>Kisho</c:v>
                </c:pt>
                <c:pt idx="12">
                  <c:v>Dary</c:v>
                </c:pt>
                <c:pt idx="13">
                  <c:v>Hany</c:v>
                </c:pt>
                <c:pt idx="14">
                  <c:v>Rony</c:v>
                </c:pt>
                <c:pt idx="15">
                  <c:v>Mohmed</c:v>
                </c:pt>
              </c:strCache>
            </c:strRef>
          </c:cat>
          <c:val>
            <c:numRef>
              <c:f>'Pivot tables'!$EQ$11:$EQ$26</c:f>
              <c:numCache>
                <c:formatCode>[&lt;999950]0.0"K";[&lt;999950000]0.0,,"M";0.0,,,"B"</c:formatCode>
                <c:ptCount val="16"/>
                <c:pt idx="0">
                  <c:v>95000000</c:v>
                </c:pt>
                <c:pt idx="1">
                  <c:v>38000000</c:v>
                </c:pt>
                <c:pt idx="2">
                  <c:v>152000000</c:v>
                </c:pt>
                <c:pt idx="3">
                  <c:v>171000000</c:v>
                </c:pt>
                <c:pt idx="4">
                  <c:v>114000000</c:v>
                </c:pt>
                <c:pt idx="5">
                  <c:v>247000000</c:v>
                </c:pt>
                <c:pt idx="6">
                  <c:v>171000000</c:v>
                </c:pt>
                <c:pt idx="7">
                  <c:v>171000000</c:v>
                </c:pt>
                <c:pt idx="8">
                  <c:v>285000000</c:v>
                </c:pt>
                <c:pt idx="9">
                  <c:v>114000000</c:v>
                </c:pt>
                <c:pt idx="10">
                  <c:v>228000000</c:v>
                </c:pt>
                <c:pt idx="11">
                  <c:v>247000000</c:v>
                </c:pt>
                <c:pt idx="12">
                  <c:v>475000000</c:v>
                </c:pt>
                <c:pt idx="13">
                  <c:v>589000000</c:v>
                </c:pt>
                <c:pt idx="14">
                  <c:v>551000000</c:v>
                </c:pt>
                <c:pt idx="15">
                  <c:v>247000000</c:v>
                </c:pt>
              </c:numCache>
            </c:numRef>
          </c:val>
          <c:smooth val="0"/>
          <c:extLst>
            <c:ext xmlns:c16="http://schemas.microsoft.com/office/drawing/2014/chart" uri="{C3380CC4-5D6E-409C-BE32-E72D297353CC}">
              <c16:uniqueId val="{00000000-6710-6A47-9A65-4309E04557B5}"/>
            </c:ext>
          </c:extLst>
        </c:ser>
        <c:ser>
          <c:idx val="1"/>
          <c:order val="1"/>
          <c:tx>
            <c:strRef>
              <c:f>'Pivot tables'!$ER$9:$ER$10</c:f>
              <c:strCache>
                <c:ptCount val="1"/>
                <c:pt idx="0">
                  <c:v>CNI</c:v>
                </c:pt>
              </c:strCache>
            </c:strRef>
          </c:tx>
          <c:spPr>
            <a:ln w="12700" cap="rnd">
              <a:solidFill>
                <a:srgbClr val="0AEAE0"/>
              </a:solidFill>
              <a:round/>
            </a:ln>
            <a:effectLst/>
          </c:spPr>
          <c:marker>
            <c:symbol val="none"/>
          </c:marker>
          <c:cat>
            <c:strRef>
              <c:f>'Pivot tables'!$EP$11:$EP$26</c:f>
              <c:strCache>
                <c:ptCount val="16"/>
                <c:pt idx="0">
                  <c:v>Jood</c:v>
                </c:pt>
                <c:pt idx="1">
                  <c:v>Habib</c:v>
                </c:pt>
                <c:pt idx="2">
                  <c:v>Adam</c:v>
                </c:pt>
                <c:pt idx="3">
                  <c:v>Kenza</c:v>
                </c:pt>
                <c:pt idx="4">
                  <c:v>Ahmed</c:v>
                </c:pt>
                <c:pt idx="5">
                  <c:v>Dina</c:v>
                </c:pt>
                <c:pt idx="6">
                  <c:v>Hisham</c:v>
                </c:pt>
                <c:pt idx="7">
                  <c:v>John</c:v>
                </c:pt>
                <c:pt idx="8">
                  <c:v>Sahar</c:v>
                </c:pt>
                <c:pt idx="9">
                  <c:v>Khalil</c:v>
                </c:pt>
                <c:pt idx="10">
                  <c:v>Reham</c:v>
                </c:pt>
                <c:pt idx="11">
                  <c:v>Kisho</c:v>
                </c:pt>
                <c:pt idx="12">
                  <c:v>Dary</c:v>
                </c:pt>
                <c:pt idx="13">
                  <c:v>Hany</c:v>
                </c:pt>
                <c:pt idx="14">
                  <c:v>Rony</c:v>
                </c:pt>
                <c:pt idx="15">
                  <c:v>Mohmed</c:v>
                </c:pt>
              </c:strCache>
            </c:strRef>
          </c:cat>
          <c:val>
            <c:numRef>
              <c:f>'Pivot tables'!$ER$11:$ER$26</c:f>
              <c:numCache>
                <c:formatCode>[&lt;999950]0.0"K";[&lt;999950000]0.0,,"M";0.0,,,"B"</c:formatCode>
                <c:ptCount val="16"/>
                <c:pt idx="0">
                  <c:v>22000000</c:v>
                </c:pt>
                <c:pt idx="1">
                  <c:v>11000000</c:v>
                </c:pt>
                <c:pt idx="2">
                  <c:v>11000000</c:v>
                </c:pt>
                <c:pt idx="3">
                  <c:v>100000000</c:v>
                </c:pt>
                <c:pt idx="4">
                  <c:v>100000000</c:v>
                </c:pt>
                <c:pt idx="5">
                  <c:v>60000000</c:v>
                </c:pt>
                <c:pt idx="6">
                  <c:v>20000000</c:v>
                </c:pt>
                <c:pt idx="7">
                  <c:v>113000000</c:v>
                </c:pt>
                <c:pt idx="8">
                  <c:v>40000000</c:v>
                </c:pt>
                <c:pt idx="9">
                  <c:v>122000000</c:v>
                </c:pt>
                <c:pt idx="10">
                  <c:v>115000000</c:v>
                </c:pt>
                <c:pt idx="11">
                  <c:v>97000000</c:v>
                </c:pt>
                <c:pt idx="12">
                  <c:v>82000000</c:v>
                </c:pt>
                <c:pt idx="13">
                  <c:v>162000000</c:v>
                </c:pt>
                <c:pt idx="14">
                  <c:v>60000000</c:v>
                </c:pt>
                <c:pt idx="15">
                  <c:v>142000000</c:v>
                </c:pt>
              </c:numCache>
            </c:numRef>
          </c:val>
          <c:smooth val="0"/>
          <c:extLst>
            <c:ext xmlns:c16="http://schemas.microsoft.com/office/drawing/2014/chart" uri="{C3380CC4-5D6E-409C-BE32-E72D297353CC}">
              <c16:uniqueId val="{00000001-6710-6A47-9A65-4309E04557B5}"/>
            </c:ext>
          </c:extLst>
        </c:ser>
        <c:ser>
          <c:idx val="2"/>
          <c:order val="2"/>
          <c:tx>
            <c:strRef>
              <c:f>'Pivot tables'!$ES$9:$ES$10</c:f>
              <c:strCache>
                <c:ptCount val="1"/>
                <c:pt idx="0">
                  <c:v>FC</c:v>
                </c:pt>
              </c:strCache>
            </c:strRef>
          </c:tx>
          <c:spPr>
            <a:ln w="28575" cap="rnd">
              <a:solidFill>
                <a:srgbClr val="FF97BE"/>
              </a:solidFill>
              <a:round/>
            </a:ln>
            <a:effectLst/>
          </c:spPr>
          <c:marker>
            <c:symbol val="none"/>
          </c:marker>
          <c:cat>
            <c:strRef>
              <c:f>'Pivot tables'!$EP$11:$EP$26</c:f>
              <c:strCache>
                <c:ptCount val="16"/>
                <c:pt idx="0">
                  <c:v>Jood</c:v>
                </c:pt>
                <c:pt idx="1">
                  <c:v>Habib</c:v>
                </c:pt>
                <c:pt idx="2">
                  <c:v>Adam</c:v>
                </c:pt>
                <c:pt idx="3">
                  <c:v>Kenza</c:v>
                </c:pt>
                <c:pt idx="4">
                  <c:v>Ahmed</c:v>
                </c:pt>
                <c:pt idx="5">
                  <c:v>Dina</c:v>
                </c:pt>
                <c:pt idx="6">
                  <c:v>Hisham</c:v>
                </c:pt>
                <c:pt idx="7">
                  <c:v>John</c:v>
                </c:pt>
                <c:pt idx="8">
                  <c:v>Sahar</c:v>
                </c:pt>
                <c:pt idx="9">
                  <c:v>Khalil</c:v>
                </c:pt>
                <c:pt idx="10">
                  <c:v>Reham</c:v>
                </c:pt>
                <c:pt idx="11">
                  <c:v>Kisho</c:v>
                </c:pt>
                <c:pt idx="12">
                  <c:v>Dary</c:v>
                </c:pt>
                <c:pt idx="13">
                  <c:v>Hany</c:v>
                </c:pt>
                <c:pt idx="14">
                  <c:v>Rony</c:v>
                </c:pt>
                <c:pt idx="15">
                  <c:v>Mohmed</c:v>
                </c:pt>
              </c:strCache>
            </c:strRef>
          </c:cat>
          <c:val>
            <c:numRef>
              <c:f>'Pivot tables'!$ES$11:$ES$26</c:f>
              <c:numCache>
                <c:formatCode>[&lt;999950]0.0"K";[&lt;999950000]0.0,,"M";0.0,,,"B"</c:formatCode>
                <c:ptCount val="16"/>
                <c:pt idx="1">
                  <c:v>38000000</c:v>
                </c:pt>
                <c:pt idx="7">
                  <c:v>38000000</c:v>
                </c:pt>
                <c:pt idx="9">
                  <c:v>19000000</c:v>
                </c:pt>
                <c:pt idx="13">
                  <c:v>76000000</c:v>
                </c:pt>
                <c:pt idx="15">
                  <c:v>76000000</c:v>
                </c:pt>
              </c:numCache>
            </c:numRef>
          </c:val>
          <c:smooth val="0"/>
          <c:extLst>
            <c:ext xmlns:c16="http://schemas.microsoft.com/office/drawing/2014/chart" uri="{C3380CC4-5D6E-409C-BE32-E72D297353CC}">
              <c16:uniqueId val="{00000006-6710-6A47-9A65-4309E04557B5}"/>
            </c:ext>
          </c:extLst>
        </c:ser>
        <c:ser>
          <c:idx val="3"/>
          <c:order val="3"/>
          <c:tx>
            <c:strRef>
              <c:f>'Pivot tables'!$ET$9:$ET$10</c:f>
              <c:strCache>
                <c:ptCount val="1"/>
                <c:pt idx="0">
                  <c:v>GK</c:v>
                </c:pt>
              </c:strCache>
            </c:strRef>
          </c:tx>
          <c:spPr>
            <a:ln w="12700" cap="rnd">
              <a:solidFill>
                <a:srgbClr val="8D7EF3"/>
              </a:solidFill>
              <a:round/>
            </a:ln>
            <a:effectLst/>
          </c:spPr>
          <c:marker>
            <c:symbol val="none"/>
          </c:marker>
          <c:cat>
            <c:strRef>
              <c:f>'Pivot tables'!$EP$11:$EP$26</c:f>
              <c:strCache>
                <c:ptCount val="16"/>
                <c:pt idx="0">
                  <c:v>Jood</c:v>
                </c:pt>
                <c:pt idx="1">
                  <c:v>Habib</c:v>
                </c:pt>
                <c:pt idx="2">
                  <c:v>Adam</c:v>
                </c:pt>
                <c:pt idx="3">
                  <c:v>Kenza</c:v>
                </c:pt>
                <c:pt idx="4">
                  <c:v>Ahmed</c:v>
                </c:pt>
                <c:pt idx="5">
                  <c:v>Dina</c:v>
                </c:pt>
                <c:pt idx="6">
                  <c:v>Hisham</c:v>
                </c:pt>
                <c:pt idx="7">
                  <c:v>John</c:v>
                </c:pt>
                <c:pt idx="8">
                  <c:v>Sahar</c:v>
                </c:pt>
                <c:pt idx="9">
                  <c:v>Khalil</c:v>
                </c:pt>
                <c:pt idx="10">
                  <c:v>Reham</c:v>
                </c:pt>
                <c:pt idx="11">
                  <c:v>Kisho</c:v>
                </c:pt>
                <c:pt idx="12">
                  <c:v>Dary</c:v>
                </c:pt>
                <c:pt idx="13">
                  <c:v>Hany</c:v>
                </c:pt>
                <c:pt idx="14">
                  <c:v>Rony</c:v>
                </c:pt>
                <c:pt idx="15">
                  <c:v>Mohmed</c:v>
                </c:pt>
              </c:strCache>
            </c:strRef>
          </c:cat>
          <c:val>
            <c:numRef>
              <c:f>'Pivot tables'!$ET$11:$ET$26</c:f>
              <c:numCache>
                <c:formatCode>[&lt;999950]0.0"K";[&lt;999950000]0.0,,"M";0.0,,,"B"</c:formatCode>
                <c:ptCount val="16"/>
                <c:pt idx="0">
                  <c:v>212000000</c:v>
                </c:pt>
                <c:pt idx="1">
                  <c:v>245000000</c:v>
                </c:pt>
                <c:pt idx="2">
                  <c:v>216000000</c:v>
                </c:pt>
                <c:pt idx="3">
                  <c:v>140000000</c:v>
                </c:pt>
                <c:pt idx="4">
                  <c:v>436000000</c:v>
                </c:pt>
                <c:pt idx="5">
                  <c:v>525000000</c:v>
                </c:pt>
                <c:pt idx="6">
                  <c:v>804000000</c:v>
                </c:pt>
                <c:pt idx="7">
                  <c:v>707000000</c:v>
                </c:pt>
                <c:pt idx="8">
                  <c:v>741000000</c:v>
                </c:pt>
                <c:pt idx="9">
                  <c:v>922000000</c:v>
                </c:pt>
                <c:pt idx="10">
                  <c:v>900000000</c:v>
                </c:pt>
                <c:pt idx="11">
                  <c:v>944000000</c:v>
                </c:pt>
                <c:pt idx="12">
                  <c:v>803000000</c:v>
                </c:pt>
                <c:pt idx="13">
                  <c:v>707000000</c:v>
                </c:pt>
                <c:pt idx="14">
                  <c:v>1027000000</c:v>
                </c:pt>
                <c:pt idx="15">
                  <c:v>1262000000</c:v>
                </c:pt>
              </c:numCache>
            </c:numRef>
          </c:val>
          <c:smooth val="0"/>
          <c:extLst>
            <c:ext xmlns:c16="http://schemas.microsoft.com/office/drawing/2014/chart" uri="{C3380CC4-5D6E-409C-BE32-E72D297353CC}">
              <c16:uniqueId val="{00000000-CACD-DF4F-B204-B1A1BD652322}"/>
            </c:ext>
          </c:extLst>
        </c:ser>
        <c:dLbls>
          <c:showLegendKey val="0"/>
          <c:showVal val="0"/>
          <c:showCatName val="0"/>
          <c:showSerName val="0"/>
          <c:showPercent val="0"/>
          <c:showBubbleSize val="0"/>
        </c:dLbls>
        <c:smooth val="0"/>
        <c:axId val="1897614639"/>
        <c:axId val="1682282799"/>
      </c:lineChart>
      <c:catAx>
        <c:axId val="189761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282799"/>
        <c:crosses val="autoZero"/>
        <c:auto val="1"/>
        <c:lblAlgn val="ctr"/>
        <c:lblOffset val="100"/>
        <c:noMultiLvlLbl val="0"/>
      </c:catAx>
      <c:valAx>
        <c:axId val="1682282799"/>
        <c:scaling>
          <c:orientation val="minMax"/>
        </c:scaling>
        <c:delete val="0"/>
        <c:axPos val="l"/>
        <c:majorGridlines>
          <c:spPr>
            <a:ln w="9525" cap="flat" cmpd="sng" algn="ctr">
              <a:solidFill>
                <a:schemeClr val="tx1">
                  <a:lumMod val="15000"/>
                  <a:lumOff val="85000"/>
                </a:schemeClr>
              </a:solidFill>
              <a:round/>
            </a:ln>
            <a:effectLst/>
          </c:spPr>
        </c:majorGridlines>
        <c:numFmt formatCode="[&lt;999950]0.0&quot;K&quot;;[&lt;999950000]0.0,,&quot;M&quot;;0.0,,,&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614639"/>
        <c:crosses val="autoZero"/>
        <c:crossBetween val="between"/>
      </c:valAx>
      <c:spPr>
        <a:noFill/>
        <a:ln>
          <a:noFill/>
        </a:ln>
        <a:effectLst/>
      </c:spPr>
    </c:plotArea>
    <c:legend>
      <c:legendPos val="b"/>
      <c:layout>
        <c:manualLayout>
          <c:xMode val="edge"/>
          <c:yMode val="edge"/>
          <c:x val="0.46673921375418548"/>
          <c:y val="0.89062432705717076"/>
          <c:w val="0.5279367716563238"/>
          <c:h val="7.351251761135797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Dashboard!A1"/></Relationships>
</file>

<file path=xl/drawings/_rels/drawing3.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chart" Target="../charts/chart6.xml"/><Relationship Id="rId18" Type="http://schemas.openxmlformats.org/officeDocument/2006/relationships/image" Target="../media/image7.svg"/><Relationship Id="rId26" Type="http://schemas.openxmlformats.org/officeDocument/2006/relationships/image" Target="../media/image12.jpeg"/><Relationship Id="rId3" Type="http://schemas.openxmlformats.org/officeDocument/2006/relationships/image" Target="../media/image3.png"/><Relationship Id="rId21" Type="http://schemas.openxmlformats.org/officeDocument/2006/relationships/chart" Target="../charts/chart10.xml"/><Relationship Id="rId7" Type="http://schemas.openxmlformats.org/officeDocument/2006/relationships/image" Target="../media/image5.svg"/><Relationship Id="rId12" Type="http://schemas.openxmlformats.org/officeDocument/2006/relationships/chart" Target="../charts/chart5.xml"/><Relationship Id="rId17" Type="http://schemas.openxmlformats.org/officeDocument/2006/relationships/image" Target="../media/image6.png"/><Relationship Id="rId25" Type="http://schemas.openxmlformats.org/officeDocument/2006/relationships/chart" Target="../charts/chart12.xml"/><Relationship Id="rId2" Type="http://schemas.openxmlformats.org/officeDocument/2006/relationships/image" Target="../media/image2.png"/><Relationship Id="rId16" Type="http://schemas.openxmlformats.org/officeDocument/2006/relationships/chart" Target="../charts/chart9.xml"/><Relationship Id="rId20" Type="http://schemas.openxmlformats.org/officeDocument/2006/relationships/image" Target="../media/image9.svg"/><Relationship Id="rId29" Type="http://schemas.openxmlformats.org/officeDocument/2006/relationships/chart" Target="../charts/chart14.xml"/><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chart" Target="../charts/chart4.xml"/><Relationship Id="rId24" Type="http://schemas.openxmlformats.org/officeDocument/2006/relationships/chart" Target="../charts/chart11.xml"/><Relationship Id="rId5" Type="http://schemas.openxmlformats.org/officeDocument/2006/relationships/chart" Target="../charts/chart1.xml"/><Relationship Id="rId15" Type="http://schemas.openxmlformats.org/officeDocument/2006/relationships/chart" Target="../charts/chart8.xml"/><Relationship Id="rId23" Type="http://schemas.openxmlformats.org/officeDocument/2006/relationships/image" Target="../media/image11.svg"/><Relationship Id="rId28" Type="http://schemas.openxmlformats.org/officeDocument/2006/relationships/chart" Target="../charts/chart13.xml"/><Relationship Id="rId10" Type="http://schemas.openxmlformats.org/officeDocument/2006/relationships/hyperlink" Target="#Database!A1"/><Relationship Id="rId19" Type="http://schemas.openxmlformats.org/officeDocument/2006/relationships/image" Target="../media/image8.png"/><Relationship Id="rId31" Type="http://schemas.openxmlformats.org/officeDocument/2006/relationships/chart" Target="../charts/chart16.xml"/><Relationship Id="rId4" Type="http://schemas.openxmlformats.org/officeDocument/2006/relationships/hyperlink" Target="https://openclipart.org/detail/177307/headset-icon-by-chylee-177307" TargetMode="External"/><Relationship Id="rId9" Type="http://schemas.openxmlformats.org/officeDocument/2006/relationships/chart" Target="../charts/chart3.xml"/><Relationship Id="rId14" Type="http://schemas.openxmlformats.org/officeDocument/2006/relationships/chart" Target="../charts/chart7.xml"/><Relationship Id="rId22" Type="http://schemas.openxmlformats.org/officeDocument/2006/relationships/image" Target="../media/image10.png"/><Relationship Id="rId27" Type="http://schemas.openxmlformats.org/officeDocument/2006/relationships/hyperlink" Target="https://emojiterra.com/loudspeaker/" TargetMode="External"/><Relationship Id="rId30"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25400</xdr:colOff>
      <xdr:row>0</xdr:row>
      <xdr:rowOff>25400</xdr:rowOff>
    </xdr:from>
    <xdr:to>
      <xdr:col>16</xdr:col>
      <xdr:colOff>685800</xdr:colOff>
      <xdr:row>1240</xdr:row>
      <xdr:rowOff>25400</xdr:rowOff>
    </xdr:to>
    <xdr:sp macro="" textlink="">
      <xdr:nvSpPr>
        <xdr:cNvPr id="3" name="L-shape 2">
          <a:extLst>
            <a:ext uri="{FF2B5EF4-FFF2-40B4-BE49-F238E27FC236}">
              <a16:creationId xmlns:a16="http://schemas.microsoft.com/office/drawing/2014/main" id="{D61AF3CE-FE77-E0A1-8D1C-2509556A476F}"/>
            </a:ext>
          </a:extLst>
        </xdr:cNvPr>
        <xdr:cNvSpPr/>
      </xdr:nvSpPr>
      <xdr:spPr>
        <a:xfrm rot="16200000" flipH="1">
          <a:off x="-156235400" y="156286200"/>
          <a:ext cx="331038200" cy="18516600"/>
        </a:xfrm>
        <a:prstGeom prst="corner">
          <a:avLst>
            <a:gd name="adj1" fmla="val 7888"/>
            <a:gd name="adj2" fmla="val 1934"/>
          </a:avLst>
        </a:prstGeom>
        <a:gradFill>
          <a:gsLst>
            <a:gs pos="0">
              <a:srgbClr val="4958CE"/>
            </a:gs>
            <a:gs pos="100000">
              <a:srgbClr val="A13F9E"/>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xdr:col>
      <xdr:colOff>38100</xdr:colOff>
      <xdr:row>1</xdr:row>
      <xdr:rowOff>25400</xdr:rowOff>
    </xdr:from>
    <xdr:to>
      <xdr:col>15</xdr:col>
      <xdr:colOff>0</xdr:colOff>
      <xdr:row>1</xdr:row>
      <xdr:rowOff>431800</xdr:rowOff>
    </xdr:to>
    <xdr:sp macro="" textlink="">
      <xdr:nvSpPr>
        <xdr:cNvPr id="2" name="Rectangle 1">
          <a:extLst>
            <a:ext uri="{FF2B5EF4-FFF2-40B4-BE49-F238E27FC236}">
              <a16:creationId xmlns:a16="http://schemas.microsoft.com/office/drawing/2014/main" id="{CF19365E-0685-6596-6CA2-A5C89FDAA47B}"/>
            </a:ext>
          </a:extLst>
        </xdr:cNvPr>
        <xdr:cNvSpPr/>
      </xdr:nvSpPr>
      <xdr:spPr>
        <a:xfrm>
          <a:off x="546100" y="419100"/>
          <a:ext cx="16497300" cy="406400"/>
        </a:xfrm>
        <a:prstGeom prst="rect">
          <a:avLst/>
        </a:prstGeom>
        <a:noFill/>
        <a:ln w="76200">
          <a:solidFill>
            <a:srgbClr val="362F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1168400</xdr:colOff>
      <xdr:row>0</xdr:row>
      <xdr:rowOff>139700</xdr:rowOff>
    </xdr:from>
    <xdr:to>
      <xdr:col>15</xdr:col>
      <xdr:colOff>381000</xdr:colOff>
      <xdr:row>1</xdr:row>
      <xdr:rowOff>25400</xdr:rowOff>
    </xdr:to>
    <xdr:sp macro="" textlink="">
      <xdr:nvSpPr>
        <xdr:cNvPr id="5" name="TextBox 4">
          <a:hlinkClick xmlns:r="http://schemas.openxmlformats.org/officeDocument/2006/relationships" r:id="rId1" tooltip="Go To Dashboard"/>
          <a:extLst>
            <a:ext uri="{FF2B5EF4-FFF2-40B4-BE49-F238E27FC236}">
              <a16:creationId xmlns:a16="http://schemas.microsoft.com/office/drawing/2014/main" id="{03AE4C50-8515-8F82-003C-AC851F6AA243}"/>
            </a:ext>
          </a:extLst>
        </xdr:cNvPr>
        <xdr:cNvSpPr txBox="1"/>
      </xdr:nvSpPr>
      <xdr:spPr>
        <a:xfrm>
          <a:off x="17030700" y="139700"/>
          <a:ext cx="3937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76</xdr:col>
      <xdr:colOff>377568</xdr:colOff>
      <xdr:row>21</xdr:row>
      <xdr:rowOff>45766</xdr:rowOff>
    </xdr:from>
    <xdr:to>
      <xdr:col>81</xdr:col>
      <xdr:colOff>102973</xdr:colOff>
      <xdr:row>21</xdr:row>
      <xdr:rowOff>68649</xdr:rowOff>
    </xdr:to>
    <xdr:cxnSp macro="">
      <xdr:nvCxnSpPr>
        <xdr:cNvPr id="22" name="Straight Connector 21">
          <a:extLst>
            <a:ext uri="{FF2B5EF4-FFF2-40B4-BE49-F238E27FC236}">
              <a16:creationId xmlns:a16="http://schemas.microsoft.com/office/drawing/2014/main" id="{13CD81BE-7E02-25FE-7979-9EEA4E6CFB47}"/>
            </a:ext>
          </a:extLst>
        </xdr:cNvPr>
        <xdr:cNvCxnSpPr/>
      </xdr:nvCxnSpPr>
      <xdr:spPr>
        <a:xfrm flipV="1">
          <a:off x="76142793" y="4370631"/>
          <a:ext cx="2723063" cy="2288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165100</xdr:colOff>
      <xdr:row>0</xdr:row>
      <xdr:rowOff>165100</xdr:rowOff>
    </xdr:from>
    <xdr:to>
      <xdr:col>1</xdr:col>
      <xdr:colOff>497840</xdr:colOff>
      <xdr:row>10</xdr:row>
      <xdr:rowOff>132080</xdr:rowOff>
    </xdr:to>
    <xdr:sp macro="" textlink="">
      <xdr:nvSpPr>
        <xdr:cNvPr id="2" name="Rounded Rectangle 1">
          <a:extLst>
            <a:ext uri="{FF2B5EF4-FFF2-40B4-BE49-F238E27FC236}">
              <a16:creationId xmlns:a16="http://schemas.microsoft.com/office/drawing/2014/main" id="{BC0B493E-32F9-2296-469D-EDD562B28F5C}"/>
            </a:ext>
          </a:extLst>
        </xdr:cNvPr>
        <xdr:cNvSpPr/>
      </xdr:nvSpPr>
      <xdr:spPr>
        <a:xfrm>
          <a:off x="165100" y="165100"/>
          <a:ext cx="1155700" cy="1998980"/>
        </a:xfrm>
        <a:prstGeom prst="roundRect">
          <a:avLst/>
        </a:prstGeom>
        <a:solidFill>
          <a:schemeClr val="bg1"/>
        </a:solidFill>
        <a:ln>
          <a:noFill/>
        </a:ln>
        <a:effectLst>
          <a:outerShdw blurRad="279400" dist="50800" dir="2700000" algn="tl" rotWithShape="0">
            <a:prstClr val="black">
              <a:alpha val="1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15</xdr:col>
      <xdr:colOff>802104</xdr:colOff>
      <xdr:row>1</xdr:row>
      <xdr:rowOff>167105</xdr:rowOff>
    </xdr:from>
    <xdr:to>
      <xdr:col>17</xdr:col>
      <xdr:colOff>813246</xdr:colOff>
      <xdr:row>8</xdr:row>
      <xdr:rowOff>133684</xdr:rowOff>
    </xdr:to>
    <mc:AlternateContent xmlns:mc="http://schemas.openxmlformats.org/markup-compatibility/2006" xmlns:a14="http://schemas.microsoft.com/office/drawing/2010/main">
      <mc:Choice Requires="a14">
        <xdr:graphicFrame macro="">
          <xdr:nvGraphicFramePr>
            <xdr:cNvPr id="61" name="Month">
              <a:extLst>
                <a:ext uri="{FF2B5EF4-FFF2-40B4-BE49-F238E27FC236}">
                  <a16:creationId xmlns:a16="http://schemas.microsoft.com/office/drawing/2014/main" id="{A9698E5B-F2A1-CF47-BD75-4FAC26E3A9E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266919" y="370932"/>
              <a:ext cx="1673117" cy="13933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0</xdr:colOff>
      <xdr:row>0</xdr:row>
      <xdr:rowOff>0</xdr:rowOff>
    </xdr:from>
    <xdr:ext cx="184731" cy="264560"/>
    <xdr:sp macro="" textlink="">
      <xdr:nvSpPr>
        <xdr:cNvPr id="3" name="TextBox 2">
          <a:extLst>
            <a:ext uri="{FF2B5EF4-FFF2-40B4-BE49-F238E27FC236}">
              <a16:creationId xmlns:a16="http://schemas.microsoft.com/office/drawing/2014/main" id="{3A06700B-9D4B-7442-A05E-2CD559591F7B}"/>
            </a:ext>
          </a:extLst>
        </xdr:cNvPr>
        <xdr:cNvSpPr txBox="1"/>
      </xdr:nvSpPr>
      <xdr:spPr>
        <a:xfrm>
          <a:off x="0"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0</xdr:col>
      <xdr:colOff>203200</xdr:colOff>
      <xdr:row>6</xdr:row>
      <xdr:rowOff>101600</xdr:rowOff>
    </xdr:from>
    <xdr:to>
      <xdr:col>1</xdr:col>
      <xdr:colOff>520700</xdr:colOff>
      <xdr:row>10</xdr:row>
      <xdr:rowOff>63500</xdr:rowOff>
    </xdr:to>
    <xdr:sp macro="" textlink="">
      <xdr:nvSpPr>
        <xdr:cNvPr id="4" name="TextBox 3">
          <a:extLst>
            <a:ext uri="{FF2B5EF4-FFF2-40B4-BE49-F238E27FC236}">
              <a16:creationId xmlns:a16="http://schemas.microsoft.com/office/drawing/2014/main" id="{C9FD987B-2B4A-99D4-0321-72F6892D5D5C}"/>
            </a:ext>
          </a:extLst>
        </xdr:cNvPr>
        <xdr:cNvSpPr txBox="1"/>
      </xdr:nvSpPr>
      <xdr:spPr>
        <a:xfrm>
          <a:off x="203200" y="1320800"/>
          <a:ext cx="1143000" cy="774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00">
              <a:solidFill>
                <a:srgbClr val="FF40FF"/>
              </a:solidFill>
              <a:latin typeface="Abadi" panose="020F0502020204030204" pitchFamily="34" charset="0"/>
              <a:cs typeface="Abadi" panose="020F0502020204030204" pitchFamily="34" charset="0"/>
            </a:rPr>
            <a:t>Other</a:t>
          </a:r>
          <a:r>
            <a:rPr lang="en-GB" sz="1000" baseline="0">
              <a:solidFill>
                <a:srgbClr val="FF40FF"/>
              </a:solidFill>
              <a:latin typeface="Abadi" panose="020F0502020204030204" pitchFamily="34" charset="0"/>
              <a:cs typeface="Abadi" panose="020F0502020204030204" pitchFamily="34" charset="0"/>
            </a:rPr>
            <a:t> Level's</a:t>
          </a:r>
        </a:p>
        <a:p>
          <a:pPr algn="ctr"/>
          <a:r>
            <a:rPr lang="en-GB" sz="1000" baseline="0">
              <a:latin typeface="Abadi" panose="020F0502020204030204" pitchFamily="34" charset="0"/>
              <a:cs typeface="Abadi" panose="020F0502020204030204" pitchFamily="34" charset="0"/>
            </a:rPr>
            <a:t>Sale Performance Metrics</a:t>
          </a:r>
          <a:endParaRPr lang="en-GB" sz="800" baseline="0">
            <a:latin typeface="Abadi" panose="020F0502020204030204" pitchFamily="34" charset="0"/>
            <a:cs typeface="Abadi" panose="020F0502020204030204" pitchFamily="34" charset="0"/>
          </a:endParaRPr>
        </a:p>
        <a:p>
          <a:pPr algn="ctr"/>
          <a:r>
            <a:rPr lang="en-GB" sz="900" baseline="0">
              <a:solidFill>
                <a:schemeClr val="bg2">
                  <a:lumMod val="75000"/>
                </a:schemeClr>
              </a:solidFill>
              <a:latin typeface="Abadi" panose="020F0502020204030204" pitchFamily="34" charset="0"/>
              <a:cs typeface="Abadi" panose="020F0502020204030204" pitchFamily="34" charset="0"/>
            </a:rPr>
            <a:t>2024</a:t>
          </a:r>
          <a:endParaRPr lang="en-GB" sz="1050">
            <a:solidFill>
              <a:schemeClr val="bg2">
                <a:lumMod val="75000"/>
              </a:schemeClr>
            </a:solidFill>
            <a:latin typeface="Abadi" panose="020F0502020204030204" pitchFamily="34" charset="0"/>
            <a:cs typeface="Abadi" panose="020F0502020204030204" pitchFamily="34" charset="0"/>
          </a:endParaRPr>
        </a:p>
      </xdr:txBody>
    </xdr:sp>
    <xdr:clientData/>
  </xdr:twoCellAnchor>
  <xdr:twoCellAnchor editAs="oneCell">
    <xdr:from>
      <xdr:col>0</xdr:col>
      <xdr:colOff>279400</xdr:colOff>
      <xdr:row>1</xdr:row>
      <xdr:rowOff>101600</xdr:rowOff>
    </xdr:from>
    <xdr:to>
      <xdr:col>1</xdr:col>
      <xdr:colOff>444500</xdr:colOff>
      <xdr:row>6</xdr:row>
      <xdr:rowOff>76200</xdr:rowOff>
    </xdr:to>
    <xdr:pic>
      <xdr:nvPicPr>
        <xdr:cNvPr id="8" name="Picture 7">
          <a:extLst>
            <a:ext uri="{FF2B5EF4-FFF2-40B4-BE49-F238E27FC236}">
              <a16:creationId xmlns:a16="http://schemas.microsoft.com/office/drawing/2014/main" id="{7D6D4776-74AD-4076-72FC-6CD148FA77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9400" y="304800"/>
          <a:ext cx="990600" cy="990600"/>
        </a:xfrm>
        <a:prstGeom prst="rect">
          <a:avLst/>
        </a:prstGeom>
      </xdr:spPr>
    </xdr:pic>
    <xdr:clientData/>
  </xdr:twoCellAnchor>
  <xdr:twoCellAnchor>
    <xdr:from>
      <xdr:col>1</xdr:col>
      <xdr:colOff>816420</xdr:colOff>
      <xdr:row>0</xdr:row>
      <xdr:rowOff>171235</xdr:rowOff>
    </xdr:from>
    <xdr:to>
      <xdr:col>4</xdr:col>
      <xdr:colOff>152400</xdr:colOff>
      <xdr:row>10</xdr:row>
      <xdr:rowOff>142240</xdr:rowOff>
    </xdr:to>
    <xdr:sp macro="" textlink="">
      <xdr:nvSpPr>
        <xdr:cNvPr id="14" name="Rounded Rectangle 13">
          <a:extLst>
            <a:ext uri="{FF2B5EF4-FFF2-40B4-BE49-F238E27FC236}">
              <a16:creationId xmlns:a16="http://schemas.microsoft.com/office/drawing/2014/main" id="{69505BF8-3491-594E-B310-544B46F04BCA}"/>
            </a:ext>
          </a:extLst>
        </xdr:cNvPr>
        <xdr:cNvSpPr/>
      </xdr:nvSpPr>
      <xdr:spPr>
        <a:xfrm>
          <a:off x="1639380" y="171235"/>
          <a:ext cx="1804860" cy="2003005"/>
        </a:xfrm>
        <a:prstGeom prst="roundRect">
          <a:avLst/>
        </a:prstGeom>
        <a:solidFill>
          <a:sysClr val="window" lastClr="FFFFFF"/>
        </a:solidFill>
        <a:ln w="12700" cap="flat" cmpd="sng" algn="ctr">
          <a:noFill/>
          <a:prstDash val="solid"/>
          <a:miter lim="800000"/>
        </a:ln>
        <a:effectLst>
          <a:outerShdw blurRad="279400" dist="50800" dir="2700000" algn="tl" rotWithShape="0">
            <a:prstClr val="black">
              <a:alpha val="12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2</xdr:col>
      <xdr:colOff>304800</xdr:colOff>
      <xdr:row>2</xdr:row>
      <xdr:rowOff>177800</xdr:rowOff>
    </xdr:from>
    <xdr:to>
      <xdr:col>4</xdr:col>
      <xdr:colOff>114300</xdr:colOff>
      <xdr:row>4</xdr:row>
      <xdr:rowOff>12700</xdr:rowOff>
    </xdr:to>
    <xdr:sp macro="" textlink="">
      <xdr:nvSpPr>
        <xdr:cNvPr id="15" name="TextBox 14">
          <a:extLst>
            <a:ext uri="{FF2B5EF4-FFF2-40B4-BE49-F238E27FC236}">
              <a16:creationId xmlns:a16="http://schemas.microsoft.com/office/drawing/2014/main" id="{71071CE9-E175-5DBF-F692-D62B0F1D2B4C}"/>
            </a:ext>
          </a:extLst>
        </xdr:cNvPr>
        <xdr:cNvSpPr txBox="1"/>
      </xdr:nvSpPr>
      <xdr:spPr>
        <a:xfrm>
          <a:off x="1955800" y="584200"/>
          <a:ext cx="1460500" cy="241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aseline="0"/>
            <a:t>Total Earnings</a:t>
          </a:r>
        </a:p>
        <a:p>
          <a:endParaRPr lang="en-GB" sz="1050"/>
        </a:p>
      </xdr:txBody>
    </xdr:sp>
    <xdr:clientData/>
  </xdr:twoCellAnchor>
  <xdr:twoCellAnchor>
    <xdr:from>
      <xdr:col>2</xdr:col>
      <xdr:colOff>171235</xdr:colOff>
      <xdr:row>5</xdr:row>
      <xdr:rowOff>195776</xdr:rowOff>
    </xdr:from>
    <xdr:to>
      <xdr:col>3</xdr:col>
      <xdr:colOff>780835</xdr:colOff>
      <xdr:row>7</xdr:row>
      <xdr:rowOff>6012</xdr:rowOff>
    </xdr:to>
    <xdr:sp macro="" textlink="">
      <xdr:nvSpPr>
        <xdr:cNvPr id="16" name="TextBox 15">
          <a:extLst>
            <a:ext uri="{FF2B5EF4-FFF2-40B4-BE49-F238E27FC236}">
              <a16:creationId xmlns:a16="http://schemas.microsoft.com/office/drawing/2014/main" id="{080FB517-948E-8BED-1FEB-B02BB1CDB6B9}"/>
            </a:ext>
          </a:extLst>
        </xdr:cNvPr>
        <xdr:cNvSpPr txBox="1"/>
      </xdr:nvSpPr>
      <xdr:spPr>
        <a:xfrm>
          <a:off x="1827757" y="1208095"/>
          <a:ext cx="1437861" cy="2151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latin typeface="Abadi" panose="020B0604020104020204" pitchFamily="34" charset="0"/>
              <a:cs typeface="Arial" panose="020B0604020202020204" pitchFamily="34" charset="0"/>
            </a:rPr>
            <a:t>Egyptian</a:t>
          </a:r>
          <a:r>
            <a:rPr lang="en-GB" sz="900" baseline="0">
              <a:latin typeface="Abadi" panose="020B0604020104020204" pitchFamily="34" charset="0"/>
              <a:cs typeface="Arial" panose="020B0604020202020204" pitchFamily="34" charset="0"/>
            </a:rPr>
            <a:t> Pounds</a:t>
          </a:r>
          <a:endParaRPr lang="en-GB" sz="900">
            <a:latin typeface="Abadi" panose="020B0604020104020204" pitchFamily="34" charset="0"/>
            <a:cs typeface="Arial" panose="020B0604020202020204" pitchFamily="34" charset="0"/>
          </a:endParaRPr>
        </a:p>
      </xdr:txBody>
    </xdr:sp>
    <xdr:clientData/>
  </xdr:twoCellAnchor>
  <xdr:twoCellAnchor>
    <xdr:from>
      <xdr:col>2</xdr:col>
      <xdr:colOff>139271</xdr:colOff>
      <xdr:row>4</xdr:row>
      <xdr:rowOff>156817</xdr:rowOff>
    </xdr:from>
    <xdr:to>
      <xdr:col>4</xdr:col>
      <xdr:colOff>50371</xdr:colOff>
      <xdr:row>6</xdr:row>
      <xdr:rowOff>5153</xdr:rowOff>
    </xdr:to>
    <xdr:sp macro="" textlink="'Pivot tables'!B6">
      <xdr:nvSpPr>
        <xdr:cNvPr id="17" name="TextBox 16">
          <a:extLst>
            <a:ext uri="{FF2B5EF4-FFF2-40B4-BE49-F238E27FC236}">
              <a16:creationId xmlns:a16="http://schemas.microsoft.com/office/drawing/2014/main" id="{3C68EB88-2713-D7CD-4336-3E9E0611BDF1}"/>
            </a:ext>
          </a:extLst>
        </xdr:cNvPr>
        <xdr:cNvSpPr txBox="1"/>
      </xdr:nvSpPr>
      <xdr:spPr>
        <a:xfrm>
          <a:off x="1795793" y="966672"/>
          <a:ext cx="1567621" cy="2532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E5D326B-B00F-E24C-B722-F9ABDAA5CE98}" type="TxLink">
            <a:rPr lang="en-US" sz="1400" b="0" i="0" u="none" strike="noStrike">
              <a:solidFill>
                <a:srgbClr val="000000"/>
              </a:solidFill>
              <a:latin typeface="Arial" panose="020B0604020202020204" pitchFamily="34" charset="0"/>
              <a:cs typeface="Arial" panose="020B0604020202020204" pitchFamily="34" charset="0"/>
            </a:rPr>
            <a:pPr/>
            <a:t>15,99,00,00,000</a:t>
          </a:fld>
          <a:endParaRPr lang="en-US" sz="1400">
            <a:latin typeface="Arial" panose="020B0604020202020204" pitchFamily="34" charset="0"/>
            <a:cs typeface="Arial" panose="020B0604020202020204" pitchFamily="34" charset="0"/>
          </a:endParaRPr>
        </a:p>
      </xdr:txBody>
    </xdr:sp>
    <xdr:clientData/>
  </xdr:twoCellAnchor>
  <xdr:twoCellAnchor>
    <xdr:from>
      <xdr:col>3</xdr:col>
      <xdr:colOff>701460</xdr:colOff>
      <xdr:row>4</xdr:row>
      <xdr:rowOff>127169</xdr:rowOff>
    </xdr:from>
    <xdr:to>
      <xdr:col>3</xdr:col>
      <xdr:colOff>811188</xdr:colOff>
      <xdr:row>4</xdr:row>
      <xdr:rowOff>191177</xdr:rowOff>
    </xdr:to>
    <xdr:sp macro="" textlink="">
      <xdr:nvSpPr>
        <xdr:cNvPr id="5" name="Triangle 4">
          <a:extLst>
            <a:ext uri="{FF2B5EF4-FFF2-40B4-BE49-F238E27FC236}">
              <a16:creationId xmlns:a16="http://schemas.microsoft.com/office/drawing/2014/main" id="{89379207-D849-95DF-E75E-F30C1031FFAF}"/>
            </a:ext>
          </a:extLst>
        </xdr:cNvPr>
        <xdr:cNvSpPr/>
      </xdr:nvSpPr>
      <xdr:spPr>
        <a:xfrm>
          <a:off x="3186243" y="937024"/>
          <a:ext cx="109728" cy="64008"/>
        </a:xfrm>
        <a:prstGeom prst="triangle">
          <a:avLst/>
        </a:prstGeom>
        <a:solidFill>
          <a:srgbClr val="00B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xdr:col>
      <xdr:colOff>152400</xdr:colOff>
      <xdr:row>2</xdr:row>
      <xdr:rowOff>139700</xdr:rowOff>
    </xdr:from>
    <xdr:to>
      <xdr:col>2</xdr:col>
      <xdr:colOff>533400</xdr:colOff>
      <xdr:row>4</xdr:row>
      <xdr:rowOff>114300</xdr:rowOff>
    </xdr:to>
    <xdr:pic>
      <xdr:nvPicPr>
        <xdr:cNvPr id="7" name="Picture 6">
          <a:extLst>
            <a:ext uri="{FF2B5EF4-FFF2-40B4-BE49-F238E27FC236}">
              <a16:creationId xmlns:a16="http://schemas.microsoft.com/office/drawing/2014/main" id="{6DF5586C-DFC9-F525-01DB-0F3B45BB427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03400" y="546100"/>
          <a:ext cx="381000" cy="381000"/>
        </a:xfrm>
        <a:prstGeom prst="rect">
          <a:avLst/>
        </a:prstGeom>
      </xdr:spPr>
    </xdr:pic>
    <xdr:clientData/>
  </xdr:twoCellAnchor>
  <xdr:twoCellAnchor>
    <xdr:from>
      <xdr:col>2</xdr:col>
      <xdr:colOff>264160</xdr:colOff>
      <xdr:row>7</xdr:row>
      <xdr:rowOff>121920</xdr:rowOff>
    </xdr:from>
    <xdr:to>
      <xdr:col>3</xdr:col>
      <xdr:colOff>812800</xdr:colOff>
      <xdr:row>7</xdr:row>
      <xdr:rowOff>121920</xdr:rowOff>
    </xdr:to>
    <xdr:cxnSp macro="">
      <xdr:nvCxnSpPr>
        <xdr:cNvPr id="12" name="Straight Connector 11">
          <a:extLst>
            <a:ext uri="{FF2B5EF4-FFF2-40B4-BE49-F238E27FC236}">
              <a16:creationId xmlns:a16="http://schemas.microsoft.com/office/drawing/2014/main" id="{6F6FA929-632E-CC24-A5C4-F06155B0E491}"/>
            </a:ext>
          </a:extLst>
        </xdr:cNvPr>
        <xdr:cNvCxnSpPr/>
      </xdr:nvCxnSpPr>
      <xdr:spPr>
        <a:xfrm>
          <a:off x="1910080" y="1544320"/>
          <a:ext cx="13716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162560</xdr:colOff>
      <xdr:row>7</xdr:row>
      <xdr:rowOff>162560</xdr:rowOff>
    </xdr:from>
    <xdr:to>
      <xdr:col>3</xdr:col>
      <xdr:colOff>396240</xdr:colOff>
      <xdr:row>8</xdr:row>
      <xdr:rowOff>172720</xdr:rowOff>
    </xdr:to>
    <xdr:sp macro="" textlink="">
      <xdr:nvSpPr>
        <xdr:cNvPr id="13" name="TextBox 12">
          <a:extLst>
            <a:ext uri="{FF2B5EF4-FFF2-40B4-BE49-F238E27FC236}">
              <a16:creationId xmlns:a16="http://schemas.microsoft.com/office/drawing/2014/main" id="{1C3903D8-5A17-4EA7-DAF6-EAD8F27ED360}"/>
            </a:ext>
          </a:extLst>
        </xdr:cNvPr>
        <xdr:cNvSpPr txBox="1"/>
      </xdr:nvSpPr>
      <xdr:spPr>
        <a:xfrm>
          <a:off x="1808480" y="1584960"/>
          <a:ext cx="1056640" cy="2133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latin typeface="Abadi" panose="020B0604020104020204" pitchFamily="34" charset="0"/>
            </a:rPr>
            <a:t>Total Paid</a:t>
          </a:r>
          <a:r>
            <a:rPr lang="en-GB" sz="1000" baseline="0">
              <a:latin typeface="Abadi" panose="020B0604020104020204" pitchFamily="34" charset="0"/>
            </a:rPr>
            <a:t> Calls</a:t>
          </a:r>
        </a:p>
        <a:p>
          <a:endParaRPr lang="en-GB" sz="1100"/>
        </a:p>
      </xdr:txBody>
    </xdr:sp>
    <xdr:clientData/>
  </xdr:twoCellAnchor>
  <xdr:twoCellAnchor>
    <xdr:from>
      <xdr:col>2</xdr:col>
      <xdr:colOff>140855</xdr:colOff>
      <xdr:row>8</xdr:row>
      <xdr:rowOff>182880</xdr:rowOff>
    </xdr:from>
    <xdr:to>
      <xdr:col>2</xdr:col>
      <xdr:colOff>619760</xdr:colOff>
      <xdr:row>10</xdr:row>
      <xdr:rowOff>0</xdr:rowOff>
    </xdr:to>
    <xdr:sp macro="" textlink="'Pivot tables'!$I$7">
      <xdr:nvSpPr>
        <xdr:cNvPr id="18" name="TextBox 17">
          <a:extLst>
            <a:ext uri="{FF2B5EF4-FFF2-40B4-BE49-F238E27FC236}">
              <a16:creationId xmlns:a16="http://schemas.microsoft.com/office/drawing/2014/main" id="{26733E40-8A65-C492-80D3-C0F03FDA14E6}"/>
            </a:ext>
          </a:extLst>
        </xdr:cNvPr>
        <xdr:cNvSpPr txBox="1"/>
      </xdr:nvSpPr>
      <xdr:spPr>
        <a:xfrm>
          <a:off x="1786775" y="1808480"/>
          <a:ext cx="478905" cy="223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C2C12DB-B838-6C45-A722-A74DDE37246E}" type="TxLink">
            <a:rPr lang="en-US" sz="1000" b="0" i="0" u="none" strike="noStrike">
              <a:solidFill>
                <a:srgbClr val="000000"/>
              </a:solidFill>
              <a:latin typeface="Abadi" panose="020B0604020104020204" pitchFamily="34" charset="0"/>
              <a:cs typeface="Calibri"/>
            </a:rPr>
            <a:pPr/>
            <a:t> 926 </a:t>
          </a:fld>
          <a:endParaRPr lang="en-US" sz="1000">
            <a:latin typeface="Abadi" panose="020B0604020104020204" pitchFamily="34" charset="0"/>
          </a:endParaRPr>
        </a:p>
      </xdr:txBody>
    </xdr:sp>
    <xdr:clientData/>
  </xdr:twoCellAnchor>
  <xdr:twoCellAnchor editAs="oneCell">
    <xdr:from>
      <xdr:col>3</xdr:col>
      <xdr:colOff>426719</xdr:colOff>
      <xdr:row>8</xdr:row>
      <xdr:rowOff>0</xdr:rowOff>
    </xdr:from>
    <xdr:to>
      <xdr:col>3</xdr:col>
      <xdr:colOff>683411</xdr:colOff>
      <xdr:row>9</xdr:row>
      <xdr:rowOff>70240</xdr:rowOff>
    </xdr:to>
    <xdr:pic>
      <xdr:nvPicPr>
        <xdr:cNvPr id="20" name="Picture 19" descr="Clipart - Headset Icon">
          <a:extLst>
            <a:ext uri="{FF2B5EF4-FFF2-40B4-BE49-F238E27FC236}">
              <a16:creationId xmlns:a16="http://schemas.microsoft.com/office/drawing/2014/main" id="{29E1D958-4A05-0529-8887-467FD6FFE40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flipH="1">
          <a:off x="2895599" y="1625600"/>
          <a:ext cx="256692" cy="273440"/>
        </a:xfrm>
        <a:prstGeom prst="rect">
          <a:avLst/>
        </a:prstGeom>
        <a:solidFill>
          <a:schemeClr val="bg1"/>
        </a:solidFill>
      </xdr:spPr>
    </xdr:pic>
    <xdr:clientData/>
  </xdr:twoCellAnchor>
  <xdr:twoCellAnchor>
    <xdr:from>
      <xdr:col>4</xdr:col>
      <xdr:colOff>279121</xdr:colOff>
      <xdr:row>0</xdr:row>
      <xdr:rowOff>132080</xdr:rowOff>
    </xdr:from>
    <xdr:to>
      <xdr:col>6</xdr:col>
      <xdr:colOff>669890</xdr:colOff>
      <xdr:row>10</xdr:row>
      <xdr:rowOff>103085</xdr:rowOff>
    </xdr:to>
    <xdr:sp macro="" textlink="">
      <xdr:nvSpPr>
        <xdr:cNvPr id="21" name="Rounded Rectangle 20">
          <a:extLst>
            <a:ext uri="{FF2B5EF4-FFF2-40B4-BE49-F238E27FC236}">
              <a16:creationId xmlns:a16="http://schemas.microsoft.com/office/drawing/2014/main" id="{1A777379-4BD4-4F4E-957C-E9C13307E1D9}"/>
            </a:ext>
          </a:extLst>
        </xdr:cNvPr>
        <xdr:cNvSpPr/>
      </xdr:nvSpPr>
      <xdr:spPr>
        <a:xfrm>
          <a:off x="3572747" y="132080"/>
          <a:ext cx="2037583" cy="2064412"/>
        </a:xfrm>
        <a:prstGeom prst="roundRect">
          <a:avLst/>
        </a:prstGeom>
        <a:solidFill>
          <a:sysClr val="window" lastClr="FFFFFF"/>
        </a:solidFill>
        <a:ln w="12700" cap="flat" cmpd="sng" algn="ctr">
          <a:noFill/>
          <a:prstDash val="solid"/>
          <a:miter lim="800000"/>
        </a:ln>
        <a:effectLst>
          <a:outerShdw blurRad="279400" dist="50800" dir="2700000" algn="tl" rotWithShape="0">
            <a:prstClr val="black">
              <a:alpha val="12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xdr:col>
      <xdr:colOff>548640</xdr:colOff>
      <xdr:row>1</xdr:row>
      <xdr:rowOff>40640</xdr:rowOff>
    </xdr:from>
    <xdr:to>
      <xdr:col>6</xdr:col>
      <xdr:colOff>111760</xdr:colOff>
      <xdr:row>3</xdr:row>
      <xdr:rowOff>152400</xdr:rowOff>
    </xdr:to>
    <xdr:sp macro="" textlink="">
      <xdr:nvSpPr>
        <xdr:cNvPr id="23" name="TextBox 22">
          <a:extLst>
            <a:ext uri="{FF2B5EF4-FFF2-40B4-BE49-F238E27FC236}">
              <a16:creationId xmlns:a16="http://schemas.microsoft.com/office/drawing/2014/main" id="{E66DCBD7-77DE-FA43-AA6D-C8D452972D81}"/>
            </a:ext>
          </a:extLst>
        </xdr:cNvPr>
        <xdr:cNvSpPr txBox="1"/>
      </xdr:nvSpPr>
      <xdr:spPr>
        <a:xfrm>
          <a:off x="3840480" y="243840"/>
          <a:ext cx="1209040" cy="5181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800"/>
            <a:t>Top</a:t>
          </a:r>
          <a:r>
            <a:rPr lang="en-GB" sz="800" baseline="0"/>
            <a:t> 5</a:t>
          </a:r>
        </a:p>
        <a:p>
          <a:pPr algn="l"/>
          <a:r>
            <a:rPr lang="en-GB" sz="1100" baseline="0">
              <a:solidFill>
                <a:schemeClr val="bg2">
                  <a:lumMod val="25000"/>
                </a:schemeClr>
              </a:solidFill>
              <a:latin typeface="Abadi" panose="020B0604020104020204" pitchFamily="34" charset="0"/>
            </a:rPr>
            <a:t>Consultant</a:t>
          </a:r>
        </a:p>
        <a:p>
          <a:pPr algn="l"/>
          <a:r>
            <a:rPr lang="en-GB" sz="800" baseline="0"/>
            <a:t>Sales Revenue </a:t>
          </a:r>
        </a:p>
        <a:p>
          <a:pPr algn="l"/>
          <a:endParaRPr lang="en-GB" sz="1050"/>
        </a:p>
      </xdr:txBody>
    </xdr:sp>
    <xdr:clientData/>
  </xdr:twoCellAnchor>
  <xdr:twoCellAnchor>
    <xdr:from>
      <xdr:col>6</xdr:col>
      <xdr:colOff>294640</xdr:colOff>
      <xdr:row>1</xdr:row>
      <xdr:rowOff>132080</xdr:rowOff>
    </xdr:from>
    <xdr:to>
      <xdr:col>6</xdr:col>
      <xdr:colOff>386080</xdr:colOff>
      <xdr:row>2</xdr:row>
      <xdr:rowOff>20320</xdr:rowOff>
    </xdr:to>
    <xdr:sp macro="" textlink="">
      <xdr:nvSpPr>
        <xdr:cNvPr id="24" name="5-point Star 23">
          <a:extLst>
            <a:ext uri="{FF2B5EF4-FFF2-40B4-BE49-F238E27FC236}">
              <a16:creationId xmlns:a16="http://schemas.microsoft.com/office/drawing/2014/main" id="{23042BE5-362C-82DB-E3B4-AED45890CBFC}"/>
            </a:ext>
          </a:extLst>
        </xdr:cNvPr>
        <xdr:cNvSpPr/>
      </xdr:nvSpPr>
      <xdr:spPr>
        <a:xfrm flipH="1">
          <a:off x="5232400" y="335280"/>
          <a:ext cx="91440" cy="91440"/>
        </a:xfrm>
        <a:prstGeom prst="star5">
          <a:avLst/>
        </a:prstGeom>
        <a:solidFill>
          <a:srgbClr val="FED14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690880</xdr:colOff>
      <xdr:row>4</xdr:row>
      <xdr:rowOff>60960</xdr:rowOff>
    </xdr:from>
    <xdr:to>
      <xdr:col>6</xdr:col>
      <xdr:colOff>558800</xdr:colOff>
      <xdr:row>5</xdr:row>
      <xdr:rowOff>40640</xdr:rowOff>
    </xdr:to>
    <xdr:sp macro="" textlink="'Pivot tables'!P6">
      <xdr:nvSpPr>
        <xdr:cNvPr id="25" name="TextBox 24">
          <a:extLst>
            <a:ext uri="{FF2B5EF4-FFF2-40B4-BE49-F238E27FC236}">
              <a16:creationId xmlns:a16="http://schemas.microsoft.com/office/drawing/2014/main" id="{85A29CF0-A209-BA44-8C6F-1B3793CC3D6E}"/>
            </a:ext>
          </a:extLst>
        </xdr:cNvPr>
        <xdr:cNvSpPr txBox="1"/>
      </xdr:nvSpPr>
      <xdr:spPr>
        <a:xfrm>
          <a:off x="4805680" y="873760"/>
          <a:ext cx="690880" cy="182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E474261-0733-F341-97A3-94B7E4081660}" type="TxLink">
            <a:rPr lang="en-US" sz="1050" b="0" i="0" u="none" strike="noStrike">
              <a:solidFill>
                <a:srgbClr val="000000"/>
              </a:solidFill>
              <a:latin typeface="Calibri"/>
              <a:cs typeface="Calibri"/>
            </a:rPr>
            <a:pPr algn="l"/>
            <a:t>Mohmed</a:t>
          </a:fld>
          <a:endParaRPr lang="en-GB" sz="1050"/>
        </a:p>
      </xdr:txBody>
    </xdr:sp>
    <xdr:clientData/>
  </xdr:twoCellAnchor>
  <xdr:twoCellAnchor>
    <xdr:from>
      <xdr:col>4</xdr:col>
      <xdr:colOff>497840</xdr:colOff>
      <xdr:row>4</xdr:row>
      <xdr:rowOff>91440</xdr:rowOff>
    </xdr:from>
    <xdr:to>
      <xdr:col>5</xdr:col>
      <xdr:colOff>792480</xdr:colOff>
      <xdr:row>5</xdr:row>
      <xdr:rowOff>0</xdr:rowOff>
    </xdr:to>
    <xdr:sp macro="" textlink="'Pivot tables'!Q6">
      <xdr:nvSpPr>
        <xdr:cNvPr id="26" name="TextBox 25">
          <a:extLst>
            <a:ext uri="{FF2B5EF4-FFF2-40B4-BE49-F238E27FC236}">
              <a16:creationId xmlns:a16="http://schemas.microsoft.com/office/drawing/2014/main" id="{7BB703B8-739C-FB47-AE2C-D96900636D56}"/>
            </a:ext>
          </a:extLst>
        </xdr:cNvPr>
        <xdr:cNvSpPr txBox="1"/>
      </xdr:nvSpPr>
      <xdr:spPr>
        <a:xfrm>
          <a:off x="3789680" y="904240"/>
          <a:ext cx="1117600" cy="1117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74CF19D-91DE-094E-9BC8-C96B65DD7F04}" type="TxLink">
            <a:rPr lang="en-US" sz="1200" b="0" i="0" u="none" strike="noStrike">
              <a:solidFill>
                <a:srgbClr val="000000"/>
              </a:solidFill>
              <a:latin typeface="Calibri"/>
              <a:cs typeface="Calibri"/>
            </a:rPr>
            <a:pPr algn="l"/>
            <a:t>1,72,70,00,000</a:t>
          </a:fld>
          <a:endParaRPr lang="en-GB" sz="1050"/>
        </a:p>
      </xdr:txBody>
    </xdr:sp>
    <xdr:clientData/>
  </xdr:twoCellAnchor>
  <xdr:twoCellAnchor>
    <xdr:from>
      <xdr:col>4</xdr:col>
      <xdr:colOff>568960</xdr:colOff>
      <xdr:row>5</xdr:row>
      <xdr:rowOff>30480</xdr:rowOff>
    </xdr:from>
    <xdr:to>
      <xdr:col>5</xdr:col>
      <xdr:colOff>739140</xdr:colOff>
      <xdr:row>6</xdr:row>
      <xdr:rowOff>30480</xdr:rowOff>
    </xdr:to>
    <xdr:sp macro="" textlink="'Pivot tables'!Q7">
      <xdr:nvSpPr>
        <xdr:cNvPr id="2049" name="Text Box 1">
          <a:extLst>
            <a:ext uri="{FF2B5EF4-FFF2-40B4-BE49-F238E27FC236}">
              <a16:creationId xmlns:a16="http://schemas.microsoft.com/office/drawing/2014/main" id="{9F8D34CA-4834-0605-B38A-BCF3E26CB014}"/>
            </a:ext>
          </a:extLst>
        </xdr:cNvPr>
        <xdr:cNvSpPr txBox="1">
          <a:spLocks noChangeArrowheads="1"/>
        </xdr:cNvSpPr>
      </xdr:nvSpPr>
      <xdr:spPr bwMode="auto">
        <a:xfrm>
          <a:off x="3860800" y="1046480"/>
          <a:ext cx="993140" cy="20320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fld id="{B2160507-EFD4-1742-8233-C75C9D1CDEDF}" type="TxLink">
            <a:rPr lang="en-US" sz="1200" b="0" i="0" u="none" strike="noStrike" baseline="0">
              <a:solidFill>
                <a:srgbClr val="000000"/>
              </a:solidFill>
              <a:latin typeface="Calibri"/>
              <a:cs typeface="Calibri"/>
            </a:rPr>
            <a:pPr algn="l" rtl="0">
              <a:defRPr sz="1000"/>
            </a:pPr>
            <a:t>1,63,80,00,000</a:t>
          </a:fld>
          <a:endParaRPr lang="en-GB" sz="1200" b="0" i="0" u="none" strike="noStrike" baseline="0">
            <a:solidFill>
              <a:srgbClr val="000000"/>
            </a:solidFill>
            <a:latin typeface="Calibri" pitchFamily="2" charset="0"/>
            <a:cs typeface="Calibri" pitchFamily="2" charset="0"/>
          </a:endParaRPr>
        </a:p>
      </xdr:txBody>
    </xdr:sp>
    <xdr:clientData/>
  </xdr:twoCellAnchor>
  <xdr:twoCellAnchor>
    <xdr:from>
      <xdr:col>5</xdr:col>
      <xdr:colOff>772160</xdr:colOff>
      <xdr:row>5</xdr:row>
      <xdr:rowOff>40640</xdr:rowOff>
    </xdr:from>
    <xdr:to>
      <xdr:col>6</xdr:col>
      <xdr:colOff>406400</xdr:colOff>
      <xdr:row>6</xdr:row>
      <xdr:rowOff>30480</xdr:rowOff>
    </xdr:to>
    <xdr:sp macro="" textlink="'Pivot tables'!P7">
      <xdr:nvSpPr>
        <xdr:cNvPr id="27" name="Text Box 1">
          <a:extLst>
            <a:ext uri="{FF2B5EF4-FFF2-40B4-BE49-F238E27FC236}">
              <a16:creationId xmlns:a16="http://schemas.microsoft.com/office/drawing/2014/main" id="{B03D69D3-8973-5D40-A474-99B4FD5EF30C}"/>
            </a:ext>
          </a:extLst>
        </xdr:cNvPr>
        <xdr:cNvSpPr txBox="1">
          <a:spLocks noChangeArrowheads="1"/>
        </xdr:cNvSpPr>
      </xdr:nvSpPr>
      <xdr:spPr bwMode="auto">
        <a:xfrm>
          <a:off x="4886960" y="1056640"/>
          <a:ext cx="457200" cy="19304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fld id="{116D7F1C-F00F-534B-A260-18F4796F5767}" type="TxLink">
            <a:rPr lang="en-US" sz="1050" b="0" i="0" u="none" strike="noStrike" baseline="0">
              <a:solidFill>
                <a:srgbClr val="000000"/>
              </a:solidFill>
              <a:latin typeface="Calibri"/>
              <a:cs typeface="Calibri"/>
            </a:rPr>
            <a:pPr algn="l" rtl="0">
              <a:defRPr sz="1000"/>
            </a:pPr>
            <a:t>Rony</a:t>
          </a:fld>
          <a:endParaRPr lang="en-GB" sz="1050" b="0" i="0" u="none" strike="noStrike" baseline="0">
            <a:solidFill>
              <a:srgbClr val="000000"/>
            </a:solidFill>
            <a:latin typeface="Calibri" pitchFamily="2" charset="0"/>
            <a:cs typeface="Calibri" pitchFamily="2" charset="0"/>
          </a:endParaRPr>
        </a:p>
      </xdr:txBody>
    </xdr:sp>
    <xdr:clientData/>
  </xdr:twoCellAnchor>
  <xdr:twoCellAnchor>
    <xdr:from>
      <xdr:col>4</xdr:col>
      <xdr:colOff>568960</xdr:colOff>
      <xdr:row>6</xdr:row>
      <xdr:rowOff>30480</xdr:rowOff>
    </xdr:from>
    <xdr:to>
      <xdr:col>5</xdr:col>
      <xdr:colOff>739140</xdr:colOff>
      <xdr:row>7</xdr:row>
      <xdr:rowOff>30480</xdr:rowOff>
    </xdr:to>
    <xdr:sp macro="" textlink="'Pivot tables'!Q8">
      <xdr:nvSpPr>
        <xdr:cNvPr id="28" name="Text Box 1">
          <a:extLst>
            <a:ext uri="{FF2B5EF4-FFF2-40B4-BE49-F238E27FC236}">
              <a16:creationId xmlns:a16="http://schemas.microsoft.com/office/drawing/2014/main" id="{2B987145-CADD-5C4B-BCFF-545305D43C4F}"/>
            </a:ext>
          </a:extLst>
        </xdr:cNvPr>
        <xdr:cNvSpPr txBox="1">
          <a:spLocks noChangeArrowheads="1"/>
        </xdr:cNvSpPr>
      </xdr:nvSpPr>
      <xdr:spPr bwMode="auto">
        <a:xfrm>
          <a:off x="3860800" y="1249680"/>
          <a:ext cx="993140" cy="20320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fld id="{A89C144D-A8E4-C341-BE07-D4CC492A9F5A}" type="TxLink">
            <a:rPr lang="en-US" sz="1200" b="0" i="0" u="none" strike="noStrike" baseline="0">
              <a:solidFill>
                <a:srgbClr val="000000"/>
              </a:solidFill>
              <a:latin typeface="Calibri"/>
              <a:cs typeface="Calibri"/>
            </a:rPr>
            <a:pPr algn="l" rtl="0">
              <a:defRPr sz="1000"/>
            </a:pPr>
            <a:t>1,53,40,00,000</a:t>
          </a:fld>
          <a:endParaRPr lang="en-GB" sz="1200" b="0" i="0" u="none" strike="noStrike" baseline="0">
            <a:solidFill>
              <a:srgbClr val="000000"/>
            </a:solidFill>
            <a:latin typeface="Calibri" pitchFamily="2" charset="0"/>
            <a:cs typeface="Calibri" pitchFamily="2" charset="0"/>
          </a:endParaRPr>
        </a:p>
      </xdr:txBody>
    </xdr:sp>
    <xdr:clientData/>
  </xdr:twoCellAnchor>
  <xdr:twoCellAnchor>
    <xdr:from>
      <xdr:col>4</xdr:col>
      <xdr:colOff>568960</xdr:colOff>
      <xdr:row>7</xdr:row>
      <xdr:rowOff>40640</xdr:rowOff>
    </xdr:from>
    <xdr:to>
      <xdr:col>5</xdr:col>
      <xdr:colOff>739141</xdr:colOff>
      <xdr:row>8</xdr:row>
      <xdr:rowOff>40640</xdr:rowOff>
    </xdr:to>
    <xdr:sp macro="" textlink="'Pivot tables'!Q9">
      <xdr:nvSpPr>
        <xdr:cNvPr id="29" name="Text Box 1">
          <a:extLst>
            <a:ext uri="{FF2B5EF4-FFF2-40B4-BE49-F238E27FC236}">
              <a16:creationId xmlns:a16="http://schemas.microsoft.com/office/drawing/2014/main" id="{E0BA553B-1A99-A249-8EB7-B58441868533}"/>
            </a:ext>
          </a:extLst>
        </xdr:cNvPr>
        <xdr:cNvSpPr txBox="1">
          <a:spLocks noChangeArrowheads="1"/>
        </xdr:cNvSpPr>
      </xdr:nvSpPr>
      <xdr:spPr bwMode="auto">
        <a:xfrm>
          <a:off x="3860800" y="1463040"/>
          <a:ext cx="993141" cy="20320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fld id="{5BBFFAF8-1B1B-D947-AD20-FC353078A05A}" type="TxLink">
            <a:rPr lang="en-US" sz="1200" b="0" i="0" u="none" strike="noStrike">
              <a:solidFill>
                <a:srgbClr val="000000"/>
              </a:solidFill>
              <a:effectLst/>
              <a:latin typeface="Calibri"/>
              <a:ea typeface="+mn-ea"/>
              <a:cs typeface="Calibri"/>
            </a:rPr>
            <a:pPr algn="l" rtl="0">
              <a:defRPr sz="1000"/>
            </a:pPr>
            <a:t>1,36,00,00,000</a:t>
          </a:fld>
          <a:endParaRPr lang="en-US" sz="1200" b="0" i="0" u="none" strike="noStrike" baseline="0">
            <a:solidFill>
              <a:srgbClr val="000000"/>
            </a:solidFill>
            <a:latin typeface="Calibri"/>
            <a:cs typeface="Calibri"/>
          </a:endParaRPr>
        </a:p>
      </xdr:txBody>
    </xdr:sp>
    <xdr:clientData/>
  </xdr:twoCellAnchor>
  <xdr:twoCellAnchor>
    <xdr:from>
      <xdr:col>4</xdr:col>
      <xdr:colOff>568960</xdr:colOff>
      <xdr:row>8</xdr:row>
      <xdr:rowOff>50800</xdr:rowOff>
    </xdr:from>
    <xdr:to>
      <xdr:col>5</xdr:col>
      <xdr:colOff>739141</xdr:colOff>
      <xdr:row>9</xdr:row>
      <xdr:rowOff>50800</xdr:rowOff>
    </xdr:to>
    <xdr:sp macro="" textlink="'Pivot tables'!Q10">
      <xdr:nvSpPr>
        <xdr:cNvPr id="30" name="Text Box 1">
          <a:extLst>
            <a:ext uri="{FF2B5EF4-FFF2-40B4-BE49-F238E27FC236}">
              <a16:creationId xmlns:a16="http://schemas.microsoft.com/office/drawing/2014/main" id="{286D4E75-AC4C-634B-8E24-930CA8E8ABA9}"/>
            </a:ext>
          </a:extLst>
        </xdr:cNvPr>
        <xdr:cNvSpPr txBox="1">
          <a:spLocks noChangeArrowheads="1"/>
        </xdr:cNvSpPr>
      </xdr:nvSpPr>
      <xdr:spPr bwMode="auto">
        <a:xfrm>
          <a:off x="3860800" y="1676400"/>
          <a:ext cx="993141" cy="20320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fld id="{E17CF54B-DE86-2848-9CC9-6359FA26440F}" type="TxLink">
            <a:rPr lang="en-US" sz="1200" b="0" i="0" u="none" strike="noStrike" baseline="0">
              <a:solidFill>
                <a:srgbClr val="000000"/>
              </a:solidFill>
              <a:latin typeface="Calibri"/>
              <a:cs typeface="Calibri"/>
            </a:rPr>
            <a:pPr algn="l" rtl="0">
              <a:defRPr sz="1000"/>
            </a:pPr>
            <a:t>1,28,80,00,000</a:t>
          </a:fld>
          <a:endParaRPr lang="en-GB" sz="1200" b="0" i="0" u="none" strike="noStrike" baseline="0">
            <a:solidFill>
              <a:srgbClr val="000000"/>
            </a:solidFill>
            <a:latin typeface="Calibri" pitchFamily="2" charset="0"/>
            <a:cs typeface="Calibri" pitchFamily="2" charset="0"/>
          </a:endParaRPr>
        </a:p>
      </xdr:txBody>
    </xdr:sp>
    <xdr:clientData/>
  </xdr:twoCellAnchor>
  <xdr:twoCellAnchor>
    <xdr:from>
      <xdr:col>5</xdr:col>
      <xdr:colOff>772160</xdr:colOff>
      <xdr:row>6</xdr:row>
      <xdr:rowOff>40640</xdr:rowOff>
    </xdr:from>
    <xdr:to>
      <xdr:col>6</xdr:col>
      <xdr:colOff>406400</xdr:colOff>
      <xdr:row>7</xdr:row>
      <xdr:rowOff>30480</xdr:rowOff>
    </xdr:to>
    <xdr:sp macro="" textlink="'Pivot tables'!P8">
      <xdr:nvSpPr>
        <xdr:cNvPr id="31" name="Text Box 1">
          <a:extLst>
            <a:ext uri="{FF2B5EF4-FFF2-40B4-BE49-F238E27FC236}">
              <a16:creationId xmlns:a16="http://schemas.microsoft.com/office/drawing/2014/main" id="{9E98EF19-56CB-034E-A77E-9234E22EF9FA}"/>
            </a:ext>
          </a:extLst>
        </xdr:cNvPr>
        <xdr:cNvSpPr txBox="1">
          <a:spLocks noChangeArrowheads="1"/>
        </xdr:cNvSpPr>
      </xdr:nvSpPr>
      <xdr:spPr bwMode="auto">
        <a:xfrm>
          <a:off x="4886960" y="1259840"/>
          <a:ext cx="457200" cy="19304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fld id="{DAA94FAC-C35A-6346-B1A1-C117150FDD94}" type="TxLink">
            <a:rPr lang="en-US" sz="1050" b="0" i="0" u="none" strike="noStrike" baseline="0">
              <a:solidFill>
                <a:srgbClr val="000000"/>
              </a:solidFill>
              <a:latin typeface="Calibri"/>
              <a:cs typeface="Calibri"/>
            </a:rPr>
            <a:pPr algn="l" rtl="0">
              <a:defRPr sz="1000"/>
            </a:pPr>
            <a:t>Hany</a:t>
          </a:fld>
          <a:endParaRPr lang="en-GB" sz="1050" b="0" i="0" u="none" strike="noStrike" baseline="0">
            <a:solidFill>
              <a:srgbClr val="000000"/>
            </a:solidFill>
            <a:latin typeface="Calibri" pitchFamily="2" charset="0"/>
            <a:cs typeface="Calibri" pitchFamily="2" charset="0"/>
          </a:endParaRPr>
        </a:p>
      </xdr:txBody>
    </xdr:sp>
    <xdr:clientData/>
  </xdr:twoCellAnchor>
  <xdr:twoCellAnchor>
    <xdr:from>
      <xdr:col>5</xdr:col>
      <xdr:colOff>772160</xdr:colOff>
      <xdr:row>7</xdr:row>
      <xdr:rowOff>50800</xdr:rowOff>
    </xdr:from>
    <xdr:to>
      <xdr:col>6</xdr:col>
      <xdr:colOff>406400</xdr:colOff>
      <xdr:row>8</xdr:row>
      <xdr:rowOff>40640</xdr:rowOff>
    </xdr:to>
    <xdr:sp macro="" textlink="'Pivot tables'!P9">
      <xdr:nvSpPr>
        <xdr:cNvPr id="32" name="Text Box 1">
          <a:extLst>
            <a:ext uri="{FF2B5EF4-FFF2-40B4-BE49-F238E27FC236}">
              <a16:creationId xmlns:a16="http://schemas.microsoft.com/office/drawing/2014/main" id="{3A9BE703-FC9A-8148-AAEB-C7B3D6FF06F7}"/>
            </a:ext>
          </a:extLst>
        </xdr:cNvPr>
        <xdr:cNvSpPr txBox="1">
          <a:spLocks noChangeArrowheads="1"/>
        </xdr:cNvSpPr>
      </xdr:nvSpPr>
      <xdr:spPr bwMode="auto">
        <a:xfrm>
          <a:off x="4886960" y="1473200"/>
          <a:ext cx="457200" cy="19304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fld id="{D50FBF80-6C15-0A4C-9149-377C93313D05}" type="TxLink">
            <a:rPr lang="en-US" sz="1050" b="0" i="0" u="none" strike="noStrike" baseline="0">
              <a:solidFill>
                <a:srgbClr val="000000"/>
              </a:solidFill>
              <a:latin typeface="Calibri"/>
              <a:cs typeface="Calibri"/>
            </a:rPr>
            <a:pPr algn="l" rtl="0">
              <a:defRPr sz="1000"/>
            </a:pPr>
            <a:t>Dary</a:t>
          </a:fld>
          <a:endParaRPr lang="en-GB" sz="1050" b="0" i="0" u="none" strike="noStrike" baseline="0">
            <a:solidFill>
              <a:srgbClr val="000000"/>
            </a:solidFill>
            <a:latin typeface="Calibri" pitchFamily="2" charset="0"/>
            <a:cs typeface="Calibri" pitchFamily="2" charset="0"/>
          </a:endParaRPr>
        </a:p>
      </xdr:txBody>
    </xdr:sp>
    <xdr:clientData/>
  </xdr:twoCellAnchor>
  <xdr:twoCellAnchor>
    <xdr:from>
      <xdr:col>5</xdr:col>
      <xdr:colOff>772160</xdr:colOff>
      <xdr:row>8</xdr:row>
      <xdr:rowOff>71120</xdr:rowOff>
    </xdr:from>
    <xdr:to>
      <xdr:col>6</xdr:col>
      <xdr:colOff>406400</xdr:colOff>
      <xdr:row>9</xdr:row>
      <xdr:rowOff>60960</xdr:rowOff>
    </xdr:to>
    <xdr:sp macro="" textlink="'Pivot tables'!P10">
      <xdr:nvSpPr>
        <xdr:cNvPr id="33" name="Text Box 1">
          <a:extLst>
            <a:ext uri="{FF2B5EF4-FFF2-40B4-BE49-F238E27FC236}">
              <a16:creationId xmlns:a16="http://schemas.microsoft.com/office/drawing/2014/main" id="{E5F5D192-1E75-DE4A-9E3D-247634A39B59}"/>
            </a:ext>
          </a:extLst>
        </xdr:cNvPr>
        <xdr:cNvSpPr txBox="1">
          <a:spLocks noChangeArrowheads="1"/>
        </xdr:cNvSpPr>
      </xdr:nvSpPr>
      <xdr:spPr bwMode="auto">
        <a:xfrm>
          <a:off x="4886960" y="1696720"/>
          <a:ext cx="457200" cy="19304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fld id="{A69C136E-F586-1C4D-BDD4-2680D6FF70DF}" type="TxLink">
            <a:rPr lang="en-US" sz="1050" b="0" i="0" u="none" strike="noStrike" baseline="0">
              <a:solidFill>
                <a:srgbClr val="000000"/>
              </a:solidFill>
              <a:latin typeface="Calibri"/>
              <a:cs typeface="Calibri"/>
            </a:rPr>
            <a:pPr algn="l" rtl="0">
              <a:defRPr sz="1000"/>
            </a:pPr>
            <a:t>Kisho</a:t>
          </a:fld>
          <a:endParaRPr lang="en-US" sz="1050" b="0" i="0" u="none" strike="noStrike" baseline="0">
            <a:solidFill>
              <a:srgbClr val="000000"/>
            </a:solidFill>
            <a:latin typeface="Calibri"/>
            <a:cs typeface="Calibri"/>
          </a:endParaRPr>
        </a:p>
        <a:p>
          <a:pPr algn="l" rtl="0">
            <a:defRPr sz="1000"/>
          </a:pPr>
          <a:endParaRPr lang="en-GB" sz="1050" b="0" i="0" u="none" strike="noStrike" baseline="0">
            <a:solidFill>
              <a:srgbClr val="000000"/>
            </a:solidFill>
            <a:latin typeface="Calibri" pitchFamily="2" charset="0"/>
            <a:cs typeface="Calibri" pitchFamily="2" charset="0"/>
          </a:endParaRPr>
        </a:p>
      </xdr:txBody>
    </xdr:sp>
    <xdr:clientData/>
  </xdr:twoCellAnchor>
  <xdr:twoCellAnchor>
    <xdr:from>
      <xdr:col>7</xdr:col>
      <xdr:colOff>10160</xdr:colOff>
      <xdr:row>0</xdr:row>
      <xdr:rowOff>132080</xdr:rowOff>
    </xdr:from>
    <xdr:to>
      <xdr:col>12</xdr:col>
      <xdr:colOff>751840</xdr:colOff>
      <xdr:row>10</xdr:row>
      <xdr:rowOff>103085</xdr:rowOff>
    </xdr:to>
    <xdr:sp macro="" textlink="">
      <xdr:nvSpPr>
        <xdr:cNvPr id="34" name="Rounded Rectangle 33">
          <a:extLst>
            <a:ext uri="{FF2B5EF4-FFF2-40B4-BE49-F238E27FC236}">
              <a16:creationId xmlns:a16="http://schemas.microsoft.com/office/drawing/2014/main" id="{DFB5BC81-B1CA-574E-B055-08E3CF828BB0}"/>
            </a:ext>
          </a:extLst>
        </xdr:cNvPr>
        <xdr:cNvSpPr/>
      </xdr:nvSpPr>
      <xdr:spPr>
        <a:xfrm>
          <a:off x="5780862" y="132080"/>
          <a:ext cx="4863610" cy="1976268"/>
        </a:xfrm>
        <a:prstGeom prst="roundRect">
          <a:avLst/>
        </a:prstGeom>
        <a:solidFill>
          <a:sysClr val="window" lastClr="FFFFFF"/>
        </a:solidFill>
        <a:ln w="12700" cap="flat" cmpd="sng" algn="ctr">
          <a:noFill/>
          <a:prstDash val="solid"/>
          <a:miter lim="800000"/>
        </a:ln>
        <a:effectLst>
          <a:outerShdw blurRad="279400" dist="50800" dir="2700000" algn="tl" rotWithShape="0">
            <a:prstClr val="black">
              <a:alpha val="12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7</xdr:col>
      <xdr:colOff>223520</xdr:colOff>
      <xdr:row>0</xdr:row>
      <xdr:rowOff>162560</xdr:rowOff>
    </xdr:from>
    <xdr:to>
      <xdr:col>9</xdr:col>
      <xdr:colOff>101600</xdr:colOff>
      <xdr:row>2</xdr:row>
      <xdr:rowOff>111760</xdr:rowOff>
    </xdr:to>
    <xdr:sp macro="" textlink="">
      <xdr:nvSpPr>
        <xdr:cNvPr id="37" name="TextBox 36">
          <a:extLst>
            <a:ext uri="{FF2B5EF4-FFF2-40B4-BE49-F238E27FC236}">
              <a16:creationId xmlns:a16="http://schemas.microsoft.com/office/drawing/2014/main" id="{E8C3178E-6D58-E24D-994F-F88E144945FE}"/>
            </a:ext>
          </a:extLst>
        </xdr:cNvPr>
        <xdr:cNvSpPr txBox="1"/>
      </xdr:nvSpPr>
      <xdr:spPr>
        <a:xfrm>
          <a:off x="5984240" y="162560"/>
          <a:ext cx="1524000" cy="355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050"/>
            <a:t>Total Earning</a:t>
          </a:r>
          <a:r>
            <a:rPr lang="en-GB" sz="1050" baseline="0"/>
            <a:t> by Month</a:t>
          </a:r>
          <a:endParaRPr lang="en-GB" sz="1050"/>
        </a:p>
      </xdr:txBody>
    </xdr:sp>
    <xdr:clientData/>
  </xdr:twoCellAnchor>
  <xdr:twoCellAnchor>
    <xdr:from>
      <xdr:col>7</xdr:col>
      <xdr:colOff>0</xdr:colOff>
      <xdr:row>1</xdr:row>
      <xdr:rowOff>100263</xdr:rowOff>
    </xdr:from>
    <xdr:to>
      <xdr:col>13</xdr:col>
      <xdr:colOff>189386</xdr:colOff>
      <xdr:row>7</xdr:row>
      <xdr:rowOff>0</xdr:rowOff>
    </xdr:to>
    <xdr:graphicFrame macro="">
      <xdr:nvGraphicFramePr>
        <xdr:cNvPr id="38" name="Chart 37">
          <a:extLst>
            <a:ext uri="{FF2B5EF4-FFF2-40B4-BE49-F238E27FC236}">
              <a16:creationId xmlns:a16="http://schemas.microsoft.com/office/drawing/2014/main" id="{3F75AF13-F1BF-6D4E-BAA4-26628D3DE9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178424</xdr:colOff>
      <xdr:row>6</xdr:row>
      <xdr:rowOff>176640</xdr:rowOff>
    </xdr:from>
    <xdr:to>
      <xdr:col>8</xdr:col>
      <xdr:colOff>565930</xdr:colOff>
      <xdr:row>9</xdr:row>
      <xdr:rowOff>22280</xdr:rowOff>
    </xdr:to>
    <xdr:sp macro="" textlink="">
      <xdr:nvSpPr>
        <xdr:cNvPr id="39" name="TextBox 38">
          <a:extLst>
            <a:ext uri="{FF2B5EF4-FFF2-40B4-BE49-F238E27FC236}">
              <a16:creationId xmlns:a16="http://schemas.microsoft.com/office/drawing/2014/main" id="{CF88C576-3DFF-1C4A-8E04-B3AFD25E6649}"/>
            </a:ext>
          </a:extLst>
        </xdr:cNvPr>
        <xdr:cNvSpPr txBox="1"/>
      </xdr:nvSpPr>
      <xdr:spPr>
        <a:xfrm>
          <a:off x="5949126" y="1379798"/>
          <a:ext cx="1211892" cy="4472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a:solidFill>
                <a:schemeClr val="tx1"/>
              </a:solidFill>
            </a:rPr>
            <a:t>Highest</a:t>
          </a:r>
          <a:r>
            <a:rPr lang="en-GB" sz="1200" b="1" baseline="0">
              <a:solidFill>
                <a:schemeClr val="tx1"/>
              </a:solidFill>
            </a:rPr>
            <a:t> </a:t>
          </a:r>
        </a:p>
        <a:p>
          <a:pPr algn="ctr"/>
          <a:r>
            <a:rPr lang="en-GB" sz="800" baseline="0"/>
            <a:t>Monthly Revenue</a:t>
          </a:r>
          <a:endParaRPr lang="en-GB" sz="800"/>
        </a:p>
      </xdr:txBody>
    </xdr:sp>
    <xdr:clientData/>
  </xdr:twoCellAnchor>
  <xdr:twoCellAnchor>
    <xdr:from>
      <xdr:col>9</xdr:col>
      <xdr:colOff>200705</xdr:colOff>
      <xdr:row>6</xdr:row>
      <xdr:rowOff>165500</xdr:rowOff>
    </xdr:from>
    <xdr:to>
      <xdr:col>10</xdr:col>
      <xdr:colOff>588211</xdr:colOff>
      <xdr:row>9</xdr:row>
      <xdr:rowOff>22280</xdr:rowOff>
    </xdr:to>
    <xdr:sp macro="" textlink="">
      <xdr:nvSpPr>
        <xdr:cNvPr id="40" name="TextBox 39">
          <a:extLst>
            <a:ext uri="{FF2B5EF4-FFF2-40B4-BE49-F238E27FC236}">
              <a16:creationId xmlns:a16="http://schemas.microsoft.com/office/drawing/2014/main" id="{667750DE-DEBA-B34A-B5ED-CFB67E5DCC0D}"/>
            </a:ext>
          </a:extLst>
        </xdr:cNvPr>
        <xdr:cNvSpPr txBox="1"/>
      </xdr:nvSpPr>
      <xdr:spPr>
        <a:xfrm>
          <a:off x="7620179" y="1368658"/>
          <a:ext cx="1211892" cy="4583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a:t>Average</a:t>
          </a:r>
        </a:p>
        <a:p>
          <a:pPr algn="ctr"/>
          <a:r>
            <a:rPr lang="en-GB" sz="800"/>
            <a:t>Monthly</a:t>
          </a:r>
          <a:r>
            <a:rPr lang="en-GB" sz="800" baseline="0"/>
            <a:t> Revenue</a:t>
          </a:r>
          <a:endParaRPr lang="en-GB" sz="800"/>
        </a:p>
      </xdr:txBody>
    </xdr:sp>
    <xdr:clientData/>
  </xdr:twoCellAnchor>
  <xdr:twoCellAnchor>
    <xdr:from>
      <xdr:col>11</xdr:col>
      <xdr:colOff>233946</xdr:colOff>
      <xdr:row>6</xdr:row>
      <xdr:rowOff>187783</xdr:rowOff>
    </xdr:from>
    <xdr:to>
      <xdr:col>12</xdr:col>
      <xdr:colOff>476805</xdr:colOff>
      <xdr:row>9</xdr:row>
      <xdr:rowOff>22282</xdr:rowOff>
    </xdr:to>
    <xdr:sp macro="" textlink="">
      <xdr:nvSpPr>
        <xdr:cNvPr id="41" name="TextBox 40">
          <a:extLst>
            <a:ext uri="{FF2B5EF4-FFF2-40B4-BE49-F238E27FC236}">
              <a16:creationId xmlns:a16="http://schemas.microsoft.com/office/drawing/2014/main" id="{6A3F90EF-1741-AD4B-85FF-7F286C3DD59C}"/>
            </a:ext>
          </a:extLst>
        </xdr:cNvPr>
        <xdr:cNvSpPr txBox="1"/>
      </xdr:nvSpPr>
      <xdr:spPr>
        <a:xfrm>
          <a:off x="9302192" y="1390941"/>
          <a:ext cx="1067245" cy="4360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a:t>Lowest</a:t>
          </a:r>
        </a:p>
        <a:p>
          <a:pPr algn="ctr"/>
          <a:r>
            <a:rPr lang="en-GB" sz="800"/>
            <a:t>Monthly Revenue</a:t>
          </a:r>
        </a:p>
      </xdr:txBody>
    </xdr:sp>
    <xdr:clientData/>
  </xdr:twoCellAnchor>
  <xdr:twoCellAnchor>
    <xdr:from>
      <xdr:col>7</xdr:col>
      <xdr:colOff>154985</xdr:colOff>
      <xdr:row>8</xdr:row>
      <xdr:rowOff>132080</xdr:rowOff>
    </xdr:from>
    <xdr:to>
      <xdr:col>8</xdr:col>
      <xdr:colOff>768684</xdr:colOff>
      <xdr:row>9</xdr:row>
      <xdr:rowOff>189386</xdr:rowOff>
    </xdr:to>
    <xdr:sp macro="" textlink="'Pivot tables'!AA6">
      <xdr:nvSpPr>
        <xdr:cNvPr id="42" name="TextBox 41">
          <a:extLst>
            <a:ext uri="{FF2B5EF4-FFF2-40B4-BE49-F238E27FC236}">
              <a16:creationId xmlns:a16="http://schemas.microsoft.com/office/drawing/2014/main" id="{BF3EAE5C-6C34-124A-B261-95A5B8BD4906}"/>
            </a:ext>
          </a:extLst>
        </xdr:cNvPr>
        <xdr:cNvSpPr txBox="1"/>
      </xdr:nvSpPr>
      <xdr:spPr>
        <a:xfrm>
          <a:off x="5925687" y="1736291"/>
          <a:ext cx="1438085" cy="2578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656124B-7251-7C4B-AED2-8144E1D8E65D}" type="TxLink">
            <a:rPr lang="en-US" sz="1200" b="0" i="0" u="none" strike="noStrike">
              <a:solidFill>
                <a:srgbClr val="000000"/>
              </a:solidFill>
              <a:latin typeface="Calibri"/>
              <a:cs typeface="Calibri"/>
            </a:rPr>
            <a:pPr algn="l"/>
            <a:t> 15,99,00,00,000 </a:t>
          </a:fld>
          <a:endParaRPr lang="en-GB" sz="1050"/>
        </a:p>
      </xdr:txBody>
    </xdr:sp>
    <xdr:clientData/>
  </xdr:twoCellAnchor>
  <xdr:twoCellAnchor>
    <xdr:from>
      <xdr:col>9</xdr:col>
      <xdr:colOff>211664</xdr:colOff>
      <xdr:row>8</xdr:row>
      <xdr:rowOff>144824</xdr:rowOff>
    </xdr:from>
    <xdr:to>
      <xdr:col>10</xdr:col>
      <xdr:colOff>802103</xdr:colOff>
      <xdr:row>9</xdr:row>
      <xdr:rowOff>178246</xdr:rowOff>
    </xdr:to>
    <xdr:sp macro="" textlink="'Pivot tables'!AA7">
      <xdr:nvSpPr>
        <xdr:cNvPr id="43" name="TextBox 42">
          <a:extLst>
            <a:ext uri="{FF2B5EF4-FFF2-40B4-BE49-F238E27FC236}">
              <a16:creationId xmlns:a16="http://schemas.microsoft.com/office/drawing/2014/main" id="{874A35C9-93CD-6143-ABAD-9711E805B2D0}"/>
            </a:ext>
          </a:extLst>
        </xdr:cNvPr>
        <xdr:cNvSpPr txBox="1"/>
      </xdr:nvSpPr>
      <xdr:spPr>
        <a:xfrm>
          <a:off x="7631138" y="1749035"/>
          <a:ext cx="1414825" cy="2339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05F9EB3-FC34-9A40-9F45-058BED7BCB05}" type="TxLink">
            <a:rPr lang="en-US" sz="1200" b="0" i="0" u="none" strike="noStrike">
              <a:solidFill>
                <a:srgbClr val="000000"/>
              </a:solidFill>
              <a:latin typeface="Calibri"/>
              <a:cs typeface="Calibri"/>
            </a:rPr>
            <a:pPr algn="l"/>
            <a:t> 2,46,00,00,000 </a:t>
          </a:fld>
          <a:endParaRPr lang="en-GB" sz="1050"/>
        </a:p>
      </xdr:txBody>
    </xdr:sp>
    <xdr:clientData/>
  </xdr:twoCellAnchor>
  <xdr:twoCellAnchor>
    <xdr:from>
      <xdr:col>11</xdr:col>
      <xdr:colOff>233946</xdr:colOff>
      <xdr:row>9</xdr:row>
      <xdr:rowOff>0</xdr:rowOff>
    </xdr:from>
    <xdr:to>
      <xdr:col>12</xdr:col>
      <xdr:colOff>668419</xdr:colOff>
      <xdr:row>9</xdr:row>
      <xdr:rowOff>133684</xdr:rowOff>
    </xdr:to>
    <xdr:sp macro="" textlink="'Pivot tables'!AA8">
      <xdr:nvSpPr>
        <xdr:cNvPr id="44" name="TextBox 43">
          <a:extLst>
            <a:ext uri="{FF2B5EF4-FFF2-40B4-BE49-F238E27FC236}">
              <a16:creationId xmlns:a16="http://schemas.microsoft.com/office/drawing/2014/main" id="{63B66530-A65B-D34E-8734-7D7FCF4E2F35}"/>
            </a:ext>
          </a:extLst>
        </xdr:cNvPr>
        <xdr:cNvSpPr txBox="1"/>
      </xdr:nvSpPr>
      <xdr:spPr>
        <a:xfrm>
          <a:off x="9302192" y="1804737"/>
          <a:ext cx="1258859" cy="1336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688F693-A8A5-C540-9DF9-19C31CB83A03}" type="TxLink">
            <a:rPr lang="en-US" sz="1200" b="0" i="0" u="none" strike="noStrike">
              <a:solidFill>
                <a:srgbClr val="000000"/>
              </a:solidFill>
              <a:latin typeface="Calibri"/>
              <a:cs typeface="Calibri"/>
            </a:rPr>
            <a:pPr algn="l"/>
            <a:t> 11,60,00,000 </a:t>
          </a:fld>
          <a:endParaRPr lang="en-GB" sz="1050"/>
        </a:p>
      </xdr:txBody>
    </xdr:sp>
    <xdr:clientData/>
  </xdr:twoCellAnchor>
  <xdr:twoCellAnchor>
    <xdr:from>
      <xdr:col>7</xdr:col>
      <xdr:colOff>245087</xdr:colOff>
      <xdr:row>7</xdr:row>
      <xdr:rowOff>89123</xdr:rowOff>
    </xdr:from>
    <xdr:to>
      <xdr:col>7</xdr:col>
      <xdr:colOff>378772</xdr:colOff>
      <xdr:row>8</xdr:row>
      <xdr:rowOff>0</xdr:rowOff>
    </xdr:to>
    <xdr:sp macro="" textlink="">
      <xdr:nvSpPr>
        <xdr:cNvPr id="45" name="Extract 44">
          <a:extLst>
            <a:ext uri="{FF2B5EF4-FFF2-40B4-BE49-F238E27FC236}">
              <a16:creationId xmlns:a16="http://schemas.microsoft.com/office/drawing/2014/main" id="{5B6CF828-8926-9AF4-AF71-F2CF6E3EB42A}"/>
            </a:ext>
          </a:extLst>
        </xdr:cNvPr>
        <xdr:cNvSpPr/>
      </xdr:nvSpPr>
      <xdr:spPr>
        <a:xfrm>
          <a:off x="6015789" y="1492807"/>
          <a:ext cx="133685" cy="111404"/>
        </a:xfrm>
        <a:prstGeom prst="flowChartExtract">
          <a:avLst/>
        </a:prstGeom>
        <a:solidFill>
          <a:srgbClr val="00B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267365</xdr:colOff>
      <xdr:row>7</xdr:row>
      <xdr:rowOff>100263</xdr:rowOff>
    </xdr:from>
    <xdr:to>
      <xdr:col>11</xdr:col>
      <xdr:colOff>404525</xdr:colOff>
      <xdr:row>8</xdr:row>
      <xdr:rowOff>9464</xdr:rowOff>
    </xdr:to>
    <xdr:sp macro="" textlink="">
      <xdr:nvSpPr>
        <xdr:cNvPr id="46" name="Merge 45">
          <a:extLst>
            <a:ext uri="{FF2B5EF4-FFF2-40B4-BE49-F238E27FC236}">
              <a16:creationId xmlns:a16="http://schemas.microsoft.com/office/drawing/2014/main" id="{79E4B213-80F8-23C5-9CCF-01C70F4067BC}"/>
            </a:ext>
          </a:extLst>
        </xdr:cNvPr>
        <xdr:cNvSpPr/>
      </xdr:nvSpPr>
      <xdr:spPr>
        <a:xfrm>
          <a:off x="9335611" y="1503947"/>
          <a:ext cx="137160" cy="109728"/>
        </a:xfrm>
        <a:prstGeom prst="flowChartMerg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222807</xdr:colOff>
      <xdr:row>7</xdr:row>
      <xdr:rowOff>11141</xdr:rowOff>
    </xdr:from>
    <xdr:to>
      <xdr:col>9</xdr:col>
      <xdr:colOff>479035</xdr:colOff>
      <xdr:row>8</xdr:row>
      <xdr:rowOff>66842</xdr:rowOff>
    </xdr:to>
    <xdr:pic>
      <xdr:nvPicPr>
        <xdr:cNvPr id="48" name="Graphic 47" descr="Normal Distribution with solid fill">
          <a:extLst>
            <a:ext uri="{FF2B5EF4-FFF2-40B4-BE49-F238E27FC236}">
              <a16:creationId xmlns:a16="http://schemas.microsoft.com/office/drawing/2014/main" id="{EFF97C11-3CF2-F6B8-5E0D-3159DE9BE2EC}"/>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7642281" y="1414825"/>
          <a:ext cx="256228" cy="256228"/>
        </a:xfrm>
        <a:prstGeom prst="rect">
          <a:avLst/>
        </a:prstGeom>
      </xdr:spPr>
    </xdr:pic>
    <xdr:clientData/>
  </xdr:twoCellAnchor>
  <xdr:twoCellAnchor>
    <xdr:from>
      <xdr:col>13</xdr:col>
      <xdr:colOff>189387</xdr:colOff>
      <xdr:row>0</xdr:row>
      <xdr:rowOff>122545</xdr:rowOff>
    </xdr:from>
    <xdr:to>
      <xdr:col>15</xdr:col>
      <xdr:colOff>534738</xdr:colOff>
      <xdr:row>10</xdr:row>
      <xdr:rowOff>93550</xdr:rowOff>
    </xdr:to>
    <xdr:sp macro="" textlink="">
      <xdr:nvSpPr>
        <xdr:cNvPr id="49" name="Rounded Rectangle 48">
          <a:extLst>
            <a:ext uri="{FF2B5EF4-FFF2-40B4-BE49-F238E27FC236}">
              <a16:creationId xmlns:a16="http://schemas.microsoft.com/office/drawing/2014/main" id="{4D766A1B-9C1B-7441-999C-0AD31A48D426}"/>
            </a:ext>
          </a:extLst>
        </xdr:cNvPr>
        <xdr:cNvSpPr/>
      </xdr:nvSpPr>
      <xdr:spPr>
        <a:xfrm>
          <a:off x="10906405" y="122545"/>
          <a:ext cx="1994122" cy="1976268"/>
        </a:xfrm>
        <a:prstGeom prst="roundRect">
          <a:avLst/>
        </a:prstGeom>
        <a:solidFill>
          <a:sysClr val="window" lastClr="FFFFFF"/>
        </a:solidFill>
        <a:ln w="12700" cap="flat" cmpd="sng" algn="ctr">
          <a:noFill/>
          <a:prstDash val="solid"/>
          <a:miter lim="800000"/>
        </a:ln>
        <a:effectLst>
          <a:outerShdw blurRad="279400" dist="50800" dir="2700000" algn="tl" rotWithShape="0">
            <a:prstClr val="black">
              <a:alpha val="12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14</xdr:col>
      <xdr:colOff>367631</xdr:colOff>
      <xdr:row>2</xdr:row>
      <xdr:rowOff>11141</xdr:rowOff>
    </xdr:from>
    <xdr:to>
      <xdr:col>15</xdr:col>
      <xdr:colOff>334210</xdr:colOff>
      <xdr:row>3</xdr:row>
      <xdr:rowOff>33421</xdr:rowOff>
    </xdr:to>
    <xdr:sp macro="" textlink="">
      <xdr:nvSpPr>
        <xdr:cNvPr id="50" name="TextBox 49">
          <a:extLst>
            <a:ext uri="{FF2B5EF4-FFF2-40B4-BE49-F238E27FC236}">
              <a16:creationId xmlns:a16="http://schemas.microsoft.com/office/drawing/2014/main" id="{5ED4CA01-EE51-8A49-8131-C18222571DC4}"/>
            </a:ext>
          </a:extLst>
        </xdr:cNvPr>
        <xdr:cNvSpPr txBox="1"/>
      </xdr:nvSpPr>
      <xdr:spPr>
        <a:xfrm>
          <a:off x="11909035" y="412194"/>
          <a:ext cx="790964" cy="22280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050"/>
            <a:t>Total</a:t>
          </a:r>
          <a:r>
            <a:rPr lang="en-GB" sz="1050" baseline="0"/>
            <a:t> Paid</a:t>
          </a:r>
        </a:p>
        <a:p>
          <a:pPr algn="l"/>
          <a:endParaRPr lang="en-GB" sz="1050" baseline="0"/>
        </a:p>
      </xdr:txBody>
    </xdr:sp>
    <xdr:clientData/>
  </xdr:twoCellAnchor>
  <xdr:twoCellAnchor>
    <xdr:from>
      <xdr:col>14</xdr:col>
      <xdr:colOff>367632</xdr:colOff>
      <xdr:row>3</xdr:row>
      <xdr:rowOff>55701</xdr:rowOff>
    </xdr:from>
    <xdr:to>
      <xdr:col>15</xdr:col>
      <xdr:colOff>267370</xdr:colOff>
      <xdr:row>4</xdr:row>
      <xdr:rowOff>1</xdr:rowOff>
    </xdr:to>
    <xdr:sp macro="" textlink="'Pivot tables'!AH7">
      <xdr:nvSpPr>
        <xdr:cNvPr id="51" name="TextBox 50">
          <a:extLst>
            <a:ext uri="{FF2B5EF4-FFF2-40B4-BE49-F238E27FC236}">
              <a16:creationId xmlns:a16="http://schemas.microsoft.com/office/drawing/2014/main" id="{891F01B1-F774-2943-8FE5-B5350E6AD803}"/>
            </a:ext>
          </a:extLst>
        </xdr:cNvPr>
        <xdr:cNvSpPr txBox="1"/>
      </xdr:nvSpPr>
      <xdr:spPr>
        <a:xfrm>
          <a:off x="11909036" y="657280"/>
          <a:ext cx="724123" cy="1448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C338554-3E28-FE42-A530-0834708CBBAD}" type="TxLink">
            <a:rPr lang="en-US" sz="1000" b="0" i="0" u="none" strike="noStrike">
              <a:solidFill>
                <a:srgbClr val="000000"/>
              </a:solidFill>
              <a:latin typeface="Abadi" panose="020B0604020104020204" pitchFamily="34" charset="0"/>
              <a:cs typeface="Calibri"/>
            </a:rPr>
            <a:pPr algn="l"/>
            <a:t>926</a:t>
          </a:fld>
          <a:endParaRPr lang="en-GB" sz="1000">
            <a:latin typeface="Abadi" panose="020B0604020104020204" pitchFamily="34" charset="0"/>
          </a:endParaRPr>
        </a:p>
      </xdr:txBody>
    </xdr:sp>
    <xdr:clientData/>
  </xdr:twoCellAnchor>
  <xdr:twoCellAnchor>
    <xdr:from>
      <xdr:col>14</xdr:col>
      <xdr:colOff>375207</xdr:colOff>
      <xdr:row>4</xdr:row>
      <xdr:rowOff>11141</xdr:rowOff>
    </xdr:from>
    <xdr:to>
      <xdr:col>15</xdr:col>
      <xdr:colOff>289650</xdr:colOff>
      <xdr:row>4</xdr:row>
      <xdr:rowOff>189389</xdr:rowOff>
    </xdr:to>
    <xdr:sp macro="" textlink="">
      <xdr:nvSpPr>
        <xdr:cNvPr id="52" name="TextBox 51">
          <a:extLst>
            <a:ext uri="{FF2B5EF4-FFF2-40B4-BE49-F238E27FC236}">
              <a16:creationId xmlns:a16="http://schemas.microsoft.com/office/drawing/2014/main" id="{AE0AE1C0-1A5C-D64D-974C-437F61E2F05C}"/>
            </a:ext>
          </a:extLst>
        </xdr:cNvPr>
        <xdr:cNvSpPr txBox="1"/>
      </xdr:nvSpPr>
      <xdr:spPr>
        <a:xfrm>
          <a:off x="11916611" y="813246"/>
          <a:ext cx="738828" cy="1782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Calls</a:t>
          </a:r>
        </a:p>
        <a:p>
          <a:pPr algn="l"/>
          <a:endParaRPr lang="en-GB" sz="900"/>
        </a:p>
      </xdr:txBody>
    </xdr:sp>
    <xdr:clientData/>
  </xdr:twoCellAnchor>
  <xdr:twoCellAnchor>
    <xdr:from>
      <xdr:col>13</xdr:col>
      <xdr:colOff>200526</xdr:colOff>
      <xdr:row>1</xdr:row>
      <xdr:rowOff>144827</xdr:rowOff>
    </xdr:from>
    <xdr:to>
      <xdr:col>15</xdr:col>
      <xdr:colOff>60515</xdr:colOff>
      <xdr:row>6</xdr:row>
      <xdr:rowOff>93171</xdr:rowOff>
    </xdr:to>
    <xdr:graphicFrame macro="">
      <xdr:nvGraphicFramePr>
        <xdr:cNvPr id="53" name="Chart 52">
          <a:extLst>
            <a:ext uri="{FF2B5EF4-FFF2-40B4-BE49-F238E27FC236}">
              <a16:creationId xmlns:a16="http://schemas.microsoft.com/office/drawing/2014/main" id="{8E1D920E-2FF3-4849-A212-ED1725D06E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63277</xdr:colOff>
      <xdr:row>5</xdr:row>
      <xdr:rowOff>130120</xdr:rowOff>
    </xdr:from>
    <xdr:to>
      <xdr:col>14</xdr:col>
      <xdr:colOff>747651</xdr:colOff>
      <xdr:row>10</xdr:row>
      <xdr:rowOff>78465</xdr:rowOff>
    </xdr:to>
    <xdr:graphicFrame macro="">
      <xdr:nvGraphicFramePr>
        <xdr:cNvPr id="54" name="Chart 53">
          <a:extLst>
            <a:ext uri="{FF2B5EF4-FFF2-40B4-BE49-F238E27FC236}">
              <a16:creationId xmlns:a16="http://schemas.microsoft.com/office/drawing/2014/main" id="{97271CDA-AC21-794C-B17E-7FD85D70B3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401051</xdr:colOff>
      <xdr:row>5</xdr:row>
      <xdr:rowOff>152336</xdr:rowOff>
    </xdr:from>
    <xdr:to>
      <xdr:col>15</xdr:col>
      <xdr:colOff>367631</xdr:colOff>
      <xdr:row>5</xdr:row>
      <xdr:rowOff>163477</xdr:rowOff>
    </xdr:to>
    <xdr:cxnSp macro="">
      <xdr:nvCxnSpPr>
        <xdr:cNvPr id="56" name="Straight Connector 55">
          <a:extLst>
            <a:ext uri="{FF2B5EF4-FFF2-40B4-BE49-F238E27FC236}">
              <a16:creationId xmlns:a16="http://schemas.microsoft.com/office/drawing/2014/main" id="{4406C3D0-69CA-A129-CC91-CEFFDE9BE5C1}"/>
            </a:ext>
          </a:extLst>
        </xdr:cNvPr>
        <xdr:cNvCxnSpPr/>
      </xdr:nvCxnSpPr>
      <xdr:spPr>
        <a:xfrm flipV="1">
          <a:off x="11151749" y="1186057"/>
          <a:ext cx="1620533" cy="1114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601581</xdr:colOff>
      <xdr:row>2</xdr:row>
      <xdr:rowOff>189385</xdr:rowOff>
    </xdr:from>
    <xdr:to>
      <xdr:col>14</xdr:col>
      <xdr:colOff>200526</xdr:colOff>
      <xdr:row>3</xdr:row>
      <xdr:rowOff>189386</xdr:rowOff>
    </xdr:to>
    <xdr:sp macro="" textlink="'Pivot tables'!AI7">
      <xdr:nvSpPr>
        <xdr:cNvPr id="57" name="TextBox 56">
          <a:extLst>
            <a:ext uri="{FF2B5EF4-FFF2-40B4-BE49-F238E27FC236}">
              <a16:creationId xmlns:a16="http://schemas.microsoft.com/office/drawing/2014/main" id="{6D64C0B8-09C1-184A-A7AA-750679C02B10}"/>
            </a:ext>
          </a:extLst>
        </xdr:cNvPr>
        <xdr:cNvSpPr txBox="1"/>
      </xdr:nvSpPr>
      <xdr:spPr>
        <a:xfrm>
          <a:off x="11318599" y="590438"/>
          <a:ext cx="423331" cy="2005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51AD304-30ED-EE46-A903-39EEB73C220A}" type="TxLink">
            <a:rPr lang="en-US" sz="1050" b="0" i="0" u="none" strike="noStrike">
              <a:solidFill>
                <a:srgbClr val="000000"/>
              </a:solidFill>
              <a:latin typeface="Calibri"/>
              <a:cs typeface="Calibri"/>
            </a:rPr>
            <a:pPr algn="l"/>
            <a:t>75%</a:t>
          </a:fld>
          <a:endParaRPr lang="en-GB" sz="1050"/>
        </a:p>
      </xdr:txBody>
    </xdr:sp>
    <xdr:clientData/>
  </xdr:twoCellAnchor>
  <xdr:twoCellAnchor>
    <xdr:from>
      <xdr:col>14</xdr:col>
      <xdr:colOff>401054</xdr:colOff>
      <xdr:row>6</xdr:row>
      <xdr:rowOff>111404</xdr:rowOff>
    </xdr:from>
    <xdr:to>
      <xdr:col>15</xdr:col>
      <xdr:colOff>464555</xdr:colOff>
      <xdr:row>7</xdr:row>
      <xdr:rowOff>167106</xdr:rowOff>
    </xdr:to>
    <xdr:sp macro="" textlink="">
      <xdr:nvSpPr>
        <xdr:cNvPr id="2050" name="Text Box 2">
          <a:extLst>
            <a:ext uri="{FF2B5EF4-FFF2-40B4-BE49-F238E27FC236}">
              <a16:creationId xmlns:a16="http://schemas.microsoft.com/office/drawing/2014/main" id="{F25127E0-0C86-4287-8A10-5B1481B23C85}"/>
            </a:ext>
          </a:extLst>
        </xdr:cNvPr>
        <xdr:cNvSpPr txBox="1">
          <a:spLocks noChangeArrowheads="1"/>
        </xdr:cNvSpPr>
      </xdr:nvSpPr>
      <xdr:spPr bwMode="auto">
        <a:xfrm>
          <a:off x="11942458" y="1314562"/>
          <a:ext cx="887886" cy="256228"/>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GB" sz="1000" b="0" i="0" u="none" strike="noStrike" baseline="0">
              <a:solidFill>
                <a:srgbClr val="000000"/>
              </a:solidFill>
              <a:latin typeface="Calibri" pitchFamily="2" charset="0"/>
              <a:cs typeface="Calibri" pitchFamily="2" charset="0"/>
            </a:rPr>
            <a:t>Total Unpaid</a:t>
          </a:r>
        </a:p>
      </xdr:txBody>
    </xdr:sp>
    <xdr:clientData/>
  </xdr:twoCellAnchor>
  <xdr:twoCellAnchor>
    <xdr:from>
      <xdr:col>13</xdr:col>
      <xdr:colOff>701843</xdr:colOff>
      <xdr:row>7</xdr:row>
      <xdr:rowOff>122545</xdr:rowOff>
    </xdr:from>
    <xdr:to>
      <xdr:col>14</xdr:col>
      <xdr:colOff>211666</xdr:colOff>
      <xdr:row>8</xdr:row>
      <xdr:rowOff>155964</xdr:rowOff>
    </xdr:to>
    <xdr:sp macro="" textlink="'Pivot tables'!AI6">
      <xdr:nvSpPr>
        <xdr:cNvPr id="2051" name="Text Box 3">
          <a:extLst>
            <a:ext uri="{FF2B5EF4-FFF2-40B4-BE49-F238E27FC236}">
              <a16:creationId xmlns:a16="http://schemas.microsoft.com/office/drawing/2014/main" id="{3C52A81E-B018-4807-8BD8-F398842E6DDD}"/>
            </a:ext>
          </a:extLst>
        </xdr:cNvPr>
        <xdr:cNvSpPr txBox="1">
          <a:spLocks noChangeArrowheads="1"/>
        </xdr:cNvSpPr>
      </xdr:nvSpPr>
      <xdr:spPr bwMode="auto">
        <a:xfrm>
          <a:off x="11418861" y="1526229"/>
          <a:ext cx="334209" cy="233946"/>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fld id="{EEC25943-15BB-3E4A-BFFA-9EFA48C78CF1}" type="TxLink">
            <a:rPr lang="en-US" sz="1200" b="0" i="0" u="none" strike="noStrike" baseline="0">
              <a:solidFill>
                <a:srgbClr val="000000"/>
              </a:solidFill>
              <a:latin typeface="Calibri"/>
              <a:cs typeface="Calibri"/>
            </a:rPr>
            <a:pPr algn="l" rtl="0">
              <a:defRPr sz="1000"/>
            </a:pPr>
            <a:t>25%</a:t>
          </a:fld>
          <a:endParaRPr lang="en-GB" sz="1200" b="0" i="0" u="none" strike="noStrike" baseline="0">
            <a:solidFill>
              <a:srgbClr val="000000"/>
            </a:solidFill>
            <a:latin typeface="Calibri" pitchFamily="2" charset="0"/>
            <a:cs typeface="Calibri" pitchFamily="2" charset="0"/>
          </a:endParaRPr>
        </a:p>
      </xdr:txBody>
    </xdr:sp>
    <xdr:clientData/>
  </xdr:twoCellAnchor>
  <xdr:twoCellAnchor>
    <xdr:from>
      <xdr:col>14</xdr:col>
      <xdr:colOff>423332</xdr:colOff>
      <xdr:row>7</xdr:row>
      <xdr:rowOff>111406</xdr:rowOff>
    </xdr:from>
    <xdr:to>
      <xdr:col>15</xdr:col>
      <xdr:colOff>356492</xdr:colOff>
      <xdr:row>8</xdr:row>
      <xdr:rowOff>122543</xdr:rowOff>
    </xdr:to>
    <xdr:sp macro="" textlink="'Pivot tables'!AH6">
      <xdr:nvSpPr>
        <xdr:cNvPr id="2052" name="Text Box 4">
          <a:extLst>
            <a:ext uri="{FF2B5EF4-FFF2-40B4-BE49-F238E27FC236}">
              <a16:creationId xmlns:a16="http://schemas.microsoft.com/office/drawing/2014/main" id="{6254A3E7-910E-952A-9956-CC479C0DF0E6}"/>
            </a:ext>
          </a:extLst>
        </xdr:cNvPr>
        <xdr:cNvSpPr txBox="1">
          <a:spLocks noChangeArrowheads="1"/>
        </xdr:cNvSpPr>
      </xdr:nvSpPr>
      <xdr:spPr bwMode="auto">
        <a:xfrm>
          <a:off x="11964736" y="1515090"/>
          <a:ext cx="757545" cy="211664"/>
        </a:xfrm>
        <a:prstGeom prst="rect">
          <a:avLst/>
        </a:prstGeom>
        <a:noFill/>
        <a:ln w="9525">
          <a:noFill/>
          <a:miter lim="800000"/>
          <a:headEnd/>
          <a:tailEnd/>
        </a:ln>
      </xdr:spPr>
      <xdr:txBody>
        <a:bodyPr vertOverflow="clip" wrap="square" lIns="27432" tIns="27432" rIns="0" bIns="0" anchor="t" upright="1"/>
        <a:lstStyle/>
        <a:p>
          <a:pPr algn="l" rtl="0">
            <a:defRPr sz="1000"/>
          </a:pPr>
          <a:fld id="{9D6D337E-D20B-874F-86CB-0A7AC3186288}" type="TxLink">
            <a:rPr lang="en-US" sz="1000" b="0" i="0" u="none" strike="noStrike" baseline="0">
              <a:solidFill>
                <a:srgbClr val="000000"/>
              </a:solidFill>
              <a:latin typeface="Abadi" panose="020B0604020104020204" pitchFamily="34" charset="0"/>
              <a:cs typeface="Calibri"/>
            </a:rPr>
            <a:pPr algn="l" rtl="0">
              <a:defRPr sz="1000"/>
            </a:pPr>
            <a:t>311</a:t>
          </a:fld>
          <a:endParaRPr lang="en-GB" sz="1000" b="0" i="0" u="none" strike="noStrike" baseline="0">
            <a:solidFill>
              <a:srgbClr val="000000"/>
            </a:solidFill>
            <a:latin typeface="Abadi" panose="020B0604020104020204" pitchFamily="34" charset="0"/>
            <a:cs typeface="Calibri" pitchFamily="2" charset="0"/>
          </a:endParaRPr>
        </a:p>
      </xdr:txBody>
    </xdr:sp>
    <xdr:clientData/>
  </xdr:twoCellAnchor>
  <xdr:twoCellAnchor>
    <xdr:from>
      <xdr:col>14</xdr:col>
      <xdr:colOff>412193</xdr:colOff>
      <xdr:row>8</xdr:row>
      <xdr:rowOff>89121</xdr:rowOff>
    </xdr:from>
    <xdr:to>
      <xdr:col>15</xdr:col>
      <xdr:colOff>66844</xdr:colOff>
      <xdr:row>9</xdr:row>
      <xdr:rowOff>122542</xdr:rowOff>
    </xdr:to>
    <xdr:sp macro="" textlink="">
      <xdr:nvSpPr>
        <xdr:cNvPr id="59" name="Text Box 2">
          <a:extLst>
            <a:ext uri="{FF2B5EF4-FFF2-40B4-BE49-F238E27FC236}">
              <a16:creationId xmlns:a16="http://schemas.microsoft.com/office/drawing/2014/main" id="{C072B707-E5CF-F14C-91D9-2270DD217225}"/>
            </a:ext>
          </a:extLst>
        </xdr:cNvPr>
        <xdr:cNvSpPr txBox="1">
          <a:spLocks noChangeArrowheads="1"/>
        </xdr:cNvSpPr>
      </xdr:nvSpPr>
      <xdr:spPr bwMode="auto">
        <a:xfrm>
          <a:off x="11953597" y="1693332"/>
          <a:ext cx="479036" cy="233947"/>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GB" sz="900" b="0" i="0" u="none" strike="noStrike" baseline="0">
              <a:solidFill>
                <a:srgbClr val="000000"/>
              </a:solidFill>
              <a:latin typeface="+mn-lt"/>
              <a:cs typeface="Calibri" pitchFamily="2" charset="0"/>
            </a:rPr>
            <a:t>Calls</a:t>
          </a:r>
        </a:p>
        <a:p>
          <a:pPr algn="l" rtl="0">
            <a:defRPr sz="1000"/>
          </a:pPr>
          <a:endParaRPr lang="en-GB" sz="1000" b="0" i="0" u="none" strike="noStrike" baseline="0">
            <a:solidFill>
              <a:srgbClr val="000000"/>
            </a:solidFill>
            <a:latin typeface="Abadi" panose="020B0604020104020204" pitchFamily="34" charset="0"/>
            <a:cs typeface="Calibri" pitchFamily="2" charset="0"/>
          </a:endParaRPr>
        </a:p>
      </xdr:txBody>
    </xdr:sp>
    <xdr:clientData/>
  </xdr:twoCellAnchor>
  <xdr:twoCellAnchor>
    <xdr:from>
      <xdr:col>15</xdr:col>
      <xdr:colOff>779824</xdr:colOff>
      <xdr:row>0</xdr:row>
      <xdr:rowOff>144825</xdr:rowOff>
    </xdr:from>
    <xdr:to>
      <xdr:col>18</xdr:col>
      <xdr:colOff>122544</xdr:colOff>
      <xdr:row>10</xdr:row>
      <xdr:rowOff>117820</xdr:rowOff>
    </xdr:to>
    <xdr:grpSp>
      <xdr:nvGrpSpPr>
        <xdr:cNvPr id="2145" name="Group 2144">
          <a:extLst>
            <a:ext uri="{FF2B5EF4-FFF2-40B4-BE49-F238E27FC236}">
              <a16:creationId xmlns:a16="http://schemas.microsoft.com/office/drawing/2014/main" id="{4BB6BF63-1C6D-41DE-B397-6E161CE52F32}"/>
            </a:ext>
          </a:extLst>
        </xdr:cNvPr>
        <xdr:cNvGrpSpPr/>
      </xdr:nvGrpSpPr>
      <xdr:grpSpPr>
        <a:xfrm>
          <a:off x="13235593" y="144825"/>
          <a:ext cx="1833874" cy="1926841"/>
          <a:chOff x="13173800" y="144825"/>
          <a:chExt cx="1821515" cy="1962152"/>
        </a:xfrm>
      </xdr:grpSpPr>
      <xdr:sp macro="" textlink="">
        <xdr:nvSpPr>
          <xdr:cNvPr id="60" name="Rounded Rectangle 59">
            <a:extLst>
              <a:ext uri="{FF2B5EF4-FFF2-40B4-BE49-F238E27FC236}">
                <a16:creationId xmlns:a16="http://schemas.microsoft.com/office/drawing/2014/main" id="{6F429825-9D42-F840-AB2D-6FF6363697C4}"/>
              </a:ext>
            </a:extLst>
          </xdr:cNvPr>
          <xdr:cNvSpPr/>
        </xdr:nvSpPr>
        <xdr:spPr>
          <a:xfrm>
            <a:off x="13173800" y="144825"/>
            <a:ext cx="1821515" cy="1962152"/>
          </a:xfrm>
          <a:prstGeom prst="roundRect">
            <a:avLst/>
          </a:prstGeom>
          <a:solidFill>
            <a:schemeClr val="bg1"/>
          </a:solidFill>
          <a:ln w="12700" cap="flat" cmpd="sng" algn="ctr">
            <a:noFill/>
            <a:prstDash val="solid"/>
            <a:miter lim="800000"/>
          </a:ln>
          <a:effectLst>
            <a:outerShdw blurRad="279400" dist="50800" dir="2700000" algn="tl" rotWithShape="0">
              <a:prstClr val="black">
                <a:alpha val="12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mc:AlternateContent xmlns:mc="http://schemas.openxmlformats.org/markup-compatibility/2006" xmlns:a14="http://schemas.microsoft.com/office/drawing/2010/main">
        <mc:Choice Requires="a14">
          <xdr:graphicFrame macro="">
            <xdr:nvGraphicFramePr>
              <xdr:cNvPr id="62" name="Month 1">
                <a:extLst>
                  <a:ext uri="{FF2B5EF4-FFF2-40B4-BE49-F238E27FC236}">
                    <a16:creationId xmlns:a16="http://schemas.microsoft.com/office/drawing/2014/main" id="{F8A5766A-5F92-3342-8D18-540CB23F879E}"/>
                  </a:ext>
                </a:extLst>
              </xdr:cNvPr>
              <xdr:cNvGraphicFramePr/>
            </xdr:nvGraphicFramePr>
            <xdr:xfrm>
              <a:off x="13253662" y="692338"/>
              <a:ext cx="1652530" cy="1245602"/>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3149100" y="708865"/>
                <a:ext cx="1633722" cy="128320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2055" name="TextBox 2054">
            <a:extLst>
              <a:ext uri="{FF2B5EF4-FFF2-40B4-BE49-F238E27FC236}">
                <a16:creationId xmlns:a16="http://schemas.microsoft.com/office/drawing/2014/main" id="{7115D4E7-BA26-0948-9D28-59CA0DD54A53}"/>
              </a:ext>
            </a:extLst>
          </xdr:cNvPr>
          <xdr:cNvSpPr txBox="1"/>
        </xdr:nvSpPr>
        <xdr:spPr>
          <a:xfrm>
            <a:off x="13320505" y="210058"/>
            <a:ext cx="1093633" cy="420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050" baseline="0"/>
              <a:t>Monthly </a:t>
            </a:r>
          </a:p>
          <a:p>
            <a:pPr algn="l"/>
            <a:r>
              <a:rPr lang="en-GB" sz="800" baseline="0"/>
              <a:t>Slicer</a:t>
            </a:r>
          </a:p>
          <a:p>
            <a:pPr algn="l"/>
            <a:endParaRPr lang="en-GB" sz="1050" baseline="0"/>
          </a:p>
        </xdr:txBody>
      </xdr:sp>
    </xdr:grpSp>
    <xdr:clientData/>
  </xdr:twoCellAnchor>
  <xdr:twoCellAnchor>
    <xdr:from>
      <xdr:col>17</xdr:col>
      <xdr:colOff>557017</xdr:colOff>
      <xdr:row>1</xdr:row>
      <xdr:rowOff>55703</xdr:rowOff>
    </xdr:from>
    <xdr:to>
      <xdr:col>18</xdr:col>
      <xdr:colOff>126331</xdr:colOff>
      <xdr:row>2</xdr:row>
      <xdr:rowOff>134576</xdr:rowOff>
    </xdr:to>
    <xdr:sp macro="" textlink="">
      <xdr:nvSpPr>
        <xdr:cNvPr id="2057" name="TextBox 2056">
          <a:hlinkClick xmlns:r="http://schemas.openxmlformats.org/officeDocument/2006/relationships" r:id="rId10" tooltip="Go To Database"/>
          <a:extLst>
            <a:ext uri="{FF2B5EF4-FFF2-40B4-BE49-F238E27FC236}">
              <a16:creationId xmlns:a16="http://schemas.microsoft.com/office/drawing/2014/main" id="{8B64A97F-EDBA-E043-BB8B-795041D75692}"/>
            </a:ext>
          </a:extLst>
        </xdr:cNvPr>
        <xdr:cNvSpPr txBox="1"/>
      </xdr:nvSpPr>
      <xdr:spPr>
        <a:xfrm>
          <a:off x="14571578" y="256229"/>
          <a:ext cx="3937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tx1"/>
              </a:solidFill>
            </a:rPr>
            <a:t>↗</a:t>
          </a:r>
        </a:p>
      </xdr:txBody>
    </xdr:sp>
    <xdr:clientData/>
  </xdr:twoCellAnchor>
  <xdr:twoCellAnchor>
    <xdr:from>
      <xdr:col>18</xdr:col>
      <xdr:colOff>382365</xdr:colOff>
      <xdr:row>0</xdr:row>
      <xdr:rowOff>175638</xdr:rowOff>
    </xdr:from>
    <xdr:to>
      <xdr:col>21</xdr:col>
      <xdr:colOff>40531</xdr:colOff>
      <xdr:row>10</xdr:row>
      <xdr:rowOff>123209</xdr:rowOff>
    </xdr:to>
    <xdr:sp macro="" textlink="">
      <xdr:nvSpPr>
        <xdr:cNvPr id="2058" name="Rounded Rectangle 2057">
          <a:extLst>
            <a:ext uri="{FF2B5EF4-FFF2-40B4-BE49-F238E27FC236}">
              <a16:creationId xmlns:a16="http://schemas.microsoft.com/office/drawing/2014/main" id="{1501FBD5-1C95-B642-AF16-43D7B7069227}"/>
            </a:ext>
          </a:extLst>
        </xdr:cNvPr>
        <xdr:cNvSpPr/>
      </xdr:nvSpPr>
      <xdr:spPr>
        <a:xfrm>
          <a:off x="15217046" y="175638"/>
          <a:ext cx="2130613" cy="1974167"/>
        </a:xfrm>
        <a:prstGeom prst="roundRect">
          <a:avLst/>
        </a:prstGeom>
        <a:solidFill>
          <a:schemeClr val="bg1"/>
        </a:solidFill>
        <a:ln w="12700" cap="flat" cmpd="sng" algn="ctr">
          <a:noFill/>
          <a:prstDash val="solid"/>
          <a:miter lim="800000"/>
        </a:ln>
        <a:effectLst>
          <a:outerShdw blurRad="279400" dist="50800" dir="2700000" algn="tl" rotWithShape="0">
            <a:prstClr val="black">
              <a:alpha val="12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18</xdr:col>
      <xdr:colOff>532582</xdr:colOff>
      <xdr:row>1</xdr:row>
      <xdr:rowOff>54623</xdr:rowOff>
    </xdr:from>
    <xdr:to>
      <xdr:col>20</xdr:col>
      <xdr:colOff>204839</xdr:colOff>
      <xdr:row>2</xdr:row>
      <xdr:rowOff>191183</xdr:rowOff>
    </xdr:to>
    <xdr:sp macro="" textlink="">
      <xdr:nvSpPr>
        <xdr:cNvPr id="2060" name="TextBox 2059">
          <a:extLst>
            <a:ext uri="{FF2B5EF4-FFF2-40B4-BE49-F238E27FC236}">
              <a16:creationId xmlns:a16="http://schemas.microsoft.com/office/drawing/2014/main" id="{29C8DA2D-FDB3-6249-9F68-0DC3622B4B90}"/>
            </a:ext>
          </a:extLst>
        </xdr:cNvPr>
        <xdr:cNvSpPr txBox="1"/>
      </xdr:nvSpPr>
      <xdr:spPr>
        <a:xfrm>
          <a:off x="15280969" y="259462"/>
          <a:ext cx="1310967" cy="341398"/>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1" baseline="0"/>
            <a:t>Enrolled Courses</a:t>
          </a:r>
        </a:p>
      </xdr:txBody>
    </xdr:sp>
    <xdr:clientData/>
  </xdr:twoCellAnchor>
  <xdr:twoCellAnchor>
    <xdr:from>
      <xdr:col>18</xdr:col>
      <xdr:colOff>641827</xdr:colOff>
      <xdr:row>3</xdr:row>
      <xdr:rowOff>204837</xdr:rowOff>
    </xdr:from>
    <xdr:to>
      <xdr:col>20</xdr:col>
      <xdr:colOff>573548</xdr:colOff>
      <xdr:row>10</xdr:row>
      <xdr:rowOff>8035</xdr:rowOff>
    </xdr:to>
    <xdr:graphicFrame macro="">
      <xdr:nvGraphicFramePr>
        <xdr:cNvPr id="2061" name="Chart 2060">
          <a:extLst>
            <a:ext uri="{FF2B5EF4-FFF2-40B4-BE49-F238E27FC236}">
              <a16:creationId xmlns:a16="http://schemas.microsoft.com/office/drawing/2014/main" id="{71A97A45-0077-924E-80AE-3D7ACE5DF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505269</xdr:colOff>
      <xdr:row>2</xdr:row>
      <xdr:rowOff>163871</xdr:rowOff>
    </xdr:from>
    <xdr:to>
      <xdr:col>19</xdr:col>
      <xdr:colOff>382366</xdr:colOff>
      <xdr:row>4</xdr:row>
      <xdr:rowOff>13655</xdr:rowOff>
    </xdr:to>
    <xdr:sp macro="" textlink="'Pivot tables'!AR6">
      <xdr:nvSpPr>
        <xdr:cNvPr id="2062" name="TextBox 2061">
          <a:extLst>
            <a:ext uri="{FF2B5EF4-FFF2-40B4-BE49-F238E27FC236}">
              <a16:creationId xmlns:a16="http://schemas.microsoft.com/office/drawing/2014/main" id="{5759FB43-6365-FC4B-B714-CB4AC151B924}"/>
            </a:ext>
          </a:extLst>
        </xdr:cNvPr>
        <xdr:cNvSpPr txBox="1"/>
      </xdr:nvSpPr>
      <xdr:spPr>
        <a:xfrm>
          <a:off x="15253656" y="573548"/>
          <a:ext cx="696452" cy="259462"/>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B6CA574-7278-3242-8E3E-7EB402596250}" type="TxLink">
            <a:rPr lang="en-US" sz="1400" b="0" i="0" u="none" strike="noStrike" baseline="0">
              <a:solidFill>
                <a:srgbClr val="A13F9E"/>
              </a:solidFill>
              <a:latin typeface="Calibri"/>
              <a:cs typeface="Calibri"/>
            </a:rPr>
            <a:pPr algn="l"/>
            <a:t> 2,643 </a:t>
          </a:fld>
          <a:r>
            <a:rPr lang="en-US" sz="1400" b="0" i="0" u="none" strike="noStrike" baseline="0">
              <a:solidFill>
                <a:srgbClr val="000000"/>
              </a:solidFill>
              <a:latin typeface="Calibri"/>
              <a:cs typeface="Calibri"/>
            </a:rPr>
            <a:t> </a:t>
          </a:r>
          <a:endParaRPr lang="en-GB" sz="1400" baseline="0"/>
        </a:p>
      </xdr:txBody>
    </xdr:sp>
    <xdr:clientData/>
  </xdr:twoCellAnchor>
  <xdr:twoCellAnchor>
    <xdr:from>
      <xdr:col>19</xdr:col>
      <xdr:colOff>286774</xdr:colOff>
      <xdr:row>2</xdr:row>
      <xdr:rowOff>191184</xdr:rowOff>
    </xdr:from>
    <xdr:to>
      <xdr:col>20</xdr:col>
      <xdr:colOff>68280</xdr:colOff>
      <xdr:row>4</xdr:row>
      <xdr:rowOff>40969</xdr:rowOff>
    </xdr:to>
    <xdr:sp macro="" textlink="">
      <xdr:nvSpPr>
        <xdr:cNvPr id="2063" name="Text Box 5">
          <a:extLst>
            <a:ext uri="{FF2B5EF4-FFF2-40B4-BE49-F238E27FC236}">
              <a16:creationId xmlns:a16="http://schemas.microsoft.com/office/drawing/2014/main" id="{E71433C5-FDC9-5FAB-107D-A68B618B648D}"/>
            </a:ext>
          </a:extLst>
        </xdr:cNvPr>
        <xdr:cNvSpPr txBox="1">
          <a:spLocks noChangeArrowheads="1"/>
        </xdr:cNvSpPr>
      </xdr:nvSpPr>
      <xdr:spPr bwMode="auto">
        <a:xfrm>
          <a:off x="15854516" y="600861"/>
          <a:ext cx="600861" cy="259463"/>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GB" sz="1000" b="0" i="0" u="none" strike="noStrike" baseline="0">
              <a:solidFill>
                <a:srgbClr val="000000"/>
              </a:solidFill>
              <a:latin typeface="Calibri" pitchFamily="2" charset="0"/>
              <a:cs typeface="Calibri" pitchFamily="2" charset="0"/>
            </a:rPr>
            <a:t>Courses</a:t>
          </a:r>
        </a:p>
        <a:p>
          <a:pPr algn="l" rtl="0">
            <a:defRPr sz="1000"/>
          </a:pPr>
          <a:endParaRPr lang="en-GB" sz="1200" b="0" i="0" u="none" strike="noStrike" baseline="0">
            <a:solidFill>
              <a:srgbClr val="000000"/>
            </a:solidFill>
            <a:latin typeface="Calibri" pitchFamily="2" charset="0"/>
            <a:cs typeface="Calibri" pitchFamily="2" charset="0"/>
          </a:endParaRPr>
        </a:p>
      </xdr:txBody>
    </xdr:sp>
    <xdr:clientData/>
  </xdr:twoCellAnchor>
  <xdr:twoCellAnchor>
    <xdr:from>
      <xdr:col>18</xdr:col>
      <xdr:colOff>523268</xdr:colOff>
      <xdr:row>5</xdr:row>
      <xdr:rowOff>27312</xdr:rowOff>
    </xdr:from>
    <xdr:to>
      <xdr:col>19</xdr:col>
      <xdr:colOff>464300</xdr:colOff>
      <xdr:row>7</xdr:row>
      <xdr:rowOff>2</xdr:rowOff>
    </xdr:to>
    <xdr:sp macro="" textlink="'Pivot tables'!AP6">
      <xdr:nvSpPr>
        <xdr:cNvPr id="2064" name="TextBox 2063">
          <a:extLst>
            <a:ext uri="{FF2B5EF4-FFF2-40B4-BE49-F238E27FC236}">
              <a16:creationId xmlns:a16="http://schemas.microsoft.com/office/drawing/2014/main" id="{1743CDC1-1D82-6448-A697-5CA4CA27BCFF}"/>
            </a:ext>
          </a:extLst>
        </xdr:cNvPr>
        <xdr:cNvSpPr txBox="1"/>
      </xdr:nvSpPr>
      <xdr:spPr>
        <a:xfrm>
          <a:off x="15271655" y="1051506"/>
          <a:ext cx="760387" cy="38236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641C007-381F-924E-B80A-3400C837407B}" type="TxLink">
            <a:rPr lang="en-US" sz="1400" b="0" i="0" u="none" strike="noStrike" baseline="0">
              <a:solidFill>
                <a:srgbClr val="FFC000"/>
              </a:solidFill>
              <a:latin typeface="Calibri"/>
              <a:cs typeface="Calibri"/>
            </a:rPr>
            <a:pPr algn="l"/>
            <a:t> 2.14 </a:t>
          </a:fld>
          <a:r>
            <a:rPr lang="en-US" sz="1400" b="0" i="0" u="none" strike="noStrike" baseline="0">
              <a:solidFill>
                <a:srgbClr val="FFC000"/>
              </a:solidFill>
              <a:latin typeface="Calibri"/>
              <a:cs typeface="Calibri"/>
            </a:rPr>
            <a:t> </a:t>
          </a:r>
        </a:p>
      </xdr:txBody>
    </xdr:sp>
    <xdr:clientData/>
  </xdr:twoCellAnchor>
  <xdr:twoCellAnchor>
    <xdr:from>
      <xdr:col>18</xdr:col>
      <xdr:colOff>532581</xdr:colOff>
      <xdr:row>3</xdr:row>
      <xdr:rowOff>177527</xdr:rowOff>
    </xdr:from>
    <xdr:to>
      <xdr:col>19</xdr:col>
      <xdr:colOff>518925</xdr:colOff>
      <xdr:row>5</xdr:row>
      <xdr:rowOff>109247</xdr:rowOff>
    </xdr:to>
    <xdr:sp macro="" textlink="">
      <xdr:nvSpPr>
        <xdr:cNvPr id="2065" name="TextBox 2064">
          <a:extLst>
            <a:ext uri="{FF2B5EF4-FFF2-40B4-BE49-F238E27FC236}">
              <a16:creationId xmlns:a16="http://schemas.microsoft.com/office/drawing/2014/main" id="{6A6A5A4B-411E-3C4B-B523-8EAA3F756BF4}"/>
            </a:ext>
          </a:extLst>
        </xdr:cNvPr>
        <xdr:cNvSpPr txBox="1"/>
      </xdr:nvSpPr>
      <xdr:spPr>
        <a:xfrm>
          <a:off x="15280968" y="792043"/>
          <a:ext cx="805699" cy="341398"/>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1" baseline="0"/>
            <a:t>Average</a:t>
          </a:r>
        </a:p>
        <a:p>
          <a:pPr algn="l"/>
          <a:endParaRPr lang="en-GB" sz="1200" b="1" baseline="0"/>
        </a:p>
      </xdr:txBody>
    </xdr:sp>
    <xdr:clientData/>
  </xdr:twoCellAnchor>
  <xdr:twoCellAnchor>
    <xdr:from>
      <xdr:col>19</xdr:col>
      <xdr:colOff>122904</xdr:colOff>
      <xdr:row>5</xdr:row>
      <xdr:rowOff>68280</xdr:rowOff>
    </xdr:from>
    <xdr:to>
      <xdr:col>19</xdr:col>
      <xdr:colOff>409678</xdr:colOff>
      <xdr:row>6</xdr:row>
      <xdr:rowOff>150215</xdr:rowOff>
    </xdr:to>
    <xdr:sp macro="" textlink="'Pivot tables'!AP6">
      <xdr:nvSpPr>
        <xdr:cNvPr id="2066" name="TextBox 2065">
          <a:extLst>
            <a:ext uri="{FF2B5EF4-FFF2-40B4-BE49-F238E27FC236}">
              <a16:creationId xmlns:a16="http://schemas.microsoft.com/office/drawing/2014/main" id="{B771AA52-4BA4-4E41-A64D-5119B2EBAC0C}"/>
            </a:ext>
          </a:extLst>
        </xdr:cNvPr>
        <xdr:cNvSpPr txBox="1"/>
      </xdr:nvSpPr>
      <xdr:spPr>
        <a:xfrm>
          <a:off x="15690646" y="1092474"/>
          <a:ext cx="286774" cy="28677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u="none" strike="noStrike" baseline="0">
              <a:solidFill>
                <a:srgbClr val="FFC000"/>
              </a:solidFill>
              <a:latin typeface="Calibri"/>
              <a:cs typeface="Calibri"/>
            </a:rPr>
            <a:t>～</a:t>
          </a:r>
        </a:p>
      </xdr:txBody>
    </xdr:sp>
    <xdr:clientData/>
  </xdr:twoCellAnchor>
  <xdr:twoCellAnchor>
    <xdr:from>
      <xdr:col>17</xdr:col>
      <xdr:colOff>353747</xdr:colOff>
      <xdr:row>11</xdr:row>
      <xdr:rowOff>81646</xdr:rowOff>
    </xdr:from>
    <xdr:to>
      <xdr:col>21</xdr:col>
      <xdr:colOff>148907</xdr:colOff>
      <xdr:row>24</xdr:row>
      <xdr:rowOff>177237</xdr:rowOff>
    </xdr:to>
    <xdr:sp macro="" textlink="">
      <xdr:nvSpPr>
        <xdr:cNvPr id="2068" name="Rounded Rectangle 2067">
          <a:extLst>
            <a:ext uri="{FF2B5EF4-FFF2-40B4-BE49-F238E27FC236}">
              <a16:creationId xmlns:a16="http://schemas.microsoft.com/office/drawing/2014/main" id="{4AD1DDBC-7134-8242-B049-59C3FF843934}"/>
            </a:ext>
          </a:extLst>
        </xdr:cNvPr>
        <xdr:cNvSpPr/>
      </xdr:nvSpPr>
      <xdr:spPr>
        <a:xfrm>
          <a:off x="14364279" y="2310901"/>
          <a:ext cx="3091756" cy="2730166"/>
        </a:xfrm>
        <a:prstGeom prst="roundRect">
          <a:avLst/>
        </a:prstGeom>
        <a:solidFill>
          <a:schemeClr val="bg1"/>
        </a:solidFill>
        <a:ln w="12700" cap="flat" cmpd="sng" algn="ctr">
          <a:noFill/>
          <a:prstDash val="solid"/>
          <a:miter lim="800000"/>
        </a:ln>
        <a:effectLst>
          <a:outerShdw blurRad="279400" dist="50800" dir="2700000" algn="tl" rotWithShape="0">
            <a:prstClr val="black">
              <a:alpha val="12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545073</xdr:colOff>
      <xdr:row>13</xdr:row>
      <xdr:rowOff>54769</xdr:rowOff>
    </xdr:from>
    <xdr:to>
      <xdr:col>20</xdr:col>
      <xdr:colOff>736257</xdr:colOff>
      <xdr:row>23</xdr:row>
      <xdr:rowOff>164016</xdr:rowOff>
    </xdr:to>
    <xdr:graphicFrame macro="">
      <xdr:nvGraphicFramePr>
        <xdr:cNvPr id="2069" name="Chart 2068">
          <a:extLst>
            <a:ext uri="{FF2B5EF4-FFF2-40B4-BE49-F238E27FC236}">
              <a16:creationId xmlns:a16="http://schemas.microsoft.com/office/drawing/2014/main" id="{277F84C7-A7DA-BE40-A046-4C8E13165F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599990</xdr:colOff>
      <xdr:row>11</xdr:row>
      <xdr:rowOff>109247</xdr:rowOff>
    </xdr:from>
    <xdr:to>
      <xdr:col>19</xdr:col>
      <xdr:colOff>750204</xdr:colOff>
      <xdr:row>13</xdr:row>
      <xdr:rowOff>40968</xdr:rowOff>
    </xdr:to>
    <xdr:sp macro="" textlink="">
      <xdr:nvSpPr>
        <xdr:cNvPr id="2070" name="TextBox 2069">
          <a:extLst>
            <a:ext uri="{FF2B5EF4-FFF2-40B4-BE49-F238E27FC236}">
              <a16:creationId xmlns:a16="http://schemas.microsoft.com/office/drawing/2014/main" id="{516A68BB-E5D4-7E46-83A3-AF17A6C60292}"/>
            </a:ext>
          </a:extLst>
        </xdr:cNvPr>
        <xdr:cNvSpPr txBox="1"/>
      </xdr:nvSpPr>
      <xdr:spPr>
        <a:xfrm>
          <a:off x="15434671" y="2338502"/>
          <a:ext cx="974363" cy="33704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1" baseline="0"/>
            <a:t>Area Code</a:t>
          </a:r>
        </a:p>
      </xdr:txBody>
    </xdr:sp>
    <xdr:clientData/>
  </xdr:twoCellAnchor>
  <xdr:twoCellAnchor>
    <xdr:from>
      <xdr:col>17</xdr:col>
      <xdr:colOff>392367</xdr:colOff>
      <xdr:row>25</xdr:row>
      <xdr:rowOff>54043</xdr:rowOff>
    </xdr:from>
    <xdr:to>
      <xdr:col>21</xdr:col>
      <xdr:colOff>121595</xdr:colOff>
      <xdr:row>38</xdr:row>
      <xdr:rowOff>51290</xdr:rowOff>
    </xdr:to>
    <xdr:sp macro="" textlink="">
      <xdr:nvSpPr>
        <xdr:cNvPr id="2071" name="Rounded Rectangle 2070">
          <a:extLst>
            <a:ext uri="{FF2B5EF4-FFF2-40B4-BE49-F238E27FC236}">
              <a16:creationId xmlns:a16="http://schemas.microsoft.com/office/drawing/2014/main" id="{7CEAEDB3-6394-B248-95DE-66C292B88874}"/>
            </a:ext>
          </a:extLst>
        </xdr:cNvPr>
        <xdr:cNvSpPr/>
      </xdr:nvSpPr>
      <xdr:spPr>
        <a:xfrm>
          <a:off x="14402899" y="5120532"/>
          <a:ext cx="3025824" cy="2631822"/>
        </a:xfrm>
        <a:prstGeom prst="roundRect">
          <a:avLst/>
        </a:prstGeom>
        <a:solidFill>
          <a:schemeClr val="bg1"/>
        </a:solidFill>
        <a:ln w="12700" cap="flat" cmpd="sng" algn="ctr">
          <a:noFill/>
          <a:prstDash val="solid"/>
          <a:miter lim="800000"/>
        </a:ln>
        <a:effectLst>
          <a:outerShdw blurRad="279400" dist="50800" dir="2700000" algn="tl" rotWithShape="0">
            <a:prstClr val="black">
              <a:alpha val="12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516861</xdr:colOff>
      <xdr:row>26</xdr:row>
      <xdr:rowOff>103372</xdr:rowOff>
    </xdr:from>
    <xdr:to>
      <xdr:col>21</xdr:col>
      <xdr:colOff>59070</xdr:colOff>
      <xdr:row>37</xdr:row>
      <xdr:rowOff>78610</xdr:rowOff>
    </xdr:to>
    <xdr:graphicFrame macro="">
      <xdr:nvGraphicFramePr>
        <xdr:cNvPr id="2072" name="Chart 2071">
          <a:extLst>
            <a:ext uri="{FF2B5EF4-FFF2-40B4-BE49-F238E27FC236}">
              <a16:creationId xmlns:a16="http://schemas.microsoft.com/office/drawing/2014/main" id="{42457828-B1A7-2D4A-9E7A-188919C527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531629</xdr:colOff>
      <xdr:row>28</xdr:row>
      <xdr:rowOff>73837</xdr:rowOff>
    </xdr:from>
    <xdr:to>
      <xdr:col>20</xdr:col>
      <xdr:colOff>59071</xdr:colOff>
      <xdr:row>34</xdr:row>
      <xdr:rowOff>14768</xdr:rowOff>
    </xdr:to>
    <xdr:sp macro="" textlink="">
      <xdr:nvSpPr>
        <xdr:cNvPr id="2073" name="Oval 2072">
          <a:extLst>
            <a:ext uri="{FF2B5EF4-FFF2-40B4-BE49-F238E27FC236}">
              <a16:creationId xmlns:a16="http://schemas.microsoft.com/office/drawing/2014/main" id="{B37FDB47-0744-9542-0F5C-E261244847F6}"/>
            </a:ext>
          </a:extLst>
        </xdr:cNvPr>
        <xdr:cNvSpPr/>
      </xdr:nvSpPr>
      <xdr:spPr>
        <a:xfrm>
          <a:off x="15366310" y="5748305"/>
          <a:ext cx="1175740" cy="1156889"/>
        </a:xfrm>
        <a:prstGeom prst="ellipse">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18</xdr:col>
      <xdr:colOff>620234</xdr:colOff>
      <xdr:row>29</xdr:row>
      <xdr:rowOff>191976</xdr:rowOff>
    </xdr:from>
    <xdr:to>
      <xdr:col>19</xdr:col>
      <xdr:colOff>770448</xdr:colOff>
      <xdr:row>32</xdr:row>
      <xdr:rowOff>118139</xdr:rowOff>
    </xdr:to>
    <xdr:sp macro="" textlink="">
      <xdr:nvSpPr>
        <xdr:cNvPr id="2075" name="TextBox 2074">
          <a:extLst>
            <a:ext uri="{FF2B5EF4-FFF2-40B4-BE49-F238E27FC236}">
              <a16:creationId xmlns:a16="http://schemas.microsoft.com/office/drawing/2014/main" id="{85021405-F405-7949-9535-90F237456104}"/>
            </a:ext>
          </a:extLst>
        </xdr:cNvPr>
        <xdr:cNvSpPr txBox="1"/>
      </xdr:nvSpPr>
      <xdr:spPr>
        <a:xfrm>
          <a:off x="15505815" y="6187557"/>
          <a:ext cx="977191" cy="54639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baseline="0"/>
            <a:t>Training </a:t>
          </a:r>
        </a:p>
        <a:p>
          <a:pPr algn="ctr"/>
          <a:r>
            <a:rPr lang="en-GB" sz="1200" b="1" baseline="0"/>
            <a:t>Modules</a:t>
          </a:r>
        </a:p>
      </xdr:txBody>
    </xdr:sp>
    <xdr:clientData/>
  </xdr:twoCellAnchor>
  <xdr:twoCellAnchor>
    <xdr:from>
      <xdr:col>13</xdr:col>
      <xdr:colOff>50800</xdr:colOff>
      <xdr:row>11</xdr:row>
      <xdr:rowOff>71349</xdr:rowOff>
    </xdr:from>
    <xdr:to>
      <xdr:col>17</xdr:col>
      <xdr:colOff>128427</xdr:colOff>
      <xdr:row>38</xdr:row>
      <xdr:rowOff>108086</xdr:rowOff>
    </xdr:to>
    <xdr:sp macro="" textlink="">
      <xdr:nvSpPr>
        <xdr:cNvPr id="2076" name="Rounded Rectangle 2075">
          <a:extLst>
            <a:ext uri="{FF2B5EF4-FFF2-40B4-BE49-F238E27FC236}">
              <a16:creationId xmlns:a16="http://schemas.microsoft.com/office/drawing/2014/main" id="{04EB0F3D-B301-8B47-B4C0-30C1061FF717}"/>
            </a:ext>
          </a:extLst>
        </xdr:cNvPr>
        <xdr:cNvSpPr/>
      </xdr:nvSpPr>
      <xdr:spPr>
        <a:xfrm>
          <a:off x="10810126" y="2268877"/>
          <a:ext cx="3388189" cy="5430670"/>
        </a:xfrm>
        <a:prstGeom prst="roundRect">
          <a:avLst/>
        </a:prstGeom>
        <a:solidFill>
          <a:schemeClr val="bg1"/>
        </a:solidFill>
        <a:ln w="12700" cap="flat" cmpd="sng" algn="ctr">
          <a:noFill/>
          <a:prstDash val="solid"/>
          <a:miter lim="800000"/>
        </a:ln>
        <a:effectLst>
          <a:outerShdw blurRad="279400" dist="50800" dir="2700000" algn="tl" rotWithShape="0">
            <a:prstClr val="black">
              <a:alpha val="12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13</xdr:col>
      <xdr:colOff>383954</xdr:colOff>
      <xdr:row>11</xdr:row>
      <xdr:rowOff>162442</xdr:rowOff>
    </xdr:from>
    <xdr:to>
      <xdr:col>16</xdr:col>
      <xdr:colOff>457792</xdr:colOff>
      <xdr:row>13</xdr:row>
      <xdr:rowOff>72307</xdr:rowOff>
    </xdr:to>
    <xdr:sp macro="" textlink="">
      <xdr:nvSpPr>
        <xdr:cNvPr id="2077" name="TextBox 2076">
          <a:extLst>
            <a:ext uri="{FF2B5EF4-FFF2-40B4-BE49-F238E27FC236}">
              <a16:creationId xmlns:a16="http://schemas.microsoft.com/office/drawing/2014/main" id="{0EB44D5A-4166-3C4B-B5BA-2E479249D5D9}"/>
            </a:ext>
          </a:extLst>
        </xdr:cNvPr>
        <xdr:cNvSpPr txBox="1"/>
      </xdr:nvSpPr>
      <xdr:spPr>
        <a:xfrm>
          <a:off x="11134652" y="2436628"/>
          <a:ext cx="2554768" cy="32335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1" baseline="0"/>
            <a:t>Training Level's Fees by Sales Team</a:t>
          </a:r>
        </a:p>
      </xdr:txBody>
    </xdr:sp>
    <xdr:clientData/>
  </xdr:twoCellAnchor>
  <xdr:twoCellAnchor>
    <xdr:from>
      <xdr:col>13</xdr:col>
      <xdr:colOff>191976</xdr:colOff>
      <xdr:row>13</xdr:row>
      <xdr:rowOff>88605</xdr:rowOff>
    </xdr:from>
    <xdr:to>
      <xdr:col>16</xdr:col>
      <xdr:colOff>708837</xdr:colOff>
      <xdr:row>24</xdr:row>
      <xdr:rowOff>177210</xdr:rowOff>
    </xdr:to>
    <xdr:graphicFrame macro="">
      <xdr:nvGraphicFramePr>
        <xdr:cNvPr id="2078" name="Chart 2077">
          <a:extLst>
            <a:ext uri="{FF2B5EF4-FFF2-40B4-BE49-F238E27FC236}">
              <a16:creationId xmlns:a16="http://schemas.microsoft.com/office/drawing/2014/main" id="{202B57F1-75B1-DE4B-ADDE-BAE3869CC9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356586</xdr:colOff>
      <xdr:row>24</xdr:row>
      <xdr:rowOff>101600</xdr:rowOff>
    </xdr:from>
    <xdr:to>
      <xdr:col>16</xdr:col>
      <xdr:colOff>430424</xdr:colOff>
      <xdr:row>25</xdr:row>
      <xdr:rowOff>186266</xdr:rowOff>
    </xdr:to>
    <xdr:sp macro="" textlink="">
      <xdr:nvSpPr>
        <xdr:cNvPr id="2079" name="TextBox 2078">
          <a:extLst>
            <a:ext uri="{FF2B5EF4-FFF2-40B4-BE49-F238E27FC236}">
              <a16:creationId xmlns:a16="http://schemas.microsoft.com/office/drawing/2014/main" id="{CAAB4E88-D6F7-FF4E-B23C-8A367F5B7134}"/>
            </a:ext>
          </a:extLst>
        </xdr:cNvPr>
        <xdr:cNvSpPr txBox="1"/>
      </xdr:nvSpPr>
      <xdr:spPr>
        <a:xfrm>
          <a:off x="11143119" y="4978400"/>
          <a:ext cx="2563038" cy="28786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1" baseline="0"/>
            <a:t>Enrolled Courses on Training Level's</a:t>
          </a:r>
        </a:p>
      </xdr:txBody>
    </xdr:sp>
    <xdr:clientData/>
  </xdr:twoCellAnchor>
  <xdr:twoCellAnchor>
    <xdr:from>
      <xdr:col>12</xdr:col>
      <xdr:colOff>797638</xdr:colOff>
      <xdr:row>25</xdr:row>
      <xdr:rowOff>67733</xdr:rowOff>
    </xdr:from>
    <xdr:to>
      <xdr:col>17</xdr:col>
      <xdr:colOff>33866</xdr:colOff>
      <xdr:row>38</xdr:row>
      <xdr:rowOff>84667</xdr:rowOff>
    </xdr:to>
    <xdr:graphicFrame macro="">
      <xdr:nvGraphicFramePr>
        <xdr:cNvPr id="2080" name="Chart 2079">
          <a:extLst>
            <a:ext uri="{FF2B5EF4-FFF2-40B4-BE49-F238E27FC236}">
              <a16:creationId xmlns:a16="http://schemas.microsoft.com/office/drawing/2014/main" id="{C2754D1D-445B-8849-8522-37BBC4449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111649</xdr:colOff>
      <xdr:row>11</xdr:row>
      <xdr:rowOff>165247</xdr:rowOff>
    </xdr:from>
    <xdr:to>
      <xdr:col>12</xdr:col>
      <xdr:colOff>717183</xdr:colOff>
      <xdr:row>24</xdr:row>
      <xdr:rowOff>4455</xdr:rowOff>
    </xdr:to>
    <xdr:sp macro="" textlink="">
      <xdr:nvSpPr>
        <xdr:cNvPr id="2082" name="Rounded Rectangle 2081">
          <a:extLst>
            <a:ext uri="{FF2B5EF4-FFF2-40B4-BE49-F238E27FC236}">
              <a16:creationId xmlns:a16="http://schemas.microsoft.com/office/drawing/2014/main" id="{3429E348-51F5-F14F-A2E5-04EF23A4EBF4}"/>
            </a:ext>
          </a:extLst>
        </xdr:cNvPr>
        <xdr:cNvSpPr/>
      </xdr:nvSpPr>
      <xdr:spPr>
        <a:xfrm>
          <a:off x="8353138" y="2394502"/>
          <a:ext cx="2253832" cy="2473783"/>
        </a:xfrm>
        <a:prstGeom prst="roundRect">
          <a:avLst/>
        </a:prstGeom>
        <a:solidFill>
          <a:sysClr val="window" lastClr="FFFFFF"/>
        </a:solidFill>
        <a:ln w="12700" cap="flat" cmpd="sng" algn="ctr">
          <a:noFill/>
          <a:prstDash val="solid"/>
          <a:miter lim="800000"/>
        </a:ln>
        <a:effectLst>
          <a:outerShdw blurRad="279400" dist="50800" dir="2700000" algn="tl" rotWithShape="0">
            <a:prstClr val="black">
              <a:alpha val="12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10</xdr:col>
      <xdr:colOff>299553</xdr:colOff>
      <xdr:row>12</xdr:row>
      <xdr:rowOff>117900</xdr:rowOff>
    </xdr:from>
    <xdr:to>
      <xdr:col>11</xdr:col>
      <xdr:colOff>686080</xdr:colOff>
      <xdr:row>15</xdr:row>
      <xdr:rowOff>150749</xdr:rowOff>
    </xdr:to>
    <xdr:sp macro="" textlink="">
      <xdr:nvSpPr>
        <xdr:cNvPr id="2083" name="TextBox 2082">
          <a:extLst>
            <a:ext uri="{FF2B5EF4-FFF2-40B4-BE49-F238E27FC236}">
              <a16:creationId xmlns:a16="http://schemas.microsoft.com/office/drawing/2014/main" id="{C319BFA1-D258-1740-9392-207963C4D716}"/>
            </a:ext>
          </a:extLst>
        </xdr:cNvPr>
        <xdr:cNvSpPr txBox="1"/>
      </xdr:nvSpPr>
      <xdr:spPr>
        <a:xfrm>
          <a:off x="8533619" y="2629988"/>
          <a:ext cx="1209934" cy="660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800"/>
            <a:t>Top</a:t>
          </a:r>
          <a:r>
            <a:rPr lang="en-GB" sz="800" baseline="0"/>
            <a:t> 5</a:t>
          </a:r>
        </a:p>
        <a:p>
          <a:pPr algn="l"/>
          <a:r>
            <a:rPr lang="en-GB" sz="1100" b="1" baseline="0">
              <a:solidFill>
                <a:schemeClr val="bg2">
                  <a:lumMod val="25000"/>
                </a:schemeClr>
              </a:solidFill>
              <a:latin typeface="Abadi" panose="020B0604020104020204" pitchFamily="34" charset="0"/>
            </a:rPr>
            <a:t>Training Level's</a:t>
          </a:r>
        </a:p>
        <a:p>
          <a:pPr algn="l"/>
          <a:r>
            <a:rPr lang="en-GB" sz="800" baseline="0"/>
            <a:t> Revenue </a:t>
          </a:r>
        </a:p>
        <a:p>
          <a:pPr algn="l"/>
          <a:endParaRPr lang="en-GB" sz="1050"/>
        </a:p>
      </xdr:txBody>
    </xdr:sp>
    <xdr:clientData/>
  </xdr:twoCellAnchor>
  <xdr:twoCellAnchor>
    <xdr:from>
      <xdr:col>12</xdr:col>
      <xdr:colOff>334945</xdr:colOff>
      <xdr:row>13</xdr:row>
      <xdr:rowOff>27911</xdr:rowOff>
    </xdr:from>
    <xdr:to>
      <xdr:col>12</xdr:col>
      <xdr:colOff>457982</xdr:colOff>
      <xdr:row>13</xdr:row>
      <xdr:rowOff>149484</xdr:rowOff>
    </xdr:to>
    <xdr:sp macro="" textlink="">
      <xdr:nvSpPr>
        <xdr:cNvPr id="2084" name="5-point Star 2083">
          <a:extLst>
            <a:ext uri="{FF2B5EF4-FFF2-40B4-BE49-F238E27FC236}">
              <a16:creationId xmlns:a16="http://schemas.microsoft.com/office/drawing/2014/main" id="{D31D9F23-316C-1349-8243-B5A36491B891}"/>
            </a:ext>
          </a:extLst>
        </xdr:cNvPr>
        <xdr:cNvSpPr/>
      </xdr:nvSpPr>
      <xdr:spPr>
        <a:xfrm flipH="1">
          <a:off x="10215824" y="2749340"/>
          <a:ext cx="123037" cy="121573"/>
        </a:xfrm>
        <a:prstGeom prst="star5">
          <a:avLst/>
        </a:prstGeom>
        <a:solidFill>
          <a:srgbClr val="FED14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310742</xdr:colOff>
      <xdr:row>15</xdr:row>
      <xdr:rowOff>175637</xdr:rowOff>
    </xdr:from>
    <xdr:to>
      <xdr:col>12</xdr:col>
      <xdr:colOff>586151</xdr:colOff>
      <xdr:row>22</xdr:row>
      <xdr:rowOff>28257</xdr:rowOff>
    </xdr:to>
    <xdr:grpSp>
      <xdr:nvGrpSpPr>
        <xdr:cNvPr id="2095" name="Group 2094">
          <a:extLst>
            <a:ext uri="{FF2B5EF4-FFF2-40B4-BE49-F238E27FC236}">
              <a16:creationId xmlns:a16="http://schemas.microsoft.com/office/drawing/2014/main" id="{F6CC3572-AEBC-44F4-8B47-9C785EA4B804}"/>
            </a:ext>
          </a:extLst>
        </xdr:cNvPr>
        <xdr:cNvGrpSpPr/>
      </xdr:nvGrpSpPr>
      <xdr:grpSpPr>
        <a:xfrm>
          <a:off x="8614588" y="3106406"/>
          <a:ext cx="1936178" cy="1220313"/>
          <a:chOff x="8558753" y="3272255"/>
          <a:chExt cx="1922236" cy="1333585"/>
        </a:xfrm>
      </xdr:grpSpPr>
      <xdr:sp macro="" textlink="'Pivot tables'!BS10">
        <xdr:nvSpPr>
          <xdr:cNvPr id="2085" name="TextBox 2084">
            <a:extLst>
              <a:ext uri="{FF2B5EF4-FFF2-40B4-BE49-F238E27FC236}">
                <a16:creationId xmlns:a16="http://schemas.microsoft.com/office/drawing/2014/main" id="{E6C81654-72C5-F840-AEB5-289A234BDD61}"/>
              </a:ext>
            </a:extLst>
          </xdr:cNvPr>
          <xdr:cNvSpPr txBox="1"/>
        </xdr:nvSpPr>
        <xdr:spPr>
          <a:xfrm>
            <a:off x="9750476" y="3278330"/>
            <a:ext cx="604910" cy="227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93C35B1-10A8-904D-815A-714C79E1C319}" type="TxLink">
              <a:rPr lang="en-US" sz="1200" b="0" i="0" u="none" strike="noStrike">
                <a:solidFill>
                  <a:srgbClr val="000000"/>
                </a:solidFill>
                <a:latin typeface="Calibri"/>
                <a:cs typeface="Calibri"/>
              </a:rPr>
              <a:pPr algn="l"/>
              <a:t>KJI. L4</a:t>
            </a:fld>
            <a:endParaRPr lang="en-GB" sz="1200"/>
          </a:p>
        </xdr:txBody>
      </xdr:sp>
      <xdr:sp macro="" textlink="'Pivot tables'!BT10">
        <xdr:nvSpPr>
          <xdr:cNvPr id="2086" name="TextBox 2085">
            <a:extLst>
              <a:ext uri="{FF2B5EF4-FFF2-40B4-BE49-F238E27FC236}">
                <a16:creationId xmlns:a16="http://schemas.microsoft.com/office/drawing/2014/main" id="{D3798803-C590-FD48-BBAA-461034185178}"/>
              </a:ext>
            </a:extLst>
          </xdr:cNvPr>
          <xdr:cNvSpPr txBox="1"/>
        </xdr:nvSpPr>
        <xdr:spPr>
          <a:xfrm>
            <a:off x="8558753" y="3272255"/>
            <a:ext cx="1179832" cy="255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9A43D64-8BF1-5442-A2C0-08A5B44A92D8}" type="TxLink">
              <a:rPr lang="en-US" sz="1200" b="0" i="0" u="none" strike="noStrike">
                <a:solidFill>
                  <a:srgbClr val="000000"/>
                </a:solidFill>
                <a:latin typeface="Calibri"/>
                <a:cs typeface="Calibri"/>
              </a:rPr>
              <a:pPr algn="l"/>
              <a:t> 3,33,70,00,000 </a:t>
            </a:fld>
            <a:endParaRPr lang="en-US" sz="1200"/>
          </a:p>
        </xdr:txBody>
      </xdr:sp>
      <xdr:sp macro="" textlink="'Pivot tables'!BT11">
        <xdr:nvSpPr>
          <xdr:cNvPr id="2087" name="Text Box 1">
            <a:extLst>
              <a:ext uri="{FF2B5EF4-FFF2-40B4-BE49-F238E27FC236}">
                <a16:creationId xmlns:a16="http://schemas.microsoft.com/office/drawing/2014/main" id="{62ADBAAA-8BB5-DC4A-A2D8-B4560CA4670F}"/>
              </a:ext>
            </a:extLst>
          </xdr:cNvPr>
          <xdr:cNvSpPr txBox="1">
            <a:spLocks noChangeArrowheads="1"/>
          </xdr:cNvSpPr>
        </xdr:nvSpPr>
        <xdr:spPr bwMode="auto">
          <a:xfrm>
            <a:off x="8609763" y="3540927"/>
            <a:ext cx="993587" cy="260816"/>
          </a:xfrm>
          <a:prstGeom prst="rect">
            <a:avLst/>
          </a:prstGeom>
          <a:noFill/>
          <a:ln w="9525">
            <a:noFill/>
            <a:miter lim="800000"/>
            <a:headEnd/>
            <a:tailEnd/>
          </a:ln>
        </xdr:spPr>
        <xdr:txBody>
          <a:bodyPr vertOverflow="clip" wrap="square" lIns="27432" tIns="27432" rIns="0" bIns="0" anchor="t" upright="1"/>
          <a:lstStyle/>
          <a:p>
            <a:pPr algn="l" rtl="0">
              <a:defRPr sz="1000"/>
            </a:pPr>
            <a:fld id="{CBA15EC9-5423-7B4F-BDA1-D35340907BC0}" type="TxLink">
              <a:rPr lang="en-US" sz="1200" b="0" i="0" u="none" strike="noStrike" baseline="0">
                <a:solidFill>
                  <a:srgbClr val="000000"/>
                </a:solidFill>
                <a:latin typeface="Calibri"/>
                <a:cs typeface="Calibri"/>
              </a:rPr>
              <a:pPr algn="l" rtl="0">
                <a:defRPr sz="1000"/>
              </a:pPr>
              <a:t> 2,89,20,00,000 </a:t>
            </a:fld>
            <a:endParaRPr lang="en-GB" sz="1200" b="0" i="0" u="none" strike="noStrike" baseline="0">
              <a:solidFill>
                <a:srgbClr val="000000"/>
              </a:solidFill>
              <a:latin typeface="Calibri" pitchFamily="2" charset="0"/>
              <a:cs typeface="Calibri" pitchFamily="2" charset="0"/>
            </a:endParaRPr>
          </a:p>
        </xdr:txBody>
      </xdr:sp>
      <xdr:sp macro="" textlink="'Pivot tables'!BS11">
        <xdr:nvSpPr>
          <xdr:cNvPr id="2088" name="Text Box 1">
            <a:extLst>
              <a:ext uri="{FF2B5EF4-FFF2-40B4-BE49-F238E27FC236}">
                <a16:creationId xmlns:a16="http://schemas.microsoft.com/office/drawing/2014/main" id="{7FA5C921-FF0F-384A-94D4-7F8EB40EDDB6}"/>
              </a:ext>
            </a:extLst>
          </xdr:cNvPr>
          <xdr:cNvSpPr txBox="1">
            <a:spLocks noChangeArrowheads="1"/>
          </xdr:cNvSpPr>
        </xdr:nvSpPr>
        <xdr:spPr bwMode="auto">
          <a:xfrm>
            <a:off x="9817797" y="3537130"/>
            <a:ext cx="621323" cy="305190"/>
          </a:xfrm>
          <a:prstGeom prst="rect">
            <a:avLst/>
          </a:prstGeom>
          <a:noFill/>
          <a:ln w="9525">
            <a:noFill/>
            <a:miter lim="800000"/>
            <a:headEnd/>
            <a:tailEnd/>
          </a:ln>
        </xdr:spPr>
        <xdr:txBody>
          <a:bodyPr vertOverflow="clip" wrap="square" lIns="27432" tIns="27432" rIns="0" bIns="0" anchor="t" upright="1"/>
          <a:lstStyle/>
          <a:p>
            <a:pPr algn="l" rtl="0">
              <a:defRPr sz="1000"/>
            </a:pPr>
            <a:fld id="{6C338B52-19A6-6F45-9A3A-60460B1AD50F}" type="TxLink">
              <a:rPr lang="en-US" sz="1200" b="0" i="0" u="none" strike="noStrike" baseline="0">
                <a:solidFill>
                  <a:srgbClr val="000000"/>
                </a:solidFill>
                <a:latin typeface="Calibri"/>
                <a:cs typeface="Calibri"/>
              </a:rPr>
              <a:pPr algn="l" rtl="0">
                <a:defRPr sz="1000"/>
              </a:pPr>
              <a:t>Fndn. L5</a:t>
            </a:fld>
            <a:endParaRPr lang="en-GB" sz="1200" b="0" i="0" u="none" strike="noStrike" baseline="0">
              <a:solidFill>
                <a:srgbClr val="000000"/>
              </a:solidFill>
              <a:latin typeface="Calibri" pitchFamily="2" charset="0"/>
              <a:cs typeface="Calibri" pitchFamily="2" charset="0"/>
            </a:endParaRPr>
          </a:p>
        </xdr:txBody>
      </xdr:sp>
      <xdr:sp macro="" textlink="'Pivot tables'!BT12">
        <xdr:nvSpPr>
          <xdr:cNvPr id="2089" name="Text Box 1">
            <a:extLst>
              <a:ext uri="{FF2B5EF4-FFF2-40B4-BE49-F238E27FC236}">
                <a16:creationId xmlns:a16="http://schemas.microsoft.com/office/drawing/2014/main" id="{5E180081-1863-D842-B258-A505EE435524}"/>
              </a:ext>
            </a:extLst>
          </xdr:cNvPr>
          <xdr:cNvSpPr txBox="1">
            <a:spLocks noChangeArrowheads="1"/>
          </xdr:cNvSpPr>
        </xdr:nvSpPr>
        <xdr:spPr bwMode="auto">
          <a:xfrm>
            <a:off x="8609763" y="3820047"/>
            <a:ext cx="993587" cy="260816"/>
          </a:xfrm>
          <a:prstGeom prst="rect">
            <a:avLst/>
          </a:prstGeom>
          <a:noFill/>
          <a:ln w="9525">
            <a:noFill/>
            <a:miter lim="800000"/>
            <a:headEnd/>
            <a:tailEnd/>
          </a:ln>
        </xdr:spPr>
        <xdr:txBody>
          <a:bodyPr vertOverflow="clip" wrap="square" lIns="27432" tIns="27432" rIns="0" bIns="0" anchor="t" upright="1"/>
          <a:lstStyle/>
          <a:p>
            <a:pPr algn="l" rtl="0">
              <a:defRPr sz="1000"/>
            </a:pPr>
            <a:fld id="{3C492631-9E46-AF47-AEE2-DC8F8E7E369A}" type="TxLink">
              <a:rPr lang="en-US" sz="1200" b="0" i="0" u="none" strike="noStrike" baseline="0">
                <a:solidFill>
                  <a:srgbClr val="000000"/>
                </a:solidFill>
                <a:latin typeface="Calibri"/>
                <a:cs typeface="Calibri"/>
              </a:rPr>
              <a:pPr algn="l" rtl="0">
                <a:defRPr sz="1000"/>
              </a:pPr>
              <a:t> 2,32,40,00,000 </a:t>
            </a:fld>
            <a:endParaRPr lang="en-GB" sz="1200" b="0" i="0" u="none" strike="noStrike" baseline="0">
              <a:solidFill>
                <a:srgbClr val="000000"/>
              </a:solidFill>
              <a:latin typeface="Calibri" pitchFamily="2" charset="0"/>
              <a:cs typeface="Calibri" pitchFamily="2" charset="0"/>
            </a:endParaRPr>
          </a:p>
        </xdr:txBody>
      </xdr:sp>
      <xdr:sp macro="" textlink="'Pivot tables'!BT13">
        <xdr:nvSpPr>
          <xdr:cNvPr id="2090" name="Text Box 1">
            <a:extLst>
              <a:ext uri="{FF2B5EF4-FFF2-40B4-BE49-F238E27FC236}">
                <a16:creationId xmlns:a16="http://schemas.microsoft.com/office/drawing/2014/main" id="{EA29DC4B-9B64-6747-AE95-99D1EFDA1828}"/>
              </a:ext>
            </a:extLst>
          </xdr:cNvPr>
          <xdr:cNvSpPr txBox="1">
            <a:spLocks noChangeArrowheads="1"/>
          </xdr:cNvSpPr>
        </xdr:nvSpPr>
        <xdr:spPr bwMode="auto">
          <a:xfrm>
            <a:off x="8609763" y="4067459"/>
            <a:ext cx="993588" cy="260815"/>
          </a:xfrm>
          <a:prstGeom prst="rect">
            <a:avLst/>
          </a:prstGeom>
          <a:noFill/>
          <a:ln w="9525">
            <a:noFill/>
            <a:miter lim="800000"/>
            <a:headEnd/>
            <a:tailEnd/>
          </a:ln>
        </xdr:spPr>
        <xdr:txBody>
          <a:bodyPr vertOverflow="clip" wrap="square" lIns="27432" tIns="27432" rIns="0" bIns="0" anchor="t" upright="1"/>
          <a:lstStyle/>
          <a:p>
            <a:pPr algn="l" rtl="0">
              <a:defRPr sz="1000"/>
            </a:pPr>
            <a:fld id="{868D0085-B0F9-104A-A5FE-1DC8FB8254BD}" type="TxLink">
              <a:rPr lang="en-US" sz="1200" b="0" i="0" u="none" strike="noStrike" baseline="0">
                <a:solidFill>
                  <a:srgbClr val="000000"/>
                </a:solidFill>
                <a:latin typeface="Calibri"/>
                <a:cs typeface="Calibri"/>
              </a:rPr>
              <a:pPr algn="l" rtl="0">
                <a:defRPr sz="1000"/>
              </a:pPr>
              <a:t> 2,32,00,00,000 </a:t>
            </a:fld>
            <a:endParaRPr lang="en-US" sz="1200" b="0" i="0" u="none" strike="noStrike" baseline="0">
              <a:solidFill>
                <a:srgbClr val="000000"/>
              </a:solidFill>
              <a:latin typeface="Calibri"/>
              <a:cs typeface="Calibri"/>
            </a:endParaRPr>
          </a:p>
        </xdr:txBody>
      </xdr:sp>
      <xdr:sp macro="" textlink="'Pivot tables'!BT14">
        <xdr:nvSpPr>
          <xdr:cNvPr id="2091" name="Text Box 1">
            <a:extLst>
              <a:ext uri="{FF2B5EF4-FFF2-40B4-BE49-F238E27FC236}">
                <a16:creationId xmlns:a16="http://schemas.microsoft.com/office/drawing/2014/main" id="{8032C6BC-07AD-544A-BC3C-057A51486B21}"/>
              </a:ext>
            </a:extLst>
          </xdr:cNvPr>
          <xdr:cNvSpPr txBox="1">
            <a:spLocks noChangeArrowheads="1"/>
          </xdr:cNvSpPr>
        </xdr:nvSpPr>
        <xdr:spPr bwMode="auto">
          <a:xfrm>
            <a:off x="8609763" y="4328829"/>
            <a:ext cx="993588" cy="260816"/>
          </a:xfrm>
          <a:prstGeom prst="rect">
            <a:avLst/>
          </a:prstGeom>
          <a:noFill/>
          <a:ln w="9525">
            <a:noFill/>
            <a:miter lim="800000"/>
            <a:headEnd/>
            <a:tailEnd/>
          </a:ln>
        </xdr:spPr>
        <xdr:txBody>
          <a:bodyPr vertOverflow="clip" wrap="square" lIns="27432" tIns="27432" rIns="0" bIns="0" anchor="t" upright="1"/>
          <a:lstStyle/>
          <a:p>
            <a:pPr algn="l" rtl="0">
              <a:defRPr sz="1000"/>
            </a:pPr>
            <a:fld id="{73BDFE1A-ABC7-7E4E-95C3-F544386C69F8}" type="TxLink">
              <a:rPr lang="en-US" sz="1200" b="0" i="0" u="none" strike="noStrike" baseline="0">
                <a:solidFill>
                  <a:srgbClr val="000000"/>
                </a:solidFill>
                <a:latin typeface="Calibri"/>
                <a:cs typeface="Calibri"/>
              </a:rPr>
              <a:pPr algn="l" rtl="0">
                <a:defRPr sz="1000"/>
              </a:pPr>
              <a:t> 1,30,90,00,000 </a:t>
            </a:fld>
            <a:endParaRPr lang="en-GB" sz="1200" b="0" i="0" u="none" strike="noStrike" baseline="0">
              <a:solidFill>
                <a:srgbClr val="000000"/>
              </a:solidFill>
              <a:latin typeface="Calibri" pitchFamily="2" charset="0"/>
              <a:cs typeface="Calibri" pitchFamily="2" charset="0"/>
            </a:endParaRPr>
          </a:p>
        </xdr:txBody>
      </xdr:sp>
      <xdr:sp macro="" textlink="'Pivot tables'!BS12">
        <xdr:nvSpPr>
          <xdr:cNvPr id="2092" name="Text Box 1">
            <a:extLst>
              <a:ext uri="{FF2B5EF4-FFF2-40B4-BE49-F238E27FC236}">
                <a16:creationId xmlns:a16="http://schemas.microsoft.com/office/drawing/2014/main" id="{0E10BBC1-292F-0749-A9DC-5F48CA67D903}"/>
              </a:ext>
            </a:extLst>
          </xdr:cNvPr>
          <xdr:cNvSpPr txBox="1">
            <a:spLocks noChangeArrowheads="1"/>
          </xdr:cNvSpPr>
        </xdr:nvSpPr>
        <xdr:spPr bwMode="auto">
          <a:xfrm>
            <a:off x="9817797" y="3830208"/>
            <a:ext cx="593411" cy="235638"/>
          </a:xfrm>
          <a:prstGeom prst="rect">
            <a:avLst/>
          </a:prstGeom>
          <a:noFill/>
          <a:ln w="9525">
            <a:noFill/>
            <a:miter lim="800000"/>
            <a:headEnd/>
            <a:tailEnd/>
          </a:ln>
        </xdr:spPr>
        <xdr:txBody>
          <a:bodyPr vertOverflow="clip" wrap="square" lIns="27432" tIns="27432" rIns="0" bIns="0" anchor="t" upright="1"/>
          <a:lstStyle/>
          <a:p>
            <a:pPr algn="l" rtl="0">
              <a:defRPr sz="1000"/>
            </a:pPr>
            <a:fld id="{D97D39CC-F413-F940-9323-EA779E6FA1B7}" type="TxLink">
              <a:rPr lang="en-US" sz="1200" b="0" i="0" u="none" strike="noStrike" baseline="0">
                <a:solidFill>
                  <a:srgbClr val="000000"/>
                </a:solidFill>
                <a:latin typeface="Calibri"/>
                <a:cs typeface="Calibri"/>
              </a:rPr>
              <a:pPr algn="l" rtl="0">
                <a:defRPr sz="1000"/>
              </a:pPr>
              <a:t>Pre. L3</a:t>
            </a:fld>
            <a:endParaRPr lang="en-GB" sz="1200" b="0" i="0" u="none" strike="noStrike" baseline="0">
              <a:solidFill>
                <a:srgbClr val="000000"/>
              </a:solidFill>
              <a:latin typeface="Calibri" pitchFamily="2" charset="0"/>
              <a:cs typeface="Calibri" pitchFamily="2" charset="0"/>
            </a:endParaRPr>
          </a:p>
        </xdr:txBody>
      </xdr:sp>
      <xdr:sp macro="" textlink="'Pivot tables'!BS13">
        <xdr:nvSpPr>
          <xdr:cNvPr id="2093" name="Text Box 1">
            <a:extLst>
              <a:ext uri="{FF2B5EF4-FFF2-40B4-BE49-F238E27FC236}">
                <a16:creationId xmlns:a16="http://schemas.microsoft.com/office/drawing/2014/main" id="{364DFD34-9859-3D4F-9708-578D30C088F0}"/>
              </a:ext>
            </a:extLst>
          </xdr:cNvPr>
          <xdr:cNvSpPr txBox="1">
            <a:spLocks noChangeArrowheads="1"/>
          </xdr:cNvSpPr>
        </xdr:nvSpPr>
        <xdr:spPr bwMode="auto">
          <a:xfrm>
            <a:off x="9817798" y="4077620"/>
            <a:ext cx="457647" cy="248156"/>
          </a:xfrm>
          <a:prstGeom prst="rect">
            <a:avLst/>
          </a:prstGeom>
          <a:noFill/>
          <a:ln w="9525">
            <a:noFill/>
            <a:miter lim="800000"/>
            <a:headEnd/>
            <a:tailEnd/>
          </a:ln>
        </xdr:spPr>
        <xdr:txBody>
          <a:bodyPr vertOverflow="clip" wrap="square" lIns="27432" tIns="27432" rIns="0" bIns="0" anchor="t" upright="1"/>
          <a:lstStyle/>
          <a:p>
            <a:pPr algn="l" rtl="0">
              <a:defRPr sz="1000"/>
            </a:pPr>
            <a:fld id="{4FC2CF35-B616-CC4B-8720-4E836BE73E43}" type="TxLink">
              <a:rPr lang="en-US" sz="1200" b="0" i="0" u="none" strike="noStrike" baseline="0">
                <a:solidFill>
                  <a:srgbClr val="000000"/>
                </a:solidFill>
                <a:latin typeface="Calibri"/>
                <a:cs typeface="Calibri"/>
              </a:rPr>
              <a:pPr algn="l" rtl="0">
                <a:defRPr sz="1000"/>
              </a:pPr>
              <a:t>Fndn. L1</a:t>
            </a:fld>
            <a:endParaRPr lang="en-GB" sz="1200" b="0" i="0" u="none" strike="noStrike" baseline="0">
              <a:solidFill>
                <a:srgbClr val="000000"/>
              </a:solidFill>
              <a:latin typeface="Calibri" pitchFamily="2" charset="0"/>
              <a:cs typeface="Calibri" pitchFamily="2" charset="0"/>
            </a:endParaRPr>
          </a:p>
        </xdr:txBody>
      </xdr:sp>
      <xdr:sp macro="" textlink="'Pivot tables'!BS14">
        <xdr:nvSpPr>
          <xdr:cNvPr id="2094" name="Text Box 1">
            <a:extLst>
              <a:ext uri="{FF2B5EF4-FFF2-40B4-BE49-F238E27FC236}">
                <a16:creationId xmlns:a16="http://schemas.microsoft.com/office/drawing/2014/main" id="{00D76F62-6FFF-BF4D-A2B7-91B66486E679}"/>
              </a:ext>
            </a:extLst>
          </xdr:cNvPr>
          <xdr:cNvSpPr txBox="1">
            <a:spLocks noChangeArrowheads="1"/>
          </xdr:cNvSpPr>
        </xdr:nvSpPr>
        <xdr:spPr bwMode="auto">
          <a:xfrm>
            <a:off x="9817798" y="4321237"/>
            <a:ext cx="663191" cy="284603"/>
          </a:xfrm>
          <a:prstGeom prst="rect">
            <a:avLst/>
          </a:prstGeom>
          <a:noFill/>
          <a:ln w="9525">
            <a:noFill/>
            <a:miter lim="800000"/>
            <a:headEnd/>
            <a:tailEnd/>
          </a:ln>
        </xdr:spPr>
        <xdr:txBody>
          <a:bodyPr vertOverflow="clip" wrap="square" lIns="27432" tIns="27432" rIns="0" bIns="0" anchor="t" upright="1"/>
          <a:lstStyle/>
          <a:p>
            <a:pPr algn="l" rtl="0">
              <a:defRPr sz="1000"/>
            </a:pPr>
            <a:fld id="{897D8E97-7396-C548-8BB6-63BCA9ED27D4}" type="TxLink">
              <a:rPr lang="en-US" sz="1200" b="0" i="0" u="none" strike="noStrike" baseline="0">
                <a:solidFill>
                  <a:srgbClr val="000000"/>
                </a:solidFill>
                <a:latin typeface="Calibri"/>
                <a:cs typeface="Calibri"/>
              </a:rPr>
              <a:pPr algn="l" rtl="0">
                <a:defRPr sz="1000"/>
              </a:pPr>
              <a:t>Pre. L2</a:t>
            </a:fld>
            <a:endParaRPr lang="en-GB" sz="1200" b="0" i="0" u="none" strike="noStrike" baseline="0">
              <a:solidFill>
                <a:srgbClr val="000000"/>
              </a:solidFill>
              <a:latin typeface="Calibri" pitchFamily="2" charset="0"/>
              <a:cs typeface="Calibri" pitchFamily="2" charset="0"/>
            </a:endParaRPr>
          </a:p>
        </xdr:txBody>
      </xdr:sp>
    </xdr:grpSp>
    <xdr:clientData/>
  </xdr:twoCellAnchor>
  <xdr:twoCellAnchor>
    <xdr:from>
      <xdr:col>4</xdr:col>
      <xdr:colOff>189149</xdr:colOff>
      <xdr:row>11</xdr:row>
      <xdr:rowOff>148617</xdr:rowOff>
    </xdr:from>
    <xdr:to>
      <xdr:col>9</xdr:col>
      <xdr:colOff>797504</xdr:colOff>
      <xdr:row>23</xdr:row>
      <xdr:rowOff>189149</xdr:rowOff>
    </xdr:to>
    <xdr:sp macro="" textlink="">
      <xdr:nvSpPr>
        <xdr:cNvPr id="2096" name="Rounded Rectangle 2095">
          <a:extLst>
            <a:ext uri="{FF2B5EF4-FFF2-40B4-BE49-F238E27FC236}">
              <a16:creationId xmlns:a16="http://schemas.microsoft.com/office/drawing/2014/main" id="{7D9B814A-8CBA-934E-9A39-23A0C146BCE1}"/>
            </a:ext>
          </a:extLst>
        </xdr:cNvPr>
        <xdr:cNvSpPr/>
      </xdr:nvSpPr>
      <xdr:spPr>
        <a:xfrm>
          <a:off x="3485745" y="2377872"/>
          <a:ext cx="4729099" cy="2472447"/>
        </a:xfrm>
        <a:prstGeom prst="roundRect">
          <a:avLst/>
        </a:prstGeom>
        <a:solidFill>
          <a:sysClr val="window" lastClr="FFFFFF"/>
        </a:solidFill>
        <a:ln w="12700" cap="flat" cmpd="sng" algn="ctr">
          <a:noFill/>
          <a:prstDash val="solid"/>
          <a:miter lim="800000"/>
        </a:ln>
        <a:effectLst>
          <a:outerShdw blurRad="279400" dist="50800" dir="2700000" algn="tl" rotWithShape="0">
            <a:prstClr val="black">
              <a:alpha val="12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8</xdr:col>
      <xdr:colOff>297235</xdr:colOff>
      <xdr:row>12</xdr:row>
      <xdr:rowOff>0</xdr:rowOff>
    </xdr:from>
    <xdr:to>
      <xdr:col>10</xdr:col>
      <xdr:colOff>175640</xdr:colOff>
      <xdr:row>15</xdr:row>
      <xdr:rowOff>148617</xdr:rowOff>
    </xdr:to>
    <xdr:sp macro="" textlink="">
      <xdr:nvSpPr>
        <xdr:cNvPr id="2097" name="TextBox 2096">
          <a:extLst>
            <a:ext uri="{FF2B5EF4-FFF2-40B4-BE49-F238E27FC236}">
              <a16:creationId xmlns:a16="http://schemas.microsoft.com/office/drawing/2014/main" id="{2B798C28-78D8-0A48-BBFB-6F046643AC8B}"/>
            </a:ext>
          </a:extLst>
        </xdr:cNvPr>
        <xdr:cNvSpPr txBox="1"/>
      </xdr:nvSpPr>
      <xdr:spPr>
        <a:xfrm>
          <a:off x="6890426" y="2431915"/>
          <a:ext cx="1526703" cy="756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1" baseline="0"/>
            <a:t>Average </a:t>
          </a:r>
        </a:p>
        <a:p>
          <a:pPr algn="l"/>
          <a:r>
            <a:rPr lang="en-GB" sz="1200" b="1" baseline="0"/>
            <a:t>Paid Cells Duration </a:t>
          </a:r>
          <a:r>
            <a:rPr lang="en-GB" sz="1200" b="1" baseline="0">
              <a:solidFill>
                <a:schemeClr val="bg1">
                  <a:lumMod val="75000"/>
                </a:schemeClr>
              </a:solidFill>
            </a:rPr>
            <a:t>by Months</a:t>
          </a:r>
        </a:p>
      </xdr:txBody>
    </xdr:sp>
    <xdr:clientData/>
  </xdr:twoCellAnchor>
  <xdr:twoCellAnchor>
    <xdr:from>
      <xdr:col>4</xdr:col>
      <xdr:colOff>297233</xdr:colOff>
      <xdr:row>12</xdr:row>
      <xdr:rowOff>40532</xdr:rowOff>
    </xdr:from>
    <xdr:to>
      <xdr:col>8</xdr:col>
      <xdr:colOff>364788</xdr:colOff>
      <xdr:row>22</xdr:row>
      <xdr:rowOff>148617</xdr:rowOff>
    </xdr:to>
    <xdr:graphicFrame macro="">
      <xdr:nvGraphicFramePr>
        <xdr:cNvPr id="2098" name="Chart 2097">
          <a:extLst>
            <a:ext uri="{FF2B5EF4-FFF2-40B4-BE49-F238E27FC236}">
              <a16:creationId xmlns:a16="http://schemas.microsoft.com/office/drawing/2014/main" id="{151EDCA4-B5AB-EE44-BBBA-4E5067552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689042</xdr:colOff>
      <xdr:row>20</xdr:row>
      <xdr:rowOff>81064</xdr:rowOff>
    </xdr:from>
    <xdr:to>
      <xdr:col>8</xdr:col>
      <xdr:colOff>324255</xdr:colOff>
      <xdr:row>21</xdr:row>
      <xdr:rowOff>135106</xdr:rowOff>
    </xdr:to>
    <xdr:sp macro="" textlink="">
      <xdr:nvSpPr>
        <xdr:cNvPr id="2099" name="Rectangle 2098">
          <a:extLst>
            <a:ext uri="{FF2B5EF4-FFF2-40B4-BE49-F238E27FC236}">
              <a16:creationId xmlns:a16="http://schemas.microsoft.com/office/drawing/2014/main" id="{C273189D-0924-8C4B-9D18-0D3DA8C11932}"/>
            </a:ext>
          </a:extLst>
        </xdr:cNvPr>
        <xdr:cNvSpPr/>
      </xdr:nvSpPr>
      <xdr:spPr>
        <a:xfrm>
          <a:off x="3985638" y="4134255"/>
          <a:ext cx="2931808" cy="25670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135107</xdr:colOff>
      <xdr:row>22</xdr:row>
      <xdr:rowOff>94575</xdr:rowOff>
    </xdr:from>
    <xdr:to>
      <xdr:col>7</xdr:col>
      <xdr:colOff>40532</xdr:colOff>
      <xdr:row>23</xdr:row>
      <xdr:rowOff>162128</xdr:rowOff>
    </xdr:to>
    <xdr:sp macro="" textlink="">
      <xdr:nvSpPr>
        <xdr:cNvPr id="2100" name="TextBox 2099">
          <a:extLst>
            <a:ext uri="{FF2B5EF4-FFF2-40B4-BE49-F238E27FC236}">
              <a16:creationId xmlns:a16="http://schemas.microsoft.com/office/drawing/2014/main" id="{51E4212B-0C92-7648-A8AF-845C94FE6C5B}"/>
            </a:ext>
          </a:extLst>
        </xdr:cNvPr>
        <xdr:cNvSpPr txBox="1"/>
      </xdr:nvSpPr>
      <xdr:spPr>
        <a:xfrm>
          <a:off x="5080001" y="4553086"/>
          <a:ext cx="729574" cy="270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1" baseline="0">
              <a:solidFill>
                <a:schemeClr val="bg1">
                  <a:lumMod val="75000"/>
                </a:schemeClr>
              </a:solidFill>
            </a:rPr>
            <a:t>Months</a:t>
          </a:r>
        </a:p>
      </xdr:txBody>
    </xdr:sp>
    <xdr:clientData/>
  </xdr:twoCellAnchor>
  <xdr:twoCellAnchor>
    <xdr:from>
      <xdr:col>8</xdr:col>
      <xdr:colOff>256704</xdr:colOff>
      <xdr:row>15</xdr:row>
      <xdr:rowOff>202655</xdr:rowOff>
    </xdr:from>
    <xdr:to>
      <xdr:col>9</xdr:col>
      <xdr:colOff>810639</xdr:colOff>
      <xdr:row>18</xdr:row>
      <xdr:rowOff>40530</xdr:rowOff>
    </xdr:to>
    <xdr:sp macro="" textlink="">
      <xdr:nvSpPr>
        <xdr:cNvPr id="2101" name="Round Same-side Corner of Rectangle 2100">
          <a:extLst>
            <a:ext uri="{FF2B5EF4-FFF2-40B4-BE49-F238E27FC236}">
              <a16:creationId xmlns:a16="http://schemas.microsoft.com/office/drawing/2014/main" id="{549ABB10-A584-13F3-ED98-AA23A73325B0}"/>
            </a:ext>
          </a:extLst>
        </xdr:cNvPr>
        <xdr:cNvSpPr/>
      </xdr:nvSpPr>
      <xdr:spPr>
        <a:xfrm rot="16200000">
          <a:off x="7316010" y="2776434"/>
          <a:ext cx="445853" cy="1378084"/>
        </a:xfrm>
        <a:prstGeom prst="round2SameRect">
          <a:avLst/>
        </a:prstGeom>
        <a:solidFill>
          <a:srgbClr val="8D7EF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297236</xdr:colOff>
      <xdr:row>15</xdr:row>
      <xdr:rowOff>81064</xdr:rowOff>
    </xdr:from>
    <xdr:to>
      <xdr:col>10</xdr:col>
      <xdr:colOff>13512</xdr:colOff>
      <xdr:row>18</xdr:row>
      <xdr:rowOff>162128</xdr:rowOff>
    </xdr:to>
    <xdr:sp macro="" textlink="'Pivot tables'!CF9">
      <xdr:nvSpPr>
        <xdr:cNvPr id="2102" name="TextBox 2101">
          <a:extLst>
            <a:ext uri="{FF2B5EF4-FFF2-40B4-BE49-F238E27FC236}">
              <a16:creationId xmlns:a16="http://schemas.microsoft.com/office/drawing/2014/main" id="{D6BDAC8A-EA00-9B4E-B34A-68A23C8202EE}"/>
            </a:ext>
          </a:extLst>
        </xdr:cNvPr>
        <xdr:cNvSpPr txBox="1"/>
      </xdr:nvSpPr>
      <xdr:spPr>
        <a:xfrm>
          <a:off x="6890427" y="3120958"/>
          <a:ext cx="1364574" cy="689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DBA5847-3985-434D-ABA4-AD03A6C49766}" type="TxLink">
            <a:rPr lang="en-US" sz="1600" b="0" i="0" u="none" strike="noStrike" baseline="0">
              <a:solidFill>
                <a:schemeClr val="bg1"/>
              </a:solidFill>
              <a:latin typeface="Calibri"/>
              <a:cs typeface="Calibri"/>
            </a:rPr>
            <a:pPr algn="l"/>
            <a:t>04:29</a:t>
          </a:fld>
          <a:endParaRPr lang="en-GB" sz="1600" b="1" baseline="0">
            <a:solidFill>
              <a:schemeClr val="bg1"/>
            </a:solidFill>
          </a:endParaRPr>
        </a:p>
      </xdr:txBody>
    </xdr:sp>
    <xdr:clientData/>
  </xdr:twoCellAnchor>
  <xdr:twoCellAnchor>
    <xdr:from>
      <xdr:col>9</xdr:col>
      <xdr:colOff>27022</xdr:colOff>
      <xdr:row>16</xdr:row>
      <xdr:rowOff>108084</xdr:rowOff>
    </xdr:from>
    <xdr:to>
      <xdr:col>9</xdr:col>
      <xdr:colOff>797128</xdr:colOff>
      <xdr:row>17</xdr:row>
      <xdr:rowOff>162127</xdr:rowOff>
    </xdr:to>
    <xdr:sp macro="" textlink="'Pivot tables'!CF9">
      <xdr:nvSpPr>
        <xdr:cNvPr id="2103" name="TextBox 2102">
          <a:extLst>
            <a:ext uri="{FF2B5EF4-FFF2-40B4-BE49-F238E27FC236}">
              <a16:creationId xmlns:a16="http://schemas.microsoft.com/office/drawing/2014/main" id="{D9B8DFC2-F0B2-CA40-B875-6572DBFC84B6}"/>
            </a:ext>
          </a:extLst>
        </xdr:cNvPr>
        <xdr:cNvSpPr txBox="1"/>
      </xdr:nvSpPr>
      <xdr:spPr>
        <a:xfrm>
          <a:off x="7444362" y="3350637"/>
          <a:ext cx="770106" cy="256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1" baseline="0">
              <a:solidFill>
                <a:schemeClr val="bg1"/>
              </a:solidFill>
            </a:rPr>
            <a:t>mm:ss</a:t>
          </a:r>
        </a:p>
      </xdr:txBody>
    </xdr:sp>
    <xdr:clientData/>
  </xdr:twoCellAnchor>
  <xdr:twoCellAnchor>
    <xdr:from>
      <xdr:col>8</xdr:col>
      <xdr:colOff>189150</xdr:colOff>
      <xdr:row>19</xdr:row>
      <xdr:rowOff>54043</xdr:rowOff>
    </xdr:from>
    <xdr:to>
      <xdr:col>9</xdr:col>
      <xdr:colOff>175638</xdr:colOff>
      <xdr:row>21</xdr:row>
      <xdr:rowOff>162128</xdr:rowOff>
    </xdr:to>
    <xdr:sp macro="" textlink="">
      <xdr:nvSpPr>
        <xdr:cNvPr id="2104" name="TextBox 2103">
          <a:extLst>
            <a:ext uri="{FF2B5EF4-FFF2-40B4-BE49-F238E27FC236}">
              <a16:creationId xmlns:a16="http://schemas.microsoft.com/office/drawing/2014/main" id="{373AE98A-95D9-4E47-B3BA-255E1430458D}"/>
            </a:ext>
          </a:extLst>
        </xdr:cNvPr>
        <xdr:cNvSpPr txBox="1"/>
      </xdr:nvSpPr>
      <xdr:spPr>
        <a:xfrm>
          <a:off x="6782341" y="3904575"/>
          <a:ext cx="810637" cy="513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baseline="0">
              <a:solidFill>
                <a:schemeClr val="tx1"/>
              </a:solidFill>
              <a:latin typeface="Abadi" panose="020B0604020104020204" pitchFamily="34" charset="0"/>
            </a:rPr>
            <a:t>Minimum</a:t>
          </a:r>
          <a:r>
            <a:rPr lang="en-GB" sz="1600" baseline="0">
              <a:solidFill>
                <a:schemeClr val="tx1"/>
              </a:solidFill>
              <a:latin typeface="Abadi" panose="020B0604020104020204" pitchFamily="34" charset="0"/>
            </a:rPr>
            <a:t> </a:t>
          </a:r>
        </a:p>
        <a:p>
          <a:pPr algn="ctr"/>
          <a:r>
            <a:rPr lang="en-GB" sz="800" baseline="0">
              <a:solidFill>
                <a:schemeClr val="tx1"/>
              </a:solidFill>
              <a:latin typeface="Abadi" panose="020B0604020104020204" pitchFamily="34" charset="0"/>
            </a:rPr>
            <a:t>Call Duration</a:t>
          </a:r>
        </a:p>
      </xdr:txBody>
    </xdr:sp>
    <xdr:clientData/>
  </xdr:twoCellAnchor>
  <xdr:twoCellAnchor>
    <xdr:from>
      <xdr:col>9</xdr:col>
      <xdr:colOff>81064</xdr:colOff>
      <xdr:row>19</xdr:row>
      <xdr:rowOff>81064</xdr:rowOff>
    </xdr:from>
    <xdr:to>
      <xdr:col>10</xdr:col>
      <xdr:colOff>67553</xdr:colOff>
      <xdr:row>21</xdr:row>
      <xdr:rowOff>148617</xdr:rowOff>
    </xdr:to>
    <xdr:sp macro="" textlink="">
      <xdr:nvSpPr>
        <xdr:cNvPr id="2105" name="TextBox 2104">
          <a:extLst>
            <a:ext uri="{FF2B5EF4-FFF2-40B4-BE49-F238E27FC236}">
              <a16:creationId xmlns:a16="http://schemas.microsoft.com/office/drawing/2014/main" id="{75E0B2AD-7559-114F-894F-D65A21D85DF6}"/>
            </a:ext>
          </a:extLst>
        </xdr:cNvPr>
        <xdr:cNvSpPr txBox="1"/>
      </xdr:nvSpPr>
      <xdr:spPr>
        <a:xfrm>
          <a:off x="7498404" y="3931596"/>
          <a:ext cx="810638" cy="4728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baseline="0">
              <a:solidFill>
                <a:schemeClr val="tx1"/>
              </a:solidFill>
              <a:latin typeface="Abadi" panose="020B0604020104020204" pitchFamily="34" charset="0"/>
            </a:rPr>
            <a:t>Maximum</a:t>
          </a:r>
          <a:r>
            <a:rPr lang="en-GB" sz="1400" baseline="0">
              <a:solidFill>
                <a:schemeClr val="tx1"/>
              </a:solidFill>
              <a:latin typeface="Abadi" panose="020B0604020104020204" pitchFamily="34" charset="0"/>
            </a:rPr>
            <a:t> </a:t>
          </a:r>
        </a:p>
        <a:p>
          <a:pPr algn="ctr"/>
          <a:r>
            <a:rPr lang="en-GB" sz="800" baseline="0">
              <a:solidFill>
                <a:schemeClr val="tx1"/>
              </a:solidFill>
            </a:rPr>
            <a:t>Call Duration</a:t>
          </a:r>
        </a:p>
      </xdr:txBody>
    </xdr:sp>
    <xdr:clientData/>
  </xdr:twoCellAnchor>
  <xdr:twoCellAnchor>
    <xdr:from>
      <xdr:col>8</xdr:col>
      <xdr:colOff>337767</xdr:colOff>
      <xdr:row>21</xdr:row>
      <xdr:rowOff>121596</xdr:rowOff>
    </xdr:from>
    <xdr:to>
      <xdr:col>9</xdr:col>
      <xdr:colOff>67553</xdr:colOff>
      <xdr:row>22</xdr:row>
      <xdr:rowOff>94574</xdr:rowOff>
    </xdr:to>
    <xdr:sp macro="" textlink="'Pivot tables'!CF11">
      <xdr:nvSpPr>
        <xdr:cNvPr id="2106" name="TextBox 2105">
          <a:extLst>
            <a:ext uri="{FF2B5EF4-FFF2-40B4-BE49-F238E27FC236}">
              <a16:creationId xmlns:a16="http://schemas.microsoft.com/office/drawing/2014/main" id="{C8CBA370-8D47-9245-80A8-47EE17A60784}"/>
            </a:ext>
          </a:extLst>
        </xdr:cNvPr>
        <xdr:cNvSpPr txBox="1"/>
      </xdr:nvSpPr>
      <xdr:spPr>
        <a:xfrm>
          <a:off x="6930958" y="4377447"/>
          <a:ext cx="553935" cy="1756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6A8DC7C-4A2B-DF40-BB73-3D7F2585AEE7}" type="TxLink">
            <a:rPr lang="en-US" sz="1200" b="0" i="0" u="none" strike="noStrike" baseline="0">
              <a:solidFill>
                <a:srgbClr val="000000"/>
              </a:solidFill>
              <a:latin typeface="Calibri"/>
              <a:cs typeface="Calibri"/>
            </a:rPr>
            <a:pPr algn="ctr"/>
            <a:t>03:42</a:t>
          </a:fld>
          <a:endParaRPr lang="en-GB" sz="800" baseline="0">
            <a:solidFill>
              <a:schemeClr val="tx1"/>
            </a:solidFill>
            <a:latin typeface="Abadi" panose="020B0604020104020204" pitchFamily="34" charset="0"/>
          </a:endParaRPr>
        </a:p>
      </xdr:txBody>
    </xdr:sp>
    <xdr:clientData/>
  </xdr:twoCellAnchor>
  <xdr:twoCellAnchor>
    <xdr:from>
      <xdr:col>9</xdr:col>
      <xdr:colOff>162128</xdr:colOff>
      <xdr:row>21</xdr:row>
      <xdr:rowOff>40532</xdr:rowOff>
    </xdr:from>
    <xdr:to>
      <xdr:col>9</xdr:col>
      <xdr:colOff>756597</xdr:colOff>
      <xdr:row>22</xdr:row>
      <xdr:rowOff>148615</xdr:rowOff>
    </xdr:to>
    <xdr:sp macro="" textlink="'Pivot tables'!CF10">
      <xdr:nvSpPr>
        <xdr:cNvPr id="2107" name="TextBox 2106">
          <a:extLst>
            <a:ext uri="{FF2B5EF4-FFF2-40B4-BE49-F238E27FC236}">
              <a16:creationId xmlns:a16="http://schemas.microsoft.com/office/drawing/2014/main" id="{4A26BFBD-7612-2342-B234-B1C007B51842}"/>
            </a:ext>
          </a:extLst>
        </xdr:cNvPr>
        <xdr:cNvSpPr txBox="1"/>
      </xdr:nvSpPr>
      <xdr:spPr>
        <a:xfrm>
          <a:off x="7579468" y="4296383"/>
          <a:ext cx="594469" cy="310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C7D2A1-553B-DB42-952E-20F4ADA7CE40}" type="TxLink">
            <a:rPr lang="en-US" sz="1200" b="0" i="0" u="none" strike="noStrike" baseline="0">
              <a:solidFill>
                <a:srgbClr val="000000"/>
              </a:solidFill>
              <a:latin typeface="Calibri"/>
              <a:cs typeface="Calibri"/>
            </a:rPr>
            <a:pPr algn="ctr"/>
            <a:t>05:02</a:t>
          </a:fld>
          <a:endParaRPr lang="en-GB" sz="800" baseline="0">
            <a:solidFill>
              <a:schemeClr val="tx1"/>
            </a:solidFill>
            <a:latin typeface="Abadi" panose="020B0604020104020204" pitchFamily="34" charset="0"/>
          </a:endParaRPr>
        </a:p>
      </xdr:txBody>
    </xdr:sp>
    <xdr:clientData/>
  </xdr:twoCellAnchor>
  <xdr:twoCellAnchor>
    <xdr:from>
      <xdr:col>8</xdr:col>
      <xdr:colOff>324255</xdr:colOff>
      <xdr:row>22</xdr:row>
      <xdr:rowOff>40532</xdr:rowOff>
    </xdr:from>
    <xdr:to>
      <xdr:col>9</xdr:col>
      <xdr:colOff>148617</xdr:colOff>
      <xdr:row>23</xdr:row>
      <xdr:rowOff>81065</xdr:rowOff>
    </xdr:to>
    <xdr:sp macro="" textlink="'Pivot tables'!CF9">
      <xdr:nvSpPr>
        <xdr:cNvPr id="2108" name="TextBox 2107">
          <a:extLst>
            <a:ext uri="{FF2B5EF4-FFF2-40B4-BE49-F238E27FC236}">
              <a16:creationId xmlns:a16="http://schemas.microsoft.com/office/drawing/2014/main" id="{EED87C29-DB6A-7647-9716-AF7676D18546}"/>
            </a:ext>
          </a:extLst>
        </xdr:cNvPr>
        <xdr:cNvSpPr txBox="1"/>
      </xdr:nvSpPr>
      <xdr:spPr>
        <a:xfrm>
          <a:off x="6917446" y="4499043"/>
          <a:ext cx="648511" cy="243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1" baseline="0">
              <a:solidFill>
                <a:schemeClr val="tx1"/>
              </a:solidFill>
            </a:rPr>
            <a:t>mm:ss</a:t>
          </a:r>
        </a:p>
      </xdr:txBody>
    </xdr:sp>
    <xdr:clientData/>
  </xdr:twoCellAnchor>
  <xdr:twoCellAnchor>
    <xdr:from>
      <xdr:col>9</xdr:col>
      <xdr:colOff>162128</xdr:colOff>
      <xdr:row>22</xdr:row>
      <xdr:rowOff>54043</xdr:rowOff>
    </xdr:from>
    <xdr:to>
      <xdr:col>9</xdr:col>
      <xdr:colOff>783618</xdr:colOff>
      <xdr:row>23</xdr:row>
      <xdr:rowOff>54043</xdr:rowOff>
    </xdr:to>
    <xdr:sp macro="" textlink="'Pivot tables'!CF9">
      <xdr:nvSpPr>
        <xdr:cNvPr id="2109" name="TextBox 2108">
          <a:extLst>
            <a:ext uri="{FF2B5EF4-FFF2-40B4-BE49-F238E27FC236}">
              <a16:creationId xmlns:a16="http://schemas.microsoft.com/office/drawing/2014/main" id="{FDD34C3C-FDE8-C840-8FD6-20721E3F9D98}"/>
            </a:ext>
          </a:extLst>
        </xdr:cNvPr>
        <xdr:cNvSpPr txBox="1"/>
      </xdr:nvSpPr>
      <xdr:spPr>
        <a:xfrm>
          <a:off x="7579468" y="4512554"/>
          <a:ext cx="621490" cy="202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1" baseline="0">
              <a:solidFill>
                <a:schemeClr val="tx1"/>
              </a:solidFill>
            </a:rPr>
            <a:t>mm:ss</a:t>
          </a:r>
        </a:p>
      </xdr:txBody>
    </xdr:sp>
    <xdr:clientData/>
  </xdr:twoCellAnchor>
  <xdr:twoCellAnchor editAs="oneCell">
    <xdr:from>
      <xdr:col>9</xdr:col>
      <xdr:colOff>324256</xdr:colOff>
      <xdr:row>18</xdr:row>
      <xdr:rowOff>81064</xdr:rowOff>
    </xdr:from>
    <xdr:to>
      <xdr:col>9</xdr:col>
      <xdr:colOff>635001</xdr:colOff>
      <xdr:row>19</xdr:row>
      <xdr:rowOff>189149</xdr:rowOff>
    </xdr:to>
    <xdr:pic>
      <xdr:nvPicPr>
        <xdr:cNvPr id="2115" name="Graphic 2114" descr="Stopwatch 75% with solid fill">
          <a:extLst>
            <a:ext uri="{FF2B5EF4-FFF2-40B4-BE49-F238E27FC236}">
              <a16:creationId xmlns:a16="http://schemas.microsoft.com/office/drawing/2014/main" id="{5E9E9A8F-DEE6-1FDD-47E1-6DAA26DF6A8F}"/>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41596" y="3728936"/>
          <a:ext cx="310745" cy="310745"/>
        </a:xfrm>
        <a:prstGeom prst="rect">
          <a:avLst/>
        </a:prstGeom>
      </xdr:spPr>
    </xdr:pic>
    <xdr:clientData/>
  </xdr:twoCellAnchor>
  <xdr:twoCellAnchor editAs="oneCell">
    <xdr:from>
      <xdr:col>8</xdr:col>
      <xdr:colOff>447233</xdr:colOff>
      <xdr:row>18</xdr:row>
      <xdr:rowOff>82445</xdr:rowOff>
    </xdr:from>
    <xdr:to>
      <xdr:col>8</xdr:col>
      <xdr:colOff>743086</xdr:colOff>
      <xdr:row>19</xdr:row>
      <xdr:rowOff>175638</xdr:rowOff>
    </xdr:to>
    <xdr:pic>
      <xdr:nvPicPr>
        <xdr:cNvPr id="2117" name="Graphic 2116" descr="Stopwatch 25% with solid fill">
          <a:extLst>
            <a:ext uri="{FF2B5EF4-FFF2-40B4-BE49-F238E27FC236}">
              <a16:creationId xmlns:a16="http://schemas.microsoft.com/office/drawing/2014/main" id="{ADD86738-FA3C-F9D4-DC24-2ADB71380EF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040424" y="3730317"/>
          <a:ext cx="295853" cy="295853"/>
        </a:xfrm>
        <a:prstGeom prst="rect">
          <a:avLst/>
        </a:prstGeom>
      </xdr:spPr>
    </xdr:pic>
    <xdr:clientData/>
  </xdr:twoCellAnchor>
  <xdr:twoCellAnchor>
    <xdr:from>
      <xdr:col>0</xdr:col>
      <xdr:colOff>175637</xdr:colOff>
      <xdr:row>11</xdr:row>
      <xdr:rowOff>148617</xdr:rowOff>
    </xdr:from>
    <xdr:to>
      <xdr:col>4</xdr:col>
      <xdr:colOff>13510</xdr:colOff>
      <xdr:row>31</xdr:row>
      <xdr:rowOff>187613</xdr:rowOff>
    </xdr:to>
    <xdr:sp macro="" textlink="">
      <xdr:nvSpPr>
        <xdr:cNvPr id="2118" name="Rounded Rectangle 2117">
          <a:extLst>
            <a:ext uri="{FF2B5EF4-FFF2-40B4-BE49-F238E27FC236}">
              <a16:creationId xmlns:a16="http://schemas.microsoft.com/office/drawing/2014/main" id="{66E43D15-FDE5-6B4B-8A6D-373B5ED99948}"/>
            </a:ext>
          </a:extLst>
        </xdr:cNvPr>
        <xdr:cNvSpPr/>
      </xdr:nvSpPr>
      <xdr:spPr>
        <a:xfrm>
          <a:off x="175637" y="2383817"/>
          <a:ext cx="3129713" cy="4102996"/>
        </a:xfrm>
        <a:prstGeom prst="roundRect">
          <a:avLst/>
        </a:prstGeom>
        <a:solidFill>
          <a:sysClr val="window" lastClr="FFFFFF"/>
        </a:solidFill>
        <a:ln w="12700" cap="flat" cmpd="sng" algn="ctr">
          <a:noFill/>
          <a:prstDash val="solid"/>
          <a:miter lim="800000"/>
        </a:ln>
        <a:effectLst>
          <a:outerShdw blurRad="279400" dist="50800" dir="2700000" algn="tl" rotWithShape="0">
            <a:prstClr val="black">
              <a:alpha val="12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xdr:col>
      <xdr:colOff>202659</xdr:colOff>
      <xdr:row>24</xdr:row>
      <xdr:rowOff>175638</xdr:rowOff>
    </xdr:from>
    <xdr:to>
      <xdr:col>8</xdr:col>
      <xdr:colOff>378297</xdr:colOff>
      <xdr:row>38</xdr:row>
      <xdr:rowOff>81064</xdr:rowOff>
    </xdr:to>
    <xdr:grpSp>
      <xdr:nvGrpSpPr>
        <xdr:cNvPr id="2122" name="Group 2121">
          <a:extLst>
            <a:ext uri="{FF2B5EF4-FFF2-40B4-BE49-F238E27FC236}">
              <a16:creationId xmlns:a16="http://schemas.microsoft.com/office/drawing/2014/main" id="{593091A3-9291-DA20-D465-605566939DA7}"/>
            </a:ext>
          </a:extLst>
        </xdr:cNvPr>
        <xdr:cNvGrpSpPr/>
      </xdr:nvGrpSpPr>
      <xdr:grpSpPr>
        <a:xfrm>
          <a:off x="3524197" y="4864869"/>
          <a:ext cx="3497177" cy="2640810"/>
          <a:chOff x="3418191" y="5066489"/>
          <a:chExt cx="3472233" cy="2742660"/>
        </a:xfrm>
      </xdr:grpSpPr>
      <xdr:sp macro="" textlink="">
        <xdr:nvSpPr>
          <xdr:cNvPr id="2119" name="Rounded Rectangle 2118">
            <a:extLst>
              <a:ext uri="{FF2B5EF4-FFF2-40B4-BE49-F238E27FC236}">
                <a16:creationId xmlns:a16="http://schemas.microsoft.com/office/drawing/2014/main" id="{1D68DA0E-9D2B-7747-8528-B70A3CB8B985}"/>
              </a:ext>
            </a:extLst>
          </xdr:cNvPr>
          <xdr:cNvSpPr/>
        </xdr:nvSpPr>
        <xdr:spPr>
          <a:xfrm>
            <a:off x="3418191" y="5066489"/>
            <a:ext cx="3472233" cy="2742660"/>
          </a:xfrm>
          <a:prstGeom prst="roundRect">
            <a:avLst/>
          </a:prstGeom>
          <a:solidFill>
            <a:sysClr val="window" lastClr="FFFFFF"/>
          </a:solidFill>
          <a:ln w="12700" cap="flat" cmpd="sng" algn="ctr">
            <a:noFill/>
            <a:prstDash val="solid"/>
            <a:miter lim="800000"/>
          </a:ln>
          <a:effectLst>
            <a:outerShdw blurRad="279400" dist="50800" dir="2700000" algn="tl" rotWithShape="0">
              <a:prstClr val="black">
                <a:alpha val="12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120" name="TextBox 2119">
            <a:extLst>
              <a:ext uri="{FF2B5EF4-FFF2-40B4-BE49-F238E27FC236}">
                <a16:creationId xmlns:a16="http://schemas.microsoft.com/office/drawing/2014/main" id="{B39739C0-FD2F-3846-B35B-518B7253986C}"/>
              </a:ext>
            </a:extLst>
          </xdr:cNvPr>
          <xdr:cNvSpPr txBox="1"/>
        </xdr:nvSpPr>
        <xdr:spPr>
          <a:xfrm>
            <a:off x="3580319" y="5242126"/>
            <a:ext cx="1270001" cy="486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1" baseline="0">
                <a:solidFill>
                  <a:schemeClr val="tx1"/>
                </a:solidFill>
              </a:rPr>
              <a:t>Total Sales by Sales Team</a:t>
            </a:r>
          </a:p>
        </xdr:txBody>
      </xdr:sp>
      <xdr:graphicFrame macro="">
        <xdr:nvGraphicFramePr>
          <xdr:cNvPr id="2121" name="Chart 2120">
            <a:extLst>
              <a:ext uri="{FF2B5EF4-FFF2-40B4-BE49-F238E27FC236}">
                <a16:creationId xmlns:a16="http://schemas.microsoft.com/office/drawing/2014/main" id="{A52F18E8-C5F8-EE49-9623-4CBBF376D84F}"/>
              </a:ext>
            </a:extLst>
          </xdr:cNvPr>
          <xdr:cNvGraphicFramePr>
            <a:graphicFrameLocks/>
          </xdr:cNvGraphicFramePr>
        </xdr:nvGraphicFramePr>
        <xdr:xfrm>
          <a:off x="3499254" y="5552871"/>
          <a:ext cx="3377659" cy="2229255"/>
        </xdr:xfrm>
        <a:graphic>
          <a:graphicData uri="http://schemas.openxmlformats.org/drawingml/2006/chart">
            <c:chart xmlns:c="http://schemas.openxmlformats.org/drawingml/2006/chart" xmlns:r="http://schemas.openxmlformats.org/officeDocument/2006/relationships" r:id="rId21"/>
          </a:graphicData>
        </a:graphic>
      </xdr:graphicFrame>
    </xdr:grpSp>
    <xdr:clientData/>
  </xdr:twoCellAnchor>
  <xdr:twoCellAnchor>
    <xdr:from>
      <xdr:col>6</xdr:col>
      <xdr:colOff>503136</xdr:colOff>
      <xdr:row>24</xdr:row>
      <xdr:rowOff>135246</xdr:rowOff>
    </xdr:from>
    <xdr:to>
      <xdr:col>8</xdr:col>
      <xdr:colOff>271634</xdr:colOff>
      <xdr:row>28</xdr:row>
      <xdr:rowOff>13241</xdr:rowOff>
    </xdr:to>
    <xdr:grpSp>
      <xdr:nvGrpSpPr>
        <xdr:cNvPr id="2131" name="Group 2130">
          <a:extLst>
            <a:ext uri="{FF2B5EF4-FFF2-40B4-BE49-F238E27FC236}">
              <a16:creationId xmlns:a16="http://schemas.microsoft.com/office/drawing/2014/main" id="{D6B7D18D-E1A5-9BC9-1B7F-7FCA5DE9C99F}"/>
            </a:ext>
          </a:extLst>
        </xdr:cNvPr>
        <xdr:cNvGrpSpPr/>
      </xdr:nvGrpSpPr>
      <xdr:grpSpPr>
        <a:xfrm>
          <a:off x="5485444" y="4824477"/>
          <a:ext cx="1429267" cy="659533"/>
          <a:chOff x="5542605" y="5227434"/>
          <a:chExt cx="1416805" cy="629660"/>
        </a:xfrm>
      </xdr:grpSpPr>
      <xdr:sp macro="" textlink="'Pivot tables'!CO10">
        <xdr:nvSpPr>
          <xdr:cNvPr id="2123" name="TextBox 2122">
            <a:extLst>
              <a:ext uri="{FF2B5EF4-FFF2-40B4-BE49-F238E27FC236}">
                <a16:creationId xmlns:a16="http://schemas.microsoft.com/office/drawing/2014/main" id="{5F77FD91-C853-E749-93C3-C95CD7AAE84D}"/>
              </a:ext>
            </a:extLst>
          </xdr:cNvPr>
          <xdr:cNvSpPr txBox="1"/>
        </xdr:nvSpPr>
        <xdr:spPr>
          <a:xfrm>
            <a:off x="5862497" y="5336703"/>
            <a:ext cx="892170" cy="49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F58DBF8-CC6E-A048-BA52-2E56596AC330}" type="TxLink">
              <a:rPr lang="en-US" sz="1600" b="0" i="0" u="none" strike="noStrike" baseline="0">
                <a:solidFill>
                  <a:schemeClr val="tx1"/>
                </a:solidFill>
                <a:latin typeface="Calibri"/>
                <a:cs typeface="Calibri"/>
              </a:rPr>
              <a:pPr algn="l"/>
              <a:t>5.4B</a:t>
            </a:fld>
            <a:endParaRPr lang="en-GB" sz="1600" b="1" baseline="0">
              <a:solidFill>
                <a:schemeClr val="tx1"/>
              </a:solidFill>
            </a:endParaRPr>
          </a:p>
        </xdr:txBody>
      </xdr:sp>
      <xdr:sp macro="" textlink="'Pivot tables'!CN10">
        <xdr:nvSpPr>
          <xdr:cNvPr id="2124" name="TextBox 2123">
            <a:extLst>
              <a:ext uri="{FF2B5EF4-FFF2-40B4-BE49-F238E27FC236}">
                <a16:creationId xmlns:a16="http://schemas.microsoft.com/office/drawing/2014/main" id="{8371E6E8-A24F-0449-995E-595EB075FB9F}"/>
              </a:ext>
            </a:extLst>
          </xdr:cNvPr>
          <xdr:cNvSpPr txBox="1"/>
        </xdr:nvSpPr>
        <xdr:spPr>
          <a:xfrm>
            <a:off x="5878336" y="5227434"/>
            <a:ext cx="1081074" cy="351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FE6DA42-EA08-7A47-9CFB-9139917636FF}" type="TxLink">
              <a:rPr lang="en-US" sz="1400" b="0" i="0" u="none" strike="noStrike" baseline="0">
                <a:solidFill>
                  <a:srgbClr val="000000"/>
                </a:solidFill>
                <a:latin typeface="Calibri"/>
                <a:cs typeface="Calibri"/>
              </a:rPr>
              <a:pPr algn="l"/>
              <a:t>Mohammed</a:t>
            </a:fld>
            <a:endParaRPr lang="en-GB" sz="1400" b="1" baseline="0">
              <a:solidFill>
                <a:schemeClr val="bg1">
                  <a:lumMod val="75000"/>
                </a:schemeClr>
              </a:solidFill>
            </a:endParaRPr>
          </a:p>
        </xdr:txBody>
      </xdr:sp>
      <xdr:sp macro="" textlink="">
        <xdr:nvSpPr>
          <xdr:cNvPr id="2125" name="TextBox 2124">
            <a:extLst>
              <a:ext uri="{FF2B5EF4-FFF2-40B4-BE49-F238E27FC236}">
                <a16:creationId xmlns:a16="http://schemas.microsoft.com/office/drawing/2014/main" id="{677B1D1A-0EC9-3141-B0A9-38411814FB3D}"/>
              </a:ext>
            </a:extLst>
          </xdr:cNvPr>
          <xdr:cNvSpPr txBox="1"/>
        </xdr:nvSpPr>
        <xdr:spPr>
          <a:xfrm>
            <a:off x="5728511" y="5654434"/>
            <a:ext cx="1229468" cy="202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latin typeface="Abadi" panose="020B0604020104020204" pitchFamily="34" charset="0"/>
              </a:rPr>
              <a:t>Top</a:t>
            </a:r>
            <a:r>
              <a:rPr lang="en-GB" sz="800" baseline="0">
                <a:latin typeface="Abadi" panose="020B0604020104020204" pitchFamily="34" charset="0"/>
              </a:rPr>
              <a:t> Selling Sales Teams</a:t>
            </a:r>
            <a:endParaRPr lang="en-GB" sz="800">
              <a:latin typeface="Abadi" panose="020B0604020104020204" pitchFamily="34" charset="0"/>
            </a:endParaRPr>
          </a:p>
        </xdr:txBody>
      </xdr:sp>
      <xdr:pic>
        <xdr:nvPicPr>
          <xdr:cNvPr id="2127" name="Graphic 2126" descr="Ribbon with solid fill">
            <a:extLst>
              <a:ext uri="{FF2B5EF4-FFF2-40B4-BE49-F238E27FC236}">
                <a16:creationId xmlns:a16="http://schemas.microsoft.com/office/drawing/2014/main" id="{4EFE4257-6492-EF85-6460-1602EB2134E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flipH="1">
            <a:off x="5542605" y="5412639"/>
            <a:ext cx="334522" cy="302355"/>
          </a:xfrm>
          <a:prstGeom prst="rect">
            <a:avLst/>
          </a:prstGeom>
        </xdr:spPr>
      </xdr:pic>
    </xdr:grpSp>
    <xdr:clientData/>
  </xdr:twoCellAnchor>
  <xdr:twoCellAnchor>
    <xdr:from>
      <xdr:col>8</xdr:col>
      <xdr:colOff>553936</xdr:colOff>
      <xdr:row>24</xdr:row>
      <xdr:rowOff>189148</xdr:rowOff>
    </xdr:from>
    <xdr:to>
      <xdr:col>12</xdr:col>
      <xdr:colOff>729573</xdr:colOff>
      <xdr:row>37</xdr:row>
      <xdr:rowOff>175637</xdr:rowOff>
    </xdr:to>
    <xdr:sp macro="" textlink="">
      <xdr:nvSpPr>
        <xdr:cNvPr id="2128" name="Rounded Rectangle 2127">
          <a:extLst>
            <a:ext uri="{FF2B5EF4-FFF2-40B4-BE49-F238E27FC236}">
              <a16:creationId xmlns:a16="http://schemas.microsoft.com/office/drawing/2014/main" id="{D4376E9B-668C-554B-ABF0-5EEC6A88993C}"/>
            </a:ext>
          </a:extLst>
        </xdr:cNvPr>
        <xdr:cNvSpPr/>
      </xdr:nvSpPr>
      <xdr:spPr>
        <a:xfrm>
          <a:off x="7147127" y="5052978"/>
          <a:ext cx="3472233" cy="2621063"/>
        </a:xfrm>
        <a:prstGeom prst="roundRect">
          <a:avLst/>
        </a:prstGeom>
        <a:solidFill>
          <a:sysClr val="window" lastClr="FFFFFF"/>
        </a:solidFill>
        <a:ln w="12700" cap="flat" cmpd="sng" algn="ctr">
          <a:noFill/>
          <a:prstDash val="solid"/>
          <a:miter lim="800000"/>
        </a:ln>
        <a:effectLst>
          <a:outerShdw blurRad="279400" dist="50800" dir="2700000" algn="tl" rotWithShape="0">
            <a:prstClr val="black">
              <a:alpha val="12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8</xdr:col>
      <xdr:colOff>635000</xdr:colOff>
      <xdr:row>25</xdr:row>
      <xdr:rowOff>121595</xdr:rowOff>
    </xdr:from>
    <xdr:to>
      <xdr:col>10</xdr:col>
      <xdr:colOff>256703</xdr:colOff>
      <xdr:row>28</xdr:row>
      <xdr:rowOff>0</xdr:rowOff>
    </xdr:to>
    <xdr:sp macro="" textlink="">
      <xdr:nvSpPr>
        <xdr:cNvPr id="2129" name="TextBox 2128">
          <a:extLst>
            <a:ext uri="{FF2B5EF4-FFF2-40B4-BE49-F238E27FC236}">
              <a16:creationId xmlns:a16="http://schemas.microsoft.com/office/drawing/2014/main" id="{B05B71B2-9A46-D345-A0AC-476CF5CA83C6}"/>
            </a:ext>
          </a:extLst>
        </xdr:cNvPr>
        <xdr:cNvSpPr txBox="1"/>
      </xdr:nvSpPr>
      <xdr:spPr>
        <a:xfrm>
          <a:off x="7228191" y="5188084"/>
          <a:ext cx="1270001" cy="486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b="1" baseline="0">
              <a:solidFill>
                <a:schemeClr val="tx1"/>
              </a:solidFill>
            </a:rPr>
            <a:t>Consultant</a:t>
          </a:r>
          <a:r>
            <a:rPr lang="en-GB" sz="1200" b="1" baseline="0">
              <a:solidFill>
                <a:schemeClr val="tx1"/>
              </a:solidFill>
            </a:rPr>
            <a:t> </a:t>
          </a:r>
        </a:p>
        <a:p>
          <a:pPr algn="l"/>
          <a:r>
            <a:rPr lang="en-GB" sz="1100" b="0" baseline="0">
              <a:solidFill>
                <a:schemeClr val="bg1">
                  <a:lumMod val="50000"/>
                </a:schemeClr>
              </a:solidFill>
            </a:rPr>
            <a:t>by Total Sales</a:t>
          </a:r>
        </a:p>
        <a:p>
          <a:pPr algn="l"/>
          <a:endParaRPr lang="en-GB" sz="1200" b="1" baseline="0">
            <a:solidFill>
              <a:schemeClr val="tx1"/>
            </a:solidFill>
          </a:endParaRPr>
        </a:p>
      </xdr:txBody>
    </xdr:sp>
    <xdr:clientData/>
  </xdr:twoCellAnchor>
  <xdr:twoCellAnchor>
    <xdr:from>
      <xdr:col>8</xdr:col>
      <xdr:colOff>513405</xdr:colOff>
      <xdr:row>28</xdr:row>
      <xdr:rowOff>54042</xdr:rowOff>
    </xdr:from>
    <xdr:to>
      <xdr:col>12</xdr:col>
      <xdr:colOff>702553</xdr:colOff>
      <xdr:row>37</xdr:row>
      <xdr:rowOff>189148</xdr:rowOff>
    </xdr:to>
    <xdr:graphicFrame macro="">
      <xdr:nvGraphicFramePr>
        <xdr:cNvPr id="2130" name="Chart 2129">
          <a:extLst>
            <a:ext uri="{FF2B5EF4-FFF2-40B4-BE49-F238E27FC236}">
              <a16:creationId xmlns:a16="http://schemas.microsoft.com/office/drawing/2014/main" id="{C1B8F484-9CE7-4D4F-8836-F302A16E5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11</xdr:col>
      <xdr:colOff>27017</xdr:colOff>
      <xdr:row>25</xdr:row>
      <xdr:rowOff>13660</xdr:rowOff>
    </xdr:from>
    <xdr:to>
      <xdr:col>12</xdr:col>
      <xdr:colOff>771703</xdr:colOff>
      <xdr:row>27</xdr:row>
      <xdr:rowOff>177535</xdr:rowOff>
    </xdr:to>
    <xdr:grpSp>
      <xdr:nvGrpSpPr>
        <xdr:cNvPr id="2132" name="Group 2131">
          <a:extLst>
            <a:ext uri="{FF2B5EF4-FFF2-40B4-BE49-F238E27FC236}">
              <a16:creationId xmlns:a16="http://schemas.microsoft.com/office/drawing/2014/main" id="{1A2664D2-D190-3E46-9AE6-4F43BC971615}"/>
            </a:ext>
          </a:extLst>
        </xdr:cNvPr>
        <xdr:cNvGrpSpPr/>
      </xdr:nvGrpSpPr>
      <xdr:grpSpPr>
        <a:xfrm>
          <a:off x="9161248" y="4898275"/>
          <a:ext cx="1575070" cy="554645"/>
          <a:chOff x="5542603" y="5260649"/>
          <a:chExt cx="1507730" cy="612145"/>
        </a:xfrm>
      </xdr:grpSpPr>
      <xdr:sp macro="" textlink="'Pivot tables'!CW10">
        <xdr:nvSpPr>
          <xdr:cNvPr id="2133" name="TextBox 2132">
            <a:extLst>
              <a:ext uri="{FF2B5EF4-FFF2-40B4-BE49-F238E27FC236}">
                <a16:creationId xmlns:a16="http://schemas.microsoft.com/office/drawing/2014/main" id="{D297C173-4D1D-CD2C-567C-783E5980C201}"/>
              </a:ext>
            </a:extLst>
          </xdr:cNvPr>
          <xdr:cNvSpPr txBox="1"/>
        </xdr:nvSpPr>
        <xdr:spPr>
          <a:xfrm>
            <a:off x="5885157" y="5406398"/>
            <a:ext cx="773930" cy="368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9544A0C-3756-9046-A383-D8BF4FC57BBD}" type="TxLink">
              <a:rPr lang="en-US" sz="1200" b="0" i="0" u="none" strike="noStrike" baseline="0">
                <a:solidFill>
                  <a:srgbClr val="000000"/>
                </a:solidFill>
                <a:latin typeface="Calibri"/>
                <a:cs typeface="Calibri"/>
              </a:rPr>
              <a:pPr algn="l"/>
              <a:t>379.0M</a:t>
            </a:fld>
            <a:endParaRPr lang="en-GB" sz="1600" b="1" baseline="0">
              <a:solidFill>
                <a:schemeClr val="tx1"/>
              </a:solidFill>
            </a:endParaRPr>
          </a:p>
        </xdr:txBody>
      </xdr:sp>
      <xdr:sp macro="" textlink="'Pivot tables'!CV10">
        <xdr:nvSpPr>
          <xdr:cNvPr id="2134" name="TextBox 2133">
            <a:extLst>
              <a:ext uri="{FF2B5EF4-FFF2-40B4-BE49-F238E27FC236}">
                <a16:creationId xmlns:a16="http://schemas.microsoft.com/office/drawing/2014/main" id="{FAAA28B4-0331-2EC6-C083-0A59BDFF73FF}"/>
              </a:ext>
            </a:extLst>
          </xdr:cNvPr>
          <xdr:cNvSpPr txBox="1"/>
        </xdr:nvSpPr>
        <xdr:spPr>
          <a:xfrm>
            <a:off x="5885158" y="5260649"/>
            <a:ext cx="787280" cy="305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D2E2628-9792-EE4D-908F-8A3D61734873}" type="TxLink">
              <a:rPr lang="en-US" sz="1400" b="0" i="0" u="none" strike="noStrike" baseline="0">
                <a:solidFill>
                  <a:srgbClr val="000000"/>
                </a:solidFill>
                <a:latin typeface="Calibri"/>
                <a:cs typeface="Calibri"/>
              </a:rPr>
              <a:pPr algn="l"/>
              <a:t>Adam</a:t>
            </a:fld>
            <a:endParaRPr lang="en-GB" sz="1400" b="1" baseline="0">
              <a:solidFill>
                <a:schemeClr val="bg1">
                  <a:lumMod val="75000"/>
                </a:schemeClr>
              </a:solidFill>
            </a:endParaRPr>
          </a:p>
        </xdr:txBody>
      </xdr:sp>
      <xdr:sp macro="" textlink="">
        <xdr:nvSpPr>
          <xdr:cNvPr id="2135" name="TextBox 2134">
            <a:extLst>
              <a:ext uri="{FF2B5EF4-FFF2-40B4-BE49-F238E27FC236}">
                <a16:creationId xmlns:a16="http://schemas.microsoft.com/office/drawing/2014/main" id="{24E99C2C-77C2-1688-26F5-3EBA77A58999}"/>
              </a:ext>
            </a:extLst>
          </xdr:cNvPr>
          <xdr:cNvSpPr txBox="1"/>
        </xdr:nvSpPr>
        <xdr:spPr>
          <a:xfrm>
            <a:off x="5820865" y="5670133"/>
            <a:ext cx="1229468" cy="2026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latin typeface="Abadi" panose="020B0604020104020204" pitchFamily="34" charset="0"/>
              </a:rPr>
              <a:t>Top</a:t>
            </a:r>
            <a:r>
              <a:rPr lang="en-GB" sz="800" baseline="0">
                <a:latin typeface="Abadi" panose="020B0604020104020204" pitchFamily="34" charset="0"/>
              </a:rPr>
              <a:t> Selling Consultant</a:t>
            </a:r>
            <a:endParaRPr lang="en-GB" sz="800">
              <a:latin typeface="Abadi" panose="020B0604020104020204" pitchFamily="34" charset="0"/>
            </a:endParaRPr>
          </a:p>
        </xdr:txBody>
      </xdr:sp>
      <xdr:pic>
        <xdr:nvPicPr>
          <xdr:cNvPr id="2136" name="Graphic 2135" descr="Ribbon with solid fill">
            <a:extLst>
              <a:ext uri="{FF2B5EF4-FFF2-40B4-BE49-F238E27FC236}">
                <a16:creationId xmlns:a16="http://schemas.microsoft.com/office/drawing/2014/main" id="{A083CAA4-A3E6-B350-7521-1E70BE761D5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flipH="1">
            <a:off x="5542603" y="5361237"/>
            <a:ext cx="311528" cy="353760"/>
          </a:xfrm>
          <a:prstGeom prst="rect">
            <a:avLst/>
          </a:prstGeom>
        </xdr:spPr>
      </xdr:pic>
    </xdr:grpSp>
    <xdr:clientData/>
  </xdr:twoCellAnchor>
  <xdr:twoCellAnchor>
    <xdr:from>
      <xdr:col>1</xdr:col>
      <xdr:colOff>47252</xdr:colOff>
      <xdr:row>11</xdr:row>
      <xdr:rowOff>141689</xdr:rowOff>
    </xdr:from>
    <xdr:to>
      <xdr:col>3</xdr:col>
      <xdr:colOff>193040</xdr:colOff>
      <xdr:row>12</xdr:row>
      <xdr:rowOff>162560</xdr:rowOff>
    </xdr:to>
    <xdr:sp macro="" textlink="">
      <xdr:nvSpPr>
        <xdr:cNvPr id="2137" name="TextBox 2136">
          <a:extLst>
            <a:ext uri="{FF2B5EF4-FFF2-40B4-BE49-F238E27FC236}">
              <a16:creationId xmlns:a16="http://schemas.microsoft.com/office/drawing/2014/main" id="{72BA08FE-1903-F74E-83B5-5245885B5F76}"/>
            </a:ext>
          </a:extLst>
        </xdr:cNvPr>
        <xdr:cNvSpPr txBox="1"/>
      </xdr:nvSpPr>
      <xdr:spPr>
        <a:xfrm>
          <a:off x="870212" y="2376889"/>
          <a:ext cx="1791708" cy="224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b="1" baseline="0">
              <a:solidFill>
                <a:schemeClr val="tx1"/>
              </a:solidFill>
            </a:rPr>
            <a:t>Advertising Channel</a:t>
          </a:r>
        </a:p>
        <a:p>
          <a:pPr algn="l"/>
          <a:endParaRPr lang="en-GB" sz="1200" b="1" baseline="0">
            <a:solidFill>
              <a:schemeClr val="tx1"/>
            </a:solidFill>
          </a:endParaRPr>
        </a:p>
      </xdr:txBody>
    </xdr:sp>
    <xdr:clientData/>
  </xdr:twoCellAnchor>
  <xdr:twoCellAnchor>
    <xdr:from>
      <xdr:col>1</xdr:col>
      <xdr:colOff>397747</xdr:colOff>
      <xdr:row>19</xdr:row>
      <xdr:rowOff>91440</xdr:rowOff>
    </xdr:from>
    <xdr:to>
      <xdr:col>2</xdr:col>
      <xdr:colOff>609601</xdr:colOff>
      <xdr:row>20</xdr:row>
      <xdr:rowOff>35748</xdr:rowOff>
    </xdr:to>
    <xdr:sp macro="" textlink="">
      <xdr:nvSpPr>
        <xdr:cNvPr id="2139" name="TextBox 2138">
          <a:extLst>
            <a:ext uri="{FF2B5EF4-FFF2-40B4-BE49-F238E27FC236}">
              <a16:creationId xmlns:a16="http://schemas.microsoft.com/office/drawing/2014/main" id="{EAEF0A8F-F1F4-B940-9596-D8962F5995FF}"/>
            </a:ext>
          </a:extLst>
        </xdr:cNvPr>
        <xdr:cNvSpPr txBox="1"/>
      </xdr:nvSpPr>
      <xdr:spPr>
        <a:xfrm>
          <a:off x="1220707" y="3952240"/>
          <a:ext cx="1034814" cy="147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800" b="1" baseline="0">
              <a:solidFill>
                <a:schemeClr val="tx1"/>
              </a:solidFill>
            </a:rPr>
            <a:t>Paid Advertisement</a:t>
          </a:r>
        </a:p>
        <a:p>
          <a:pPr algn="l"/>
          <a:endParaRPr lang="en-GB" sz="1050" b="1" baseline="0">
            <a:solidFill>
              <a:schemeClr val="tx1"/>
            </a:solidFill>
          </a:endParaRPr>
        </a:p>
      </xdr:txBody>
    </xdr:sp>
    <xdr:clientData/>
  </xdr:twoCellAnchor>
  <xdr:twoCellAnchor>
    <xdr:from>
      <xdr:col>0</xdr:col>
      <xdr:colOff>314961</xdr:colOff>
      <xdr:row>13</xdr:row>
      <xdr:rowOff>20320</xdr:rowOff>
    </xdr:from>
    <xdr:to>
      <xdr:col>3</xdr:col>
      <xdr:colOff>640080</xdr:colOff>
      <xdr:row>26</xdr:row>
      <xdr:rowOff>162560</xdr:rowOff>
    </xdr:to>
    <xdr:graphicFrame macro="">
      <xdr:nvGraphicFramePr>
        <xdr:cNvPr id="6" name="Chart 5">
          <a:extLst>
            <a:ext uri="{FF2B5EF4-FFF2-40B4-BE49-F238E27FC236}">
              <a16:creationId xmlns:a16="http://schemas.microsoft.com/office/drawing/2014/main" id="{CE39614E-D120-E642-937F-4B3FC3566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xdr:col>
      <xdr:colOff>588326</xdr:colOff>
      <xdr:row>18</xdr:row>
      <xdr:rowOff>6924</xdr:rowOff>
    </xdr:from>
    <xdr:to>
      <xdr:col>2</xdr:col>
      <xdr:colOff>467360</xdr:colOff>
      <xdr:row>21</xdr:row>
      <xdr:rowOff>64212</xdr:rowOff>
    </xdr:to>
    <xdr:grpSp>
      <xdr:nvGrpSpPr>
        <xdr:cNvPr id="55" name="Group 54">
          <a:extLst>
            <a:ext uri="{FF2B5EF4-FFF2-40B4-BE49-F238E27FC236}">
              <a16:creationId xmlns:a16="http://schemas.microsoft.com/office/drawing/2014/main" id="{106A9DB6-ECC1-490D-59A8-BE620E241F73}"/>
            </a:ext>
          </a:extLst>
        </xdr:cNvPr>
        <xdr:cNvGrpSpPr/>
      </xdr:nvGrpSpPr>
      <xdr:grpSpPr>
        <a:xfrm>
          <a:off x="1418711" y="3523847"/>
          <a:ext cx="709418" cy="643442"/>
          <a:chOff x="1401126" y="3993912"/>
          <a:chExt cx="701994" cy="987844"/>
        </a:xfrm>
      </xdr:grpSpPr>
      <xdr:sp macro="" textlink="'Pivot tables'!DO10">
        <xdr:nvSpPr>
          <xdr:cNvPr id="11" name="TextBox 10">
            <a:extLst>
              <a:ext uri="{FF2B5EF4-FFF2-40B4-BE49-F238E27FC236}">
                <a16:creationId xmlns:a16="http://schemas.microsoft.com/office/drawing/2014/main" id="{47DF3D95-9482-4D49-8C8B-558035A8A5FF}"/>
              </a:ext>
            </a:extLst>
          </xdr:cNvPr>
          <xdr:cNvSpPr txBox="1"/>
        </xdr:nvSpPr>
        <xdr:spPr>
          <a:xfrm>
            <a:off x="1404997" y="4666246"/>
            <a:ext cx="698123" cy="315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1FCFB4C-7178-C445-A859-23EFF3C9BE42}" type="TxLink">
              <a:rPr lang="en-US" sz="1600" b="0" i="0" u="none" strike="noStrike" baseline="0">
                <a:solidFill>
                  <a:srgbClr val="000000"/>
                </a:solidFill>
                <a:latin typeface="Calibri"/>
                <a:cs typeface="Calibri"/>
              </a:rPr>
              <a:pPr algn="l"/>
              <a:t>16.0B</a:t>
            </a:fld>
            <a:endParaRPr lang="en-GB" sz="1600" b="1" baseline="0">
              <a:solidFill>
                <a:schemeClr val="tx1"/>
              </a:solidFill>
            </a:endParaRPr>
          </a:p>
        </xdr:txBody>
      </xdr:sp>
      <xdr:pic>
        <xdr:nvPicPr>
          <xdr:cNvPr id="35" name="Picture 34" descr="📢 Loudspeaker Emoji">
            <a:extLst>
              <a:ext uri="{FF2B5EF4-FFF2-40B4-BE49-F238E27FC236}">
                <a16:creationId xmlns:a16="http://schemas.microsoft.com/office/drawing/2014/main" id="{D0B3AB3B-6195-8C1A-A5E2-0DC71BA3B33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837473B0-CC2E-450A-ABE3-18F120FF3D39}">
                <a1611:picAttrSrcUrl xmlns:a1611="http://schemas.microsoft.com/office/drawing/2016/11/main" r:id="rId27"/>
              </a:ext>
            </a:extLst>
          </a:blip>
          <a:stretch>
            <a:fillRect/>
          </a:stretch>
        </xdr:blipFill>
        <xdr:spPr>
          <a:xfrm>
            <a:off x="1401126" y="3993912"/>
            <a:ext cx="658495" cy="345440"/>
          </a:xfrm>
          <a:prstGeom prst="rect">
            <a:avLst/>
          </a:prstGeom>
        </xdr:spPr>
      </xdr:pic>
    </xdr:grpSp>
    <xdr:clientData/>
  </xdr:twoCellAnchor>
  <xdr:twoCellAnchor>
    <xdr:from>
      <xdr:col>0</xdr:col>
      <xdr:colOff>447040</xdr:colOff>
      <xdr:row>26</xdr:row>
      <xdr:rowOff>121921</xdr:rowOff>
    </xdr:from>
    <xdr:to>
      <xdr:col>2</xdr:col>
      <xdr:colOff>40967</xdr:colOff>
      <xdr:row>27</xdr:row>
      <xdr:rowOff>163871</xdr:rowOff>
    </xdr:to>
    <xdr:sp macro="" textlink="'Pivot tables'!DH9">
      <xdr:nvSpPr>
        <xdr:cNvPr id="58" name="TextBox 57">
          <a:extLst>
            <a:ext uri="{FF2B5EF4-FFF2-40B4-BE49-F238E27FC236}">
              <a16:creationId xmlns:a16="http://schemas.microsoft.com/office/drawing/2014/main" id="{14E2BA30-1656-2445-AD82-2E3ABE8C60EB}"/>
            </a:ext>
          </a:extLst>
        </xdr:cNvPr>
        <xdr:cNvSpPr txBox="1"/>
      </xdr:nvSpPr>
      <xdr:spPr>
        <a:xfrm>
          <a:off x="447040" y="5447727"/>
          <a:ext cx="1232637" cy="246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3429959-4EB3-DC41-B884-725FAFD6D117}" type="TxLink">
            <a:rPr lang="en-US" sz="1000" b="0" i="0" u="none" strike="noStrike" baseline="0">
              <a:solidFill>
                <a:srgbClr val="000000"/>
              </a:solidFill>
              <a:latin typeface="Abadi" panose="020F0502020204030204" pitchFamily="34" charset="0"/>
              <a:cs typeface="Abadi" panose="020F0502020204030204" pitchFamily="34" charset="0"/>
            </a:rPr>
            <a:pPr algn="l"/>
            <a:t>Youtube Channel</a:t>
          </a:fld>
          <a:endParaRPr lang="en-GB" sz="1000" b="0" baseline="0">
            <a:solidFill>
              <a:schemeClr val="tx1"/>
            </a:solidFill>
            <a:latin typeface="Abadi" panose="020F0502020204030204" pitchFamily="34" charset="0"/>
            <a:cs typeface="Abadi" panose="020F0502020204030204" pitchFamily="34" charset="0"/>
          </a:endParaRPr>
        </a:p>
      </xdr:txBody>
    </xdr:sp>
    <xdr:clientData/>
  </xdr:twoCellAnchor>
  <xdr:twoCellAnchor>
    <xdr:from>
      <xdr:col>0</xdr:col>
      <xdr:colOff>449957</xdr:colOff>
      <xdr:row>28</xdr:row>
      <xdr:rowOff>36857</xdr:rowOff>
    </xdr:from>
    <xdr:to>
      <xdr:col>1</xdr:col>
      <xdr:colOff>724277</xdr:colOff>
      <xdr:row>29</xdr:row>
      <xdr:rowOff>64105</xdr:rowOff>
    </xdr:to>
    <xdr:sp macro="" textlink="'Pivot tables'!DI9">
      <xdr:nvSpPr>
        <xdr:cNvPr id="63" name="TextBox 62">
          <a:extLst>
            <a:ext uri="{FF2B5EF4-FFF2-40B4-BE49-F238E27FC236}">
              <a16:creationId xmlns:a16="http://schemas.microsoft.com/office/drawing/2014/main" id="{C6171171-D986-2D4A-A3DF-73973625B401}"/>
            </a:ext>
          </a:extLst>
        </xdr:cNvPr>
        <xdr:cNvSpPr txBox="1"/>
      </xdr:nvSpPr>
      <xdr:spPr>
        <a:xfrm>
          <a:off x="449957" y="5726457"/>
          <a:ext cx="1097280" cy="2304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B40E4AA-BBEA-2B4C-B21A-DD49729E79F1}" type="TxLink">
            <a:rPr lang="en-US" sz="1000" b="0" i="0" u="none" strike="noStrike" baseline="0">
              <a:solidFill>
                <a:srgbClr val="000000"/>
              </a:solidFill>
              <a:latin typeface="Abadi" panose="020F0502020204030204" pitchFamily="34" charset="0"/>
              <a:cs typeface="Abadi" panose="020F0502020204030204" pitchFamily="34" charset="0"/>
            </a:rPr>
            <a:pPr algn="l"/>
            <a:t>Google Ad</a:t>
          </a:fld>
          <a:endParaRPr lang="en-GB" sz="1000" b="0" baseline="0">
            <a:solidFill>
              <a:schemeClr val="tx1"/>
            </a:solidFill>
            <a:latin typeface="Abadi" panose="020F0502020204030204" pitchFamily="34" charset="0"/>
            <a:cs typeface="Abadi" panose="020F0502020204030204" pitchFamily="34" charset="0"/>
          </a:endParaRPr>
        </a:p>
      </xdr:txBody>
    </xdr:sp>
    <xdr:clientData/>
  </xdr:twoCellAnchor>
  <xdr:twoCellAnchor>
    <xdr:from>
      <xdr:col>0</xdr:col>
      <xdr:colOff>442976</xdr:colOff>
      <xdr:row>29</xdr:row>
      <xdr:rowOff>200032</xdr:rowOff>
    </xdr:from>
    <xdr:to>
      <xdr:col>1</xdr:col>
      <xdr:colOff>325120</xdr:colOff>
      <xdr:row>30</xdr:row>
      <xdr:rowOff>125680</xdr:rowOff>
    </xdr:to>
    <xdr:sp macro="" textlink="'Pivot tables'!DJ9">
      <xdr:nvSpPr>
        <xdr:cNvPr id="2048" name="TextBox 2047">
          <a:extLst>
            <a:ext uri="{FF2B5EF4-FFF2-40B4-BE49-F238E27FC236}">
              <a16:creationId xmlns:a16="http://schemas.microsoft.com/office/drawing/2014/main" id="{D548D4DC-0149-574F-811E-275FCE5B08D9}"/>
            </a:ext>
          </a:extLst>
        </xdr:cNvPr>
        <xdr:cNvSpPr txBox="1"/>
      </xdr:nvSpPr>
      <xdr:spPr>
        <a:xfrm>
          <a:off x="442976" y="6140355"/>
          <a:ext cx="701499" cy="130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DCD4157-0B25-E243-AEFB-409B123B6AA6}" type="TxLink">
            <a:rPr lang="en-US" sz="900" b="0" i="0" u="none" strike="noStrike" baseline="0">
              <a:solidFill>
                <a:srgbClr val="000000"/>
              </a:solidFill>
              <a:latin typeface="Abadi" panose="020F0502020204030204" pitchFamily="34" charset="0"/>
              <a:cs typeface="Abadi" panose="020F0502020204030204" pitchFamily="34" charset="0"/>
            </a:rPr>
            <a:pPr algn="l"/>
            <a:t>WhatsApp</a:t>
          </a:fld>
          <a:endParaRPr lang="en-GB" sz="900" b="0" baseline="0">
            <a:solidFill>
              <a:schemeClr val="tx1"/>
            </a:solidFill>
            <a:latin typeface="Abadi" panose="020F0502020204030204" pitchFamily="34" charset="0"/>
            <a:cs typeface="Abadi" panose="020F0502020204030204" pitchFamily="34" charset="0"/>
          </a:endParaRPr>
        </a:p>
      </xdr:txBody>
    </xdr:sp>
    <xdr:clientData/>
  </xdr:twoCellAnchor>
  <xdr:twoCellAnchor>
    <xdr:from>
      <xdr:col>2</xdr:col>
      <xdr:colOff>368676</xdr:colOff>
      <xdr:row>26</xdr:row>
      <xdr:rowOff>118136</xdr:rowOff>
    </xdr:from>
    <xdr:to>
      <xdr:col>3</xdr:col>
      <xdr:colOff>751074</xdr:colOff>
      <xdr:row>27</xdr:row>
      <xdr:rowOff>150214</xdr:rowOff>
    </xdr:to>
    <xdr:sp macro="" textlink="'Pivot tables'!DK9">
      <xdr:nvSpPr>
        <xdr:cNvPr id="2053" name="TextBox 2052">
          <a:extLst>
            <a:ext uri="{FF2B5EF4-FFF2-40B4-BE49-F238E27FC236}">
              <a16:creationId xmlns:a16="http://schemas.microsoft.com/office/drawing/2014/main" id="{47B407E3-4A41-5247-BA34-0BC052D59311}"/>
            </a:ext>
          </a:extLst>
        </xdr:cNvPr>
        <xdr:cNvSpPr txBox="1"/>
      </xdr:nvSpPr>
      <xdr:spPr>
        <a:xfrm>
          <a:off x="2007386" y="5443942"/>
          <a:ext cx="1201753" cy="23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016EBCB-AEF2-C74F-99FB-902D5E699DA9}" type="TxLink">
            <a:rPr lang="en-US" sz="1000" b="0" i="0" u="none" strike="noStrike" baseline="0">
              <a:solidFill>
                <a:srgbClr val="000000"/>
              </a:solidFill>
              <a:latin typeface="Calibri"/>
              <a:cs typeface="Calibri"/>
            </a:rPr>
            <a:pPr algn="l"/>
            <a:t>Company Website</a:t>
          </a:fld>
          <a:endParaRPr lang="en-GB" sz="1000" b="0" baseline="0">
            <a:solidFill>
              <a:schemeClr val="tx1"/>
            </a:solidFill>
          </a:endParaRPr>
        </a:p>
      </xdr:txBody>
    </xdr:sp>
    <xdr:clientData/>
  </xdr:twoCellAnchor>
  <xdr:twoCellAnchor>
    <xdr:from>
      <xdr:col>2</xdr:col>
      <xdr:colOff>375920</xdr:colOff>
      <xdr:row>28</xdr:row>
      <xdr:rowOff>10160</xdr:rowOff>
    </xdr:from>
    <xdr:to>
      <xdr:col>3</xdr:col>
      <xdr:colOff>650240</xdr:colOff>
      <xdr:row>29</xdr:row>
      <xdr:rowOff>37408</xdr:rowOff>
    </xdr:to>
    <xdr:sp macro="" textlink="'Pivot tables'!DL9">
      <xdr:nvSpPr>
        <xdr:cNvPr id="2054" name="TextBox 2053">
          <a:extLst>
            <a:ext uri="{FF2B5EF4-FFF2-40B4-BE49-F238E27FC236}">
              <a16:creationId xmlns:a16="http://schemas.microsoft.com/office/drawing/2014/main" id="{A7B36BE8-3667-CD44-AE9C-8D4FF53719FF}"/>
            </a:ext>
          </a:extLst>
        </xdr:cNvPr>
        <xdr:cNvSpPr txBox="1"/>
      </xdr:nvSpPr>
      <xdr:spPr>
        <a:xfrm>
          <a:off x="2021840" y="5699760"/>
          <a:ext cx="1097280" cy="2304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987A657-9D67-DF4F-AED2-EDE0F5A77FE6}" type="TxLink">
            <a:rPr lang="en-US" sz="1000" b="0" i="0" u="none" strike="noStrike" baseline="0">
              <a:solidFill>
                <a:srgbClr val="000000"/>
              </a:solidFill>
              <a:latin typeface="Calibri"/>
              <a:cs typeface="Calibri"/>
            </a:rPr>
            <a:pPr algn="l"/>
            <a:t>Facebook Page</a:t>
          </a:fld>
          <a:endParaRPr lang="en-GB" sz="1000" b="0" baseline="0">
            <a:solidFill>
              <a:schemeClr val="tx1"/>
            </a:solidFill>
          </a:endParaRPr>
        </a:p>
      </xdr:txBody>
    </xdr:sp>
    <xdr:clientData/>
  </xdr:twoCellAnchor>
  <xdr:twoCellAnchor>
    <xdr:from>
      <xdr:col>2</xdr:col>
      <xdr:colOff>375920</xdr:colOff>
      <xdr:row>29</xdr:row>
      <xdr:rowOff>111760</xdr:rowOff>
    </xdr:from>
    <xdr:to>
      <xdr:col>3</xdr:col>
      <xdr:colOff>650240</xdr:colOff>
      <xdr:row>30</xdr:row>
      <xdr:rowOff>139008</xdr:rowOff>
    </xdr:to>
    <xdr:sp macro="" textlink="'Pivot tables'!DM9">
      <xdr:nvSpPr>
        <xdr:cNvPr id="2056" name="TextBox 2055">
          <a:extLst>
            <a:ext uri="{FF2B5EF4-FFF2-40B4-BE49-F238E27FC236}">
              <a16:creationId xmlns:a16="http://schemas.microsoft.com/office/drawing/2014/main" id="{ECF519C9-7E3B-D345-A6EA-E5F375945916}"/>
            </a:ext>
          </a:extLst>
        </xdr:cNvPr>
        <xdr:cNvSpPr txBox="1"/>
      </xdr:nvSpPr>
      <xdr:spPr>
        <a:xfrm>
          <a:off x="2021840" y="6004560"/>
          <a:ext cx="1097280" cy="2304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2DADCAD-8F1A-4A47-920D-052696898C58}" type="TxLink">
            <a:rPr lang="en-US" sz="1100" b="0" i="0" u="none" strike="noStrike" baseline="0">
              <a:solidFill>
                <a:srgbClr val="000000"/>
              </a:solidFill>
              <a:latin typeface="Calibri"/>
              <a:cs typeface="Calibri"/>
            </a:rPr>
            <a:pPr algn="l"/>
            <a:t>Television Ad</a:t>
          </a:fld>
          <a:endParaRPr lang="en-GB" sz="1100" b="0" baseline="0">
            <a:solidFill>
              <a:schemeClr val="tx1"/>
            </a:solidFill>
          </a:endParaRPr>
        </a:p>
      </xdr:txBody>
    </xdr:sp>
    <xdr:clientData/>
  </xdr:twoCellAnchor>
  <xdr:twoCellAnchor>
    <xdr:from>
      <xdr:col>0</xdr:col>
      <xdr:colOff>457200</xdr:colOff>
      <xdr:row>27</xdr:row>
      <xdr:rowOff>40312</xdr:rowOff>
    </xdr:from>
    <xdr:to>
      <xdr:col>1</xdr:col>
      <xdr:colOff>314086</xdr:colOff>
      <xdr:row>28</xdr:row>
      <xdr:rowOff>68279</xdr:rowOff>
    </xdr:to>
    <xdr:sp macro="" textlink="'Pivot tables'!DH10">
      <xdr:nvSpPr>
        <xdr:cNvPr id="2059" name="TextBox 2058">
          <a:extLst>
            <a:ext uri="{FF2B5EF4-FFF2-40B4-BE49-F238E27FC236}">
              <a16:creationId xmlns:a16="http://schemas.microsoft.com/office/drawing/2014/main" id="{6F437D98-2887-DF42-9952-4D5311AEF5E2}"/>
            </a:ext>
          </a:extLst>
        </xdr:cNvPr>
        <xdr:cNvSpPr txBox="1"/>
      </xdr:nvSpPr>
      <xdr:spPr>
        <a:xfrm>
          <a:off x="457200" y="5570957"/>
          <a:ext cx="676241" cy="232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4A89A14-D8D7-FC48-9E7D-9B35765A43F2}" type="TxLink">
            <a:rPr lang="en-US" sz="1000" b="0" i="0" u="none" strike="noStrike" baseline="0">
              <a:solidFill>
                <a:srgbClr val="000000"/>
              </a:solidFill>
              <a:latin typeface="Calibri"/>
              <a:cs typeface="Calibri"/>
            </a:rPr>
            <a:pPr algn="l"/>
            <a:t>806.0M</a:t>
          </a:fld>
          <a:endParaRPr lang="en-GB" sz="1000" b="1" baseline="0">
            <a:solidFill>
              <a:schemeClr val="tx1"/>
            </a:solidFill>
          </a:endParaRPr>
        </a:p>
      </xdr:txBody>
    </xdr:sp>
    <xdr:clientData/>
  </xdr:twoCellAnchor>
  <xdr:twoCellAnchor>
    <xdr:from>
      <xdr:col>0</xdr:col>
      <xdr:colOff>457200</xdr:colOff>
      <xdr:row>28</xdr:row>
      <xdr:rowOff>172720</xdr:rowOff>
    </xdr:from>
    <xdr:to>
      <xdr:col>1</xdr:col>
      <xdr:colOff>368710</xdr:colOff>
      <xdr:row>29</xdr:row>
      <xdr:rowOff>177526</xdr:rowOff>
    </xdr:to>
    <xdr:sp macro="" textlink="'Pivot tables'!DI10">
      <xdr:nvSpPr>
        <xdr:cNvPr id="2067" name="TextBox 2066">
          <a:extLst>
            <a:ext uri="{FF2B5EF4-FFF2-40B4-BE49-F238E27FC236}">
              <a16:creationId xmlns:a16="http://schemas.microsoft.com/office/drawing/2014/main" id="{7D2B5A90-56C3-D441-B06F-171801EAB722}"/>
            </a:ext>
          </a:extLst>
        </xdr:cNvPr>
        <xdr:cNvSpPr txBox="1"/>
      </xdr:nvSpPr>
      <xdr:spPr>
        <a:xfrm>
          <a:off x="457200" y="5908204"/>
          <a:ext cx="730865" cy="209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E8BE240-55AE-3445-8D8F-D9B6154A533E}" type="TxLink">
            <a:rPr lang="en-US" sz="1000" b="0" i="0" u="none" strike="noStrike" baseline="0">
              <a:solidFill>
                <a:srgbClr val="000000"/>
              </a:solidFill>
              <a:latin typeface="Calibri"/>
              <a:cs typeface="Calibri"/>
            </a:rPr>
            <a:pPr algn="l"/>
            <a:t>1.8B</a:t>
          </a:fld>
          <a:endParaRPr lang="en-GB" sz="1000" b="1" baseline="0">
            <a:solidFill>
              <a:schemeClr val="tx1"/>
            </a:solidFill>
          </a:endParaRPr>
        </a:p>
      </xdr:txBody>
    </xdr:sp>
    <xdr:clientData/>
  </xdr:twoCellAnchor>
  <xdr:twoCellAnchor>
    <xdr:from>
      <xdr:col>0</xdr:col>
      <xdr:colOff>457200</xdr:colOff>
      <xdr:row>30</xdr:row>
      <xdr:rowOff>125453</xdr:rowOff>
    </xdr:from>
    <xdr:to>
      <xdr:col>1</xdr:col>
      <xdr:colOff>193040</xdr:colOff>
      <xdr:row>31</xdr:row>
      <xdr:rowOff>94972</xdr:rowOff>
    </xdr:to>
    <xdr:sp macro="" textlink="'Pivot tables'!DJ10">
      <xdr:nvSpPr>
        <xdr:cNvPr id="2081" name="TextBox 2080">
          <a:extLst>
            <a:ext uri="{FF2B5EF4-FFF2-40B4-BE49-F238E27FC236}">
              <a16:creationId xmlns:a16="http://schemas.microsoft.com/office/drawing/2014/main" id="{D60112F9-5833-1E40-BFB6-A782D2AC0C2B}"/>
            </a:ext>
          </a:extLst>
        </xdr:cNvPr>
        <xdr:cNvSpPr txBox="1"/>
      </xdr:nvSpPr>
      <xdr:spPr>
        <a:xfrm>
          <a:off x="457200" y="6205240"/>
          <a:ext cx="559989" cy="172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675FB80-0560-344C-95B5-EE2CC6E25944}" type="TxLink">
            <a:rPr lang="en-US" sz="1000" b="0" i="0" u="none" strike="noStrike" baseline="0">
              <a:solidFill>
                <a:srgbClr val="000000"/>
              </a:solidFill>
              <a:latin typeface="Calibri"/>
              <a:cs typeface="Calibri"/>
            </a:rPr>
            <a:pPr algn="l"/>
            <a:t>2.5B</a:t>
          </a:fld>
          <a:endParaRPr lang="en-GB" sz="1000" b="1" baseline="0">
            <a:solidFill>
              <a:schemeClr val="tx1"/>
            </a:solidFill>
          </a:endParaRPr>
        </a:p>
      </xdr:txBody>
    </xdr:sp>
    <xdr:clientData/>
  </xdr:twoCellAnchor>
  <xdr:twoCellAnchor>
    <xdr:from>
      <xdr:col>2</xdr:col>
      <xdr:colOff>375920</xdr:colOff>
      <xdr:row>27</xdr:row>
      <xdr:rowOff>60960</xdr:rowOff>
    </xdr:from>
    <xdr:to>
      <xdr:col>3</xdr:col>
      <xdr:colOff>111760</xdr:colOff>
      <xdr:row>28</xdr:row>
      <xdr:rowOff>30480</xdr:rowOff>
    </xdr:to>
    <xdr:sp macro="" textlink="'Pivot tables'!DK10">
      <xdr:nvSpPr>
        <xdr:cNvPr id="2110" name="TextBox 2109">
          <a:extLst>
            <a:ext uri="{FF2B5EF4-FFF2-40B4-BE49-F238E27FC236}">
              <a16:creationId xmlns:a16="http://schemas.microsoft.com/office/drawing/2014/main" id="{426BD5F7-8DC5-C248-8D3D-B9F7078BC285}"/>
            </a:ext>
          </a:extLst>
        </xdr:cNvPr>
        <xdr:cNvSpPr txBox="1"/>
      </xdr:nvSpPr>
      <xdr:spPr>
        <a:xfrm>
          <a:off x="2021840" y="5547360"/>
          <a:ext cx="558800" cy="172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5A332C9-656D-9445-B613-2E11D61EB4C0}" type="TxLink">
            <a:rPr lang="en-US" sz="1000" b="0" i="0" u="none" strike="noStrike" baseline="0">
              <a:solidFill>
                <a:srgbClr val="000000"/>
              </a:solidFill>
              <a:latin typeface="Calibri"/>
              <a:cs typeface="Calibri"/>
            </a:rPr>
            <a:pPr algn="l"/>
            <a:t>2.7B</a:t>
          </a:fld>
          <a:endParaRPr lang="en-GB" sz="1000" b="1" baseline="0">
            <a:solidFill>
              <a:schemeClr val="tx1"/>
            </a:solidFill>
          </a:endParaRPr>
        </a:p>
      </xdr:txBody>
    </xdr:sp>
    <xdr:clientData/>
  </xdr:twoCellAnchor>
  <xdr:twoCellAnchor>
    <xdr:from>
      <xdr:col>2</xdr:col>
      <xdr:colOff>386080</xdr:colOff>
      <xdr:row>28</xdr:row>
      <xdr:rowOff>166056</xdr:rowOff>
    </xdr:from>
    <xdr:to>
      <xdr:col>3</xdr:col>
      <xdr:colOff>121920</xdr:colOff>
      <xdr:row>29</xdr:row>
      <xdr:rowOff>135576</xdr:rowOff>
    </xdr:to>
    <xdr:sp macro="" textlink="'Pivot tables'!DL10">
      <xdr:nvSpPr>
        <xdr:cNvPr id="2111" name="TextBox 2110">
          <a:extLst>
            <a:ext uri="{FF2B5EF4-FFF2-40B4-BE49-F238E27FC236}">
              <a16:creationId xmlns:a16="http://schemas.microsoft.com/office/drawing/2014/main" id="{AC4A4F19-67F4-3A43-AB8C-BA788F9059DC}"/>
            </a:ext>
          </a:extLst>
        </xdr:cNvPr>
        <xdr:cNvSpPr txBox="1"/>
      </xdr:nvSpPr>
      <xdr:spPr>
        <a:xfrm>
          <a:off x="2024790" y="5901540"/>
          <a:ext cx="555195" cy="174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CE97DA5-39D7-7F49-AEDE-282B25EC4851}" type="TxLink">
            <a:rPr lang="en-US" sz="1000" b="0" i="0" u="none" strike="noStrike" baseline="0">
              <a:solidFill>
                <a:srgbClr val="000000"/>
              </a:solidFill>
              <a:latin typeface="Calibri"/>
              <a:cs typeface="Calibri"/>
            </a:rPr>
            <a:pPr algn="l"/>
            <a:t>3.5B</a:t>
          </a:fld>
          <a:endParaRPr lang="en-GB" sz="1000" b="1" baseline="0">
            <a:solidFill>
              <a:schemeClr val="tx1"/>
            </a:solidFill>
          </a:endParaRPr>
        </a:p>
      </xdr:txBody>
    </xdr:sp>
    <xdr:clientData/>
  </xdr:twoCellAnchor>
  <xdr:twoCellAnchor>
    <xdr:from>
      <xdr:col>2</xdr:col>
      <xdr:colOff>396240</xdr:colOff>
      <xdr:row>30</xdr:row>
      <xdr:rowOff>91768</xdr:rowOff>
    </xdr:from>
    <xdr:to>
      <xdr:col>3</xdr:col>
      <xdr:colOff>132080</xdr:colOff>
      <xdr:row>31</xdr:row>
      <xdr:rowOff>61288</xdr:rowOff>
    </xdr:to>
    <xdr:sp macro="" textlink="'Pivot tables'!DM10">
      <xdr:nvSpPr>
        <xdr:cNvPr id="2112" name="TextBox 2111">
          <a:extLst>
            <a:ext uri="{FF2B5EF4-FFF2-40B4-BE49-F238E27FC236}">
              <a16:creationId xmlns:a16="http://schemas.microsoft.com/office/drawing/2014/main" id="{D3E40BE4-CF48-A64B-A91F-6479F3A53D45}"/>
            </a:ext>
          </a:extLst>
        </xdr:cNvPr>
        <xdr:cNvSpPr txBox="1"/>
      </xdr:nvSpPr>
      <xdr:spPr>
        <a:xfrm>
          <a:off x="2034950" y="6236929"/>
          <a:ext cx="555195" cy="174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D5EFD8D-3923-ED4D-A416-CF4278B127AB}" type="TxLink">
            <a:rPr lang="en-US" sz="1000" b="0" i="0" u="none" strike="noStrike" baseline="0">
              <a:solidFill>
                <a:srgbClr val="000000"/>
              </a:solidFill>
              <a:latin typeface="Calibri"/>
              <a:cs typeface="Calibri"/>
            </a:rPr>
            <a:pPr algn="l"/>
            <a:t>4.6B</a:t>
          </a:fld>
          <a:endParaRPr lang="en-US" sz="1000" b="0" i="0" u="none" strike="noStrike" baseline="0">
            <a:solidFill>
              <a:srgbClr val="000000"/>
            </a:solidFill>
            <a:latin typeface="Calibri"/>
            <a:cs typeface="Calibri"/>
          </a:endParaRPr>
        </a:p>
      </xdr:txBody>
    </xdr:sp>
    <xdr:clientData/>
  </xdr:twoCellAnchor>
  <xdr:twoCellAnchor>
    <xdr:from>
      <xdr:col>0</xdr:col>
      <xdr:colOff>148618</xdr:colOff>
      <xdr:row>32</xdr:row>
      <xdr:rowOff>108086</xdr:rowOff>
    </xdr:from>
    <xdr:to>
      <xdr:col>4</xdr:col>
      <xdr:colOff>54042</xdr:colOff>
      <xdr:row>38</xdr:row>
      <xdr:rowOff>162128</xdr:rowOff>
    </xdr:to>
    <xdr:sp macro="" textlink="">
      <xdr:nvSpPr>
        <xdr:cNvPr id="9" name="Rounded Rectangle 8">
          <a:extLst>
            <a:ext uri="{FF2B5EF4-FFF2-40B4-BE49-F238E27FC236}">
              <a16:creationId xmlns:a16="http://schemas.microsoft.com/office/drawing/2014/main" id="{9061C9A4-4F6E-E94E-80D9-1CCD326FFE33}"/>
            </a:ext>
          </a:extLst>
        </xdr:cNvPr>
        <xdr:cNvSpPr/>
      </xdr:nvSpPr>
      <xdr:spPr>
        <a:xfrm>
          <a:off x="148618" y="6593192"/>
          <a:ext cx="3202020" cy="1270000"/>
        </a:xfrm>
        <a:prstGeom prst="roundRect">
          <a:avLst/>
        </a:prstGeom>
        <a:solidFill>
          <a:sysClr val="window" lastClr="FFFFFF"/>
        </a:solidFill>
        <a:ln w="12700" cap="flat" cmpd="sng" algn="ctr">
          <a:noFill/>
          <a:prstDash val="solid"/>
          <a:miter lim="800000"/>
        </a:ln>
        <a:effectLst>
          <a:outerShdw blurRad="279400" dist="50800" dir="2700000" algn="tl" rotWithShape="0">
            <a:prstClr val="black">
              <a:alpha val="12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216170</xdr:colOff>
      <xdr:row>33</xdr:row>
      <xdr:rowOff>27021</xdr:rowOff>
    </xdr:from>
    <xdr:to>
      <xdr:col>4</xdr:col>
      <xdr:colOff>162128</xdr:colOff>
      <xdr:row>38</xdr:row>
      <xdr:rowOff>166781</xdr:rowOff>
    </xdr:to>
    <xdr:graphicFrame macro="">
      <xdr:nvGraphicFramePr>
        <xdr:cNvPr id="10" name="Chart 9">
          <a:extLst>
            <a:ext uri="{FF2B5EF4-FFF2-40B4-BE49-F238E27FC236}">
              <a16:creationId xmlns:a16="http://schemas.microsoft.com/office/drawing/2014/main" id="{0E192525-47C6-034B-8510-D53C16D850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283724</xdr:colOff>
      <xdr:row>33</xdr:row>
      <xdr:rowOff>0</xdr:rowOff>
    </xdr:from>
    <xdr:to>
      <xdr:col>1</xdr:col>
      <xdr:colOff>513405</xdr:colOff>
      <xdr:row>35</xdr:row>
      <xdr:rowOff>81065</xdr:rowOff>
    </xdr:to>
    <xdr:sp macro="" textlink="">
      <xdr:nvSpPr>
        <xdr:cNvPr id="19" name="TextBox 18">
          <a:extLst>
            <a:ext uri="{FF2B5EF4-FFF2-40B4-BE49-F238E27FC236}">
              <a16:creationId xmlns:a16="http://schemas.microsoft.com/office/drawing/2014/main" id="{5C96CB32-788C-AA4A-9A39-CC2EF8E2D29A}"/>
            </a:ext>
          </a:extLst>
        </xdr:cNvPr>
        <xdr:cNvSpPr txBox="1"/>
      </xdr:nvSpPr>
      <xdr:spPr>
        <a:xfrm>
          <a:off x="283724" y="6687766"/>
          <a:ext cx="1053830" cy="486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1" baseline="0">
              <a:solidFill>
                <a:schemeClr val="tx1"/>
              </a:solidFill>
            </a:rPr>
            <a:t>Avearge Calls by Month</a:t>
          </a:r>
        </a:p>
      </xdr:txBody>
    </xdr:sp>
    <xdr:clientData/>
  </xdr:twoCellAnchor>
  <xdr:twoCellAnchor>
    <xdr:from>
      <xdr:col>1</xdr:col>
      <xdr:colOff>418830</xdr:colOff>
      <xdr:row>32</xdr:row>
      <xdr:rowOff>94575</xdr:rowOff>
    </xdr:from>
    <xdr:to>
      <xdr:col>2</xdr:col>
      <xdr:colOff>432340</xdr:colOff>
      <xdr:row>35</xdr:row>
      <xdr:rowOff>108086</xdr:rowOff>
    </xdr:to>
    <xdr:sp macro="" textlink="'Pivot tables'!DV10">
      <xdr:nvSpPr>
        <xdr:cNvPr id="22" name="TextBox 21">
          <a:extLst>
            <a:ext uri="{FF2B5EF4-FFF2-40B4-BE49-F238E27FC236}">
              <a16:creationId xmlns:a16="http://schemas.microsoft.com/office/drawing/2014/main" id="{96ED3F26-1902-8E4F-9DB6-A53FEE3B9C1E}"/>
            </a:ext>
          </a:extLst>
        </xdr:cNvPr>
        <xdr:cNvSpPr txBox="1"/>
      </xdr:nvSpPr>
      <xdr:spPr>
        <a:xfrm>
          <a:off x="1242979" y="6579681"/>
          <a:ext cx="837659" cy="621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endParaRPr lang="en-US" sz="1200" b="0" i="0" u="none" strike="noStrike" baseline="0">
            <a:solidFill>
              <a:srgbClr val="000000"/>
            </a:solidFill>
            <a:latin typeface="Calibri"/>
            <a:cs typeface="Calibri"/>
          </a:endParaRPr>
        </a:p>
        <a:p>
          <a:pPr algn="r"/>
          <a:fld id="{2F824722-82C0-8345-ACBD-280A0E577B11}" type="TxLink">
            <a:rPr lang="en-US" sz="1800" b="0" i="0" u="none" strike="noStrike" baseline="0">
              <a:solidFill>
                <a:srgbClr val="FF97BE"/>
              </a:solidFill>
              <a:latin typeface="Calibri"/>
              <a:cs typeface="Calibri"/>
            </a:rPr>
            <a:pPr algn="r"/>
            <a:t>103</a:t>
          </a:fld>
          <a:endParaRPr lang="en-GB" sz="1800" b="1" baseline="0">
            <a:solidFill>
              <a:srgbClr val="FF97BE"/>
            </a:solidFill>
          </a:endParaRPr>
        </a:p>
      </xdr:txBody>
    </xdr:sp>
    <xdr:clientData/>
  </xdr:twoCellAnchor>
  <xdr:twoCellAnchor>
    <xdr:from>
      <xdr:col>2</xdr:col>
      <xdr:colOff>283723</xdr:colOff>
      <xdr:row>34</xdr:row>
      <xdr:rowOff>13509</xdr:rowOff>
    </xdr:from>
    <xdr:to>
      <xdr:col>2</xdr:col>
      <xdr:colOff>743084</xdr:colOff>
      <xdr:row>35</xdr:row>
      <xdr:rowOff>13511</xdr:rowOff>
    </xdr:to>
    <xdr:sp macro="" textlink="">
      <xdr:nvSpPr>
        <xdr:cNvPr id="36" name="TextBox 35">
          <a:extLst>
            <a:ext uri="{FF2B5EF4-FFF2-40B4-BE49-F238E27FC236}">
              <a16:creationId xmlns:a16="http://schemas.microsoft.com/office/drawing/2014/main" id="{88EEEECF-D294-E840-BA5E-04D816649D42}"/>
            </a:ext>
          </a:extLst>
        </xdr:cNvPr>
        <xdr:cNvSpPr txBox="1"/>
      </xdr:nvSpPr>
      <xdr:spPr>
        <a:xfrm>
          <a:off x="1932021" y="6903935"/>
          <a:ext cx="459361" cy="2026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000" b="0" baseline="0">
              <a:solidFill>
                <a:schemeClr val="bg1">
                  <a:lumMod val="65000"/>
                </a:schemeClr>
              </a:solidFill>
            </a:rPr>
            <a:t>Calls</a:t>
          </a:r>
        </a:p>
      </xdr:txBody>
    </xdr:sp>
    <xdr:clientData/>
  </xdr:twoCellAnchor>
  <xdr:twoCellAnchor>
    <xdr:from>
      <xdr:col>13</xdr:col>
      <xdr:colOff>67555</xdr:colOff>
      <xdr:row>39</xdr:row>
      <xdr:rowOff>40532</xdr:rowOff>
    </xdr:from>
    <xdr:to>
      <xdr:col>21</xdr:col>
      <xdr:colOff>40532</xdr:colOff>
      <xdr:row>52</xdr:row>
      <xdr:rowOff>105333</xdr:rowOff>
    </xdr:to>
    <xdr:sp macro="" textlink="">
      <xdr:nvSpPr>
        <xdr:cNvPr id="2074" name="Rounded Rectangle 2073">
          <a:extLst>
            <a:ext uri="{FF2B5EF4-FFF2-40B4-BE49-F238E27FC236}">
              <a16:creationId xmlns:a16="http://schemas.microsoft.com/office/drawing/2014/main" id="{785B1A92-AFA8-A143-9760-0B5990FE52F5}"/>
            </a:ext>
          </a:extLst>
        </xdr:cNvPr>
        <xdr:cNvSpPr/>
      </xdr:nvSpPr>
      <xdr:spPr>
        <a:xfrm>
          <a:off x="10781491" y="7944255"/>
          <a:ext cx="6566169" cy="2699376"/>
        </a:xfrm>
        <a:prstGeom prst="roundRect">
          <a:avLst/>
        </a:prstGeom>
        <a:solidFill>
          <a:schemeClr val="bg1"/>
        </a:solidFill>
        <a:ln w="12700" cap="flat" cmpd="sng" algn="ctr">
          <a:noFill/>
          <a:prstDash val="solid"/>
          <a:miter lim="800000"/>
        </a:ln>
        <a:effectLst>
          <a:outerShdw blurRad="279400" dist="50800" dir="2700000" algn="tl" rotWithShape="0">
            <a:prstClr val="black">
              <a:alpha val="12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13</xdr:col>
      <xdr:colOff>175638</xdr:colOff>
      <xdr:row>39</xdr:row>
      <xdr:rowOff>162128</xdr:rowOff>
    </xdr:from>
    <xdr:to>
      <xdr:col>21</xdr:col>
      <xdr:colOff>108085</xdr:colOff>
      <xdr:row>52</xdr:row>
      <xdr:rowOff>27022</xdr:rowOff>
    </xdr:to>
    <xdr:graphicFrame macro="">
      <xdr:nvGraphicFramePr>
        <xdr:cNvPr id="2113" name="Chart 2112">
          <a:extLst>
            <a:ext uri="{FF2B5EF4-FFF2-40B4-BE49-F238E27FC236}">
              <a16:creationId xmlns:a16="http://schemas.microsoft.com/office/drawing/2014/main" id="{CBE45CF4-5B63-2343-9C6C-878FB1072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13</xdr:col>
      <xdr:colOff>729575</xdr:colOff>
      <xdr:row>39</xdr:row>
      <xdr:rowOff>54043</xdr:rowOff>
    </xdr:from>
    <xdr:to>
      <xdr:col>15</xdr:col>
      <xdr:colOff>324256</xdr:colOff>
      <xdr:row>42</xdr:row>
      <xdr:rowOff>54042</xdr:rowOff>
    </xdr:to>
    <xdr:sp macro="" textlink="">
      <xdr:nvSpPr>
        <xdr:cNvPr id="2114" name="TextBox 2113">
          <a:extLst>
            <a:ext uri="{FF2B5EF4-FFF2-40B4-BE49-F238E27FC236}">
              <a16:creationId xmlns:a16="http://schemas.microsoft.com/office/drawing/2014/main" id="{1457B39A-10E4-904F-95F5-34CBE0735D2F}"/>
            </a:ext>
          </a:extLst>
        </xdr:cNvPr>
        <xdr:cNvSpPr txBox="1"/>
      </xdr:nvSpPr>
      <xdr:spPr>
        <a:xfrm>
          <a:off x="11443511" y="7957766"/>
          <a:ext cx="1242979" cy="607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baseline="0"/>
            <a:t>Advertisements </a:t>
          </a:r>
          <a:r>
            <a:rPr lang="en-GB" sz="1200" b="0" baseline="0">
              <a:solidFill>
                <a:schemeClr val="bg1">
                  <a:lumMod val="65000"/>
                </a:schemeClr>
              </a:solidFill>
            </a:rPr>
            <a:t>by total sales</a:t>
          </a:r>
        </a:p>
      </xdr:txBody>
    </xdr:sp>
    <xdr:clientData/>
  </xdr:twoCellAnchor>
  <xdr:twoCellAnchor>
    <xdr:from>
      <xdr:col>19</xdr:col>
      <xdr:colOff>256701</xdr:colOff>
      <xdr:row>40</xdr:row>
      <xdr:rowOff>13510</xdr:rowOff>
    </xdr:from>
    <xdr:to>
      <xdr:col>20</xdr:col>
      <xdr:colOff>756595</xdr:colOff>
      <xdr:row>42</xdr:row>
      <xdr:rowOff>40532</xdr:rowOff>
    </xdr:to>
    <xdr:sp macro="" textlink="">
      <xdr:nvSpPr>
        <xdr:cNvPr id="2116" name="Rounded Rectangle 2115">
          <a:extLst>
            <a:ext uri="{FF2B5EF4-FFF2-40B4-BE49-F238E27FC236}">
              <a16:creationId xmlns:a16="http://schemas.microsoft.com/office/drawing/2014/main" id="{9C19F085-9453-66F8-A34D-822B0E0E52EB}"/>
            </a:ext>
          </a:extLst>
        </xdr:cNvPr>
        <xdr:cNvSpPr/>
      </xdr:nvSpPr>
      <xdr:spPr>
        <a:xfrm>
          <a:off x="15915531" y="8119893"/>
          <a:ext cx="1324043" cy="432341"/>
        </a:xfrm>
        <a:prstGeom prst="roundRect">
          <a:avLst/>
        </a:prstGeom>
        <a:solidFill>
          <a:srgbClr val="8D7EF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445850</xdr:colOff>
      <xdr:row>39</xdr:row>
      <xdr:rowOff>108087</xdr:rowOff>
    </xdr:from>
    <xdr:to>
      <xdr:col>21</xdr:col>
      <xdr:colOff>40531</xdr:colOff>
      <xdr:row>42</xdr:row>
      <xdr:rowOff>108086</xdr:rowOff>
    </xdr:to>
    <xdr:sp macro="" textlink="">
      <xdr:nvSpPr>
        <xdr:cNvPr id="2126" name="TextBox 2125">
          <a:extLst>
            <a:ext uri="{FF2B5EF4-FFF2-40B4-BE49-F238E27FC236}">
              <a16:creationId xmlns:a16="http://schemas.microsoft.com/office/drawing/2014/main" id="{96D41DF6-1CB2-4B4F-9665-177CF61CD43B}"/>
            </a:ext>
          </a:extLst>
        </xdr:cNvPr>
        <xdr:cNvSpPr txBox="1"/>
      </xdr:nvSpPr>
      <xdr:spPr>
        <a:xfrm>
          <a:off x="16104680" y="8011810"/>
          <a:ext cx="1242979" cy="607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0" baseline="0">
              <a:solidFill>
                <a:schemeClr val="bg1"/>
              </a:solidFill>
            </a:rPr>
            <a:t>Total Advertisement</a:t>
          </a:r>
        </a:p>
      </xdr:txBody>
    </xdr:sp>
    <xdr:clientData/>
  </xdr:twoCellAnchor>
  <xdr:twoCellAnchor>
    <xdr:from>
      <xdr:col>19</xdr:col>
      <xdr:colOff>94575</xdr:colOff>
      <xdr:row>39</xdr:row>
      <xdr:rowOff>175638</xdr:rowOff>
    </xdr:from>
    <xdr:to>
      <xdr:col>19</xdr:col>
      <xdr:colOff>783618</xdr:colOff>
      <xdr:row>42</xdr:row>
      <xdr:rowOff>27021</xdr:rowOff>
    </xdr:to>
    <xdr:sp macro="" textlink="'Pivot tables'!EI10">
      <xdr:nvSpPr>
        <xdr:cNvPr id="2138" name="TextBox 2137">
          <a:extLst>
            <a:ext uri="{FF2B5EF4-FFF2-40B4-BE49-F238E27FC236}">
              <a16:creationId xmlns:a16="http://schemas.microsoft.com/office/drawing/2014/main" id="{408470FE-5541-D24E-9E6C-C9940D29FFE3}"/>
            </a:ext>
          </a:extLst>
        </xdr:cNvPr>
        <xdr:cNvSpPr txBox="1"/>
      </xdr:nvSpPr>
      <xdr:spPr>
        <a:xfrm>
          <a:off x="15753405" y="8079361"/>
          <a:ext cx="689043" cy="459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46960-871B-A244-8680-9E1384E7AC46}" type="TxLink">
            <a:rPr lang="en-US" sz="3200" b="0" i="0" u="none" strike="noStrike" baseline="0">
              <a:solidFill>
                <a:schemeClr val="bg1"/>
              </a:solidFill>
              <a:latin typeface="Calibri"/>
              <a:cs typeface="Calibri"/>
            </a:rPr>
            <a:pPr algn="ctr"/>
            <a:t>5</a:t>
          </a:fld>
          <a:endParaRPr lang="en-GB" sz="3200" b="0" baseline="0">
            <a:solidFill>
              <a:schemeClr val="bg1"/>
            </a:solidFill>
          </a:endParaRPr>
        </a:p>
      </xdr:txBody>
    </xdr:sp>
    <xdr:clientData/>
  </xdr:twoCellAnchor>
  <xdr:twoCellAnchor>
    <xdr:from>
      <xdr:col>19</xdr:col>
      <xdr:colOff>567447</xdr:colOff>
      <xdr:row>40</xdr:row>
      <xdr:rowOff>40531</xdr:rowOff>
    </xdr:from>
    <xdr:to>
      <xdr:col>19</xdr:col>
      <xdr:colOff>567447</xdr:colOff>
      <xdr:row>41</xdr:row>
      <xdr:rowOff>202658</xdr:rowOff>
    </xdr:to>
    <xdr:cxnSp macro="">
      <xdr:nvCxnSpPr>
        <xdr:cNvPr id="2141" name="Straight Connector 2140">
          <a:extLst>
            <a:ext uri="{FF2B5EF4-FFF2-40B4-BE49-F238E27FC236}">
              <a16:creationId xmlns:a16="http://schemas.microsoft.com/office/drawing/2014/main" id="{CD2D9782-9A89-BC32-2090-FEB998BB7C98}"/>
            </a:ext>
          </a:extLst>
        </xdr:cNvPr>
        <xdr:cNvCxnSpPr/>
      </xdr:nvCxnSpPr>
      <xdr:spPr>
        <a:xfrm>
          <a:off x="16226277" y="8146914"/>
          <a:ext cx="0" cy="364787"/>
        </a:xfrm>
        <a:prstGeom prst="line">
          <a:avLst/>
        </a:prstGeom>
        <a:ln>
          <a:headEnd type="none" w="med" len="med"/>
          <a:tailEnd type="none" w="med" len="med"/>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8</xdr:col>
      <xdr:colOff>129351</xdr:colOff>
      <xdr:row>39</xdr:row>
      <xdr:rowOff>47036</xdr:rowOff>
    </xdr:from>
    <xdr:to>
      <xdr:col>12</xdr:col>
      <xdr:colOff>737327</xdr:colOff>
      <xdr:row>52</xdr:row>
      <xdr:rowOff>111837</xdr:rowOff>
    </xdr:to>
    <xdr:sp macro="" textlink="">
      <xdr:nvSpPr>
        <xdr:cNvPr id="2142" name="Rounded Rectangle 2141">
          <a:extLst>
            <a:ext uri="{FF2B5EF4-FFF2-40B4-BE49-F238E27FC236}">
              <a16:creationId xmlns:a16="http://schemas.microsoft.com/office/drawing/2014/main" id="{11AAF80D-0DAE-0747-926B-454226E61C88}"/>
            </a:ext>
          </a:extLst>
        </xdr:cNvPr>
        <xdr:cNvSpPr/>
      </xdr:nvSpPr>
      <xdr:spPr>
        <a:xfrm>
          <a:off x="6714536" y="7843425"/>
          <a:ext cx="3900569" cy="2663597"/>
        </a:xfrm>
        <a:prstGeom prst="roundRect">
          <a:avLst/>
        </a:prstGeom>
        <a:solidFill>
          <a:schemeClr val="bg1"/>
        </a:solidFill>
        <a:ln w="12700" cap="flat" cmpd="sng" algn="ctr">
          <a:noFill/>
          <a:prstDash val="solid"/>
          <a:miter lim="800000"/>
        </a:ln>
        <a:effectLst>
          <a:outerShdw blurRad="279400" dist="50800" dir="2700000" algn="tl" rotWithShape="0">
            <a:prstClr val="black">
              <a:alpha val="12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8</xdr:col>
      <xdr:colOff>122412</xdr:colOff>
      <xdr:row>39</xdr:row>
      <xdr:rowOff>30601</xdr:rowOff>
    </xdr:from>
    <xdr:to>
      <xdr:col>12</xdr:col>
      <xdr:colOff>807905</xdr:colOff>
      <xdr:row>52</xdr:row>
      <xdr:rowOff>65489</xdr:rowOff>
    </xdr:to>
    <xdr:graphicFrame macro="">
      <xdr:nvGraphicFramePr>
        <xdr:cNvPr id="2143" name="Chart 2142">
          <a:extLst>
            <a:ext uri="{FF2B5EF4-FFF2-40B4-BE49-F238E27FC236}">
              <a16:creationId xmlns:a16="http://schemas.microsoft.com/office/drawing/2014/main" id="{35FC98DE-88E3-B84D-A927-027CFD2AE1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183614</xdr:colOff>
      <xdr:row>40</xdr:row>
      <xdr:rowOff>30602</xdr:rowOff>
    </xdr:from>
    <xdr:to>
      <xdr:col>11</xdr:col>
      <xdr:colOff>336625</xdr:colOff>
      <xdr:row>41</xdr:row>
      <xdr:rowOff>30603</xdr:rowOff>
    </xdr:to>
    <xdr:sp macro="" textlink="">
      <xdr:nvSpPr>
        <xdr:cNvPr id="2144" name="TextBox 2143">
          <a:extLst>
            <a:ext uri="{FF2B5EF4-FFF2-40B4-BE49-F238E27FC236}">
              <a16:creationId xmlns:a16="http://schemas.microsoft.com/office/drawing/2014/main" id="{BAEFA451-7222-AF40-B994-1648137097C6}"/>
            </a:ext>
          </a:extLst>
        </xdr:cNvPr>
        <xdr:cNvSpPr txBox="1"/>
      </xdr:nvSpPr>
      <xdr:spPr>
        <a:xfrm>
          <a:off x="6793734" y="7987229"/>
          <a:ext cx="2631807" cy="198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baseline="0">
              <a:solidFill>
                <a:schemeClr val="tx1"/>
              </a:solidFill>
            </a:rPr>
            <a:t>Training Models Fees by Sale Team</a:t>
          </a:r>
        </a:p>
      </xdr:txBody>
    </xdr:sp>
    <xdr:clientData/>
  </xdr:twoCellAnchor>
  <xdr:twoCellAnchor>
    <xdr:from>
      <xdr:col>5</xdr:col>
      <xdr:colOff>111650</xdr:colOff>
      <xdr:row>39</xdr:row>
      <xdr:rowOff>111649</xdr:rowOff>
    </xdr:from>
    <xdr:to>
      <xdr:col>7</xdr:col>
      <xdr:colOff>673923</xdr:colOff>
      <xdr:row>52</xdr:row>
      <xdr:rowOff>139561</xdr:rowOff>
    </xdr:to>
    <xdr:grpSp>
      <xdr:nvGrpSpPr>
        <xdr:cNvPr id="2146" name="Group 2145">
          <a:extLst>
            <a:ext uri="{FF2B5EF4-FFF2-40B4-BE49-F238E27FC236}">
              <a16:creationId xmlns:a16="http://schemas.microsoft.com/office/drawing/2014/main" id="{5F36DCA5-C284-B34A-9A0C-F5EF1A8CC9BC}"/>
            </a:ext>
          </a:extLst>
        </xdr:cNvPr>
        <xdr:cNvGrpSpPr/>
      </xdr:nvGrpSpPr>
      <xdr:grpSpPr>
        <a:xfrm>
          <a:off x="4263573" y="7731649"/>
          <a:ext cx="2223042" cy="2567912"/>
          <a:chOff x="13376823" y="125602"/>
          <a:chExt cx="1618492" cy="2027884"/>
        </a:xfrm>
      </xdr:grpSpPr>
      <xdr:sp macro="" textlink="">
        <xdr:nvSpPr>
          <xdr:cNvPr id="2147" name="Rounded Rectangle 2146">
            <a:extLst>
              <a:ext uri="{FF2B5EF4-FFF2-40B4-BE49-F238E27FC236}">
                <a16:creationId xmlns:a16="http://schemas.microsoft.com/office/drawing/2014/main" id="{48AE8F45-214F-4517-EE44-4A88181ACD75}"/>
              </a:ext>
            </a:extLst>
          </xdr:cNvPr>
          <xdr:cNvSpPr/>
        </xdr:nvSpPr>
        <xdr:spPr>
          <a:xfrm>
            <a:off x="13376823" y="125602"/>
            <a:ext cx="1618492" cy="2027884"/>
          </a:xfrm>
          <a:prstGeom prst="roundRect">
            <a:avLst/>
          </a:prstGeom>
          <a:solidFill>
            <a:schemeClr val="bg1"/>
          </a:solidFill>
          <a:ln w="12700" cap="flat" cmpd="sng" algn="ctr">
            <a:noFill/>
            <a:prstDash val="solid"/>
            <a:miter lim="800000"/>
          </a:ln>
          <a:effectLst>
            <a:outerShdw blurRad="279400" dist="50800" dir="2700000" algn="tl" rotWithShape="0">
              <a:prstClr val="black">
                <a:alpha val="12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149" name="TextBox 2148">
            <a:extLst>
              <a:ext uri="{FF2B5EF4-FFF2-40B4-BE49-F238E27FC236}">
                <a16:creationId xmlns:a16="http://schemas.microsoft.com/office/drawing/2014/main" id="{2E2A267E-38AD-8840-AE7D-E3F0125B9E78}"/>
              </a:ext>
            </a:extLst>
          </xdr:cNvPr>
          <xdr:cNvSpPr txBox="1"/>
        </xdr:nvSpPr>
        <xdr:spPr>
          <a:xfrm>
            <a:off x="13473879" y="323291"/>
            <a:ext cx="1093633" cy="420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baseline="0"/>
              <a:t>Sales Team</a:t>
            </a:r>
          </a:p>
          <a:p>
            <a:pPr algn="l"/>
            <a:r>
              <a:rPr lang="en-GB" sz="800" baseline="0"/>
              <a:t>Slicer</a:t>
            </a:r>
          </a:p>
          <a:p>
            <a:pPr algn="l"/>
            <a:endParaRPr lang="en-GB" sz="1050" baseline="0"/>
          </a:p>
        </xdr:txBody>
      </xdr:sp>
    </xdr:grpSp>
    <xdr:clientData/>
  </xdr:twoCellAnchor>
  <xdr:twoCellAnchor editAs="oneCell">
    <xdr:from>
      <xdr:col>5</xdr:col>
      <xdr:colOff>251208</xdr:colOff>
      <xdr:row>43</xdr:row>
      <xdr:rowOff>111650</xdr:rowOff>
    </xdr:from>
    <xdr:to>
      <xdr:col>7</xdr:col>
      <xdr:colOff>516374</xdr:colOff>
      <xdr:row>49</xdr:row>
      <xdr:rowOff>153517</xdr:rowOff>
    </xdr:to>
    <mc:AlternateContent xmlns:mc="http://schemas.openxmlformats.org/markup-compatibility/2006" xmlns:a14="http://schemas.microsoft.com/office/drawing/2010/main">
      <mc:Choice Requires="a14">
        <xdr:graphicFrame macro="">
          <xdr:nvGraphicFramePr>
            <xdr:cNvPr id="2150" name="Sale Team">
              <a:extLst>
                <a:ext uri="{FF2B5EF4-FFF2-40B4-BE49-F238E27FC236}">
                  <a16:creationId xmlns:a16="http://schemas.microsoft.com/office/drawing/2014/main" id="{F3D31187-739C-A64D-AD18-A60BAAFAE319}"/>
                </a:ext>
              </a:extLst>
            </xdr:cNvPr>
            <xdr:cNvGraphicFramePr/>
          </xdr:nvGraphicFramePr>
          <xdr:xfrm>
            <a:off x="0" y="0"/>
            <a:ext cx="0" cy="0"/>
          </xdr:xfrm>
          <a:graphic>
            <a:graphicData uri="http://schemas.microsoft.com/office/drawing/2010/slicer">
              <sle:slicer xmlns:sle="http://schemas.microsoft.com/office/drawing/2010/slicer" name="Sale Team"/>
            </a:graphicData>
          </a:graphic>
        </xdr:graphicFrame>
      </mc:Choice>
      <mc:Fallback xmlns="">
        <xdr:sp macro="" textlink="">
          <xdr:nvSpPr>
            <xdr:cNvPr id="0" name=""/>
            <xdr:cNvSpPr>
              <a:spLocks noTextEdit="1"/>
            </xdr:cNvSpPr>
          </xdr:nvSpPr>
          <xdr:spPr>
            <a:xfrm>
              <a:off x="4347982" y="8919715"/>
              <a:ext cx="1903876" cy="12708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293077</xdr:colOff>
      <xdr:row>42</xdr:row>
      <xdr:rowOff>195384</xdr:rowOff>
    </xdr:from>
    <xdr:to>
      <xdr:col>7</xdr:col>
      <xdr:colOff>530330</xdr:colOff>
      <xdr:row>42</xdr:row>
      <xdr:rowOff>195384</xdr:rowOff>
    </xdr:to>
    <xdr:cxnSp macro="">
      <xdr:nvCxnSpPr>
        <xdr:cNvPr id="2152" name="Straight Connector 2151">
          <a:extLst>
            <a:ext uri="{FF2B5EF4-FFF2-40B4-BE49-F238E27FC236}">
              <a16:creationId xmlns:a16="http://schemas.microsoft.com/office/drawing/2014/main" id="{A9ACB7D3-1549-6C05-A145-6DD77F519C5A}"/>
            </a:ext>
          </a:extLst>
        </xdr:cNvPr>
        <xdr:cNvCxnSpPr/>
      </xdr:nvCxnSpPr>
      <xdr:spPr>
        <a:xfrm>
          <a:off x="4410110" y="8987692"/>
          <a:ext cx="1884066"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125606</xdr:colOff>
      <xdr:row>39</xdr:row>
      <xdr:rowOff>125604</xdr:rowOff>
    </xdr:from>
    <xdr:to>
      <xdr:col>4</xdr:col>
      <xdr:colOff>781540</xdr:colOff>
      <xdr:row>52</xdr:row>
      <xdr:rowOff>190405</xdr:rowOff>
    </xdr:to>
    <xdr:sp macro="" textlink="">
      <xdr:nvSpPr>
        <xdr:cNvPr id="2154" name="Rounded Rectangle 2153">
          <a:extLst>
            <a:ext uri="{FF2B5EF4-FFF2-40B4-BE49-F238E27FC236}">
              <a16:creationId xmlns:a16="http://schemas.microsoft.com/office/drawing/2014/main" id="{4FF918A8-F9D8-E349-8C08-97C8BC62BB79}"/>
            </a:ext>
          </a:extLst>
        </xdr:cNvPr>
        <xdr:cNvSpPr/>
      </xdr:nvSpPr>
      <xdr:spPr>
        <a:xfrm>
          <a:off x="125606" y="8289890"/>
          <a:ext cx="3949560" cy="2786229"/>
        </a:xfrm>
        <a:prstGeom prst="roundRect">
          <a:avLst/>
        </a:prstGeom>
        <a:solidFill>
          <a:schemeClr val="bg1"/>
        </a:solidFill>
        <a:ln w="12700" cap="flat" cmpd="sng" algn="ctr">
          <a:noFill/>
          <a:prstDash val="solid"/>
          <a:miter lim="800000"/>
        </a:ln>
        <a:effectLst>
          <a:outerShdw blurRad="279400" dist="50800" dir="2700000" algn="tl" rotWithShape="0">
            <a:prstClr val="black">
              <a:alpha val="12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125606</xdr:colOff>
      <xdr:row>39</xdr:row>
      <xdr:rowOff>195384</xdr:rowOff>
    </xdr:from>
    <xdr:to>
      <xdr:col>4</xdr:col>
      <xdr:colOff>711759</xdr:colOff>
      <xdr:row>52</xdr:row>
      <xdr:rowOff>97693</xdr:rowOff>
    </xdr:to>
    <xdr:graphicFrame macro="">
      <xdr:nvGraphicFramePr>
        <xdr:cNvPr id="2155" name="Chart 2154">
          <a:extLst>
            <a:ext uri="{FF2B5EF4-FFF2-40B4-BE49-F238E27FC236}">
              <a16:creationId xmlns:a16="http://schemas.microsoft.com/office/drawing/2014/main" id="{147ADF43-1DAC-1843-BE97-121D35F879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125604</xdr:colOff>
      <xdr:row>50</xdr:row>
      <xdr:rowOff>181427</xdr:rowOff>
    </xdr:from>
    <xdr:to>
      <xdr:col>2</xdr:col>
      <xdr:colOff>418680</xdr:colOff>
      <xdr:row>52</xdr:row>
      <xdr:rowOff>41867</xdr:rowOff>
    </xdr:to>
    <xdr:sp macro="" textlink="">
      <xdr:nvSpPr>
        <xdr:cNvPr id="2156" name="TextBox 2155">
          <a:extLst>
            <a:ext uri="{FF2B5EF4-FFF2-40B4-BE49-F238E27FC236}">
              <a16:creationId xmlns:a16="http://schemas.microsoft.com/office/drawing/2014/main" id="{80070296-760F-0840-BAF8-713C1498186C}"/>
            </a:ext>
          </a:extLst>
        </xdr:cNvPr>
        <xdr:cNvSpPr txBox="1"/>
      </xdr:nvSpPr>
      <xdr:spPr>
        <a:xfrm>
          <a:off x="125604" y="10648460"/>
          <a:ext cx="1939889" cy="279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900" b="1" baseline="0">
              <a:solidFill>
                <a:schemeClr val="tx1"/>
              </a:solidFill>
            </a:rPr>
            <a:t>Training Models Fees by Consultant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ul Sharma" refreshedDate="45581.971757870371" createdVersion="8" refreshedVersion="8" minRefreshableVersion="3" recordCount="1237" xr:uid="{9785999F-A76F-5E46-9635-84BA272D7697}">
  <cacheSource type="worksheet">
    <worksheetSource ref="B2:O1239" sheet="Database"/>
  </cacheSource>
  <cacheFields count="17">
    <cacheField name="Fees Status" numFmtId="0">
      <sharedItems count="2">
        <s v="Paid"/>
        <s v="Not Paid"/>
      </sharedItems>
    </cacheField>
    <cacheField name="Day" numFmtId="1">
      <sharedItems containsSemiMixedTypes="0" containsString="0" containsNumber="1" containsInteger="1" minValue="1" maxValue="31"/>
    </cacheField>
    <cacheField name="Month" numFmtId="14">
      <sharedItems containsNonDate="0" count="12">
        <s v="Apr"/>
        <s v="Aug"/>
        <s v="Sep"/>
        <s v="Oct"/>
        <s v="Nov"/>
        <s v="Jan"/>
        <s v="Feb"/>
        <s v="Mar"/>
        <s v="May"/>
        <s v="Jun"/>
        <s v="Dec"/>
        <s v="Jul"/>
      </sharedItems>
    </cacheField>
    <cacheField name="Advertising Channel" numFmtId="0">
      <sharedItems count="6">
        <s v="Television Ad"/>
        <s v="Company Website"/>
        <s v="Facebook Page"/>
        <s v="WhatsApp"/>
        <s v="Google Ad"/>
        <s v="Youtube Channel"/>
      </sharedItems>
    </cacheField>
    <cacheField name="Advertisement " numFmtId="0">
      <sharedItems count="5">
        <s v="AD01-9364"/>
        <s v="AD01-9361"/>
        <s v="AD01-9362"/>
        <s v="AD01-9363"/>
        <s v="AD01-9365"/>
      </sharedItems>
    </cacheField>
    <cacheField name="Enrolled Courses" numFmtId="3">
      <sharedItems containsSemiMixedTypes="0" containsString="0" containsNumber="1" containsInteger="1" minValue="0" maxValue="5"/>
    </cacheField>
    <cacheField name="Paid Fees" numFmtId="165">
      <sharedItems containsSemiMixedTypes="0" containsString="0" containsNumber="1" containsInteger="1" minValue="0" maxValue="38000000"/>
    </cacheField>
    <cacheField name="Number of phone calls" numFmtId="0">
      <sharedItems containsSemiMixedTypes="0" containsString="0" containsNumber="1" containsInteger="1" minValue="1" maxValue="7"/>
    </cacheField>
    <cacheField name="Average call duration" numFmtId="45">
      <sharedItems containsSemiMixedTypes="0" containsNonDate="0" containsDate="1" containsString="0" minDate="1899-12-30T00:02:00" maxDate="1899-12-30T00:12:55" count="43">
        <d v="1899-12-30T00:02:00"/>
        <d v="1899-12-30T00:02:10"/>
        <d v="1899-12-30T00:02:12"/>
        <d v="1899-12-30T00:02:18"/>
        <d v="1899-12-30T00:02:25"/>
        <d v="1899-12-30T00:02:30"/>
        <d v="1899-12-30T00:02:50"/>
        <d v="1899-12-30T00:02:56"/>
        <d v="1899-12-30T00:03:00"/>
        <d v="1899-12-30T00:03:10"/>
        <d v="1899-12-30T00:03:12"/>
        <d v="1899-12-30T00:03:14"/>
        <d v="1899-12-30T00:03:16"/>
        <d v="1899-12-30T00:03:17"/>
        <d v="1899-12-30T00:03:30"/>
        <d v="1899-12-30T00:03:40"/>
        <d v="1899-12-30T00:04:00"/>
        <d v="1899-12-30T00:04:40"/>
        <d v="1899-12-30T00:04:45"/>
        <d v="1899-12-30T00:04:48"/>
        <d v="1899-12-30T00:05:12"/>
        <d v="1899-12-30T00:05:14"/>
        <d v="1899-12-30T00:05:15"/>
        <d v="1899-12-30T00:06:15"/>
        <d v="1899-12-30T00:06:18"/>
        <d v="1899-12-30T00:06:20"/>
        <d v="1899-12-30T00:06:30"/>
        <d v="1899-12-30T00:07:10"/>
        <d v="1899-12-30T00:07:14"/>
        <d v="1899-12-30T00:07:30"/>
        <d v="1899-12-30T00:08:00"/>
        <d v="1899-12-30T00:08:10"/>
        <d v="1899-12-30T00:08:12"/>
        <d v="1899-12-30T00:08:20"/>
        <d v="1899-12-30T00:08:40"/>
        <d v="1899-12-30T00:09:00"/>
        <d v="1899-12-30T00:09:12"/>
        <d v="1899-12-30T00:09:15"/>
        <d v="1899-12-30T00:09:36"/>
        <d v="1899-12-30T00:10:10"/>
        <d v="1899-12-30T00:11:20"/>
        <d v="1899-12-30T00:12:45"/>
        <d v="1899-12-30T00:12:55"/>
      </sharedItems>
      <fieldGroup par="16"/>
    </cacheField>
    <cacheField name="Training Models" numFmtId="0">
      <sharedItems containsBlank="1" count="5">
        <s v="GK"/>
        <s v="BE"/>
        <s v="CNI"/>
        <m/>
        <s v="FC"/>
      </sharedItems>
    </cacheField>
    <cacheField name="Training Levels" numFmtId="0">
      <sharedItems containsBlank="1" count="10">
        <s v="KJI. L4"/>
        <s v="Pre. L8"/>
        <s v="Fndn. L5"/>
        <s v="Fndn. L3"/>
        <s v="Fndn. L1"/>
        <s v="Pre. L2"/>
        <s v="Fndn. L6"/>
        <s v="Pre. L3"/>
        <s v="Pre. L4"/>
        <m/>
      </sharedItems>
    </cacheField>
    <cacheField name="Area Code" numFmtId="0">
      <sharedItems count="8">
        <s v="A7"/>
        <s v="B13"/>
        <s v="A1"/>
        <s v="A2"/>
        <s v="A4"/>
        <s v="B12"/>
        <s v="B18"/>
        <s v="C8"/>
      </sharedItems>
    </cacheField>
    <cacheField name="Sale Team" numFmtId="0">
      <sharedItems count="4">
        <s v="Salah"/>
        <s v="Mohammed"/>
        <s v="Abdullah"/>
        <s v="Ahmed"/>
      </sharedItems>
    </cacheField>
    <cacheField name="Consultant" numFmtId="0">
      <sharedItems count="16">
        <s v="Jood"/>
        <s v="Kisho"/>
        <s v="Rony"/>
        <s v="Adam"/>
        <s v="Khalil"/>
        <s v="Sahar"/>
        <s v="Mohmed"/>
        <s v="Dary"/>
        <s v="Reham"/>
        <s v="Dina"/>
        <s v="John"/>
        <s v="Hisham"/>
        <s v="Ahmed"/>
        <s v="Hany"/>
        <s v="Kenza"/>
        <s v="Habib"/>
      </sharedItems>
    </cacheField>
    <cacheField name="Seconds (Average call duration)" numFmtId="0" databaseField="0">
      <fieldGroup base="8">
        <rangePr groupBy="seconds" startDate="1899-12-30T00:02:00" endDate="1899-12-30T00:12:55"/>
        <groupItems count="62">
          <s v="&lt;00/01/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00"/>
        </groupItems>
      </fieldGroup>
    </cacheField>
    <cacheField name="Minutes (Average call duration)" numFmtId="0" databaseField="0">
      <fieldGroup base="8">
        <rangePr groupBy="minutes" startDate="1899-12-30T00:02:00" endDate="1899-12-30T00:12:55"/>
        <groupItems count="62">
          <s v="&lt;00/01/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00"/>
        </groupItems>
      </fieldGroup>
    </cacheField>
    <cacheField name="Hours (Average call duration)" numFmtId="0" databaseField="0">
      <fieldGroup base="8">
        <rangePr groupBy="hours" startDate="1899-12-30T00:02:00" endDate="1899-12-30T00:12:55"/>
        <groupItems count="26">
          <s v="&lt;00/01/00"/>
          <s v="12 AM"/>
          <s v="1 AM"/>
          <s v="2 AM"/>
          <s v="3 AM"/>
          <s v="4 AM"/>
          <s v="5 AM"/>
          <s v="6 AM"/>
          <s v="7 AM"/>
          <s v="8 AM"/>
          <s v="9 AM"/>
          <s v="10 AM"/>
          <s v="11 AM"/>
          <s v="12 PM"/>
          <s v="1 PM"/>
          <s v="2 PM"/>
          <s v="3 PM"/>
          <s v="4 PM"/>
          <s v="5 PM"/>
          <s v="6 PM"/>
          <s v="7 PM"/>
          <s v="8 PM"/>
          <s v="9 PM"/>
          <s v="10 PM"/>
          <s v="11 PM"/>
          <s v="&gt;00/01/00"/>
        </groupItems>
      </fieldGroup>
    </cacheField>
  </cacheFields>
  <extLst>
    <ext xmlns:x14="http://schemas.microsoft.com/office/spreadsheetml/2009/9/main" uri="{725AE2AE-9491-48be-B2B4-4EB974FC3084}">
      <x14:pivotCacheDefinition pivotCacheId="2005174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37">
  <r>
    <x v="0"/>
    <n v="1"/>
    <x v="0"/>
    <x v="0"/>
    <x v="0"/>
    <n v="1"/>
    <n v="7000000"/>
    <n v="3"/>
    <x v="0"/>
    <x v="0"/>
    <x v="0"/>
    <x v="0"/>
    <x v="0"/>
    <x v="0"/>
  </r>
  <r>
    <x v="0"/>
    <n v="10"/>
    <x v="1"/>
    <x v="0"/>
    <x v="1"/>
    <n v="3"/>
    <n v="11000000"/>
    <n v="1"/>
    <x v="0"/>
    <x v="0"/>
    <x v="1"/>
    <x v="1"/>
    <x v="1"/>
    <x v="1"/>
  </r>
  <r>
    <x v="0"/>
    <n v="20"/>
    <x v="2"/>
    <x v="1"/>
    <x v="0"/>
    <n v="2"/>
    <n v="12000000"/>
    <n v="3"/>
    <x v="0"/>
    <x v="0"/>
    <x v="2"/>
    <x v="2"/>
    <x v="1"/>
    <x v="2"/>
  </r>
  <r>
    <x v="0"/>
    <n v="23"/>
    <x v="2"/>
    <x v="2"/>
    <x v="0"/>
    <n v="4"/>
    <n v="15000000"/>
    <n v="1"/>
    <x v="0"/>
    <x v="0"/>
    <x v="2"/>
    <x v="3"/>
    <x v="2"/>
    <x v="3"/>
  </r>
  <r>
    <x v="0"/>
    <n v="11"/>
    <x v="2"/>
    <x v="0"/>
    <x v="0"/>
    <n v="5"/>
    <n v="25000000"/>
    <n v="2"/>
    <x v="0"/>
    <x v="0"/>
    <x v="3"/>
    <x v="1"/>
    <x v="3"/>
    <x v="4"/>
  </r>
  <r>
    <x v="0"/>
    <n v="2"/>
    <x v="3"/>
    <x v="3"/>
    <x v="1"/>
    <n v="3"/>
    <n v="12000000"/>
    <n v="1"/>
    <x v="0"/>
    <x v="0"/>
    <x v="4"/>
    <x v="4"/>
    <x v="0"/>
    <x v="5"/>
  </r>
  <r>
    <x v="0"/>
    <n v="6"/>
    <x v="3"/>
    <x v="3"/>
    <x v="2"/>
    <n v="5"/>
    <n v="20000000"/>
    <n v="2"/>
    <x v="0"/>
    <x v="0"/>
    <x v="0"/>
    <x v="5"/>
    <x v="3"/>
    <x v="4"/>
  </r>
  <r>
    <x v="0"/>
    <n v="26"/>
    <x v="4"/>
    <x v="2"/>
    <x v="3"/>
    <n v="1"/>
    <n v="19000000"/>
    <n v="2"/>
    <x v="0"/>
    <x v="1"/>
    <x v="5"/>
    <x v="3"/>
    <x v="0"/>
    <x v="5"/>
  </r>
  <r>
    <x v="0"/>
    <n v="15"/>
    <x v="4"/>
    <x v="3"/>
    <x v="2"/>
    <n v="2"/>
    <n v="38000000"/>
    <n v="2"/>
    <x v="0"/>
    <x v="1"/>
    <x v="4"/>
    <x v="6"/>
    <x v="1"/>
    <x v="1"/>
  </r>
  <r>
    <x v="0"/>
    <n v="17"/>
    <x v="4"/>
    <x v="4"/>
    <x v="1"/>
    <n v="2"/>
    <n v="12000000"/>
    <n v="2"/>
    <x v="0"/>
    <x v="0"/>
    <x v="6"/>
    <x v="7"/>
    <x v="1"/>
    <x v="6"/>
  </r>
  <r>
    <x v="0"/>
    <n v="1"/>
    <x v="0"/>
    <x v="0"/>
    <x v="0"/>
    <n v="1"/>
    <n v="7000000"/>
    <n v="3"/>
    <x v="0"/>
    <x v="0"/>
    <x v="0"/>
    <x v="0"/>
    <x v="0"/>
    <x v="0"/>
  </r>
  <r>
    <x v="0"/>
    <n v="2"/>
    <x v="3"/>
    <x v="3"/>
    <x v="1"/>
    <n v="3"/>
    <n v="12000000"/>
    <n v="1"/>
    <x v="0"/>
    <x v="0"/>
    <x v="4"/>
    <x v="4"/>
    <x v="0"/>
    <x v="1"/>
  </r>
  <r>
    <x v="0"/>
    <n v="6"/>
    <x v="3"/>
    <x v="3"/>
    <x v="2"/>
    <n v="5"/>
    <n v="20000000"/>
    <n v="2"/>
    <x v="0"/>
    <x v="0"/>
    <x v="0"/>
    <x v="5"/>
    <x v="3"/>
    <x v="7"/>
  </r>
  <r>
    <x v="0"/>
    <n v="26"/>
    <x v="4"/>
    <x v="2"/>
    <x v="3"/>
    <n v="1"/>
    <n v="19000000"/>
    <n v="2"/>
    <x v="0"/>
    <x v="1"/>
    <x v="5"/>
    <x v="3"/>
    <x v="0"/>
    <x v="8"/>
  </r>
  <r>
    <x v="0"/>
    <n v="2"/>
    <x v="3"/>
    <x v="3"/>
    <x v="1"/>
    <n v="3"/>
    <n v="12000000"/>
    <n v="1"/>
    <x v="0"/>
    <x v="0"/>
    <x v="4"/>
    <x v="4"/>
    <x v="0"/>
    <x v="2"/>
  </r>
  <r>
    <x v="0"/>
    <n v="6"/>
    <x v="3"/>
    <x v="3"/>
    <x v="2"/>
    <n v="5"/>
    <n v="20000000"/>
    <n v="2"/>
    <x v="0"/>
    <x v="0"/>
    <x v="0"/>
    <x v="5"/>
    <x v="3"/>
    <x v="7"/>
  </r>
  <r>
    <x v="0"/>
    <n v="26"/>
    <x v="4"/>
    <x v="2"/>
    <x v="3"/>
    <n v="1"/>
    <n v="19000000"/>
    <n v="2"/>
    <x v="0"/>
    <x v="1"/>
    <x v="5"/>
    <x v="3"/>
    <x v="0"/>
    <x v="8"/>
  </r>
  <r>
    <x v="0"/>
    <n v="12"/>
    <x v="5"/>
    <x v="0"/>
    <x v="2"/>
    <n v="3"/>
    <n v="11000000"/>
    <n v="1"/>
    <x v="0"/>
    <x v="0"/>
    <x v="7"/>
    <x v="7"/>
    <x v="1"/>
    <x v="6"/>
  </r>
  <r>
    <x v="0"/>
    <n v="11"/>
    <x v="6"/>
    <x v="1"/>
    <x v="1"/>
    <n v="5"/>
    <n v="25000000"/>
    <n v="1"/>
    <x v="0"/>
    <x v="0"/>
    <x v="2"/>
    <x v="5"/>
    <x v="1"/>
    <x v="2"/>
  </r>
  <r>
    <x v="0"/>
    <n v="11"/>
    <x v="7"/>
    <x v="2"/>
    <x v="2"/>
    <n v="2"/>
    <n v="38000000"/>
    <n v="2"/>
    <x v="0"/>
    <x v="1"/>
    <x v="7"/>
    <x v="5"/>
    <x v="0"/>
    <x v="7"/>
  </r>
  <r>
    <x v="0"/>
    <n v="3"/>
    <x v="0"/>
    <x v="3"/>
    <x v="2"/>
    <n v="4"/>
    <n v="15000000"/>
    <n v="1"/>
    <x v="0"/>
    <x v="0"/>
    <x v="7"/>
    <x v="0"/>
    <x v="0"/>
    <x v="5"/>
  </r>
  <r>
    <x v="0"/>
    <n v="11"/>
    <x v="8"/>
    <x v="0"/>
    <x v="1"/>
    <n v="1"/>
    <n v="19000000"/>
    <n v="1"/>
    <x v="0"/>
    <x v="1"/>
    <x v="0"/>
    <x v="1"/>
    <x v="2"/>
    <x v="8"/>
  </r>
  <r>
    <x v="0"/>
    <n v="10"/>
    <x v="8"/>
    <x v="3"/>
    <x v="0"/>
    <n v="4"/>
    <n v="20000000"/>
    <n v="3"/>
    <x v="0"/>
    <x v="0"/>
    <x v="5"/>
    <x v="3"/>
    <x v="2"/>
    <x v="8"/>
  </r>
  <r>
    <x v="0"/>
    <n v="5"/>
    <x v="8"/>
    <x v="3"/>
    <x v="1"/>
    <n v="1"/>
    <n v="7000000"/>
    <n v="2"/>
    <x v="0"/>
    <x v="0"/>
    <x v="7"/>
    <x v="6"/>
    <x v="1"/>
    <x v="6"/>
  </r>
  <r>
    <x v="0"/>
    <n v="12"/>
    <x v="9"/>
    <x v="1"/>
    <x v="1"/>
    <n v="2"/>
    <n v="38000000"/>
    <n v="3"/>
    <x v="0"/>
    <x v="1"/>
    <x v="4"/>
    <x v="4"/>
    <x v="0"/>
    <x v="7"/>
  </r>
  <r>
    <x v="0"/>
    <n v="26"/>
    <x v="1"/>
    <x v="0"/>
    <x v="2"/>
    <n v="4"/>
    <n v="20000000"/>
    <n v="3"/>
    <x v="0"/>
    <x v="2"/>
    <x v="0"/>
    <x v="0"/>
    <x v="3"/>
    <x v="4"/>
  </r>
  <r>
    <x v="0"/>
    <n v="25"/>
    <x v="2"/>
    <x v="0"/>
    <x v="0"/>
    <n v="3"/>
    <n v="15000000"/>
    <n v="3"/>
    <x v="0"/>
    <x v="0"/>
    <x v="7"/>
    <x v="2"/>
    <x v="1"/>
    <x v="6"/>
  </r>
  <r>
    <x v="0"/>
    <n v="11"/>
    <x v="2"/>
    <x v="0"/>
    <x v="2"/>
    <n v="3"/>
    <n v="12000000"/>
    <n v="4"/>
    <x v="0"/>
    <x v="0"/>
    <x v="1"/>
    <x v="0"/>
    <x v="3"/>
    <x v="4"/>
  </r>
  <r>
    <x v="0"/>
    <n v="18"/>
    <x v="2"/>
    <x v="0"/>
    <x v="1"/>
    <n v="4"/>
    <n v="15000000"/>
    <n v="2"/>
    <x v="0"/>
    <x v="0"/>
    <x v="4"/>
    <x v="6"/>
    <x v="0"/>
    <x v="9"/>
  </r>
  <r>
    <x v="0"/>
    <n v="1"/>
    <x v="3"/>
    <x v="2"/>
    <x v="2"/>
    <n v="3"/>
    <n v="15000000"/>
    <n v="3"/>
    <x v="0"/>
    <x v="0"/>
    <x v="4"/>
    <x v="2"/>
    <x v="1"/>
    <x v="6"/>
  </r>
  <r>
    <x v="0"/>
    <n v="1"/>
    <x v="3"/>
    <x v="0"/>
    <x v="2"/>
    <n v="2"/>
    <n v="12000000"/>
    <n v="6"/>
    <x v="0"/>
    <x v="0"/>
    <x v="4"/>
    <x v="2"/>
    <x v="0"/>
    <x v="5"/>
  </r>
  <r>
    <x v="0"/>
    <n v="8"/>
    <x v="3"/>
    <x v="0"/>
    <x v="2"/>
    <n v="3"/>
    <n v="15000000"/>
    <n v="3"/>
    <x v="0"/>
    <x v="0"/>
    <x v="3"/>
    <x v="0"/>
    <x v="0"/>
    <x v="9"/>
  </r>
  <r>
    <x v="0"/>
    <n v="20"/>
    <x v="3"/>
    <x v="1"/>
    <x v="1"/>
    <n v="5"/>
    <n v="25000000"/>
    <n v="4"/>
    <x v="0"/>
    <x v="0"/>
    <x v="3"/>
    <x v="2"/>
    <x v="0"/>
    <x v="10"/>
  </r>
  <r>
    <x v="0"/>
    <n v="20"/>
    <x v="3"/>
    <x v="4"/>
    <x v="0"/>
    <n v="2"/>
    <n v="12000000"/>
    <n v="4"/>
    <x v="0"/>
    <x v="0"/>
    <x v="8"/>
    <x v="3"/>
    <x v="2"/>
    <x v="11"/>
  </r>
  <r>
    <x v="0"/>
    <n v="1"/>
    <x v="3"/>
    <x v="1"/>
    <x v="1"/>
    <n v="3"/>
    <n v="15000000"/>
    <n v="5"/>
    <x v="0"/>
    <x v="0"/>
    <x v="2"/>
    <x v="4"/>
    <x v="2"/>
    <x v="8"/>
  </r>
  <r>
    <x v="0"/>
    <n v="20"/>
    <x v="3"/>
    <x v="1"/>
    <x v="2"/>
    <n v="2"/>
    <n v="10000000"/>
    <n v="1"/>
    <x v="0"/>
    <x v="0"/>
    <x v="8"/>
    <x v="5"/>
    <x v="0"/>
    <x v="12"/>
  </r>
  <r>
    <x v="0"/>
    <n v="1"/>
    <x v="3"/>
    <x v="1"/>
    <x v="0"/>
    <n v="3"/>
    <n v="12000000"/>
    <n v="2"/>
    <x v="0"/>
    <x v="0"/>
    <x v="3"/>
    <x v="1"/>
    <x v="0"/>
    <x v="7"/>
  </r>
  <r>
    <x v="0"/>
    <n v="4"/>
    <x v="3"/>
    <x v="0"/>
    <x v="1"/>
    <n v="3"/>
    <n v="11000000"/>
    <n v="6"/>
    <x v="0"/>
    <x v="0"/>
    <x v="4"/>
    <x v="6"/>
    <x v="1"/>
    <x v="2"/>
  </r>
  <r>
    <x v="0"/>
    <n v="3"/>
    <x v="4"/>
    <x v="2"/>
    <x v="0"/>
    <n v="1"/>
    <n v="19000000"/>
    <n v="3"/>
    <x v="0"/>
    <x v="1"/>
    <x v="8"/>
    <x v="6"/>
    <x v="0"/>
    <x v="7"/>
  </r>
  <r>
    <x v="0"/>
    <n v="22"/>
    <x v="4"/>
    <x v="2"/>
    <x v="0"/>
    <n v="1"/>
    <n v="19000000"/>
    <n v="1"/>
    <x v="0"/>
    <x v="1"/>
    <x v="1"/>
    <x v="7"/>
    <x v="3"/>
    <x v="13"/>
  </r>
  <r>
    <x v="0"/>
    <n v="13"/>
    <x v="4"/>
    <x v="4"/>
    <x v="4"/>
    <n v="4"/>
    <n v="20000000"/>
    <n v="3"/>
    <x v="0"/>
    <x v="2"/>
    <x v="0"/>
    <x v="2"/>
    <x v="2"/>
    <x v="8"/>
  </r>
  <r>
    <x v="0"/>
    <n v="17"/>
    <x v="4"/>
    <x v="4"/>
    <x v="2"/>
    <n v="1"/>
    <n v="7000000"/>
    <n v="1"/>
    <x v="0"/>
    <x v="0"/>
    <x v="0"/>
    <x v="3"/>
    <x v="0"/>
    <x v="7"/>
  </r>
  <r>
    <x v="0"/>
    <n v="30"/>
    <x v="4"/>
    <x v="4"/>
    <x v="1"/>
    <n v="2"/>
    <n v="10000000"/>
    <n v="1"/>
    <x v="0"/>
    <x v="0"/>
    <x v="2"/>
    <x v="3"/>
    <x v="2"/>
    <x v="11"/>
  </r>
  <r>
    <x v="0"/>
    <n v="29"/>
    <x v="4"/>
    <x v="2"/>
    <x v="2"/>
    <n v="3"/>
    <n v="15000000"/>
    <n v="1"/>
    <x v="0"/>
    <x v="0"/>
    <x v="0"/>
    <x v="1"/>
    <x v="1"/>
    <x v="1"/>
  </r>
  <r>
    <x v="0"/>
    <n v="6"/>
    <x v="4"/>
    <x v="4"/>
    <x v="4"/>
    <n v="1"/>
    <n v="7000000"/>
    <n v="3"/>
    <x v="0"/>
    <x v="0"/>
    <x v="8"/>
    <x v="7"/>
    <x v="3"/>
    <x v="13"/>
  </r>
  <r>
    <x v="0"/>
    <n v="22"/>
    <x v="10"/>
    <x v="1"/>
    <x v="0"/>
    <n v="5"/>
    <n v="25000000"/>
    <n v="6"/>
    <x v="0"/>
    <x v="0"/>
    <x v="7"/>
    <x v="5"/>
    <x v="3"/>
    <x v="4"/>
  </r>
  <r>
    <x v="0"/>
    <n v="3"/>
    <x v="10"/>
    <x v="2"/>
    <x v="1"/>
    <n v="5"/>
    <n v="20000000"/>
    <n v="4"/>
    <x v="0"/>
    <x v="0"/>
    <x v="4"/>
    <x v="7"/>
    <x v="1"/>
    <x v="6"/>
  </r>
  <r>
    <x v="0"/>
    <n v="12"/>
    <x v="5"/>
    <x v="0"/>
    <x v="2"/>
    <n v="3"/>
    <n v="11000000"/>
    <n v="1"/>
    <x v="0"/>
    <x v="0"/>
    <x v="7"/>
    <x v="7"/>
    <x v="1"/>
    <x v="6"/>
  </r>
  <r>
    <x v="0"/>
    <n v="11"/>
    <x v="6"/>
    <x v="1"/>
    <x v="1"/>
    <n v="5"/>
    <n v="25000000"/>
    <n v="1"/>
    <x v="0"/>
    <x v="0"/>
    <x v="2"/>
    <x v="5"/>
    <x v="1"/>
    <x v="2"/>
  </r>
  <r>
    <x v="0"/>
    <n v="11"/>
    <x v="7"/>
    <x v="2"/>
    <x v="2"/>
    <n v="2"/>
    <n v="38000000"/>
    <n v="2"/>
    <x v="0"/>
    <x v="1"/>
    <x v="7"/>
    <x v="5"/>
    <x v="0"/>
    <x v="7"/>
  </r>
  <r>
    <x v="0"/>
    <n v="3"/>
    <x v="0"/>
    <x v="3"/>
    <x v="2"/>
    <n v="4"/>
    <n v="15000000"/>
    <n v="1"/>
    <x v="0"/>
    <x v="0"/>
    <x v="7"/>
    <x v="0"/>
    <x v="0"/>
    <x v="5"/>
  </r>
  <r>
    <x v="0"/>
    <n v="11"/>
    <x v="8"/>
    <x v="0"/>
    <x v="1"/>
    <n v="1"/>
    <n v="19000000"/>
    <n v="1"/>
    <x v="0"/>
    <x v="1"/>
    <x v="0"/>
    <x v="1"/>
    <x v="2"/>
    <x v="8"/>
  </r>
  <r>
    <x v="0"/>
    <n v="10"/>
    <x v="8"/>
    <x v="3"/>
    <x v="0"/>
    <n v="4"/>
    <n v="20000000"/>
    <n v="3"/>
    <x v="0"/>
    <x v="0"/>
    <x v="5"/>
    <x v="3"/>
    <x v="2"/>
    <x v="8"/>
  </r>
  <r>
    <x v="0"/>
    <n v="5"/>
    <x v="8"/>
    <x v="3"/>
    <x v="1"/>
    <n v="1"/>
    <n v="7000000"/>
    <n v="2"/>
    <x v="0"/>
    <x v="0"/>
    <x v="7"/>
    <x v="6"/>
    <x v="1"/>
    <x v="6"/>
  </r>
  <r>
    <x v="0"/>
    <n v="12"/>
    <x v="9"/>
    <x v="1"/>
    <x v="1"/>
    <n v="2"/>
    <n v="38000000"/>
    <n v="3"/>
    <x v="0"/>
    <x v="1"/>
    <x v="4"/>
    <x v="4"/>
    <x v="0"/>
    <x v="7"/>
  </r>
  <r>
    <x v="0"/>
    <n v="26"/>
    <x v="1"/>
    <x v="0"/>
    <x v="2"/>
    <n v="4"/>
    <n v="20000000"/>
    <n v="3"/>
    <x v="0"/>
    <x v="2"/>
    <x v="0"/>
    <x v="0"/>
    <x v="3"/>
    <x v="4"/>
  </r>
  <r>
    <x v="1"/>
    <n v="11"/>
    <x v="7"/>
    <x v="2"/>
    <x v="0"/>
    <n v="0"/>
    <n v="0"/>
    <n v="1"/>
    <x v="0"/>
    <x v="3"/>
    <x v="9"/>
    <x v="2"/>
    <x v="0"/>
    <x v="9"/>
  </r>
  <r>
    <x v="1"/>
    <n v="14"/>
    <x v="0"/>
    <x v="0"/>
    <x v="1"/>
    <n v="0"/>
    <n v="0"/>
    <n v="5"/>
    <x v="0"/>
    <x v="3"/>
    <x v="9"/>
    <x v="3"/>
    <x v="1"/>
    <x v="6"/>
  </r>
  <r>
    <x v="1"/>
    <n v="1"/>
    <x v="8"/>
    <x v="0"/>
    <x v="1"/>
    <n v="0"/>
    <n v="0"/>
    <n v="1"/>
    <x v="0"/>
    <x v="3"/>
    <x v="9"/>
    <x v="0"/>
    <x v="2"/>
    <x v="8"/>
  </r>
  <r>
    <x v="1"/>
    <n v="12"/>
    <x v="9"/>
    <x v="1"/>
    <x v="0"/>
    <n v="0"/>
    <n v="0"/>
    <n v="2"/>
    <x v="0"/>
    <x v="3"/>
    <x v="9"/>
    <x v="3"/>
    <x v="1"/>
    <x v="1"/>
  </r>
  <r>
    <x v="1"/>
    <n v="7"/>
    <x v="3"/>
    <x v="4"/>
    <x v="1"/>
    <n v="0"/>
    <n v="0"/>
    <n v="6"/>
    <x v="0"/>
    <x v="3"/>
    <x v="9"/>
    <x v="5"/>
    <x v="3"/>
    <x v="13"/>
  </r>
  <r>
    <x v="1"/>
    <n v="5"/>
    <x v="3"/>
    <x v="2"/>
    <x v="2"/>
    <n v="0"/>
    <n v="0"/>
    <n v="4"/>
    <x v="0"/>
    <x v="3"/>
    <x v="9"/>
    <x v="7"/>
    <x v="1"/>
    <x v="1"/>
  </r>
  <r>
    <x v="1"/>
    <n v="23"/>
    <x v="4"/>
    <x v="0"/>
    <x v="1"/>
    <n v="0"/>
    <n v="0"/>
    <n v="3"/>
    <x v="0"/>
    <x v="3"/>
    <x v="9"/>
    <x v="0"/>
    <x v="3"/>
    <x v="4"/>
  </r>
  <r>
    <x v="1"/>
    <n v="19"/>
    <x v="4"/>
    <x v="2"/>
    <x v="1"/>
    <n v="0"/>
    <n v="0"/>
    <n v="1"/>
    <x v="0"/>
    <x v="3"/>
    <x v="9"/>
    <x v="6"/>
    <x v="0"/>
    <x v="10"/>
  </r>
  <r>
    <x v="1"/>
    <n v="10"/>
    <x v="10"/>
    <x v="4"/>
    <x v="0"/>
    <n v="0"/>
    <n v="0"/>
    <n v="1"/>
    <x v="0"/>
    <x v="3"/>
    <x v="9"/>
    <x v="6"/>
    <x v="0"/>
    <x v="5"/>
  </r>
  <r>
    <x v="1"/>
    <n v="11"/>
    <x v="7"/>
    <x v="2"/>
    <x v="0"/>
    <n v="0"/>
    <n v="0"/>
    <n v="1"/>
    <x v="0"/>
    <x v="3"/>
    <x v="9"/>
    <x v="2"/>
    <x v="0"/>
    <x v="9"/>
  </r>
  <r>
    <x v="1"/>
    <n v="14"/>
    <x v="0"/>
    <x v="0"/>
    <x v="1"/>
    <n v="0"/>
    <n v="0"/>
    <n v="5"/>
    <x v="0"/>
    <x v="3"/>
    <x v="9"/>
    <x v="3"/>
    <x v="1"/>
    <x v="6"/>
  </r>
  <r>
    <x v="1"/>
    <n v="1"/>
    <x v="8"/>
    <x v="0"/>
    <x v="1"/>
    <n v="0"/>
    <n v="0"/>
    <n v="1"/>
    <x v="0"/>
    <x v="3"/>
    <x v="9"/>
    <x v="0"/>
    <x v="2"/>
    <x v="8"/>
  </r>
  <r>
    <x v="1"/>
    <n v="12"/>
    <x v="9"/>
    <x v="1"/>
    <x v="0"/>
    <n v="0"/>
    <n v="0"/>
    <n v="2"/>
    <x v="0"/>
    <x v="3"/>
    <x v="9"/>
    <x v="3"/>
    <x v="1"/>
    <x v="1"/>
  </r>
  <r>
    <x v="0"/>
    <n v="1"/>
    <x v="8"/>
    <x v="2"/>
    <x v="1"/>
    <n v="5"/>
    <n v="25000000"/>
    <n v="1"/>
    <x v="0"/>
    <x v="0"/>
    <x v="5"/>
    <x v="2"/>
    <x v="3"/>
    <x v="13"/>
  </r>
  <r>
    <x v="0"/>
    <n v="12"/>
    <x v="9"/>
    <x v="0"/>
    <x v="2"/>
    <n v="2"/>
    <n v="12000000"/>
    <n v="2"/>
    <x v="0"/>
    <x v="0"/>
    <x v="0"/>
    <x v="2"/>
    <x v="1"/>
    <x v="1"/>
  </r>
  <r>
    <x v="0"/>
    <n v="12"/>
    <x v="9"/>
    <x v="0"/>
    <x v="2"/>
    <n v="3"/>
    <n v="15000000"/>
    <n v="5"/>
    <x v="0"/>
    <x v="0"/>
    <x v="4"/>
    <x v="6"/>
    <x v="0"/>
    <x v="10"/>
  </r>
  <r>
    <x v="0"/>
    <n v="10"/>
    <x v="1"/>
    <x v="0"/>
    <x v="4"/>
    <n v="2"/>
    <n v="12000000"/>
    <n v="4"/>
    <x v="0"/>
    <x v="0"/>
    <x v="6"/>
    <x v="3"/>
    <x v="1"/>
    <x v="2"/>
  </r>
  <r>
    <x v="0"/>
    <n v="23"/>
    <x v="2"/>
    <x v="0"/>
    <x v="2"/>
    <n v="5"/>
    <n v="20000000"/>
    <n v="1"/>
    <x v="0"/>
    <x v="0"/>
    <x v="5"/>
    <x v="2"/>
    <x v="2"/>
    <x v="11"/>
  </r>
  <r>
    <x v="0"/>
    <n v="8"/>
    <x v="2"/>
    <x v="2"/>
    <x v="0"/>
    <n v="5"/>
    <n v="21000000"/>
    <n v="4"/>
    <x v="0"/>
    <x v="0"/>
    <x v="0"/>
    <x v="5"/>
    <x v="0"/>
    <x v="12"/>
  </r>
  <r>
    <x v="0"/>
    <n v="22"/>
    <x v="2"/>
    <x v="0"/>
    <x v="2"/>
    <n v="4"/>
    <n v="15000000"/>
    <n v="3"/>
    <x v="0"/>
    <x v="0"/>
    <x v="4"/>
    <x v="5"/>
    <x v="1"/>
    <x v="2"/>
  </r>
  <r>
    <x v="0"/>
    <n v="30"/>
    <x v="2"/>
    <x v="0"/>
    <x v="3"/>
    <n v="2"/>
    <n v="12000000"/>
    <n v="3"/>
    <x v="0"/>
    <x v="0"/>
    <x v="5"/>
    <x v="6"/>
    <x v="0"/>
    <x v="10"/>
  </r>
  <r>
    <x v="0"/>
    <n v="8"/>
    <x v="3"/>
    <x v="0"/>
    <x v="1"/>
    <n v="4"/>
    <n v="20000000"/>
    <n v="3"/>
    <x v="0"/>
    <x v="0"/>
    <x v="8"/>
    <x v="5"/>
    <x v="2"/>
    <x v="8"/>
  </r>
  <r>
    <x v="0"/>
    <n v="30"/>
    <x v="3"/>
    <x v="3"/>
    <x v="2"/>
    <n v="3"/>
    <n v="15000000"/>
    <n v="1"/>
    <x v="0"/>
    <x v="0"/>
    <x v="0"/>
    <x v="1"/>
    <x v="1"/>
    <x v="1"/>
  </r>
  <r>
    <x v="0"/>
    <n v="9"/>
    <x v="3"/>
    <x v="1"/>
    <x v="2"/>
    <n v="3"/>
    <n v="15000000"/>
    <n v="3"/>
    <x v="0"/>
    <x v="0"/>
    <x v="4"/>
    <x v="7"/>
    <x v="1"/>
    <x v="14"/>
  </r>
  <r>
    <x v="0"/>
    <n v="11"/>
    <x v="3"/>
    <x v="3"/>
    <x v="2"/>
    <n v="3"/>
    <n v="15000000"/>
    <n v="2"/>
    <x v="0"/>
    <x v="0"/>
    <x v="7"/>
    <x v="7"/>
    <x v="1"/>
    <x v="6"/>
  </r>
  <r>
    <x v="0"/>
    <n v="26"/>
    <x v="3"/>
    <x v="0"/>
    <x v="1"/>
    <n v="1"/>
    <n v="7000000"/>
    <n v="2"/>
    <x v="0"/>
    <x v="0"/>
    <x v="8"/>
    <x v="7"/>
    <x v="0"/>
    <x v="9"/>
  </r>
  <r>
    <x v="0"/>
    <n v="22"/>
    <x v="4"/>
    <x v="2"/>
    <x v="1"/>
    <n v="2"/>
    <n v="38000000"/>
    <n v="4"/>
    <x v="0"/>
    <x v="1"/>
    <x v="7"/>
    <x v="3"/>
    <x v="3"/>
    <x v="13"/>
  </r>
  <r>
    <x v="0"/>
    <n v="3"/>
    <x v="4"/>
    <x v="4"/>
    <x v="1"/>
    <n v="1"/>
    <n v="19000000"/>
    <n v="1"/>
    <x v="0"/>
    <x v="1"/>
    <x v="4"/>
    <x v="0"/>
    <x v="1"/>
    <x v="2"/>
  </r>
  <r>
    <x v="0"/>
    <n v="8"/>
    <x v="4"/>
    <x v="4"/>
    <x v="0"/>
    <n v="2"/>
    <n v="38000000"/>
    <n v="1"/>
    <x v="0"/>
    <x v="1"/>
    <x v="6"/>
    <x v="1"/>
    <x v="0"/>
    <x v="0"/>
  </r>
  <r>
    <x v="0"/>
    <n v="19"/>
    <x v="4"/>
    <x v="1"/>
    <x v="1"/>
    <n v="2"/>
    <n v="12000000"/>
    <n v="1"/>
    <x v="0"/>
    <x v="0"/>
    <x v="0"/>
    <x v="0"/>
    <x v="3"/>
    <x v="13"/>
  </r>
  <r>
    <x v="0"/>
    <n v="1"/>
    <x v="8"/>
    <x v="2"/>
    <x v="1"/>
    <n v="5"/>
    <n v="25000000"/>
    <n v="1"/>
    <x v="0"/>
    <x v="0"/>
    <x v="5"/>
    <x v="2"/>
    <x v="3"/>
    <x v="13"/>
  </r>
  <r>
    <x v="0"/>
    <n v="12"/>
    <x v="9"/>
    <x v="0"/>
    <x v="2"/>
    <n v="2"/>
    <n v="12000000"/>
    <n v="2"/>
    <x v="0"/>
    <x v="0"/>
    <x v="0"/>
    <x v="2"/>
    <x v="1"/>
    <x v="1"/>
  </r>
  <r>
    <x v="0"/>
    <n v="12"/>
    <x v="9"/>
    <x v="0"/>
    <x v="2"/>
    <n v="3"/>
    <n v="15000000"/>
    <n v="5"/>
    <x v="0"/>
    <x v="0"/>
    <x v="4"/>
    <x v="6"/>
    <x v="0"/>
    <x v="10"/>
  </r>
  <r>
    <x v="0"/>
    <n v="10"/>
    <x v="1"/>
    <x v="0"/>
    <x v="4"/>
    <n v="2"/>
    <n v="12000000"/>
    <n v="4"/>
    <x v="0"/>
    <x v="0"/>
    <x v="6"/>
    <x v="3"/>
    <x v="1"/>
    <x v="2"/>
  </r>
  <r>
    <x v="1"/>
    <n v="3"/>
    <x v="9"/>
    <x v="1"/>
    <x v="1"/>
    <n v="0"/>
    <n v="0"/>
    <n v="2"/>
    <x v="0"/>
    <x v="3"/>
    <x v="9"/>
    <x v="6"/>
    <x v="1"/>
    <x v="1"/>
  </r>
  <r>
    <x v="1"/>
    <n v="13"/>
    <x v="1"/>
    <x v="1"/>
    <x v="0"/>
    <n v="0"/>
    <n v="0"/>
    <n v="1"/>
    <x v="0"/>
    <x v="3"/>
    <x v="9"/>
    <x v="3"/>
    <x v="0"/>
    <x v="0"/>
  </r>
  <r>
    <x v="1"/>
    <n v="29"/>
    <x v="3"/>
    <x v="1"/>
    <x v="0"/>
    <n v="0"/>
    <n v="0"/>
    <n v="4"/>
    <x v="0"/>
    <x v="3"/>
    <x v="9"/>
    <x v="3"/>
    <x v="2"/>
    <x v="11"/>
  </r>
  <r>
    <x v="1"/>
    <n v="5"/>
    <x v="3"/>
    <x v="1"/>
    <x v="1"/>
    <n v="0"/>
    <n v="0"/>
    <n v="5"/>
    <x v="0"/>
    <x v="3"/>
    <x v="9"/>
    <x v="1"/>
    <x v="1"/>
    <x v="6"/>
  </r>
  <r>
    <x v="1"/>
    <n v="19"/>
    <x v="4"/>
    <x v="4"/>
    <x v="2"/>
    <n v="0"/>
    <n v="0"/>
    <n v="2"/>
    <x v="0"/>
    <x v="3"/>
    <x v="9"/>
    <x v="7"/>
    <x v="3"/>
    <x v="13"/>
  </r>
  <r>
    <x v="1"/>
    <n v="18"/>
    <x v="10"/>
    <x v="0"/>
    <x v="2"/>
    <n v="0"/>
    <n v="0"/>
    <n v="1"/>
    <x v="0"/>
    <x v="3"/>
    <x v="9"/>
    <x v="2"/>
    <x v="3"/>
    <x v="4"/>
  </r>
  <r>
    <x v="1"/>
    <n v="29"/>
    <x v="10"/>
    <x v="4"/>
    <x v="0"/>
    <n v="0"/>
    <n v="0"/>
    <n v="1"/>
    <x v="0"/>
    <x v="3"/>
    <x v="9"/>
    <x v="2"/>
    <x v="0"/>
    <x v="9"/>
  </r>
  <r>
    <x v="1"/>
    <n v="1"/>
    <x v="10"/>
    <x v="4"/>
    <x v="1"/>
    <n v="0"/>
    <n v="0"/>
    <n v="2"/>
    <x v="0"/>
    <x v="3"/>
    <x v="9"/>
    <x v="5"/>
    <x v="0"/>
    <x v="0"/>
  </r>
  <r>
    <x v="1"/>
    <n v="30"/>
    <x v="10"/>
    <x v="1"/>
    <x v="1"/>
    <n v="0"/>
    <n v="0"/>
    <n v="1"/>
    <x v="0"/>
    <x v="3"/>
    <x v="9"/>
    <x v="6"/>
    <x v="2"/>
    <x v="8"/>
  </r>
  <r>
    <x v="1"/>
    <n v="3"/>
    <x v="9"/>
    <x v="1"/>
    <x v="1"/>
    <n v="0"/>
    <n v="0"/>
    <n v="2"/>
    <x v="0"/>
    <x v="3"/>
    <x v="9"/>
    <x v="6"/>
    <x v="1"/>
    <x v="1"/>
  </r>
  <r>
    <x v="0"/>
    <n v="11"/>
    <x v="5"/>
    <x v="4"/>
    <x v="0"/>
    <n v="4"/>
    <n v="20000000"/>
    <n v="2"/>
    <x v="0"/>
    <x v="2"/>
    <x v="3"/>
    <x v="2"/>
    <x v="3"/>
    <x v="13"/>
  </r>
  <r>
    <x v="0"/>
    <n v="14"/>
    <x v="5"/>
    <x v="4"/>
    <x v="0"/>
    <n v="3"/>
    <n v="15000000"/>
    <n v="2"/>
    <x v="0"/>
    <x v="0"/>
    <x v="7"/>
    <x v="2"/>
    <x v="1"/>
    <x v="6"/>
  </r>
  <r>
    <x v="0"/>
    <n v="11"/>
    <x v="6"/>
    <x v="4"/>
    <x v="2"/>
    <n v="2"/>
    <n v="10000000"/>
    <n v="1"/>
    <x v="0"/>
    <x v="0"/>
    <x v="4"/>
    <x v="3"/>
    <x v="0"/>
    <x v="10"/>
  </r>
  <r>
    <x v="0"/>
    <n v="1"/>
    <x v="0"/>
    <x v="1"/>
    <x v="2"/>
    <n v="5"/>
    <n v="25000000"/>
    <n v="1"/>
    <x v="0"/>
    <x v="0"/>
    <x v="4"/>
    <x v="4"/>
    <x v="0"/>
    <x v="5"/>
  </r>
  <r>
    <x v="0"/>
    <n v="1"/>
    <x v="11"/>
    <x v="5"/>
    <x v="1"/>
    <n v="2"/>
    <n v="12000000"/>
    <n v="5"/>
    <x v="0"/>
    <x v="0"/>
    <x v="7"/>
    <x v="6"/>
    <x v="2"/>
    <x v="8"/>
  </r>
  <r>
    <x v="0"/>
    <n v="30"/>
    <x v="2"/>
    <x v="0"/>
    <x v="2"/>
    <n v="2"/>
    <n v="12000000"/>
    <n v="1"/>
    <x v="0"/>
    <x v="0"/>
    <x v="0"/>
    <x v="2"/>
    <x v="3"/>
    <x v="13"/>
  </r>
  <r>
    <x v="0"/>
    <n v="13"/>
    <x v="2"/>
    <x v="3"/>
    <x v="2"/>
    <n v="3"/>
    <n v="12000000"/>
    <n v="1"/>
    <x v="0"/>
    <x v="0"/>
    <x v="5"/>
    <x v="6"/>
    <x v="0"/>
    <x v="9"/>
  </r>
  <r>
    <x v="0"/>
    <n v="1"/>
    <x v="2"/>
    <x v="0"/>
    <x v="2"/>
    <n v="1"/>
    <n v="7000000"/>
    <n v="4"/>
    <x v="0"/>
    <x v="0"/>
    <x v="3"/>
    <x v="7"/>
    <x v="0"/>
    <x v="9"/>
  </r>
  <r>
    <x v="0"/>
    <n v="21"/>
    <x v="3"/>
    <x v="2"/>
    <x v="2"/>
    <n v="1"/>
    <n v="19000000"/>
    <n v="1"/>
    <x v="0"/>
    <x v="1"/>
    <x v="4"/>
    <x v="2"/>
    <x v="0"/>
    <x v="10"/>
  </r>
  <r>
    <x v="0"/>
    <n v="3"/>
    <x v="3"/>
    <x v="2"/>
    <x v="2"/>
    <n v="2"/>
    <n v="38000000"/>
    <n v="2"/>
    <x v="0"/>
    <x v="1"/>
    <x v="0"/>
    <x v="7"/>
    <x v="1"/>
    <x v="2"/>
  </r>
  <r>
    <x v="0"/>
    <n v="8"/>
    <x v="3"/>
    <x v="4"/>
    <x v="2"/>
    <n v="4"/>
    <n v="20000000"/>
    <n v="2"/>
    <x v="0"/>
    <x v="2"/>
    <x v="4"/>
    <x v="2"/>
    <x v="1"/>
    <x v="1"/>
  </r>
  <r>
    <x v="0"/>
    <n v="14"/>
    <x v="3"/>
    <x v="0"/>
    <x v="1"/>
    <n v="1"/>
    <n v="7000000"/>
    <n v="5"/>
    <x v="0"/>
    <x v="0"/>
    <x v="3"/>
    <x v="5"/>
    <x v="3"/>
    <x v="13"/>
  </r>
  <r>
    <x v="0"/>
    <n v="31"/>
    <x v="3"/>
    <x v="1"/>
    <x v="1"/>
    <n v="3"/>
    <n v="15000000"/>
    <n v="3"/>
    <x v="0"/>
    <x v="0"/>
    <x v="2"/>
    <x v="1"/>
    <x v="2"/>
    <x v="11"/>
  </r>
  <r>
    <x v="0"/>
    <n v="20"/>
    <x v="3"/>
    <x v="2"/>
    <x v="3"/>
    <n v="3"/>
    <n v="15000000"/>
    <n v="1"/>
    <x v="0"/>
    <x v="0"/>
    <x v="8"/>
    <x v="6"/>
    <x v="2"/>
    <x v="8"/>
  </r>
  <r>
    <x v="0"/>
    <n v="25"/>
    <x v="4"/>
    <x v="0"/>
    <x v="1"/>
    <n v="2"/>
    <n v="38000000"/>
    <n v="1"/>
    <x v="0"/>
    <x v="1"/>
    <x v="5"/>
    <x v="2"/>
    <x v="0"/>
    <x v="7"/>
  </r>
  <r>
    <x v="0"/>
    <n v="5"/>
    <x v="4"/>
    <x v="2"/>
    <x v="3"/>
    <n v="3"/>
    <n v="12000000"/>
    <n v="2"/>
    <x v="0"/>
    <x v="0"/>
    <x v="1"/>
    <x v="5"/>
    <x v="1"/>
    <x v="6"/>
  </r>
  <r>
    <x v="0"/>
    <n v="16"/>
    <x v="4"/>
    <x v="1"/>
    <x v="2"/>
    <n v="2"/>
    <n v="12000000"/>
    <n v="3"/>
    <x v="0"/>
    <x v="0"/>
    <x v="0"/>
    <x v="7"/>
    <x v="1"/>
    <x v="1"/>
  </r>
  <r>
    <x v="0"/>
    <n v="26"/>
    <x v="10"/>
    <x v="3"/>
    <x v="1"/>
    <n v="5"/>
    <n v="25000000"/>
    <n v="5"/>
    <x v="0"/>
    <x v="0"/>
    <x v="8"/>
    <x v="4"/>
    <x v="2"/>
    <x v="8"/>
  </r>
  <r>
    <x v="0"/>
    <n v="11"/>
    <x v="5"/>
    <x v="4"/>
    <x v="0"/>
    <n v="4"/>
    <n v="20000000"/>
    <n v="2"/>
    <x v="0"/>
    <x v="2"/>
    <x v="3"/>
    <x v="2"/>
    <x v="3"/>
    <x v="13"/>
  </r>
  <r>
    <x v="0"/>
    <n v="14"/>
    <x v="5"/>
    <x v="4"/>
    <x v="0"/>
    <n v="3"/>
    <n v="15000000"/>
    <n v="2"/>
    <x v="0"/>
    <x v="0"/>
    <x v="7"/>
    <x v="2"/>
    <x v="1"/>
    <x v="6"/>
  </r>
  <r>
    <x v="0"/>
    <n v="11"/>
    <x v="6"/>
    <x v="4"/>
    <x v="2"/>
    <n v="2"/>
    <n v="10000000"/>
    <n v="1"/>
    <x v="0"/>
    <x v="0"/>
    <x v="4"/>
    <x v="3"/>
    <x v="0"/>
    <x v="10"/>
  </r>
  <r>
    <x v="0"/>
    <n v="1"/>
    <x v="0"/>
    <x v="1"/>
    <x v="2"/>
    <n v="5"/>
    <n v="25000000"/>
    <n v="1"/>
    <x v="0"/>
    <x v="0"/>
    <x v="4"/>
    <x v="4"/>
    <x v="0"/>
    <x v="5"/>
  </r>
  <r>
    <x v="0"/>
    <n v="1"/>
    <x v="11"/>
    <x v="5"/>
    <x v="1"/>
    <n v="2"/>
    <n v="12000000"/>
    <n v="5"/>
    <x v="0"/>
    <x v="0"/>
    <x v="7"/>
    <x v="6"/>
    <x v="2"/>
    <x v="8"/>
  </r>
  <r>
    <x v="1"/>
    <n v="13"/>
    <x v="9"/>
    <x v="0"/>
    <x v="4"/>
    <n v="0"/>
    <n v="0"/>
    <n v="3"/>
    <x v="0"/>
    <x v="3"/>
    <x v="9"/>
    <x v="1"/>
    <x v="1"/>
    <x v="1"/>
  </r>
  <r>
    <x v="1"/>
    <n v="15"/>
    <x v="2"/>
    <x v="3"/>
    <x v="1"/>
    <n v="0"/>
    <n v="0"/>
    <n v="4"/>
    <x v="0"/>
    <x v="3"/>
    <x v="9"/>
    <x v="0"/>
    <x v="0"/>
    <x v="12"/>
  </r>
  <r>
    <x v="1"/>
    <n v="28"/>
    <x v="3"/>
    <x v="2"/>
    <x v="1"/>
    <n v="0"/>
    <n v="0"/>
    <n v="3"/>
    <x v="0"/>
    <x v="3"/>
    <x v="9"/>
    <x v="3"/>
    <x v="1"/>
    <x v="2"/>
  </r>
  <r>
    <x v="1"/>
    <n v="20"/>
    <x v="3"/>
    <x v="0"/>
    <x v="2"/>
    <n v="0"/>
    <n v="0"/>
    <n v="2"/>
    <x v="0"/>
    <x v="3"/>
    <x v="9"/>
    <x v="0"/>
    <x v="0"/>
    <x v="9"/>
  </r>
  <r>
    <x v="1"/>
    <n v="14"/>
    <x v="3"/>
    <x v="0"/>
    <x v="2"/>
    <n v="0"/>
    <n v="0"/>
    <n v="1"/>
    <x v="0"/>
    <x v="3"/>
    <x v="9"/>
    <x v="6"/>
    <x v="3"/>
    <x v="13"/>
  </r>
  <r>
    <x v="1"/>
    <n v="13"/>
    <x v="4"/>
    <x v="0"/>
    <x v="1"/>
    <n v="0"/>
    <n v="0"/>
    <n v="1"/>
    <x v="0"/>
    <x v="3"/>
    <x v="9"/>
    <x v="3"/>
    <x v="0"/>
    <x v="5"/>
  </r>
  <r>
    <x v="1"/>
    <n v="15"/>
    <x v="4"/>
    <x v="4"/>
    <x v="1"/>
    <n v="0"/>
    <n v="0"/>
    <n v="4"/>
    <x v="0"/>
    <x v="3"/>
    <x v="9"/>
    <x v="3"/>
    <x v="2"/>
    <x v="8"/>
  </r>
  <r>
    <x v="1"/>
    <n v="26"/>
    <x v="4"/>
    <x v="0"/>
    <x v="2"/>
    <n v="0"/>
    <n v="0"/>
    <n v="2"/>
    <x v="0"/>
    <x v="3"/>
    <x v="9"/>
    <x v="7"/>
    <x v="1"/>
    <x v="2"/>
  </r>
  <r>
    <x v="1"/>
    <n v="13"/>
    <x v="9"/>
    <x v="0"/>
    <x v="4"/>
    <n v="0"/>
    <n v="0"/>
    <n v="3"/>
    <x v="0"/>
    <x v="3"/>
    <x v="9"/>
    <x v="1"/>
    <x v="1"/>
    <x v="1"/>
  </r>
  <r>
    <x v="0"/>
    <n v="16"/>
    <x v="5"/>
    <x v="3"/>
    <x v="1"/>
    <n v="5"/>
    <n v="25000000"/>
    <n v="1"/>
    <x v="0"/>
    <x v="0"/>
    <x v="5"/>
    <x v="6"/>
    <x v="1"/>
    <x v="2"/>
  </r>
  <r>
    <x v="0"/>
    <n v="1"/>
    <x v="6"/>
    <x v="2"/>
    <x v="1"/>
    <n v="1"/>
    <n v="7000000"/>
    <n v="2"/>
    <x v="0"/>
    <x v="0"/>
    <x v="1"/>
    <x v="3"/>
    <x v="1"/>
    <x v="2"/>
  </r>
  <r>
    <x v="0"/>
    <n v="11"/>
    <x v="6"/>
    <x v="2"/>
    <x v="3"/>
    <n v="2"/>
    <n v="12000000"/>
    <n v="2"/>
    <x v="0"/>
    <x v="0"/>
    <x v="1"/>
    <x v="4"/>
    <x v="0"/>
    <x v="10"/>
  </r>
  <r>
    <x v="0"/>
    <n v="11"/>
    <x v="6"/>
    <x v="0"/>
    <x v="1"/>
    <n v="3"/>
    <n v="15000000"/>
    <n v="1"/>
    <x v="0"/>
    <x v="0"/>
    <x v="4"/>
    <x v="6"/>
    <x v="3"/>
    <x v="4"/>
  </r>
  <r>
    <x v="0"/>
    <n v="1"/>
    <x v="0"/>
    <x v="0"/>
    <x v="0"/>
    <n v="1"/>
    <n v="19000000"/>
    <n v="1"/>
    <x v="0"/>
    <x v="1"/>
    <x v="4"/>
    <x v="5"/>
    <x v="0"/>
    <x v="12"/>
  </r>
  <r>
    <x v="0"/>
    <n v="1"/>
    <x v="0"/>
    <x v="3"/>
    <x v="1"/>
    <n v="4"/>
    <n v="20000000"/>
    <n v="3"/>
    <x v="0"/>
    <x v="2"/>
    <x v="4"/>
    <x v="6"/>
    <x v="3"/>
    <x v="13"/>
  </r>
  <r>
    <x v="0"/>
    <n v="1"/>
    <x v="0"/>
    <x v="0"/>
    <x v="2"/>
    <n v="3"/>
    <n v="15000000"/>
    <n v="1"/>
    <x v="0"/>
    <x v="0"/>
    <x v="7"/>
    <x v="7"/>
    <x v="2"/>
    <x v="3"/>
  </r>
  <r>
    <x v="0"/>
    <n v="1"/>
    <x v="8"/>
    <x v="0"/>
    <x v="0"/>
    <n v="4"/>
    <n v="20000000"/>
    <n v="4"/>
    <x v="0"/>
    <x v="2"/>
    <x v="4"/>
    <x v="1"/>
    <x v="0"/>
    <x v="9"/>
  </r>
  <r>
    <x v="0"/>
    <n v="4"/>
    <x v="8"/>
    <x v="5"/>
    <x v="0"/>
    <n v="3"/>
    <n v="15000000"/>
    <n v="1"/>
    <x v="0"/>
    <x v="0"/>
    <x v="3"/>
    <x v="5"/>
    <x v="1"/>
    <x v="2"/>
  </r>
  <r>
    <x v="0"/>
    <n v="11"/>
    <x v="8"/>
    <x v="3"/>
    <x v="1"/>
    <n v="5"/>
    <n v="25000000"/>
    <n v="4"/>
    <x v="0"/>
    <x v="0"/>
    <x v="2"/>
    <x v="5"/>
    <x v="1"/>
    <x v="6"/>
  </r>
  <r>
    <x v="0"/>
    <n v="12"/>
    <x v="11"/>
    <x v="3"/>
    <x v="1"/>
    <n v="2"/>
    <n v="12000000"/>
    <n v="4"/>
    <x v="0"/>
    <x v="0"/>
    <x v="3"/>
    <x v="1"/>
    <x v="2"/>
    <x v="8"/>
  </r>
  <r>
    <x v="0"/>
    <n v="31"/>
    <x v="1"/>
    <x v="0"/>
    <x v="1"/>
    <n v="1"/>
    <n v="19000000"/>
    <n v="3"/>
    <x v="0"/>
    <x v="1"/>
    <x v="7"/>
    <x v="1"/>
    <x v="1"/>
    <x v="6"/>
  </r>
  <r>
    <x v="0"/>
    <n v="2"/>
    <x v="1"/>
    <x v="1"/>
    <x v="3"/>
    <n v="2"/>
    <n v="12000000"/>
    <n v="2"/>
    <x v="0"/>
    <x v="0"/>
    <x v="7"/>
    <x v="2"/>
    <x v="0"/>
    <x v="12"/>
  </r>
  <r>
    <x v="0"/>
    <n v="9"/>
    <x v="1"/>
    <x v="0"/>
    <x v="2"/>
    <n v="3"/>
    <n v="12000000"/>
    <n v="5"/>
    <x v="0"/>
    <x v="0"/>
    <x v="8"/>
    <x v="4"/>
    <x v="1"/>
    <x v="6"/>
  </r>
  <r>
    <x v="0"/>
    <n v="25"/>
    <x v="1"/>
    <x v="2"/>
    <x v="2"/>
    <n v="2"/>
    <n v="10000000"/>
    <n v="4"/>
    <x v="0"/>
    <x v="0"/>
    <x v="8"/>
    <x v="3"/>
    <x v="1"/>
    <x v="2"/>
  </r>
  <r>
    <x v="0"/>
    <n v="9"/>
    <x v="1"/>
    <x v="0"/>
    <x v="2"/>
    <n v="2"/>
    <n v="12000000"/>
    <n v="1"/>
    <x v="0"/>
    <x v="0"/>
    <x v="5"/>
    <x v="4"/>
    <x v="0"/>
    <x v="10"/>
  </r>
  <r>
    <x v="0"/>
    <n v="10"/>
    <x v="1"/>
    <x v="2"/>
    <x v="2"/>
    <n v="3"/>
    <n v="15000000"/>
    <n v="1"/>
    <x v="0"/>
    <x v="0"/>
    <x v="7"/>
    <x v="4"/>
    <x v="1"/>
    <x v="6"/>
  </r>
  <r>
    <x v="0"/>
    <n v="14"/>
    <x v="1"/>
    <x v="4"/>
    <x v="1"/>
    <n v="4"/>
    <n v="20000000"/>
    <n v="3"/>
    <x v="0"/>
    <x v="0"/>
    <x v="2"/>
    <x v="0"/>
    <x v="0"/>
    <x v="10"/>
  </r>
  <r>
    <x v="0"/>
    <n v="10"/>
    <x v="2"/>
    <x v="1"/>
    <x v="3"/>
    <n v="4"/>
    <n v="11000000"/>
    <n v="1"/>
    <x v="0"/>
    <x v="2"/>
    <x v="0"/>
    <x v="5"/>
    <x v="2"/>
    <x v="3"/>
  </r>
  <r>
    <x v="0"/>
    <n v="27"/>
    <x v="2"/>
    <x v="2"/>
    <x v="0"/>
    <n v="3"/>
    <n v="12000000"/>
    <n v="3"/>
    <x v="0"/>
    <x v="0"/>
    <x v="2"/>
    <x v="2"/>
    <x v="0"/>
    <x v="9"/>
  </r>
  <r>
    <x v="0"/>
    <n v="28"/>
    <x v="2"/>
    <x v="0"/>
    <x v="2"/>
    <n v="3"/>
    <n v="15000000"/>
    <n v="1"/>
    <x v="0"/>
    <x v="0"/>
    <x v="2"/>
    <x v="6"/>
    <x v="1"/>
    <x v="2"/>
  </r>
  <r>
    <x v="0"/>
    <n v="28"/>
    <x v="2"/>
    <x v="0"/>
    <x v="2"/>
    <n v="5"/>
    <n v="25000000"/>
    <n v="2"/>
    <x v="0"/>
    <x v="0"/>
    <x v="3"/>
    <x v="2"/>
    <x v="1"/>
    <x v="1"/>
  </r>
  <r>
    <x v="0"/>
    <n v="29"/>
    <x v="2"/>
    <x v="2"/>
    <x v="1"/>
    <n v="1"/>
    <n v="7000000"/>
    <n v="3"/>
    <x v="0"/>
    <x v="0"/>
    <x v="4"/>
    <x v="3"/>
    <x v="3"/>
    <x v="13"/>
  </r>
  <r>
    <x v="0"/>
    <n v="30"/>
    <x v="2"/>
    <x v="5"/>
    <x v="1"/>
    <n v="2"/>
    <n v="12000000"/>
    <n v="4"/>
    <x v="0"/>
    <x v="0"/>
    <x v="2"/>
    <x v="2"/>
    <x v="0"/>
    <x v="7"/>
  </r>
  <r>
    <x v="0"/>
    <n v="11"/>
    <x v="2"/>
    <x v="3"/>
    <x v="2"/>
    <n v="3"/>
    <n v="15000000"/>
    <n v="1"/>
    <x v="0"/>
    <x v="0"/>
    <x v="0"/>
    <x v="3"/>
    <x v="3"/>
    <x v="13"/>
  </r>
  <r>
    <x v="0"/>
    <n v="15"/>
    <x v="2"/>
    <x v="1"/>
    <x v="1"/>
    <n v="4"/>
    <n v="15000000"/>
    <n v="3"/>
    <x v="0"/>
    <x v="0"/>
    <x v="2"/>
    <x v="5"/>
    <x v="0"/>
    <x v="9"/>
  </r>
  <r>
    <x v="0"/>
    <n v="20"/>
    <x v="3"/>
    <x v="2"/>
    <x v="1"/>
    <n v="2"/>
    <n v="38000000"/>
    <n v="1"/>
    <x v="0"/>
    <x v="4"/>
    <x v="0"/>
    <x v="5"/>
    <x v="3"/>
    <x v="13"/>
  </r>
  <r>
    <x v="0"/>
    <n v="8"/>
    <x v="3"/>
    <x v="3"/>
    <x v="3"/>
    <n v="2"/>
    <n v="38000000"/>
    <n v="4"/>
    <x v="0"/>
    <x v="1"/>
    <x v="0"/>
    <x v="3"/>
    <x v="3"/>
    <x v="13"/>
  </r>
  <r>
    <x v="0"/>
    <n v="27"/>
    <x v="3"/>
    <x v="0"/>
    <x v="4"/>
    <n v="2"/>
    <n v="38000000"/>
    <n v="1"/>
    <x v="0"/>
    <x v="1"/>
    <x v="3"/>
    <x v="6"/>
    <x v="3"/>
    <x v="13"/>
  </r>
  <r>
    <x v="0"/>
    <n v="5"/>
    <x v="3"/>
    <x v="4"/>
    <x v="1"/>
    <n v="4"/>
    <n v="15000000"/>
    <n v="1"/>
    <x v="0"/>
    <x v="0"/>
    <x v="0"/>
    <x v="3"/>
    <x v="3"/>
    <x v="4"/>
  </r>
  <r>
    <x v="0"/>
    <n v="27"/>
    <x v="3"/>
    <x v="1"/>
    <x v="1"/>
    <n v="4"/>
    <n v="15000000"/>
    <n v="1"/>
    <x v="0"/>
    <x v="0"/>
    <x v="0"/>
    <x v="0"/>
    <x v="2"/>
    <x v="8"/>
  </r>
  <r>
    <x v="0"/>
    <n v="30"/>
    <x v="3"/>
    <x v="3"/>
    <x v="1"/>
    <n v="3"/>
    <n v="15000000"/>
    <n v="1"/>
    <x v="0"/>
    <x v="0"/>
    <x v="5"/>
    <x v="0"/>
    <x v="2"/>
    <x v="8"/>
  </r>
  <r>
    <x v="0"/>
    <n v="1"/>
    <x v="3"/>
    <x v="3"/>
    <x v="2"/>
    <n v="2"/>
    <n v="10000000"/>
    <n v="1"/>
    <x v="0"/>
    <x v="0"/>
    <x v="4"/>
    <x v="5"/>
    <x v="0"/>
    <x v="12"/>
  </r>
  <r>
    <x v="0"/>
    <n v="2"/>
    <x v="3"/>
    <x v="0"/>
    <x v="2"/>
    <n v="3"/>
    <n v="11000000"/>
    <n v="1"/>
    <x v="0"/>
    <x v="0"/>
    <x v="5"/>
    <x v="7"/>
    <x v="2"/>
    <x v="8"/>
  </r>
  <r>
    <x v="0"/>
    <n v="6"/>
    <x v="3"/>
    <x v="0"/>
    <x v="1"/>
    <n v="5"/>
    <n v="20000000"/>
    <n v="1"/>
    <x v="0"/>
    <x v="0"/>
    <x v="2"/>
    <x v="7"/>
    <x v="3"/>
    <x v="4"/>
  </r>
  <r>
    <x v="0"/>
    <n v="29"/>
    <x v="3"/>
    <x v="3"/>
    <x v="0"/>
    <n v="5"/>
    <n v="25000000"/>
    <n v="6"/>
    <x v="0"/>
    <x v="0"/>
    <x v="0"/>
    <x v="7"/>
    <x v="0"/>
    <x v="0"/>
  </r>
  <r>
    <x v="0"/>
    <n v="22"/>
    <x v="4"/>
    <x v="2"/>
    <x v="2"/>
    <n v="1"/>
    <n v="19000000"/>
    <n v="5"/>
    <x v="0"/>
    <x v="1"/>
    <x v="2"/>
    <x v="0"/>
    <x v="0"/>
    <x v="7"/>
  </r>
  <r>
    <x v="0"/>
    <n v="22"/>
    <x v="4"/>
    <x v="0"/>
    <x v="1"/>
    <n v="4"/>
    <n v="20000000"/>
    <n v="4"/>
    <x v="0"/>
    <x v="2"/>
    <x v="7"/>
    <x v="0"/>
    <x v="1"/>
    <x v="6"/>
  </r>
  <r>
    <x v="0"/>
    <n v="15"/>
    <x v="4"/>
    <x v="1"/>
    <x v="2"/>
    <n v="2"/>
    <n v="12000000"/>
    <n v="2"/>
    <x v="0"/>
    <x v="0"/>
    <x v="2"/>
    <x v="2"/>
    <x v="0"/>
    <x v="0"/>
  </r>
  <r>
    <x v="0"/>
    <n v="19"/>
    <x v="4"/>
    <x v="0"/>
    <x v="0"/>
    <n v="3"/>
    <n v="15000000"/>
    <n v="3"/>
    <x v="0"/>
    <x v="0"/>
    <x v="4"/>
    <x v="2"/>
    <x v="1"/>
    <x v="1"/>
  </r>
  <r>
    <x v="0"/>
    <n v="17"/>
    <x v="4"/>
    <x v="1"/>
    <x v="2"/>
    <n v="1"/>
    <n v="7000000"/>
    <n v="3"/>
    <x v="0"/>
    <x v="0"/>
    <x v="0"/>
    <x v="5"/>
    <x v="0"/>
    <x v="5"/>
  </r>
  <r>
    <x v="0"/>
    <n v="19"/>
    <x v="4"/>
    <x v="5"/>
    <x v="2"/>
    <n v="2"/>
    <n v="12000000"/>
    <n v="1"/>
    <x v="0"/>
    <x v="0"/>
    <x v="1"/>
    <x v="6"/>
    <x v="1"/>
    <x v="2"/>
  </r>
  <r>
    <x v="0"/>
    <n v="14"/>
    <x v="4"/>
    <x v="3"/>
    <x v="0"/>
    <n v="5"/>
    <n v="25000000"/>
    <n v="1"/>
    <x v="0"/>
    <x v="0"/>
    <x v="4"/>
    <x v="7"/>
    <x v="2"/>
    <x v="11"/>
  </r>
  <r>
    <x v="0"/>
    <n v="29"/>
    <x v="10"/>
    <x v="1"/>
    <x v="2"/>
    <n v="1"/>
    <n v="19000000"/>
    <n v="1"/>
    <x v="0"/>
    <x v="1"/>
    <x v="6"/>
    <x v="0"/>
    <x v="1"/>
    <x v="15"/>
  </r>
  <r>
    <x v="0"/>
    <n v="13"/>
    <x v="10"/>
    <x v="4"/>
    <x v="2"/>
    <n v="2"/>
    <n v="12000000"/>
    <n v="5"/>
    <x v="0"/>
    <x v="0"/>
    <x v="0"/>
    <x v="2"/>
    <x v="0"/>
    <x v="9"/>
  </r>
  <r>
    <x v="0"/>
    <n v="26"/>
    <x v="10"/>
    <x v="2"/>
    <x v="1"/>
    <n v="5"/>
    <n v="25000000"/>
    <n v="2"/>
    <x v="0"/>
    <x v="0"/>
    <x v="2"/>
    <x v="2"/>
    <x v="3"/>
    <x v="4"/>
  </r>
  <r>
    <x v="0"/>
    <n v="16"/>
    <x v="10"/>
    <x v="0"/>
    <x v="1"/>
    <n v="3"/>
    <n v="15000000"/>
    <n v="3"/>
    <x v="0"/>
    <x v="0"/>
    <x v="1"/>
    <x v="3"/>
    <x v="1"/>
    <x v="2"/>
  </r>
  <r>
    <x v="0"/>
    <n v="14"/>
    <x v="10"/>
    <x v="2"/>
    <x v="0"/>
    <n v="1"/>
    <n v="7000000"/>
    <n v="1"/>
    <x v="0"/>
    <x v="0"/>
    <x v="4"/>
    <x v="6"/>
    <x v="0"/>
    <x v="7"/>
  </r>
  <r>
    <x v="0"/>
    <n v="16"/>
    <x v="5"/>
    <x v="3"/>
    <x v="1"/>
    <n v="5"/>
    <n v="25000000"/>
    <n v="1"/>
    <x v="0"/>
    <x v="0"/>
    <x v="5"/>
    <x v="6"/>
    <x v="1"/>
    <x v="2"/>
  </r>
  <r>
    <x v="0"/>
    <n v="1"/>
    <x v="6"/>
    <x v="2"/>
    <x v="1"/>
    <n v="1"/>
    <n v="7000000"/>
    <n v="2"/>
    <x v="0"/>
    <x v="0"/>
    <x v="1"/>
    <x v="3"/>
    <x v="1"/>
    <x v="2"/>
  </r>
  <r>
    <x v="0"/>
    <n v="11"/>
    <x v="6"/>
    <x v="2"/>
    <x v="3"/>
    <n v="2"/>
    <n v="12000000"/>
    <n v="2"/>
    <x v="0"/>
    <x v="0"/>
    <x v="1"/>
    <x v="4"/>
    <x v="0"/>
    <x v="10"/>
  </r>
  <r>
    <x v="0"/>
    <n v="11"/>
    <x v="6"/>
    <x v="0"/>
    <x v="1"/>
    <n v="3"/>
    <n v="15000000"/>
    <n v="1"/>
    <x v="0"/>
    <x v="0"/>
    <x v="4"/>
    <x v="6"/>
    <x v="3"/>
    <x v="4"/>
  </r>
  <r>
    <x v="0"/>
    <n v="1"/>
    <x v="0"/>
    <x v="0"/>
    <x v="0"/>
    <n v="1"/>
    <n v="19000000"/>
    <n v="1"/>
    <x v="0"/>
    <x v="1"/>
    <x v="4"/>
    <x v="5"/>
    <x v="0"/>
    <x v="12"/>
  </r>
  <r>
    <x v="0"/>
    <n v="1"/>
    <x v="0"/>
    <x v="3"/>
    <x v="1"/>
    <n v="4"/>
    <n v="20000000"/>
    <n v="3"/>
    <x v="0"/>
    <x v="2"/>
    <x v="4"/>
    <x v="6"/>
    <x v="3"/>
    <x v="13"/>
  </r>
  <r>
    <x v="0"/>
    <n v="1"/>
    <x v="0"/>
    <x v="0"/>
    <x v="2"/>
    <n v="3"/>
    <n v="15000000"/>
    <n v="1"/>
    <x v="0"/>
    <x v="0"/>
    <x v="7"/>
    <x v="7"/>
    <x v="2"/>
    <x v="3"/>
  </r>
  <r>
    <x v="0"/>
    <n v="1"/>
    <x v="8"/>
    <x v="0"/>
    <x v="0"/>
    <n v="4"/>
    <n v="20000000"/>
    <n v="4"/>
    <x v="0"/>
    <x v="2"/>
    <x v="4"/>
    <x v="1"/>
    <x v="0"/>
    <x v="9"/>
  </r>
  <r>
    <x v="0"/>
    <n v="4"/>
    <x v="8"/>
    <x v="5"/>
    <x v="0"/>
    <n v="3"/>
    <n v="15000000"/>
    <n v="1"/>
    <x v="0"/>
    <x v="0"/>
    <x v="3"/>
    <x v="5"/>
    <x v="1"/>
    <x v="2"/>
  </r>
  <r>
    <x v="0"/>
    <n v="11"/>
    <x v="8"/>
    <x v="3"/>
    <x v="1"/>
    <n v="5"/>
    <n v="25000000"/>
    <n v="4"/>
    <x v="0"/>
    <x v="0"/>
    <x v="2"/>
    <x v="5"/>
    <x v="1"/>
    <x v="6"/>
  </r>
  <r>
    <x v="0"/>
    <n v="12"/>
    <x v="11"/>
    <x v="3"/>
    <x v="1"/>
    <n v="2"/>
    <n v="12000000"/>
    <n v="4"/>
    <x v="0"/>
    <x v="0"/>
    <x v="3"/>
    <x v="1"/>
    <x v="2"/>
    <x v="8"/>
  </r>
  <r>
    <x v="0"/>
    <n v="31"/>
    <x v="1"/>
    <x v="0"/>
    <x v="1"/>
    <n v="1"/>
    <n v="19000000"/>
    <n v="3"/>
    <x v="0"/>
    <x v="1"/>
    <x v="7"/>
    <x v="1"/>
    <x v="1"/>
    <x v="6"/>
  </r>
  <r>
    <x v="0"/>
    <n v="2"/>
    <x v="1"/>
    <x v="1"/>
    <x v="3"/>
    <n v="2"/>
    <n v="12000000"/>
    <n v="2"/>
    <x v="0"/>
    <x v="0"/>
    <x v="7"/>
    <x v="2"/>
    <x v="0"/>
    <x v="12"/>
  </r>
  <r>
    <x v="0"/>
    <n v="9"/>
    <x v="1"/>
    <x v="0"/>
    <x v="2"/>
    <n v="3"/>
    <n v="12000000"/>
    <n v="5"/>
    <x v="0"/>
    <x v="0"/>
    <x v="8"/>
    <x v="4"/>
    <x v="1"/>
    <x v="6"/>
  </r>
  <r>
    <x v="0"/>
    <n v="25"/>
    <x v="1"/>
    <x v="2"/>
    <x v="2"/>
    <n v="2"/>
    <n v="10000000"/>
    <n v="4"/>
    <x v="0"/>
    <x v="0"/>
    <x v="8"/>
    <x v="3"/>
    <x v="1"/>
    <x v="2"/>
  </r>
  <r>
    <x v="1"/>
    <n v="8"/>
    <x v="11"/>
    <x v="1"/>
    <x v="0"/>
    <n v="0"/>
    <n v="0"/>
    <n v="3"/>
    <x v="0"/>
    <x v="3"/>
    <x v="9"/>
    <x v="2"/>
    <x v="1"/>
    <x v="6"/>
  </r>
  <r>
    <x v="1"/>
    <n v="5"/>
    <x v="11"/>
    <x v="3"/>
    <x v="2"/>
    <n v="0"/>
    <n v="0"/>
    <n v="1"/>
    <x v="0"/>
    <x v="3"/>
    <x v="9"/>
    <x v="3"/>
    <x v="0"/>
    <x v="5"/>
  </r>
  <r>
    <x v="1"/>
    <n v="2"/>
    <x v="2"/>
    <x v="4"/>
    <x v="2"/>
    <n v="0"/>
    <n v="0"/>
    <n v="2"/>
    <x v="0"/>
    <x v="3"/>
    <x v="9"/>
    <x v="2"/>
    <x v="2"/>
    <x v="11"/>
  </r>
  <r>
    <x v="1"/>
    <n v="20"/>
    <x v="2"/>
    <x v="3"/>
    <x v="2"/>
    <n v="0"/>
    <n v="0"/>
    <n v="1"/>
    <x v="0"/>
    <x v="3"/>
    <x v="9"/>
    <x v="4"/>
    <x v="1"/>
    <x v="2"/>
  </r>
  <r>
    <x v="1"/>
    <n v="22"/>
    <x v="2"/>
    <x v="0"/>
    <x v="1"/>
    <n v="0"/>
    <n v="0"/>
    <n v="3"/>
    <x v="0"/>
    <x v="3"/>
    <x v="9"/>
    <x v="5"/>
    <x v="1"/>
    <x v="2"/>
  </r>
  <r>
    <x v="1"/>
    <n v="15"/>
    <x v="2"/>
    <x v="0"/>
    <x v="1"/>
    <n v="0"/>
    <n v="0"/>
    <n v="3"/>
    <x v="0"/>
    <x v="3"/>
    <x v="9"/>
    <x v="7"/>
    <x v="3"/>
    <x v="13"/>
  </r>
  <r>
    <x v="1"/>
    <n v="21"/>
    <x v="2"/>
    <x v="3"/>
    <x v="2"/>
    <n v="0"/>
    <n v="0"/>
    <n v="2"/>
    <x v="0"/>
    <x v="3"/>
    <x v="9"/>
    <x v="7"/>
    <x v="2"/>
    <x v="3"/>
  </r>
  <r>
    <x v="1"/>
    <n v="24"/>
    <x v="3"/>
    <x v="3"/>
    <x v="1"/>
    <n v="0"/>
    <n v="0"/>
    <n v="1"/>
    <x v="0"/>
    <x v="3"/>
    <x v="9"/>
    <x v="3"/>
    <x v="3"/>
    <x v="13"/>
  </r>
  <r>
    <x v="1"/>
    <n v="5"/>
    <x v="3"/>
    <x v="2"/>
    <x v="0"/>
    <n v="0"/>
    <n v="0"/>
    <n v="5"/>
    <x v="0"/>
    <x v="3"/>
    <x v="9"/>
    <x v="6"/>
    <x v="0"/>
    <x v="12"/>
  </r>
  <r>
    <x v="1"/>
    <n v="15"/>
    <x v="4"/>
    <x v="0"/>
    <x v="1"/>
    <n v="0"/>
    <n v="0"/>
    <n v="1"/>
    <x v="0"/>
    <x v="3"/>
    <x v="9"/>
    <x v="2"/>
    <x v="1"/>
    <x v="2"/>
  </r>
  <r>
    <x v="1"/>
    <n v="29"/>
    <x v="4"/>
    <x v="2"/>
    <x v="0"/>
    <n v="0"/>
    <n v="0"/>
    <n v="4"/>
    <x v="0"/>
    <x v="3"/>
    <x v="9"/>
    <x v="4"/>
    <x v="0"/>
    <x v="10"/>
  </r>
  <r>
    <x v="1"/>
    <n v="11"/>
    <x v="4"/>
    <x v="2"/>
    <x v="1"/>
    <n v="0"/>
    <n v="0"/>
    <n v="3"/>
    <x v="0"/>
    <x v="3"/>
    <x v="9"/>
    <x v="3"/>
    <x v="0"/>
    <x v="7"/>
  </r>
  <r>
    <x v="1"/>
    <n v="26"/>
    <x v="4"/>
    <x v="1"/>
    <x v="1"/>
    <n v="0"/>
    <n v="0"/>
    <n v="6"/>
    <x v="0"/>
    <x v="3"/>
    <x v="9"/>
    <x v="7"/>
    <x v="1"/>
    <x v="2"/>
  </r>
  <r>
    <x v="1"/>
    <n v="31"/>
    <x v="10"/>
    <x v="3"/>
    <x v="0"/>
    <n v="0"/>
    <n v="0"/>
    <n v="1"/>
    <x v="0"/>
    <x v="3"/>
    <x v="9"/>
    <x v="2"/>
    <x v="0"/>
    <x v="10"/>
  </r>
  <r>
    <x v="1"/>
    <n v="30"/>
    <x v="10"/>
    <x v="4"/>
    <x v="2"/>
    <n v="0"/>
    <n v="0"/>
    <n v="4"/>
    <x v="0"/>
    <x v="3"/>
    <x v="9"/>
    <x v="4"/>
    <x v="3"/>
    <x v="4"/>
  </r>
  <r>
    <x v="1"/>
    <n v="14"/>
    <x v="10"/>
    <x v="2"/>
    <x v="2"/>
    <n v="0"/>
    <n v="0"/>
    <n v="1"/>
    <x v="0"/>
    <x v="3"/>
    <x v="9"/>
    <x v="1"/>
    <x v="0"/>
    <x v="5"/>
  </r>
  <r>
    <x v="1"/>
    <n v="30"/>
    <x v="10"/>
    <x v="2"/>
    <x v="0"/>
    <n v="0"/>
    <n v="0"/>
    <n v="4"/>
    <x v="0"/>
    <x v="3"/>
    <x v="9"/>
    <x v="6"/>
    <x v="1"/>
    <x v="6"/>
  </r>
  <r>
    <x v="1"/>
    <n v="8"/>
    <x v="11"/>
    <x v="1"/>
    <x v="0"/>
    <n v="0"/>
    <n v="0"/>
    <n v="3"/>
    <x v="0"/>
    <x v="3"/>
    <x v="9"/>
    <x v="2"/>
    <x v="1"/>
    <x v="6"/>
  </r>
  <r>
    <x v="1"/>
    <n v="5"/>
    <x v="11"/>
    <x v="3"/>
    <x v="2"/>
    <n v="0"/>
    <n v="0"/>
    <n v="1"/>
    <x v="0"/>
    <x v="3"/>
    <x v="9"/>
    <x v="3"/>
    <x v="0"/>
    <x v="5"/>
  </r>
  <r>
    <x v="0"/>
    <n v="11"/>
    <x v="6"/>
    <x v="5"/>
    <x v="0"/>
    <n v="2"/>
    <n v="38000000"/>
    <n v="3"/>
    <x v="0"/>
    <x v="1"/>
    <x v="4"/>
    <x v="3"/>
    <x v="0"/>
    <x v="7"/>
  </r>
  <r>
    <x v="0"/>
    <n v="13"/>
    <x v="2"/>
    <x v="2"/>
    <x v="4"/>
    <n v="1"/>
    <n v="19000000"/>
    <n v="6"/>
    <x v="0"/>
    <x v="1"/>
    <x v="3"/>
    <x v="0"/>
    <x v="0"/>
    <x v="9"/>
  </r>
  <r>
    <x v="0"/>
    <n v="25"/>
    <x v="2"/>
    <x v="2"/>
    <x v="2"/>
    <n v="3"/>
    <n v="15000000"/>
    <n v="4"/>
    <x v="0"/>
    <x v="0"/>
    <x v="0"/>
    <x v="2"/>
    <x v="3"/>
    <x v="13"/>
  </r>
  <r>
    <x v="0"/>
    <n v="30"/>
    <x v="2"/>
    <x v="5"/>
    <x v="1"/>
    <n v="2"/>
    <n v="12000000"/>
    <n v="4"/>
    <x v="0"/>
    <x v="0"/>
    <x v="0"/>
    <x v="2"/>
    <x v="1"/>
    <x v="1"/>
  </r>
  <r>
    <x v="0"/>
    <n v="26"/>
    <x v="3"/>
    <x v="0"/>
    <x v="3"/>
    <n v="4"/>
    <n v="11000000"/>
    <n v="1"/>
    <x v="0"/>
    <x v="2"/>
    <x v="1"/>
    <x v="1"/>
    <x v="3"/>
    <x v="13"/>
  </r>
  <r>
    <x v="0"/>
    <n v="28"/>
    <x v="3"/>
    <x v="1"/>
    <x v="1"/>
    <n v="2"/>
    <n v="12000000"/>
    <n v="1"/>
    <x v="0"/>
    <x v="0"/>
    <x v="8"/>
    <x v="2"/>
    <x v="3"/>
    <x v="4"/>
  </r>
  <r>
    <x v="0"/>
    <n v="28"/>
    <x v="3"/>
    <x v="4"/>
    <x v="1"/>
    <n v="1"/>
    <n v="7000000"/>
    <n v="3"/>
    <x v="0"/>
    <x v="0"/>
    <x v="4"/>
    <x v="7"/>
    <x v="0"/>
    <x v="7"/>
  </r>
  <r>
    <x v="0"/>
    <n v="24"/>
    <x v="4"/>
    <x v="1"/>
    <x v="3"/>
    <n v="4"/>
    <n v="20000000"/>
    <n v="7"/>
    <x v="0"/>
    <x v="0"/>
    <x v="2"/>
    <x v="2"/>
    <x v="1"/>
    <x v="15"/>
  </r>
  <r>
    <x v="0"/>
    <n v="26"/>
    <x v="4"/>
    <x v="0"/>
    <x v="2"/>
    <n v="5"/>
    <n v="25000000"/>
    <n v="3"/>
    <x v="0"/>
    <x v="0"/>
    <x v="7"/>
    <x v="4"/>
    <x v="0"/>
    <x v="12"/>
  </r>
  <r>
    <x v="0"/>
    <n v="1"/>
    <x v="4"/>
    <x v="0"/>
    <x v="2"/>
    <n v="3"/>
    <n v="15000000"/>
    <n v="2"/>
    <x v="0"/>
    <x v="0"/>
    <x v="3"/>
    <x v="5"/>
    <x v="1"/>
    <x v="1"/>
  </r>
  <r>
    <x v="0"/>
    <n v="30"/>
    <x v="4"/>
    <x v="3"/>
    <x v="1"/>
    <n v="5"/>
    <n v="21000000"/>
    <n v="3"/>
    <x v="0"/>
    <x v="0"/>
    <x v="7"/>
    <x v="6"/>
    <x v="1"/>
    <x v="6"/>
  </r>
  <r>
    <x v="0"/>
    <n v="11"/>
    <x v="6"/>
    <x v="5"/>
    <x v="0"/>
    <n v="2"/>
    <n v="38000000"/>
    <n v="3"/>
    <x v="0"/>
    <x v="1"/>
    <x v="4"/>
    <x v="3"/>
    <x v="0"/>
    <x v="7"/>
  </r>
  <r>
    <x v="1"/>
    <n v="11"/>
    <x v="4"/>
    <x v="4"/>
    <x v="2"/>
    <n v="0"/>
    <n v="0"/>
    <n v="2"/>
    <x v="0"/>
    <x v="3"/>
    <x v="9"/>
    <x v="1"/>
    <x v="2"/>
    <x v="3"/>
  </r>
  <r>
    <x v="1"/>
    <n v="29"/>
    <x v="4"/>
    <x v="0"/>
    <x v="2"/>
    <n v="0"/>
    <n v="0"/>
    <n v="3"/>
    <x v="0"/>
    <x v="3"/>
    <x v="9"/>
    <x v="6"/>
    <x v="1"/>
    <x v="6"/>
  </r>
  <r>
    <x v="0"/>
    <n v="12"/>
    <x v="6"/>
    <x v="2"/>
    <x v="0"/>
    <n v="1"/>
    <n v="19000000"/>
    <n v="5"/>
    <x v="0"/>
    <x v="1"/>
    <x v="3"/>
    <x v="6"/>
    <x v="3"/>
    <x v="13"/>
  </r>
  <r>
    <x v="0"/>
    <n v="11"/>
    <x v="7"/>
    <x v="0"/>
    <x v="2"/>
    <n v="4"/>
    <n v="20000000"/>
    <n v="1"/>
    <x v="0"/>
    <x v="0"/>
    <x v="2"/>
    <x v="2"/>
    <x v="1"/>
    <x v="2"/>
  </r>
  <r>
    <x v="0"/>
    <n v="19"/>
    <x v="3"/>
    <x v="4"/>
    <x v="1"/>
    <n v="4"/>
    <n v="11000000"/>
    <n v="1"/>
    <x v="0"/>
    <x v="2"/>
    <x v="7"/>
    <x v="3"/>
    <x v="0"/>
    <x v="0"/>
  </r>
  <r>
    <x v="0"/>
    <n v="5"/>
    <x v="3"/>
    <x v="4"/>
    <x v="1"/>
    <n v="5"/>
    <n v="25000000"/>
    <n v="2"/>
    <x v="0"/>
    <x v="0"/>
    <x v="7"/>
    <x v="2"/>
    <x v="2"/>
    <x v="8"/>
  </r>
  <r>
    <x v="0"/>
    <n v="22"/>
    <x v="3"/>
    <x v="5"/>
    <x v="1"/>
    <n v="2"/>
    <n v="12000000"/>
    <n v="2"/>
    <x v="0"/>
    <x v="0"/>
    <x v="7"/>
    <x v="4"/>
    <x v="0"/>
    <x v="5"/>
  </r>
  <r>
    <x v="0"/>
    <n v="8"/>
    <x v="3"/>
    <x v="4"/>
    <x v="2"/>
    <n v="2"/>
    <n v="12000000"/>
    <n v="3"/>
    <x v="0"/>
    <x v="0"/>
    <x v="0"/>
    <x v="5"/>
    <x v="1"/>
    <x v="2"/>
  </r>
  <r>
    <x v="0"/>
    <n v="22"/>
    <x v="4"/>
    <x v="3"/>
    <x v="2"/>
    <n v="3"/>
    <n v="15000000"/>
    <n v="1"/>
    <x v="0"/>
    <x v="0"/>
    <x v="6"/>
    <x v="4"/>
    <x v="0"/>
    <x v="9"/>
  </r>
  <r>
    <x v="0"/>
    <n v="11"/>
    <x v="4"/>
    <x v="1"/>
    <x v="3"/>
    <n v="5"/>
    <n v="21000000"/>
    <n v="4"/>
    <x v="0"/>
    <x v="0"/>
    <x v="0"/>
    <x v="0"/>
    <x v="1"/>
    <x v="1"/>
  </r>
  <r>
    <x v="0"/>
    <n v="17"/>
    <x v="4"/>
    <x v="0"/>
    <x v="2"/>
    <n v="3"/>
    <n v="15000000"/>
    <n v="1"/>
    <x v="0"/>
    <x v="0"/>
    <x v="2"/>
    <x v="6"/>
    <x v="1"/>
    <x v="2"/>
  </r>
  <r>
    <x v="0"/>
    <n v="12"/>
    <x v="6"/>
    <x v="2"/>
    <x v="0"/>
    <n v="1"/>
    <n v="19000000"/>
    <n v="5"/>
    <x v="0"/>
    <x v="1"/>
    <x v="3"/>
    <x v="6"/>
    <x v="3"/>
    <x v="13"/>
  </r>
  <r>
    <x v="0"/>
    <n v="11"/>
    <x v="7"/>
    <x v="0"/>
    <x v="2"/>
    <n v="4"/>
    <n v="20000000"/>
    <n v="1"/>
    <x v="0"/>
    <x v="0"/>
    <x v="2"/>
    <x v="2"/>
    <x v="1"/>
    <x v="2"/>
  </r>
  <r>
    <x v="1"/>
    <n v="5"/>
    <x v="8"/>
    <x v="0"/>
    <x v="1"/>
    <n v="0"/>
    <n v="0"/>
    <n v="1"/>
    <x v="0"/>
    <x v="3"/>
    <x v="9"/>
    <x v="5"/>
    <x v="0"/>
    <x v="10"/>
  </r>
  <r>
    <x v="1"/>
    <n v="29"/>
    <x v="2"/>
    <x v="0"/>
    <x v="2"/>
    <n v="0"/>
    <n v="0"/>
    <n v="4"/>
    <x v="0"/>
    <x v="3"/>
    <x v="9"/>
    <x v="6"/>
    <x v="0"/>
    <x v="9"/>
  </r>
  <r>
    <x v="1"/>
    <n v="11"/>
    <x v="3"/>
    <x v="1"/>
    <x v="2"/>
    <n v="0"/>
    <n v="0"/>
    <n v="1"/>
    <x v="0"/>
    <x v="3"/>
    <x v="9"/>
    <x v="7"/>
    <x v="2"/>
    <x v="11"/>
  </r>
  <r>
    <x v="1"/>
    <n v="23"/>
    <x v="4"/>
    <x v="3"/>
    <x v="1"/>
    <n v="0"/>
    <n v="0"/>
    <n v="1"/>
    <x v="0"/>
    <x v="3"/>
    <x v="9"/>
    <x v="2"/>
    <x v="1"/>
    <x v="2"/>
  </r>
  <r>
    <x v="1"/>
    <n v="5"/>
    <x v="8"/>
    <x v="0"/>
    <x v="1"/>
    <n v="0"/>
    <n v="0"/>
    <n v="1"/>
    <x v="0"/>
    <x v="3"/>
    <x v="9"/>
    <x v="5"/>
    <x v="0"/>
    <x v="10"/>
  </r>
  <r>
    <x v="0"/>
    <n v="2"/>
    <x v="5"/>
    <x v="2"/>
    <x v="2"/>
    <n v="4"/>
    <n v="15000000"/>
    <n v="3"/>
    <x v="0"/>
    <x v="0"/>
    <x v="1"/>
    <x v="1"/>
    <x v="0"/>
    <x v="5"/>
  </r>
  <r>
    <x v="0"/>
    <n v="11"/>
    <x v="6"/>
    <x v="3"/>
    <x v="2"/>
    <n v="2"/>
    <n v="12000000"/>
    <n v="1"/>
    <x v="0"/>
    <x v="0"/>
    <x v="0"/>
    <x v="1"/>
    <x v="0"/>
    <x v="7"/>
  </r>
  <r>
    <x v="0"/>
    <n v="1"/>
    <x v="8"/>
    <x v="2"/>
    <x v="3"/>
    <n v="1"/>
    <n v="19000000"/>
    <n v="2"/>
    <x v="0"/>
    <x v="1"/>
    <x v="4"/>
    <x v="2"/>
    <x v="2"/>
    <x v="11"/>
  </r>
  <r>
    <x v="0"/>
    <n v="1"/>
    <x v="9"/>
    <x v="4"/>
    <x v="1"/>
    <n v="3"/>
    <n v="15000000"/>
    <n v="2"/>
    <x v="0"/>
    <x v="0"/>
    <x v="7"/>
    <x v="7"/>
    <x v="1"/>
    <x v="2"/>
  </r>
  <r>
    <x v="0"/>
    <n v="12"/>
    <x v="2"/>
    <x v="5"/>
    <x v="2"/>
    <n v="2"/>
    <n v="38000000"/>
    <n v="6"/>
    <x v="0"/>
    <x v="1"/>
    <x v="3"/>
    <x v="2"/>
    <x v="0"/>
    <x v="10"/>
  </r>
  <r>
    <x v="0"/>
    <n v="7"/>
    <x v="2"/>
    <x v="0"/>
    <x v="1"/>
    <n v="5"/>
    <n v="21000000"/>
    <n v="5"/>
    <x v="0"/>
    <x v="0"/>
    <x v="1"/>
    <x v="5"/>
    <x v="1"/>
    <x v="1"/>
  </r>
  <r>
    <x v="0"/>
    <n v="11"/>
    <x v="2"/>
    <x v="1"/>
    <x v="2"/>
    <n v="5"/>
    <n v="25000000"/>
    <n v="5"/>
    <x v="0"/>
    <x v="0"/>
    <x v="4"/>
    <x v="3"/>
    <x v="1"/>
    <x v="2"/>
  </r>
  <r>
    <x v="0"/>
    <n v="29"/>
    <x v="2"/>
    <x v="4"/>
    <x v="2"/>
    <n v="1"/>
    <n v="7000000"/>
    <n v="2"/>
    <x v="0"/>
    <x v="0"/>
    <x v="5"/>
    <x v="4"/>
    <x v="3"/>
    <x v="13"/>
  </r>
  <r>
    <x v="0"/>
    <n v="3"/>
    <x v="3"/>
    <x v="3"/>
    <x v="2"/>
    <n v="2"/>
    <n v="38000000"/>
    <n v="3"/>
    <x v="0"/>
    <x v="1"/>
    <x v="2"/>
    <x v="2"/>
    <x v="2"/>
    <x v="11"/>
  </r>
  <r>
    <x v="0"/>
    <n v="6"/>
    <x v="3"/>
    <x v="3"/>
    <x v="2"/>
    <n v="1"/>
    <n v="19000000"/>
    <n v="1"/>
    <x v="0"/>
    <x v="1"/>
    <x v="0"/>
    <x v="4"/>
    <x v="3"/>
    <x v="4"/>
  </r>
  <r>
    <x v="0"/>
    <n v="26"/>
    <x v="3"/>
    <x v="0"/>
    <x v="1"/>
    <n v="4"/>
    <n v="20000000"/>
    <n v="3"/>
    <x v="0"/>
    <x v="2"/>
    <x v="0"/>
    <x v="6"/>
    <x v="0"/>
    <x v="10"/>
  </r>
  <r>
    <x v="0"/>
    <n v="1"/>
    <x v="3"/>
    <x v="0"/>
    <x v="0"/>
    <n v="1"/>
    <n v="7000000"/>
    <n v="4"/>
    <x v="0"/>
    <x v="0"/>
    <x v="2"/>
    <x v="2"/>
    <x v="1"/>
    <x v="2"/>
  </r>
  <r>
    <x v="0"/>
    <n v="1"/>
    <x v="3"/>
    <x v="2"/>
    <x v="1"/>
    <n v="2"/>
    <n v="12000000"/>
    <n v="4"/>
    <x v="0"/>
    <x v="0"/>
    <x v="7"/>
    <x v="2"/>
    <x v="0"/>
    <x v="12"/>
  </r>
  <r>
    <x v="0"/>
    <n v="30"/>
    <x v="3"/>
    <x v="3"/>
    <x v="2"/>
    <n v="3"/>
    <n v="15000000"/>
    <n v="2"/>
    <x v="0"/>
    <x v="0"/>
    <x v="6"/>
    <x v="6"/>
    <x v="1"/>
    <x v="1"/>
  </r>
  <r>
    <x v="0"/>
    <n v="3"/>
    <x v="4"/>
    <x v="2"/>
    <x v="1"/>
    <n v="4"/>
    <n v="20000000"/>
    <n v="6"/>
    <x v="0"/>
    <x v="2"/>
    <x v="2"/>
    <x v="3"/>
    <x v="2"/>
    <x v="8"/>
  </r>
  <r>
    <x v="0"/>
    <n v="3"/>
    <x v="4"/>
    <x v="3"/>
    <x v="3"/>
    <n v="5"/>
    <n v="25000000"/>
    <n v="2"/>
    <x v="0"/>
    <x v="0"/>
    <x v="8"/>
    <x v="5"/>
    <x v="0"/>
    <x v="7"/>
  </r>
  <r>
    <x v="0"/>
    <n v="10"/>
    <x v="4"/>
    <x v="2"/>
    <x v="2"/>
    <n v="2"/>
    <n v="12000000"/>
    <n v="1"/>
    <x v="0"/>
    <x v="0"/>
    <x v="5"/>
    <x v="5"/>
    <x v="0"/>
    <x v="12"/>
  </r>
  <r>
    <x v="0"/>
    <n v="2"/>
    <x v="4"/>
    <x v="1"/>
    <x v="1"/>
    <n v="5"/>
    <n v="25000000"/>
    <n v="1"/>
    <x v="0"/>
    <x v="0"/>
    <x v="2"/>
    <x v="6"/>
    <x v="1"/>
    <x v="6"/>
  </r>
  <r>
    <x v="0"/>
    <n v="16"/>
    <x v="10"/>
    <x v="0"/>
    <x v="1"/>
    <n v="3"/>
    <n v="12000000"/>
    <n v="3"/>
    <x v="0"/>
    <x v="0"/>
    <x v="3"/>
    <x v="3"/>
    <x v="3"/>
    <x v="4"/>
  </r>
  <r>
    <x v="0"/>
    <n v="1"/>
    <x v="10"/>
    <x v="1"/>
    <x v="2"/>
    <n v="2"/>
    <n v="10000000"/>
    <n v="2"/>
    <x v="0"/>
    <x v="0"/>
    <x v="4"/>
    <x v="7"/>
    <x v="2"/>
    <x v="11"/>
  </r>
  <r>
    <x v="0"/>
    <n v="2"/>
    <x v="5"/>
    <x v="2"/>
    <x v="2"/>
    <n v="4"/>
    <n v="15000000"/>
    <n v="3"/>
    <x v="0"/>
    <x v="0"/>
    <x v="1"/>
    <x v="1"/>
    <x v="0"/>
    <x v="5"/>
  </r>
  <r>
    <x v="0"/>
    <n v="11"/>
    <x v="6"/>
    <x v="3"/>
    <x v="2"/>
    <n v="2"/>
    <n v="12000000"/>
    <n v="1"/>
    <x v="0"/>
    <x v="0"/>
    <x v="0"/>
    <x v="1"/>
    <x v="0"/>
    <x v="7"/>
  </r>
  <r>
    <x v="0"/>
    <n v="1"/>
    <x v="8"/>
    <x v="2"/>
    <x v="3"/>
    <n v="1"/>
    <n v="19000000"/>
    <n v="2"/>
    <x v="0"/>
    <x v="1"/>
    <x v="4"/>
    <x v="2"/>
    <x v="2"/>
    <x v="11"/>
  </r>
  <r>
    <x v="0"/>
    <n v="1"/>
    <x v="9"/>
    <x v="4"/>
    <x v="1"/>
    <n v="3"/>
    <n v="15000000"/>
    <n v="2"/>
    <x v="0"/>
    <x v="0"/>
    <x v="7"/>
    <x v="7"/>
    <x v="1"/>
    <x v="2"/>
  </r>
  <r>
    <x v="1"/>
    <n v="23"/>
    <x v="2"/>
    <x v="5"/>
    <x v="1"/>
    <n v="0"/>
    <n v="0"/>
    <n v="1"/>
    <x v="0"/>
    <x v="3"/>
    <x v="9"/>
    <x v="6"/>
    <x v="2"/>
    <x v="8"/>
  </r>
  <r>
    <x v="1"/>
    <n v="9"/>
    <x v="3"/>
    <x v="2"/>
    <x v="4"/>
    <n v="0"/>
    <n v="0"/>
    <n v="1"/>
    <x v="0"/>
    <x v="3"/>
    <x v="9"/>
    <x v="3"/>
    <x v="2"/>
    <x v="8"/>
  </r>
  <r>
    <x v="1"/>
    <n v="23"/>
    <x v="3"/>
    <x v="2"/>
    <x v="3"/>
    <n v="0"/>
    <n v="0"/>
    <n v="1"/>
    <x v="0"/>
    <x v="3"/>
    <x v="9"/>
    <x v="0"/>
    <x v="3"/>
    <x v="4"/>
  </r>
  <r>
    <x v="1"/>
    <n v="4"/>
    <x v="3"/>
    <x v="0"/>
    <x v="2"/>
    <n v="0"/>
    <n v="0"/>
    <n v="2"/>
    <x v="0"/>
    <x v="3"/>
    <x v="9"/>
    <x v="5"/>
    <x v="1"/>
    <x v="6"/>
  </r>
  <r>
    <x v="1"/>
    <n v="8"/>
    <x v="10"/>
    <x v="0"/>
    <x v="0"/>
    <n v="0"/>
    <n v="0"/>
    <n v="6"/>
    <x v="0"/>
    <x v="3"/>
    <x v="9"/>
    <x v="5"/>
    <x v="1"/>
    <x v="15"/>
  </r>
  <r>
    <x v="1"/>
    <n v="10"/>
    <x v="10"/>
    <x v="2"/>
    <x v="2"/>
    <n v="0"/>
    <n v="0"/>
    <n v="1"/>
    <x v="0"/>
    <x v="3"/>
    <x v="9"/>
    <x v="7"/>
    <x v="3"/>
    <x v="4"/>
  </r>
  <r>
    <x v="0"/>
    <n v="11"/>
    <x v="6"/>
    <x v="0"/>
    <x v="1"/>
    <n v="4"/>
    <n v="20000000"/>
    <n v="1"/>
    <x v="0"/>
    <x v="0"/>
    <x v="5"/>
    <x v="1"/>
    <x v="3"/>
    <x v="13"/>
  </r>
  <r>
    <x v="0"/>
    <n v="1"/>
    <x v="0"/>
    <x v="4"/>
    <x v="2"/>
    <n v="2"/>
    <n v="12000000"/>
    <n v="1"/>
    <x v="0"/>
    <x v="0"/>
    <x v="2"/>
    <x v="3"/>
    <x v="1"/>
    <x v="14"/>
  </r>
  <r>
    <x v="0"/>
    <n v="13"/>
    <x v="9"/>
    <x v="0"/>
    <x v="1"/>
    <n v="5"/>
    <n v="21000000"/>
    <n v="4"/>
    <x v="0"/>
    <x v="0"/>
    <x v="6"/>
    <x v="4"/>
    <x v="3"/>
    <x v="4"/>
  </r>
  <r>
    <x v="0"/>
    <n v="28"/>
    <x v="1"/>
    <x v="3"/>
    <x v="2"/>
    <n v="4"/>
    <n v="11000000"/>
    <n v="2"/>
    <x v="0"/>
    <x v="2"/>
    <x v="0"/>
    <x v="4"/>
    <x v="2"/>
    <x v="8"/>
  </r>
  <r>
    <x v="0"/>
    <n v="27"/>
    <x v="3"/>
    <x v="0"/>
    <x v="2"/>
    <n v="1"/>
    <n v="19000000"/>
    <n v="2"/>
    <x v="0"/>
    <x v="1"/>
    <x v="7"/>
    <x v="5"/>
    <x v="0"/>
    <x v="7"/>
  </r>
  <r>
    <x v="0"/>
    <n v="9"/>
    <x v="3"/>
    <x v="0"/>
    <x v="0"/>
    <n v="3"/>
    <n v="15000000"/>
    <n v="1"/>
    <x v="0"/>
    <x v="0"/>
    <x v="5"/>
    <x v="7"/>
    <x v="1"/>
    <x v="1"/>
  </r>
  <r>
    <x v="0"/>
    <n v="19"/>
    <x v="3"/>
    <x v="0"/>
    <x v="2"/>
    <n v="5"/>
    <n v="25000000"/>
    <n v="3"/>
    <x v="0"/>
    <x v="0"/>
    <x v="0"/>
    <x v="6"/>
    <x v="1"/>
    <x v="1"/>
  </r>
  <r>
    <x v="0"/>
    <n v="3"/>
    <x v="4"/>
    <x v="0"/>
    <x v="2"/>
    <n v="2"/>
    <n v="12000000"/>
    <n v="4"/>
    <x v="0"/>
    <x v="0"/>
    <x v="0"/>
    <x v="0"/>
    <x v="2"/>
    <x v="11"/>
  </r>
  <r>
    <x v="0"/>
    <n v="12"/>
    <x v="4"/>
    <x v="4"/>
    <x v="0"/>
    <n v="3"/>
    <n v="15000000"/>
    <n v="2"/>
    <x v="0"/>
    <x v="0"/>
    <x v="8"/>
    <x v="5"/>
    <x v="2"/>
    <x v="3"/>
  </r>
  <r>
    <x v="0"/>
    <n v="15"/>
    <x v="10"/>
    <x v="0"/>
    <x v="1"/>
    <n v="2"/>
    <n v="38000000"/>
    <n v="1"/>
    <x v="0"/>
    <x v="1"/>
    <x v="2"/>
    <x v="3"/>
    <x v="1"/>
    <x v="14"/>
  </r>
  <r>
    <x v="0"/>
    <n v="11"/>
    <x v="6"/>
    <x v="0"/>
    <x v="1"/>
    <n v="4"/>
    <n v="20000000"/>
    <n v="1"/>
    <x v="0"/>
    <x v="0"/>
    <x v="5"/>
    <x v="1"/>
    <x v="3"/>
    <x v="13"/>
  </r>
  <r>
    <x v="0"/>
    <n v="1"/>
    <x v="0"/>
    <x v="4"/>
    <x v="2"/>
    <n v="2"/>
    <n v="12000000"/>
    <n v="1"/>
    <x v="0"/>
    <x v="0"/>
    <x v="2"/>
    <x v="3"/>
    <x v="1"/>
    <x v="14"/>
  </r>
  <r>
    <x v="0"/>
    <n v="13"/>
    <x v="9"/>
    <x v="0"/>
    <x v="1"/>
    <n v="5"/>
    <n v="21000000"/>
    <n v="4"/>
    <x v="0"/>
    <x v="0"/>
    <x v="6"/>
    <x v="4"/>
    <x v="3"/>
    <x v="4"/>
  </r>
  <r>
    <x v="0"/>
    <n v="28"/>
    <x v="1"/>
    <x v="3"/>
    <x v="2"/>
    <n v="4"/>
    <n v="11000000"/>
    <n v="2"/>
    <x v="0"/>
    <x v="2"/>
    <x v="0"/>
    <x v="4"/>
    <x v="2"/>
    <x v="8"/>
  </r>
  <r>
    <x v="1"/>
    <n v="12"/>
    <x v="5"/>
    <x v="0"/>
    <x v="1"/>
    <n v="0"/>
    <n v="0"/>
    <n v="1"/>
    <x v="0"/>
    <x v="3"/>
    <x v="9"/>
    <x v="3"/>
    <x v="1"/>
    <x v="15"/>
  </r>
  <r>
    <x v="1"/>
    <n v="30"/>
    <x v="10"/>
    <x v="1"/>
    <x v="3"/>
    <n v="0"/>
    <n v="0"/>
    <n v="5"/>
    <x v="0"/>
    <x v="3"/>
    <x v="9"/>
    <x v="2"/>
    <x v="0"/>
    <x v="12"/>
  </r>
  <r>
    <x v="1"/>
    <n v="30"/>
    <x v="10"/>
    <x v="1"/>
    <x v="2"/>
    <n v="0"/>
    <n v="0"/>
    <n v="3"/>
    <x v="0"/>
    <x v="3"/>
    <x v="9"/>
    <x v="7"/>
    <x v="0"/>
    <x v="7"/>
  </r>
  <r>
    <x v="1"/>
    <n v="12"/>
    <x v="5"/>
    <x v="0"/>
    <x v="1"/>
    <n v="0"/>
    <n v="0"/>
    <n v="1"/>
    <x v="0"/>
    <x v="3"/>
    <x v="9"/>
    <x v="3"/>
    <x v="1"/>
    <x v="15"/>
  </r>
  <r>
    <x v="0"/>
    <n v="11"/>
    <x v="6"/>
    <x v="3"/>
    <x v="2"/>
    <n v="2"/>
    <n v="38000000"/>
    <n v="5"/>
    <x v="0"/>
    <x v="1"/>
    <x v="6"/>
    <x v="3"/>
    <x v="1"/>
    <x v="1"/>
  </r>
  <r>
    <x v="0"/>
    <n v="15"/>
    <x v="1"/>
    <x v="0"/>
    <x v="1"/>
    <n v="3"/>
    <n v="15000000"/>
    <n v="2"/>
    <x v="0"/>
    <x v="0"/>
    <x v="7"/>
    <x v="5"/>
    <x v="0"/>
    <x v="7"/>
  </r>
  <r>
    <x v="0"/>
    <n v="30"/>
    <x v="2"/>
    <x v="3"/>
    <x v="1"/>
    <n v="1"/>
    <n v="19000000"/>
    <n v="4"/>
    <x v="0"/>
    <x v="1"/>
    <x v="2"/>
    <x v="7"/>
    <x v="0"/>
    <x v="0"/>
  </r>
  <r>
    <x v="0"/>
    <n v="23"/>
    <x v="2"/>
    <x v="0"/>
    <x v="1"/>
    <n v="2"/>
    <n v="12000000"/>
    <n v="2"/>
    <x v="0"/>
    <x v="0"/>
    <x v="4"/>
    <x v="1"/>
    <x v="2"/>
    <x v="8"/>
  </r>
  <r>
    <x v="0"/>
    <n v="30"/>
    <x v="2"/>
    <x v="3"/>
    <x v="2"/>
    <n v="4"/>
    <n v="20000000"/>
    <n v="4"/>
    <x v="0"/>
    <x v="0"/>
    <x v="0"/>
    <x v="2"/>
    <x v="0"/>
    <x v="5"/>
  </r>
  <r>
    <x v="0"/>
    <n v="11"/>
    <x v="2"/>
    <x v="3"/>
    <x v="1"/>
    <n v="3"/>
    <n v="15000000"/>
    <n v="3"/>
    <x v="0"/>
    <x v="0"/>
    <x v="2"/>
    <x v="4"/>
    <x v="1"/>
    <x v="6"/>
  </r>
  <r>
    <x v="0"/>
    <n v="4"/>
    <x v="2"/>
    <x v="0"/>
    <x v="0"/>
    <n v="3"/>
    <n v="11000000"/>
    <n v="2"/>
    <x v="0"/>
    <x v="0"/>
    <x v="2"/>
    <x v="6"/>
    <x v="3"/>
    <x v="13"/>
  </r>
  <r>
    <x v="0"/>
    <n v="12"/>
    <x v="2"/>
    <x v="0"/>
    <x v="1"/>
    <n v="2"/>
    <n v="12000000"/>
    <n v="1"/>
    <x v="0"/>
    <x v="0"/>
    <x v="7"/>
    <x v="6"/>
    <x v="1"/>
    <x v="6"/>
  </r>
  <r>
    <x v="0"/>
    <n v="9"/>
    <x v="2"/>
    <x v="3"/>
    <x v="4"/>
    <n v="5"/>
    <n v="21000000"/>
    <n v="1"/>
    <x v="0"/>
    <x v="0"/>
    <x v="3"/>
    <x v="7"/>
    <x v="1"/>
    <x v="6"/>
  </r>
  <r>
    <x v="0"/>
    <n v="26"/>
    <x v="3"/>
    <x v="2"/>
    <x v="2"/>
    <n v="2"/>
    <n v="38000000"/>
    <n v="3"/>
    <x v="0"/>
    <x v="1"/>
    <x v="4"/>
    <x v="6"/>
    <x v="0"/>
    <x v="7"/>
  </r>
  <r>
    <x v="0"/>
    <n v="18"/>
    <x v="3"/>
    <x v="4"/>
    <x v="2"/>
    <n v="4"/>
    <n v="11000000"/>
    <n v="2"/>
    <x v="0"/>
    <x v="2"/>
    <x v="8"/>
    <x v="0"/>
    <x v="3"/>
    <x v="4"/>
  </r>
  <r>
    <x v="0"/>
    <n v="29"/>
    <x v="3"/>
    <x v="4"/>
    <x v="1"/>
    <n v="3"/>
    <n v="15000000"/>
    <n v="2"/>
    <x v="0"/>
    <x v="0"/>
    <x v="0"/>
    <x v="3"/>
    <x v="2"/>
    <x v="3"/>
  </r>
  <r>
    <x v="0"/>
    <n v="27"/>
    <x v="3"/>
    <x v="4"/>
    <x v="2"/>
    <n v="5"/>
    <n v="25000000"/>
    <n v="4"/>
    <x v="0"/>
    <x v="0"/>
    <x v="7"/>
    <x v="5"/>
    <x v="1"/>
    <x v="2"/>
  </r>
  <r>
    <x v="0"/>
    <n v="15"/>
    <x v="4"/>
    <x v="3"/>
    <x v="0"/>
    <n v="4"/>
    <n v="15000000"/>
    <n v="1"/>
    <x v="0"/>
    <x v="0"/>
    <x v="7"/>
    <x v="2"/>
    <x v="1"/>
    <x v="6"/>
  </r>
  <r>
    <x v="0"/>
    <n v="16"/>
    <x v="4"/>
    <x v="5"/>
    <x v="1"/>
    <n v="2"/>
    <n v="12000000"/>
    <n v="3"/>
    <x v="0"/>
    <x v="0"/>
    <x v="6"/>
    <x v="5"/>
    <x v="3"/>
    <x v="4"/>
  </r>
  <r>
    <x v="0"/>
    <n v="27"/>
    <x v="4"/>
    <x v="4"/>
    <x v="0"/>
    <n v="5"/>
    <n v="20000000"/>
    <n v="1"/>
    <x v="0"/>
    <x v="0"/>
    <x v="0"/>
    <x v="2"/>
    <x v="0"/>
    <x v="10"/>
  </r>
  <r>
    <x v="0"/>
    <n v="3"/>
    <x v="4"/>
    <x v="2"/>
    <x v="1"/>
    <n v="2"/>
    <n v="12000000"/>
    <n v="4"/>
    <x v="0"/>
    <x v="0"/>
    <x v="0"/>
    <x v="5"/>
    <x v="3"/>
    <x v="13"/>
  </r>
  <r>
    <x v="0"/>
    <n v="26"/>
    <x v="4"/>
    <x v="3"/>
    <x v="1"/>
    <n v="3"/>
    <n v="12000000"/>
    <n v="1"/>
    <x v="0"/>
    <x v="0"/>
    <x v="0"/>
    <x v="7"/>
    <x v="2"/>
    <x v="11"/>
  </r>
  <r>
    <x v="0"/>
    <n v="22"/>
    <x v="10"/>
    <x v="0"/>
    <x v="2"/>
    <n v="2"/>
    <n v="12000000"/>
    <n v="4"/>
    <x v="0"/>
    <x v="0"/>
    <x v="8"/>
    <x v="3"/>
    <x v="0"/>
    <x v="7"/>
  </r>
  <r>
    <x v="0"/>
    <n v="24"/>
    <x v="10"/>
    <x v="0"/>
    <x v="2"/>
    <n v="1"/>
    <n v="7000000"/>
    <n v="2"/>
    <x v="0"/>
    <x v="0"/>
    <x v="7"/>
    <x v="3"/>
    <x v="2"/>
    <x v="11"/>
  </r>
  <r>
    <x v="0"/>
    <n v="24"/>
    <x v="10"/>
    <x v="0"/>
    <x v="4"/>
    <n v="5"/>
    <n v="25000000"/>
    <n v="2"/>
    <x v="0"/>
    <x v="0"/>
    <x v="0"/>
    <x v="5"/>
    <x v="3"/>
    <x v="4"/>
  </r>
  <r>
    <x v="0"/>
    <n v="11"/>
    <x v="6"/>
    <x v="3"/>
    <x v="2"/>
    <n v="2"/>
    <n v="38000000"/>
    <n v="5"/>
    <x v="0"/>
    <x v="1"/>
    <x v="6"/>
    <x v="3"/>
    <x v="1"/>
    <x v="1"/>
  </r>
  <r>
    <x v="0"/>
    <n v="15"/>
    <x v="1"/>
    <x v="0"/>
    <x v="1"/>
    <n v="3"/>
    <n v="15000000"/>
    <n v="2"/>
    <x v="0"/>
    <x v="0"/>
    <x v="7"/>
    <x v="5"/>
    <x v="0"/>
    <x v="7"/>
  </r>
  <r>
    <x v="1"/>
    <n v="17"/>
    <x v="7"/>
    <x v="1"/>
    <x v="1"/>
    <n v="0"/>
    <n v="0"/>
    <n v="2"/>
    <x v="0"/>
    <x v="3"/>
    <x v="9"/>
    <x v="2"/>
    <x v="1"/>
    <x v="2"/>
  </r>
  <r>
    <x v="1"/>
    <n v="6"/>
    <x v="1"/>
    <x v="0"/>
    <x v="0"/>
    <n v="0"/>
    <n v="0"/>
    <n v="1"/>
    <x v="0"/>
    <x v="3"/>
    <x v="9"/>
    <x v="5"/>
    <x v="2"/>
    <x v="11"/>
  </r>
  <r>
    <x v="1"/>
    <n v="18"/>
    <x v="2"/>
    <x v="0"/>
    <x v="1"/>
    <n v="0"/>
    <n v="0"/>
    <n v="1"/>
    <x v="0"/>
    <x v="3"/>
    <x v="9"/>
    <x v="7"/>
    <x v="2"/>
    <x v="8"/>
  </r>
  <r>
    <x v="1"/>
    <n v="11"/>
    <x v="4"/>
    <x v="5"/>
    <x v="2"/>
    <n v="0"/>
    <n v="0"/>
    <n v="4"/>
    <x v="0"/>
    <x v="3"/>
    <x v="9"/>
    <x v="6"/>
    <x v="1"/>
    <x v="1"/>
  </r>
  <r>
    <x v="1"/>
    <n v="21"/>
    <x v="10"/>
    <x v="4"/>
    <x v="1"/>
    <n v="0"/>
    <n v="0"/>
    <n v="1"/>
    <x v="0"/>
    <x v="3"/>
    <x v="9"/>
    <x v="4"/>
    <x v="0"/>
    <x v="10"/>
  </r>
  <r>
    <x v="1"/>
    <n v="17"/>
    <x v="7"/>
    <x v="1"/>
    <x v="1"/>
    <n v="0"/>
    <n v="0"/>
    <n v="2"/>
    <x v="0"/>
    <x v="3"/>
    <x v="9"/>
    <x v="2"/>
    <x v="1"/>
    <x v="2"/>
  </r>
  <r>
    <x v="0"/>
    <n v="12"/>
    <x v="5"/>
    <x v="1"/>
    <x v="1"/>
    <n v="2"/>
    <n v="12000000"/>
    <n v="1"/>
    <x v="0"/>
    <x v="0"/>
    <x v="2"/>
    <x v="3"/>
    <x v="1"/>
    <x v="14"/>
  </r>
  <r>
    <x v="0"/>
    <n v="1"/>
    <x v="0"/>
    <x v="2"/>
    <x v="2"/>
    <n v="4"/>
    <n v="20000000"/>
    <n v="1"/>
    <x v="0"/>
    <x v="0"/>
    <x v="3"/>
    <x v="3"/>
    <x v="1"/>
    <x v="15"/>
  </r>
  <r>
    <x v="0"/>
    <n v="27"/>
    <x v="1"/>
    <x v="0"/>
    <x v="1"/>
    <n v="4"/>
    <n v="11000000"/>
    <n v="1"/>
    <x v="0"/>
    <x v="2"/>
    <x v="5"/>
    <x v="1"/>
    <x v="2"/>
    <x v="8"/>
  </r>
  <r>
    <x v="0"/>
    <n v="26"/>
    <x v="1"/>
    <x v="5"/>
    <x v="0"/>
    <n v="3"/>
    <n v="15000000"/>
    <n v="1"/>
    <x v="0"/>
    <x v="0"/>
    <x v="8"/>
    <x v="5"/>
    <x v="1"/>
    <x v="2"/>
  </r>
  <r>
    <x v="0"/>
    <n v="30"/>
    <x v="2"/>
    <x v="2"/>
    <x v="2"/>
    <n v="3"/>
    <n v="15000000"/>
    <n v="1"/>
    <x v="0"/>
    <x v="0"/>
    <x v="2"/>
    <x v="5"/>
    <x v="2"/>
    <x v="11"/>
  </r>
  <r>
    <x v="0"/>
    <n v="11"/>
    <x v="2"/>
    <x v="2"/>
    <x v="0"/>
    <n v="2"/>
    <n v="12000000"/>
    <n v="5"/>
    <x v="0"/>
    <x v="0"/>
    <x v="1"/>
    <x v="6"/>
    <x v="0"/>
    <x v="9"/>
  </r>
  <r>
    <x v="0"/>
    <n v="28"/>
    <x v="3"/>
    <x v="0"/>
    <x v="0"/>
    <n v="5"/>
    <n v="21000000"/>
    <n v="3"/>
    <x v="0"/>
    <x v="0"/>
    <x v="4"/>
    <x v="1"/>
    <x v="1"/>
    <x v="6"/>
  </r>
  <r>
    <x v="0"/>
    <n v="8"/>
    <x v="3"/>
    <x v="4"/>
    <x v="0"/>
    <n v="2"/>
    <n v="12000000"/>
    <n v="2"/>
    <x v="0"/>
    <x v="0"/>
    <x v="4"/>
    <x v="3"/>
    <x v="0"/>
    <x v="12"/>
  </r>
  <r>
    <x v="0"/>
    <n v="25"/>
    <x v="3"/>
    <x v="0"/>
    <x v="1"/>
    <n v="5"/>
    <n v="25000000"/>
    <n v="1"/>
    <x v="0"/>
    <x v="0"/>
    <x v="0"/>
    <x v="6"/>
    <x v="3"/>
    <x v="4"/>
  </r>
  <r>
    <x v="0"/>
    <n v="2"/>
    <x v="3"/>
    <x v="2"/>
    <x v="1"/>
    <n v="3"/>
    <n v="15000000"/>
    <n v="3"/>
    <x v="0"/>
    <x v="0"/>
    <x v="0"/>
    <x v="7"/>
    <x v="0"/>
    <x v="12"/>
  </r>
  <r>
    <x v="0"/>
    <n v="29"/>
    <x v="3"/>
    <x v="0"/>
    <x v="1"/>
    <n v="2"/>
    <n v="12000000"/>
    <n v="1"/>
    <x v="0"/>
    <x v="0"/>
    <x v="7"/>
    <x v="7"/>
    <x v="1"/>
    <x v="2"/>
  </r>
  <r>
    <x v="0"/>
    <n v="6"/>
    <x v="4"/>
    <x v="1"/>
    <x v="1"/>
    <n v="3"/>
    <n v="15000000"/>
    <n v="1"/>
    <x v="0"/>
    <x v="0"/>
    <x v="0"/>
    <x v="2"/>
    <x v="1"/>
    <x v="6"/>
  </r>
  <r>
    <x v="0"/>
    <n v="19"/>
    <x v="4"/>
    <x v="0"/>
    <x v="1"/>
    <n v="3"/>
    <n v="15000000"/>
    <n v="5"/>
    <x v="0"/>
    <x v="0"/>
    <x v="7"/>
    <x v="2"/>
    <x v="1"/>
    <x v="6"/>
  </r>
  <r>
    <x v="0"/>
    <n v="22"/>
    <x v="4"/>
    <x v="4"/>
    <x v="1"/>
    <n v="2"/>
    <n v="12000000"/>
    <n v="2"/>
    <x v="0"/>
    <x v="0"/>
    <x v="2"/>
    <x v="1"/>
    <x v="0"/>
    <x v="7"/>
  </r>
  <r>
    <x v="0"/>
    <n v="3"/>
    <x v="4"/>
    <x v="1"/>
    <x v="2"/>
    <n v="5"/>
    <n v="25000000"/>
    <n v="3"/>
    <x v="0"/>
    <x v="0"/>
    <x v="4"/>
    <x v="4"/>
    <x v="0"/>
    <x v="5"/>
  </r>
  <r>
    <x v="0"/>
    <n v="2"/>
    <x v="4"/>
    <x v="1"/>
    <x v="2"/>
    <n v="5"/>
    <n v="25000000"/>
    <n v="1"/>
    <x v="0"/>
    <x v="0"/>
    <x v="7"/>
    <x v="7"/>
    <x v="0"/>
    <x v="12"/>
  </r>
  <r>
    <x v="0"/>
    <n v="1"/>
    <x v="10"/>
    <x v="2"/>
    <x v="2"/>
    <n v="4"/>
    <n v="20000000"/>
    <n v="4"/>
    <x v="0"/>
    <x v="0"/>
    <x v="1"/>
    <x v="7"/>
    <x v="1"/>
    <x v="6"/>
  </r>
  <r>
    <x v="0"/>
    <n v="17"/>
    <x v="10"/>
    <x v="5"/>
    <x v="0"/>
    <n v="3"/>
    <n v="15000000"/>
    <n v="5"/>
    <x v="0"/>
    <x v="0"/>
    <x v="4"/>
    <x v="7"/>
    <x v="2"/>
    <x v="8"/>
  </r>
  <r>
    <x v="0"/>
    <n v="2"/>
    <x v="10"/>
    <x v="2"/>
    <x v="0"/>
    <n v="2"/>
    <n v="12000000"/>
    <n v="2"/>
    <x v="0"/>
    <x v="0"/>
    <x v="7"/>
    <x v="0"/>
    <x v="0"/>
    <x v="5"/>
  </r>
  <r>
    <x v="0"/>
    <n v="12"/>
    <x v="5"/>
    <x v="1"/>
    <x v="1"/>
    <n v="2"/>
    <n v="12000000"/>
    <n v="1"/>
    <x v="0"/>
    <x v="0"/>
    <x v="2"/>
    <x v="3"/>
    <x v="1"/>
    <x v="14"/>
  </r>
  <r>
    <x v="0"/>
    <n v="1"/>
    <x v="0"/>
    <x v="2"/>
    <x v="2"/>
    <n v="4"/>
    <n v="20000000"/>
    <n v="1"/>
    <x v="0"/>
    <x v="0"/>
    <x v="3"/>
    <x v="3"/>
    <x v="1"/>
    <x v="15"/>
  </r>
  <r>
    <x v="0"/>
    <n v="27"/>
    <x v="1"/>
    <x v="0"/>
    <x v="1"/>
    <n v="4"/>
    <n v="11000000"/>
    <n v="1"/>
    <x v="0"/>
    <x v="2"/>
    <x v="5"/>
    <x v="1"/>
    <x v="2"/>
    <x v="8"/>
  </r>
  <r>
    <x v="1"/>
    <n v="6"/>
    <x v="5"/>
    <x v="0"/>
    <x v="0"/>
    <n v="0"/>
    <n v="0"/>
    <n v="4"/>
    <x v="0"/>
    <x v="3"/>
    <x v="9"/>
    <x v="7"/>
    <x v="0"/>
    <x v="7"/>
  </r>
  <r>
    <x v="1"/>
    <n v="28"/>
    <x v="8"/>
    <x v="3"/>
    <x v="0"/>
    <n v="0"/>
    <n v="0"/>
    <n v="1"/>
    <x v="0"/>
    <x v="3"/>
    <x v="9"/>
    <x v="6"/>
    <x v="0"/>
    <x v="5"/>
  </r>
  <r>
    <x v="1"/>
    <n v="5"/>
    <x v="3"/>
    <x v="2"/>
    <x v="2"/>
    <n v="0"/>
    <n v="0"/>
    <n v="3"/>
    <x v="0"/>
    <x v="3"/>
    <x v="9"/>
    <x v="2"/>
    <x v="3"/>
    <x v="4"/>
  </r>
  <r>
    <x v="1"/>
    <n v="4"/>
    <x v="10"/>
    <x v="3"/>
    <x v="4"/>
    <n v="0"/>
    <n v="0"/>
    <n v="4"/>
    <x v="0"/>
    <x v="3"/>
    <x v="9"/>
    <x v="3"/>
    <x v="2"/>
    <x v="8"/>
  </r>
  <r>
    <x v="1"/>
    <n v="28"/>
    <x v="10"/>
    <x v="3"/>
    <x v="3"/>
    <n v="0"/>
    <n v="0"/>
    <n v="2"/>
    <x v="0"/>
    <x v="3"/>
    <x v="9"/>
    <x v="3"/>
    <x v="1"/>
    <x v="2"/>
  </r>
  <r>
    <x v="1"/>
    <n v="10"/>
    <x v="10"/>
    <x v="0"/>
    <x v="1"/>
    <n v="0"/>
    <n v="0"/>
    <n v="1"/>
    <x v="0"/>
    <x v="3"/>
    <x v="9"/>
    <x v="4"/>
    <x v="1"/>
    <x v="1"/>
  </r>
  <r>
    <x v="1"/>
    <n v="30"/>
    <x v="10"/>
    <x v="3"/>
    <x v="1"/>
    <n v="0"/>
    <n v="0"/>
    <n v="2"/>
    <x v="0"/>
    <x v="3"/>
    <x v="9"/>
    <x v="0"/>
    <x v="0"/>
    <x v="9"/>
  </r>
  <r>
    <x v="1"/>
    <n v="6"/>
    <x v="5"/>
    <x v="0"/>
    <x v="0"/>
    <n v="0"/>
    <n v="0"/>
    <n v="4"/>
    <x v="0"/>
    <x v="3"/>
    <x v="9"/>
    <x v="7"/>
    <x v="0"/>
    <x v="7"/>
  </r>
  <r>
    <x v="1"/>
    <n v="28"/>
    <x v="8"/>
    <x v="3"/>
    <x v="0"/>
    <n v="0"/>
    <n v="0"/>
    <n v="1"/>
    <x v="0"/>
    <x v="3"/>
    <x v="9"/>
    <x v="6"/>
    <x v="0"/>
    <x v="5"/>
  </r>
  <r>
    <x v="0"/>
    <n v="4"/>
    <x v="0"/>
    <x v="1"/>
    <x v="2"/>
    <n v="5"/>
    <n v="20000000"/>
    <n v="1"/>
    <x v="0"/>
    <x v="0"/>
    <x v="3"/>
    <x v="7"/>
    <x v="2"/>
    <x v="8"/>
  </r>
  <r>
    <x v="0"/>
    <n v="6"/>
    <x v="8"/>
    <x v="1"/>
    <x v="4"/>
    <n v="2"/>
    <n v="12000000"/>
    <n v="1"/>
    <x v="0"/>
    <x v="0"/>
    <x v="3"/>
    <x v="3"/>
    <x v="1"/>
    <x v="6"/>
  </r>
  <r>
    <x v="0"/>
    <n v="12"/>
    <x v="9"/>
    <x v="2"/>
    <x v="3"/>
    <n v="2"/>
    <n v="12000000"/>
    <n v="5"/>
    <x v="0"/>
    <x v="0"/>
    <x v="4"/>
    <x v="2"/>
    <x v="3"/>
    <x v="13"/>
  </r>
  <r>
    <x v="0"/>
    <n v="11"/>
    <x v="1"/>
    <x v="3"/>
    <x v="2"/>
    <n v="2"/>
    <n v="12000000"/>
    <n v="1"/>
    <x v="0"/>
    <x v="0"/>
    <x v="1"/>
    <x v="5"/>
    <x v="1"/>
    <x v="1"/>
  </r>
  <r>
    <x v="0"/>
    <n v="2"/>
    <x v="3"/>
    <x v="0"/>
    <x v="1"/>
    <n v="3"/>
    <n v="15000000"/>
    <n v="1"/>
    <x v="0"/>
    <x v="0"/>
    <x v="4"/>
    <x v="0"/>
    <x v="0"/>
    <x v="12"/>
  </r>
  <r>
    <x v="0"/>
    <n v="8"/>
    <x v="3"/>
    <x v="0"/>
    <x v="2"/>
    <n v="3"/>
    <n v="15000000"/>
    <n v="4"/>
    <x v="0"/>
    <x v="0"/>
    <x v="5"/>
    <x v="7"/>
    <x v="2"/>
    <x v="8"/>
  </r>
  <r>
    <x v="0"/>
    <n v="17"/>
    <x v="4"/>
    <x v="2"/>
    <x v="1"/>
    <n v="4"/>
    <n v="11000000"/>
    <n v="2"/>
    <x v="0"/>
    <x v="2"/>
    <x v="0"/>
    <x v="7"/>
    <x v="0"/>
    <x v="0"/>
  </r>
  <r>
    <x v="0"/>
    <n v="10"/>
    <x v="10"/>
    <x v="2"/>
    <x v="1"/>
    <n v="4"/>
    <n v="20000000"/>
    <n v="1"/>
    <x v="0"/>
    <x v="0"/>
    <x v="0"/>
    <x v="6"/>
    <x v="3"/>
    <x v="13"/>
  </r>
  <r>
    <x v="0"/>
    <n v="17"/>
    <x v="10"/>
    <x v="4"/>
    <x v="0"/>
    <n v="1"/>
    <n v="7000000"/>
    <n v="5"/>
    <x v="0"/>
    <x v="0"/>
    <x v="8"/>
    <x v="6"/>
    <x v="3"/>
    <x v="4"/>
  </r>
  <r>
    <x v="0"/>
    <n v="4"/>
    <x v="0"/>
    <x v="1"/>
    <x v="2"/>
    <n v="5"/>
    <n v="20000000"/>
    <n v="1"/>
    <x v="0"/>
    <x v="0"/>
    <x v="3"/>
    <x v="7"/>
    <x v="2"/>
    <x v="8"/>
  </r>
  <r>
    <x v="0"/>
    <n v="6"/>
    <x v="8"/>
    <x v="1"/>
    <x v="4"/>
    <n v="2"/>
    <n v="12000000"/>
    <n v="1"/>
    <x v="0"/>
    <x v="0"/>
    <x v="3"/>
    <x v="3"/>
    <x v="1"/>
    <x v="6"/>
  </r>
  <r>
    <x v="0"/>
    <n v="12"/>
    <x v="9"/>
    <x v="2"/>
    <x v="3"/>
    <n v="2"/>
    <n v="12000000"/>
    <n v="5"/>
    <x v="0"/>
    <x v="0"/>
    <x v="4"/>
    <x v="2"/>
    <x v="3"/>
    <x v="13"/>
  </r>
  <r>
    <x v="1"/>
    <n v="2"/>
    <x v="8"/>
    <x v="0"/>
    <x v="2"/>
    <n v="0"/>
    <n v="0"/>
    <n v="1"/>
    <x v="0"/>
    <x v="3"/>
    <x v="9"/>
    <x v="1"/>
    <x v="2"/>
    <x v="11"/>
  </r>
  <r>
    <x v="1"/>
    <n v="30"/>
    <x v="2"/>
    <x v="0"/>
    <x v="1"/>
    <n v="0"/>
    <n v="0"/>
    <n v="2"/>
    <x v="0"/>
    <x v="3"/>
    <x v="9"/>
    <x v="5"/>
    <x v="1"/>
    <x v="2"/>
  </r>
  <r>
    <x v="1"/>
    <n v="8"/>
    <x v="3"/>
    <x v="3"/>
    <x v="1"/>
    <n v="0"/>
    <n v="0"/>
    <n v="1"/>
    <x v="0"/>
    <x v="3"/>
    <x v="9"/>
    <x v="2"/>
    <x v="0"/>
    <x v="9"/>
  </r>
  <r>
    <x v="1"/>
    <n v="20"/>
    <x v="4"/>
    <x v="2"/>
    <x v="0"/>
    <n v="0"/>
    <n v="0"/>
    <n v="2"/>
    <x v="0"/>
    <x v="3"/>
    <x v="9"/>
    <x v="3"/>
    <x v="0"/>
    <x v="9"/>
  </r>
  <r>
    <x v="1"/>
    <n v="2"/>
    <x v="8"/>
    <x v="0"/>
    <x v="2"/>
    <n v="0"/>
    <n v="0"/>
    <n v="1"/>
    <x v="0"/>
    <x v="3"/>
    <x v="9"/>
    <x v="1"/>
    <x v="2"/>
    <x v="11"/>
  </r>
  <r>
    <x v="0"/>
    <n v="10"/>
    <x v="5"/>
    <x v="2"/>
    <x v="2"/>
    <n v="2"/>
    <n v="12000000"/>
    <n v="1"/>
    <x v="0"/>
    <x v="0"/>
    <x v="0"/>
    <x v="0"/>
    <x v="2"/>
    <x v="3"/>
  </r>
  <r>
    <x v="0"/>
    <n v="1"/>
    <x v="5"/>
    <x v="2"/>
    <x v="2"/>
    <n v="3"/>
    <n v="11000000"/>
    <n v="2"/>
    <x v="0"/>
    <x v="0"/>
    <x v="8"/>
    <x v="0"/>
    <x v="0"/>
    <x v="10"/>
  </r>
  <r>
    <x v="0"/>
    <n v="11"/>
    <x v="6"/>
    <x v="0"/>
    <x v="0"/>
    <n v="2"/>
    <n v="10000000"/>
    <n v="2"/>
    <x v="0"/>
    <x v="0"/>
    <x v="7"/>
    <x v="6"/>
    <x v="3"/>
    <x v="4"/>
  </r>
  <r>
    <x v="0"/>
    <n v="3"/>
    <x v="8"/>
    <x v="4"/>
    <x v="2"/>
    <n v="2"/>
    <n v="38000000"/>
    <n v="1"/>
    <x v="0"/>
    <x v="1"/>
    <x v="0"/>
    <x v="2"/>
    <x v="2"/>
    <x v="11"/>
  </r>
  <r>
    <x v="0"/>
    <n v="20"/>
    <x v="11"/>
    <x v="1"/>
    <x v="2"/>
    <n v="1"/>
    <n v="19000000"/>
    <n v="5"/>
    <x v="0"/>
    <x v="1"/>
    <x v="2"/>
    <x v="5"/>
    <x v="3"/>
    <x v="13"/>
  </r>
  <r>
    <x v="0"/>
    <n v="11"/>
    <x v="1"/>
    <x v="0"/>
    <x v="2"/>
    <n v="3"/>
    <n v="15000000"/>
    <n v="4"/>
    <x v="0"/>
    <x v="0"/>
    <x v="2"/>
    <x v="7"/>
    <x v="3"/>
    <x v="13"/>
  </r>
  <r>
    <x v="0"/>
    <n v="28"/>
    <x v="2"/>
    <x v="2"/>
    <x v="1"/>
    <n v="1"/>
    <n v="19000000"/>
    <n v="4"/>
    <x v="0"/>
    <x v="4"/>
    <x v="3"/>
    <x v="5"/>
    <x v="3"/>
    <x v="4"/>
  </r>
  <r>
    <x v="0"/>
    <n v="30"/>
    <x v="2"/>
    <x v="2"/>
    <x v="2"/>
    <n v="2"/>
    <n v="38000000"/>
    <n v="1"/>
    <x v="0"/>
    <x v="1"/>
    <x v="4"/>
    <x v="2"/>
    <x v="2"/>
    <x v="8"/>
  </r>
  <r>
    <x v="0"/>
    <n v="11"/>
    <x v="2"/>
    <x v="2"/>
    <x v="2"/>
    <n v="5"/>
    <n v="25000000"/>
    <n v="2"/>
    <x v="0"/>
    <x v="0"/>
    <x v="2"/>
    <x v="2"/>
    <x v="1"/>
    <x v="15"/>
  </r>
  <r>
    <x v="0"/>
    <n v="12"/>
    <x v="2"/>
    <x v="2"/>
    <x v="2"/>
    <n v="5"/>
    <n v="25000000"/>
    <n v="5"/>
    <x v="0"/>
    <x v="0"/>
    <x v="7"/>
    <x v="2"/>
    <x v="0"/>
    <x v="10"/>
  </r>
  <r>
    <x v="0"/>
    <n v="17"/>
    <x v="2"/>
    <x v="1"/>
    <x v="2"/>
    <n v="2"/>
    <n v="12000000"/>
    <n v="4"/>
    <x v="0"/>
    <x v="0"/>
    <x v="4"/>
    <x v="6"/>
    <x v="2"/>
    <x v="8"/>
  </r>
  <r>
    <x v="0"/>
    <n v="29"/>
    <x v="2"/>
    <x v="2"/>
    <x v="1"/>
    <n v="4"/>
    <n v="15000000"/>
    <n v="3"/>
    <x v="0"/>
    <x v="0"/>
    <x v="1"/>
    <x v="7"/>
    <x v="0"/>
    <x v="7"/>
  </r>
  <r>
    <x v="0"/>
    <n v="8"/>
    <x v="3"/>
    <x v="1"/>
    <x v="1"/>
    <n v="1"/>
    <n v="7000000"/>
    <n v="1"/>
    <x v="0"/>
    <x v="0"/>
    <x v="7"/>
    <x v="6"/>
    <x v="0"/>
    <x v="5"/>
  </r>
  <r>
    <x v="0"/>
    <n v="27"/>
    <x v="3"/>
    <x v="3"/>
    <x v="1"/>
    <n v="1"/>
    <n v="7000000"/>
    <n v="1"/>
    <x v="0"/>
    <x v="0"/>
    <x v="0"/>
    <x v="1"/>
    <x v="2"/>
    <x v="8"/>
  </r>
  <r>
    <x v="0"/>
    <n v="2"/>
    <x v="4"/>
    <x v="3"/>
    <x v="1"/>
    <n v="4"/>
    <n v="20000000"/>
    <n v="1"/>
    <x v="0"/>
    <x v="2"/>
    <x v="1"/>
    <x v="4"/>
    <x v="1"/>
    <x v="6"/>
  </r>
  <r>
    <x v="0"/>
    <n v="1"/>
    <x v="4"/>
    <x v="1"/>
    <x v="3"/>
    <n v="4"/>
    <n v="20000000"/>
    <n v="1"/>
    <x v="0"/>
    <x v="0"/>
    <x v="5"/>
    <x v="7"/>
    <x v="0"/>
    <x v="5"/>
  </r>
  <r>
    <x v="0"/>
    <n v="31"/>
    <x v="10"/>
    <x v="4"/>
    <x v="2"/>
    <n v="3"/>
    <n v="12000000"/>
    <n v="1"/>
    <x v="0"/>
    <x v="0"/>
    <x v="0"/>
    <x v="3"/>
    <x v="0"/>
    <x v="7"/>
  </r>
  <r>
    <x v="0"/>
    <n v="30"/>
    <x v="10"/>
    <x v="1"/>
    <x v="1"/>
    <n v="2"/>
    <n v="12000000"/>
    <n v="1"/>
    <x v="0"/>
    <x v="0"/>
    <x v="0"/>
    <x v="7"/>
    <x v="0"/>
    <x v="10"/>
  </r>
  <r>
    <x v="0"/>
    <n v="10"/>
    <x v="5"/>
    <x v="2"/>
    <x v="2"/>
    <n v="2"/>
    <n v="12000000"/>
    <n v="1"/>
    <x v="0"/>
    <x v="0"/>
    <x v="0"/>
    <x v="0"/>
    <x v="2"/>
    <x v="3"/>
  </r>
  <r>
    <x v="0"/>
    <n v="1"/>
    <x v="5"/>
    <x v="2"/>
    <x v="2"/>
    <n v="3"/>
    <n v="11000000"/>
    <n v="2"/>
    <x v="0"/>
    <x v="0"/>
    <x v="8"/>
    <x v="0"/>
    <x v="0"/>
    <x v="10"/>
  </r>
  <r>
    <x v="0"/>
    <n v="11"/>
    <x v="6"/>
    <x v="0"/>
    <x v="0"/>
    <n v="2"/>
    <n v="10000000"/>
    <n v="2"/>
    <x v="0"/>
    <x v="0"/>
    <x v="7"/>
    <x v="6"/>
    <x v="3"/>
    <x v="4"/>
  </r>
  <r>
    <x v="0"/>
    <n v="3"/>
    <x v="8"/>
    <x v="4"/>
    <x v="2"/>
    <n v="2"/>
    <n v="38000000"/>
    <n v="1"/>
    <x v="0"/>
    <x v="1"/>
    <x v="0"/>
    <x v="2"/>
    <x v="2"/>
    <x v="11"/>
  </r>
  <r>
    <x v="0"/>
    <n v="20"/>
    <x v="11"/>
    <x v="1"/>
    <x v="2"/>
    <n v="1"/>
    <n v="19000000"/>
    <n v="5"/>
    <x v="0"/>
    <x v="1"/>
    <x v="2"/>
    <x v="5"/>
    <x v="3"/>
    <x v="13"/>
  </r>
  <r>
    <x v="0"/>
    <n v="11"/>
    <x v="1"/>
    <x v="0"/>
    <x v="2"/>
    <n v="3"/>
    <n v="15000000"/>
    <n v="4"/>
    <x v="0"/>
    <x v="0"/>
    <x v="2"/>
    <x v="7"/>
    <x v="3"/>
    <x v="13"/>
  </r>
  <r>
    <x v="1"/>
    <n v="5"/>
    <x v="0"/>
    <x v="2"/>
    <x v="0"/>
    <n v="0"/>
    <n v="0"/>
    <n v="2"/>
    <x v="0"/>
    <x v="3"/>
    <x v="9"/>
    <x v="6"/>
    <x v="1"/>
    <x v="6"/>
  </r>
  <r>
    <x v="1"/>
    <n v="22"/>
    <x v="3"/>
    <x v="2"/>
    <x v="0"/>
    <n v="0"/>
    <n v="0"/>
    <n v="1"/>
    <x v="0"/>
    <x v="3"/>
    <x v="9"/>
    <x v="5"/>
    <x v="1"/>
    <x v="2"/>
  </r>
  <r>
    <x v="1"/>
    <n v="26"/>
    <x v="3"/>
    <x v="1"/>
    <x v="2"/>
    <n v="0"/>
    <n v="0"/>
    <n v="1"/>
    <x v="0"/>
    <x v="3"/>
    <x v="9"/>
    <x v="4"/>
    <x v="0"/>
    <x v="5"/>
  </r>
  <r>
    <x v="1"/>
    <n v="8"/>
    <x v="3"/>
    <x v="2"/>
    <x v="1"/>
    <n v="0"/>
    <n v="0"/>
    <n v="5"/>
    <x v="0"/>
    <x v="3"/>
    <x v="9"/>
    <x v="6"/>
    <x v="0"/>
    <x v="10"/>
  </r>
  <r>
    <x v="1"/>
    <n v="17"/>
    <x v="4"/>
    <x v="0"/>
    <x v="2"/>
    <n v="0"/>
    <n v="0"/>
    <n v="4"/>
    <x v="0"/>
    <x v="3"/>
    <x v="9"/>
    <x v="6"/>
    <x v="3"/>
    <x v="13"/>
  </r>
  <r>
    <x v="1"/>
    <n v="11"/>
    <x v="10"/>
    <x v="1"/>
    <x v="1"/>
    <n v="0"/>
    <n v="0"/>
    <n v="2"/>
    <x v="0"/>
    <x v="3"/>
    <x v="9"/>
    <x v="7"/>
    <x v="1"/>
    <x v="6"/>
  </r>
  <r>
    <x v="1"/>
    <n v="22"/>
    <x v="10"/>
    <x v="0"/>
    <x v="3"/>
    <n v="0"/>
    <n v="0"/>
    <n v="2"/>
    <x v="0"/>
    <x v="3"/>
    <x v="9"/>
    <x v="3"/>
    <x v="1"/>
    <x v="15"/>
  </r>
  <r>
    <x v="1"/>
    <n v="1"/>
    <x v="10"/>
    <x v="1"/>
    <x v="1"/>
    <n v="0"/>
    <n v="0"/>
    <n v="3"/>
    <x v="0"/>
    <x v="3"/>
    <x v="9"/>
    <x v="0"/>
    <x v="0"/>
    <x v="7"/>
  </r>
  <r>
    <x v="1"/>
    <n v="5"/>
    <x v="0"/>
    <x v="2"/>
    <x v="0"/>
    <n v="0"/>
    <n v="0"/>
    <n v="2"/>
    <x v="0"/>
    <x v="3"/>
    <x v="9"/>
    <x v="6"/>
    <x v="1"/>
    <x v="6"/>
  </r>
  <r>
    <x v="0"/>
    <n v="11"/>
    <x v="6"/>
    <x v="0"/>
    <x v="0"/>
    <n v="2"/>
    <n v="12000000"/>
    <n v="3"/>
    <x v="1"/>
    <x v="0"/>
    <x v="7"/>
    <x v="6"/>
    <x v="0"/>
    <x v="10"/>
  </r>
  <r>
    <x v="0"/>
    <n v="28"/>
    <x v="11"/>
    <x v="4"/>
    <x v="2"/>
    <n v="2"/>
    <n v="12000000"/>
    <n v="1"/>
    <x v="1"/>
    <x v="0"/>
    <x v="0"/>
    <x v="6"/>
    <x v="2"/>
    <x v="8"/>
  </r>
  <r>
    <x v="0"/>
    <n v="12"/>
    <x v="1"/>
    <x v="1"/>
    <x v="1"/>
    <n v="2"/>
    <n v="38000000"/>
    <n v="4"/>
    <x v="1"/>
    <x v="1"/>
    <x v="3"/>
    <x v="3"/>
    <x v="1"/>
    <x v="6"/>
  </r>
  <r>
    <x v="0"/>
    <n v="30"/>
    <x v="2"/>
    <x v="5"/>
    <x v="2"/>
    <n v="2"/>
    <n v="12000000"/>
    <n v="5"/>
    <x v="1"/>
    <x v="0"/>
    <x v="4"/>
    <x v="2"/>
    <x v="1"/>
    <x v="6"/>
  </r>
  <r>
    <x v="0"/>
    <n v="14"/>
    <x v="2"/>
    <x v="5"/>
    <x v="2"/>
    <n v="1"/>
    <n v="7000000"/>
    <n v="1"/>
    <x v="1"/>
    <x v="0"/>
    <x v="5"/>
    <x v="1"/>
    <x v="1"/>
    <x v="2"/>
  </r>
  <r>
    <x v="0"/>
    <n v="26"/>
    <x v="2"/>
    <x v="4"/>
    <x v="1"/>
    <n v="4"/>
    <n v="20000000"/>
    <n v="2"/>
    <x v="1"/>
    <x v="0"/>
    <x v="7"/>
    <x v="7"/>
    <x v="0"/>
    <x v="10"/>
  </r>
  <r>
    <x v="0"/>
    <n v="5"/>
    <x v="3"/>
    <x v="1"/>
    <x v="2"/>
    <n v="1"/>
    <n v="19000000"/>
    <n v="1"/>
    <x v="1"/>
    <x v="1"/>
    <x v="4"/>
    <x v="5"/>
    <x v="0"/>
    <x v="10"/>
  </r>
  <r>
    <x v="0"/>
    <n v="29"/>
    <x v="3"/>
    <x v="1"/>
    <x v="1"/>
    <n v="3"/>
    <n v="15000000"/>
    <n v="3"/>
    <x v="1"/>
    <x v="0"/>
    <x v="8"/>
    <x v="4"/>
    <x v="3"/>
    <x v="13"/>
  </r>
  <r>
    <x v="0"/>
    <n v="2"/>
    <x v="4"/>
    <x v="0"/>
    <x v="2"/>
    <n v="4"/>
    <n v="20000000"/>
    <n v="4"/>
    <x v="1"/>
    <x v="2"/>
    <x v="5"/>
    <x v="4"/>
    <x v="1"/>
    <x v="6"/>
  </r>
  <r>
    <x v="0"/>
    <n v="25"/>
    <x v="4"/>
    <x v="0"/>
    <x v="0"/>
    <n v="5"/>
    <n v="25000000"/>
    <n v="4"/>
    <x v="1"/>
    <x v="0"/>
    <x v="0"/>
    <x v="6"/>
    <x v="0"/>
    <x v="7"/>
  </r>
  <r>
    <x v="0"/>
    <n v="17"/>
    <x v="4"/>
    <x v="2"/>
    <x v="0"/>
    <n v="5"/>
    <n v="21000000"/>
    <n v="1"/>
    <x v="1"/>
    <x v="0"/>
    <x v="8"/>
    <x v="7"/>
    <x v="3"/>
    <x v="4"/>
  </r>
  <r>
    <x v="0"/>
    <n v="11"/>
    <x v="6"/>
    <x v="0"/>
    <x v="0"/>
    <n v="2"/>
    <n v="12000000"/>
    <n v="3"/>
    <x v="1"/>
    <x v="0"/>
    <x v="7"/>
    <x v="6"/>
    <x v="0"/>
    <x v="10"/>
  </r>
  <r>
    <x v="0"/>
    <n v="28"/>
    <x v="11"/>
    <x v="4"/>
    <x v="2"/>
    <n v="2"/>
    <n v="12000000"/>
    <n v="1"/>
    <x v="1"/>
    <x v="0"/>
    <x v="0"/>
    <x v="6"/>
    <x v="2"/>
    <x v="8"/>
  </r>
  <r>
    <x v="0"/>
    <n v="12"/>
    <x v="1"/>
    <x v="1"/>
    <x v="1"/>
    <n v="2"/>
    <n v="38000000"/>
    <n v="4"/>
    <x v="1"/>
    <x v="1"/>
    <x v="3"/>
    <x v="3"/>
    <x v="1"/>
    <x v="6"/>
  </r>
  <r>
    <x v="1"/>
    <n v="30"/>
    <x v="4"/>
    <x v="0"/>
    <x v="3"/>
    <n v="0"/>
    <n v="0"/>
    <n v="2"/>
    <x v="1"/>
    <x v="3"/>
    <x v="9"/>
    <x v="3"/>
    <x v="3"/>
    <x v="4"/>
  </r>
  <r>
    <x v="1"/>
    <n v="11"/>
    <x v="4"/>
    <x v="3"/>
    <x v="1"/>
    <n v="0"/>
    <n v="0"/>
    <n v="3"/>
    <x v="1"/>
    <x v="3"/>
    <x v="9"/>
    <x v="0"/>
    <x v="1"/>
    <x v="6"/>
  </r>
  <r>
    <x v="0"/>
    <n v="11"/>
    <x v="5"/>
    <x v="4"/>
    <x v="0"/>
    <n v="5"/>
    <n v="25000000"/>
    <n v="3"/>
    <x v="2"/>
    <x v="0"/>
    <x v="5"/>
    <x v="0"/>
    <x v="3"/>
    <x v="4"/>
  </r>
  <r>
    <x v="0"/>
    <n v="15"/>
    <x v="5"/>
    <x v="2"/>
    <x v="2"/>
    <n v="2"/>
    <n v="12000000"/>
    <n v="1"/>
    <x v="2"/>
    <x v="0"/>
    <x v="2"/>
    <x v="5"/>
    <x v="1"/>
    <x v="2"/>
  </r>
  <r>
    <x v="0"/>
    <n v="14"/>
    <x v="6"/>
    <x v="1"/>
    <x v="1"/>
    <n v="2"/>
    <n v="12000000"/>
    <n v="1"/>
    <x v="2"/>
    <x v="0"/>
    <x v="5"/>
    <x v="2"/>
    <x v="2"/>
    <x v="11"/>
  </r>
  <r>
    <x v="0"/>
    <n v="11"/>
    <x v="6"/>
    <x v="0"/>
    <x v="2"/>
    <n v="1"/>
    <n v="7000000"/>
    <n v="1"/>
    <x v="2"/>
    <x v="0"/>
    <x v="4"/>
    <x v="3"/>
    <x v="1"/>
    <x v="2"/>
  </r>
  <r>
    <x v="0"/>
    <n v="1"/>
    <x v="8"/>
    <x v="1"/>
    <x v="0"/>
    <n v="4"/>
    <n v="20000000"/>
    <n v="2"/>
    <x v="2"/>
    <x v="2"/>
    <x v="2"/>
    <x v="1"/>
    <x v="0"/>
    <x v="7"/>
  </r>
  <r>
    <x v="0"/>
    <n v="7"/>
    <x v="8"/>
    <x v="1"/>
    <x v="2"/>
    <n v="3"/>
    <n v="15000000"/>
    <n v="1"/>
    <x v="2"/>
    <x v="0"/>
    <x v="5"/>
    <x v="5"/>
    <x v="0"/>
    <x v="5"/>
  </r>
  <r>
    <x v="0"/>
    <n v="1"/>
    <x v="8"/>
    <x v="2"/>
    <x v="1"/>
    <n v="3"/>
    <n v="15000000"/>
    <n v="2"/>
    <x v="2"/>
    <x v="0"/>
    <x v="0"/>
    <x v="7"/>
    <x v="1"/>
    <x v="6"/>
  </r>
  <r>
    <x v="0"/>
    <n v="6"/>
    <x v="11"/>
    <x v="4"/>
    <x v="2"/>
    <n v="2"/>
    <n v="38000000"/>
    <n v="1"/>
    <x v="2"/>
    <x v="1"/>
    <x v="2"/>
    <x v="0"/>
    <x v="0"/>
    <x v="9"/>
  </r>
  <r>
    <x v="0"/>
    <n v="31"/>
    <x v="1"/>
    <x v="1"/>
    <x v="1"/>
    <n v="1"/>
    <n v="19000000"/>
    <n v="2"/>
    <x v="2"/>
    <x v="1"/>
    <x v="0"/>
    <x v="2"/>
    <x v="1"/>
    <x v="6"/>
  </r>
  <r>
    <x v="0"/>
    <n v="12"/>
    <x v="1"/>
    <x v="1"/>
    <x v="2"/>
    <n v="2"/>
    <n v="10000000"/>
    <n v="4"/>
    <x v="2"/>
    <x v="0"/>
    <x v="1"/>
    <x v="4"/>
    <x v="3"/>
    <x v="4"/>
  </r>
  <r>
    <x v="0"/>
    <n v="28"/>
    <x v="2"/>
    <x v="5"/>
    <x v="4"/>
    <n v="5"/>
    <n v="21000000"/>
    <n v="3"/>
    <x v="2"/>
    <x v="0"/>
    <x v="7"/>
    <x v="4"/>
    <x v="1"/>
    <x v="15"/>
  </r>
  <r>
    <x v="0"/>
    <n v="2"/>
    <x v="2"/>
    <x v="0"/>
    <x v="3"/>
    <n v="2"/>
    <n v="10000000"/>
    <n v="2"/>
    <x v="2"/>
    <x v="0"/>
    <x v="5"/>
    <x v="2"/>
    <x v="1"/>
    <x v="2"/>
  </r>
  <r>
    <x v="0"/>
    <n v="21"/>
    <x v="2"/>
    <x v="2"/>
    <x v="1"/>
    <n v="2"/>
    <n v="12000000"/>
    <n v="3"/>
    <x v="2"/>
    <x v="0"/>
    <x v="0"/>
    <x v="2"/>
    <x v="2"/>
    <x v="8"/>
  </r>
  <r>
    <x v="0"/>
    <n v="30"/>
    <x v="2"/>
    <x v="1"/>
    <x v="0"/>
    <n v="4"/>
    <n v="15000000"/>
    <n v="1"/>
    <x v="2"/>
    <x v="0"/>
    <x v="4"/>
    <x v="1"/>
    <x v="1"/>
    <x v="15"/>
  </r>
  <r>
    <x v="0"/>
    <n v="24"/>
    <x v="2"/>
    <x v="5"/>
    <x v="2"/>
    <n v="5"/>
    <n v="25000000"/>
    <n v="2"/>
    <x v="2"/>
    <x v="0"/>
    <x v="0"/>
    <x v="3"/>
    <x v="3"/>
    <x v="4"/>
  </r>
  <r>
    <x v="0"/>
    <n v="24"/>
    <x v="2"/>
    <x v="3"/>
    <x v="1"/>
    <n v="3"/>
    <n v="15000000"/>
    <n v="2"/>
    <x v="2"/>
    <x v="0"/>
    <x v="6"/>
    <x v="4"/>
    <x v="1"/>
    <x v="1"/>
  </r>
  <r>
    <x v="0"/>
    <n v="30"/>
    <x v="2"/>
    <x v="4"/>
    <x v="0"/>
    <n v="2"/>
    <n v="12000000"/>
    <n v="2"/>
    <x v="2"/>
    <x v="0"/>
    <x v="5"/>
    <x v="0"/>
    <x v="2"/>
    <x v="11"/>
  </r>
  <r>
    <x v="0"/>
    <n v="22"/>
    <x v="2"/>
    <x v="4"/>
    <x v="0"/>
    <n v="3"/>
    <n v="12000000"/>
    <n v="2"/>
    <x v="2"/>
    <x v="0"/>
    <x v="0"/>
    <x v="5"/>
    <x v="2"/>
    <x v="8"/>
  </r>
  <r>
    <x v="0"/>
    <n v="26"/>
    <x v="2"/>
    <x v="2"/>
    <x v="4"/>
    <n v="5"/>
    <n v="25000000"/>
    <n v="3"/>
    <x v="2"/>
    <x v="0"/>
    <x v="7"/>
    <x v="6"/>
    <x v="1"/>
    <x v="6"/>
  </r>
  <r>
    <x v="0"/>
    <n v="29"/>
    <x v="3"/>
    <x v="2"/>
    <x v="2"/>
    <n v="1"/>
    <n v="19000000"/>
    <n v="4"/>
    <x v="2"/>
    <x v="1"/>
    <x v="3"/>
    <x v="6"/>
    <x v="0"/>
    <x v="7"/>
  </r>
  <r>
    <x v="0"/>
    <n v="20"/>
    <x v="3"/>
    <x v="1"/>
    <x v="2"/>
    <n v="2"/>
    <n v="38000000"/>
    <n v="5"/>
    <x v="2"/>
    <x v="1"/>
    <x v="0"/>
    <x v="7"/>
    <x v="0"/>
    <x v="5"/>
  </r>
  <r>
    <x v="0"/>
    <n v="4"/>
    <x v="3"/>
    <x v="2"/>
    <x v="0"/>
    <n v="5"/>
    <n v="20000000"/>
    <n v="2"/>
    <x v="2"/>
    <x v="0"/>
    <x v="1"/>
    <x v="2"/>
    <x v="0"/>
    <x v="10"/>
  </r>
  <r>
    <x v="0"/>
    <n v="20"/>
    <x v="3"/>
    <x v="2"/>
    <x v="1"/>
    <n v="2"/>
    <n v="12000000"/>
    <n v="2"/>
    <x v="2"/>
    <x v="0"/>
    <x v="0"/>
    <x v="2"/>
    <x v="3"/>
    <x v="13"/>
  </r>
  <r>
    <x v="0"/>
    <n v="22"/>
    <x v="3"/>
    <x v="4"/>
    <x v="2"/>
    <n v="1"/>
    <n v="7000000"/>
    <n v="1"/>
    <x v="2"/>
    <x v="0"/>
    <x v="4"/>
    <x v="3"/>
    <x v="0"/>
    <x v="5"/>
  </r>
  <r>
    <x v="0"/>
    <n v="30"/>
    <x v="3"/>
    <x v="3"/>
    <x v="1"/>
    <n v="3"/>
    <n v="15000000"/>
    <n v="2"/>
    <x v="2"/>
    <x v="0"/>
    <x v="7"/>
    <x v="6"/>
    <x v="1"/>
    <x v="1"/>
  </r>
  <r>
    <x v="0"/>
    <n v="3"/>
    <x v="3"/>
    <x v="0"/>
    <x v="0"/>
    <n v="3"/>
    <n v="15000000"/>
    <n v="2"/>
    <x v="2"/>
    <x v="0"/>
    <x v="0"/>
    <x v="1"/>
    <x v="0"/>
    <x v="9"/>
  </r>
  <r>
    <x v="0"/>
    <n v="8"/>
    <x v="3"/>
    <x v="0"/>
    <x v="3"/>
    <n v="4"/>
    <n v="20000000"/>
    <n v="3"/>
    <x v="2"/>
    <x v="0"/>
    <x v="2"/>
    <x v="6"/>
    <x v="2"/>
    <x v="8"/>
  </r>
  <r>
    <x v="0"/>
    <n v="23"/>
    <x v="3"/>
    <x v="0"/>
    <x v="2"/>
    <n v="3"/>
    <n v="15000000"/>
    <n v="1"/>
    <x v="2"/>
    <x v="0"/>
    <x v="2"/>
    <x v="7"/>
    <x v="3"/>
    <x v="13"/>
  </r>
  <r>
    <x v="0"/>
    <n v="22"/>
    <x v="4"/>
    <x v="2"/>
    <x v="2"/>
    <n v="2"/>
    <n v="38000000"/>
    <n v="3"/>
    <x v="2"/>
    <x v="1"/>
    <x v="8"/>
    <x v="1"/>
    <x v="0"/>
    <x v="9"/>
  </r>
  <r>
    <x v="0"/>
    <n v="3"/>
    <x v="4"/>
    <x v="2"/>
    <x v="1"/>
    <n v="1"/>
    <n v="19000000"/>
    <n v="3"/>
    <x v="2"/>
    <x v="1"/>
    <x v="2"/>
    <x v="6"/>
    <x v="1"/>
    <x v="2"/>
  </r>
  <r>
    <x v="0"/>
    <n v="6"/>
    <x v="4"/>
    <x v="2"/>
    <x v="1"/>
    <n v="3"/>
    <n v="11000000"/>
    <n v="5"/>
    <x v="2"/>
    <x v="0"/>
    <x v="6"/>
    <x v="2"/>
    <x v="3"/>
    <x v="13"/>
  </r>
  <r>
    <x v="0"/>
    <n v="22"/>
    <x v="4"/>
    <x v="2"/>
    <x v="2"/>
    <n v="5"/>
    <n v="25000000"/>
    <n v="2"/>
    <x v="2"/>
    <x v="0"/>
    <x v="4"/>
    <x v="5"/>
    <x v="0"/>
    <x v="5"/>
  </r>
  <r>
    <x v="0"/>
    <n v="22"/>
    <x v="4"/>
    <x v="4"/>
    <x v="0"/>
    <n v="2"/>
    <n v="12000000"/>
    <n v="1"/>
    <x v="2"/>
    <x v="0"/>
    <x v="8"/>
    <x v="3"/>
    <x v="0"/>
    <x v="9"/>
  </r>
  <r>
    <x v="0"/>
    <n v="11"/>
    <x v="4"/>
    <x v="1"/>
    <x v="2"/>
    <n v="3"/>
    <n v="15000000"/>
    <n v="1"/>
    <x v="2"/>
    <x v="0"/>
    <x v="6"/>
    <x v="6"/>
    <x v="0"/>
    <x v="5"/>
  </r>
  <r>
    <x v="0"/>
    <n v="17"/>
    <x v="4"/>
    <x v="0"/>
    <x v="1"/>
    <n v="3"/>
    <n v="15000000"/>
    <n v="5"/>
    <x v="2"/>
    <x v="0"/>
    <x v="4"/>
    <x v="6"/>
    <x v="1"/>
    <x v="1"/>
  </r>
  <r>
    <x v="0"/>
    <n v="1"/>
    <x v="4"/>
    <x v="1"/>
    <x v="2"/>
    <n v="4"/>
    <n v="20000000"/>
    <n v="1"/>
    <x v="2"/>
    <x v="0"/>
    <x v="2"/>
    <x v="7"/>
    <x v="1"/>
    <x v="6"/>
  </r>
  <r>
    <x v="0"/>
    <n v="11"/>
    <x v="10"/>
    <x v="4"/>
    <x v="1"/>
    <n v="4"/>
    <n v="20000000"/>
    <n v="3"/>
    <x v="2"/>
    <x v="2"/>
    <x v="8"/>
    <x v="3"/>
    <x v="2"/>
    <x v="11"/>
  </r>
  <r>
    <x v="0"/>
    <n v="25"/>
    <x v="10"/>
    <x v="4"/>
    <x v="2"/>
    <n v="2"/>
    <n v="12000000"/>
    <n v="2"/>
    <x v="2"/>
    <x v="0"/>
    <x v="2"/>
    <x v="3"/>
    <x v="2"/>
    <x v="11"/>
  </r>
  <r>
    <x v="0"/>
    <n v="24"/>
    <x v="10"/>
    <x v="0"/>
    <x v="0"/>
    <n v="3"/>
    <n v="15000000"/>
    <n v="3"/>
    <x v="2"/>
    <x v="0"/>
    <x v="0"/>
    <x v="5"/>
    <x v="3"/>
    <x v="13"/>
  </r>
  <r>
    <x v="0"/>
    <n v="31"/>
    <x v="10"/>
    <x v="0"/>
    <x v="1"/>
    <n v="2"/>
    <n v="12000000"/>
    <n v="2"/>
    <x v="2"/>
    <x v="0"/>
    <x v="1"/>
    <x v="7"/>
    <x v="1"/>
    <x v="1"/>
  </r>
  <r>
    <x v="0"/>
    <n v="11"/>
    <x v="5"/>
    <x v="4"/>
    <x v="0"/>
    <n v="5"/>
    <n v="25000000"/>
    <n v="3"/>
    <x v="2"/>
    <x v="0"/>
    <x v="5"/>
    <x v="0"/>
    <x v="3"/>
    <x v="4"/>
  </r>
  <r>
    <x v="0"/>
    <n v="15"/>
    <x v="5"/>
    <x v="2"/>
    <x v="2"/>
    <n v="2"/>
    <n v="12000000"/>
    <n v="1"/>
    <x v="2"/>
    <x v="0"/>
    <x v="2"/>
    <x v="5"/>
    <x v="1"/>
    <x v="2"/>
  </r>
  <r>
    <x v="0"/>
    <n v="14"/>
    <x v="6"/>
    <x v="1"/>
    <x v="1"/>
    <n v="2"/>
    <n v="12000000"/>
    <n v="1"/>
    <x v="2"/>
    <x v="0"/>
    <x v="5"/>
    <x v="2"/>
    <x v="2"/>
    <x v="11"/>
  </r>
  <r>
    <x v="0"/>
    <n v="11"/>
    <x v="6"/>
    <x v="0"/>
    <x v="2"/>
    <n v="1"/>
    <n v="7000000"/>
    <n v="1"/>
    <x v="2"/>
    <x v="0"/>
    <x v="4"/>
    <x v="3"/>
    <x v="1"/>
    <x v="2"/>
  </r>
  <r>
    <x v="0"/>
    <n v="1"/>
    <x v="8"/>
    <x v="1"/>
    <x v="0"/>
    <n v="4"/>
    <n v="20000000"/>
    <n v="2"/>
    <x v="2"/>
    <x v="2"/>
    <x v="2"/>
    <x v="1"/>
    <x v="0"/>
    <x v="7"/>
  </r>
  <r>
    <x v="0"/>
    <n v="7"/>
    <x v="8"/>
    <x v="1"/>
    <x v="2"/>
    <n v="3"/>
    <n v="15000000"/>
    <n v="1"/>
    <x v="2"/>
    <x v="0"/>
    <x v="5"/>
    <x v="5"/>
    <x v="0"/>
    <x v="5"/>
  </r>
  <r>
    <x v="0"/>
    <n v="1"/>
    <x v="8"/>
    <x v="2"/>
    <x v="1"/>
    <n v="3"/>
    <n v="15000000"/>
    <n v="2"/>
    <x v="2"/>
    <x v="0"/>
    <x v="0"/>
    <x v="7"/>
    <x v="1"/>
    <x v="6"/>
  </r>
  <r>
    <x v="0"/>
    <n v="6"/>
    <x v="11"/>
    <x v="4"/>
    <x v="2"/>
    <n v="2"/>
    <n v="38000000"/>
    <n v="1"/>
    <x v="2"/>
    <x v="1"/>
    <x v="2"/>
    <x v="0"/>
    <x v="0"/>
    <x v="9"/>
  </r>
  <r>
    <x v="0"/>
    <n v="31"/>
    <x v="1"/>
    <x v="1"/>
    <x v="1"/>
    <n v="1"/>
    <n v="19000000"/>
    <n v="2"/>
    <x v="2"/>
    <x v="1"/>
    <x v="0"/>
    <x v="2"/>
    <x v="1"/>
    <x v="6"/>
  </r>
  <r>
    <x v="1"/>
    <n v="14"/>
    <x v="7"/>
    <x v="3"/>
    <x v="2"/>
    <n v="0"/>
    <n v="0"/>
    <n v="4"/>
    <x v="2"/>
    <x v="3"/>
    <x v="9"/>
    <x v="3"/>
    <x v="1"/>
    <x v="6"/>
  </r>
  <r>
    <x v="1"/>
    <n v="3"/>
    <x v="8"/>
    <x v="0"/>
    <x v="3"/>
    <n v="0"/>
    <n v="0"/>
    <n v="1"/>
    <x v="2"/>
    <x v="3"/>
    <x v="9"/>
    <x v="7"/>
    <x v="1"/>
    <x v="1"/>
  </r>
  <r>
    <x v="1"/>
    <n v="8"/>
    <x v="9"/>
    <x v="0"/>
    <x v="3"/>
    <n v="0"/>
    <n v="0"/>
    <n v="2"/>
    <x v="2"/>
    <x v="3"/>
    <x v="9"/>
    <x v="3"/>
    <x v="0"/>
    <x v="10"/>
  </r>
  <r>
    <x v="1"/>
    <n v="30"/>
    <x v="1"/>
    <x v="2"/>
    <x v="2"/>
    <n v="0"/>
    <n v="0"/>
    <n v="1"/>
    <x v="2"/>
    <x v="3"/>
    <x v="9"/>
    <x v="5"/>
    <x v="0"/>
    <x v="7"/>
  </r>
  <r>
    <x v="1"/>
    <n v="27"/>
    <x v="2"/>
    <x v="0"/>
    <x v="2"/>
    <n v="0"/>
    <n v="0"/>
    <n v="3"/>
    <x v="2"/>
    <x v="3"/>
    <x v="9"/>
    <x v="5"/>
    <x v="3"/>
    <x v="13"/>
  </r>
  <r>
    <x v="1"/>
    <n v="16"/>
    <x v="2"/>
    <x v="1"/>
    <x v="3"/>
    <n v="0"/>
    <n v="0"/>
    <n v="5"/>
    <x v="2"/>
    <x v="3"/>
    <x v="9"/>
    <x v="1"/>
    <x v="0"/>
    <x v="10"/>
  </r>
  <r>
    <x v="1"/>
    <n v="9"/>
    <x v="3"/>
    <x v="1"/>
    <x v="1"/>
    <n v="0"/>
    <n v="0"/>
    <n v="5"/>
    <x v="2"/>
    <x v="3"/>
    <x v="9"/>
    <x v="2"/>
    <x v="2"/>
    <x v="11"/>
  </r>
  <r>
    <x v="1"/>
    <n v="9"/>
    <x v="3"/>
    <x v="3"/>
    <x v="1"/>
    <n v="0"/>
    <n v="0"/>
    <n v="2"/>
    <x v="2"/>
    <x v="3"/>
    <x v="9"/>
    <x v="2"/>
    <x v="0"/>
    <x v="7"/>
  </r>
  <r>
    <x v="1"/>
    <n v="29"/>
    <x v="3"/>
    <x v="0"/>
    <x v="0"/>
    <n v="0"/>
    <n v="0"/>
    <n v="4"/>
    <x v="2"/>
    <x v="3"/>
    <x v="9"/>
    <x v="5"/>
    <x v="0"/>
    <x v="5"/>
  </r>
  <r>
    <x v="1"/>
    <n v="29"/>
    <x v="3"/>
    <x v="5"/>
    <x v="2"/>
    <n v="0"/>
    <n v="0"/>
    <n v="2"/>
    <x v="2"/>
    <x v="3"/>
    <x v="9"/>
    <x v="5"/>
    <x v="0"/>
    <x v="12"/>
  </r>
  <r>
    <x v="1"/>
    <n v="21"/>
    <x v="4"/>
    <x v="4"/>
    <x v="2"/>
    <n v="0"/>
    <n v="0"/>
    <n v="2"/>
    <x v="2"/>
    <x v="3"/>
    <x v="9"/>
    <x v="5"/>
    <x v="2"/>
    <x v="8"/>
  </r>
  <r>
    <x v="1"/>
    <n v="21"/>
    <x v="10"/>
    <x v="0"/>
    <x v="2"/>
    <n v="0"/>
    <n v="0"/>
    <n v="1"/>
    <x v="2"/>
    <x v="3"/>
    <x v="9"/>
    <x v="5"/>
    <x v="0"/>
    <x v="7"/>
  </r>
  <r>
    <x v="1"/>
    <n v="14"/>
    <x v="7"/>
    <x v="3"/>
    <x v="2"/>
    <n v="0"/>
    <n v="0"/>
    <n v="4"/>
    <x v="2"/>
    <x v="3"/>
    <x v="9"/>
    <x v="3"/>
    <x v="1"/>
    <x v="6"/>
  </r>
  <r>
    <x v="1"/>
    <n v="3"/>
    <x v="8"/>
    <x v="0"/>
    <x v="3"/>
    <n v="0"/>
    <n v="0"/>
    <n v="1"/>
    <x v="2"/>
    <x v="3"/>
    <x v="9"/>
    <x v="7"/>
    <x v="1"/>
    <x v="1"/>
  </r>
  <r>
    <x v="1"/>
    <n v="8"/>
    <x v="9"/>
    <x v="0"/>
    <x v="3"/>
    <n v="0"/>
    <n v="0"/>
    <n v="2"/>
    <x v="2"/>
    <x v="3"/>
    <x v="9"/>
    <x v="3"/>
    <x v="0"/>
    <x v="10"/>
  </r>
  <r>
    <x v="0"/>
    <n v="11"/>
    <x v="5"/>
    <x v="3"/>
    <x v="4"/>
    <n v="3"/>
    <n v="15000000"/>
    <n v="2"/>
    <x v="3"/>
    <x v="0"/>
    <x v="0"/>
    <x v="7"/>
    <x v="2"/>
    <x v="8"/>
  </r>
  <r>
    <x v="0"/>
    <n v="30"/>
    <x v="2"/>
    <x v="4"/>
    <x v="2"/>
    <n v="5"/>
    <n v="25000000"/>
    <n v="2"/>
    <x v="3"/>
    <x v="0"/>
    <x v="4"/>
    <x v="2"/>
    <x v="1"/>
    <x v="2"/>
  </r>
  <r>
    <x v="0"/>
    <n v="1"/>
    <x v="3"/>
    <x v="4"/>
    <x v="2"/>
    <n v="4"/>
    <n v="11000000"/>
    <n v="2"/>
    <x v="3"/>
    <x v="2"/>
    <x v="3"/>
    <x v="7"/>
    <x v="0"/>
    <x v="10"/>
  </r>
  <r>
    <x v="0"/>
    <n v="28"/>
    <x v="3"/>
    <x v="4"/>
    <x v="2"/>
    <n v="2"/>
    <n v="12000000"/>
    <n v="1"/>
    <x v="3"/>
    <x v="0"/>
    <x v="8"/>
    <x v="2"/>
    <x v="0"/>
    <x v="9"/>
  </r>
  <r>
    <x v="0"/>
    <n v="4"/>
    <x v="4"/>
    <x v="0"/>
    <x v="2"/>
    <n v="2"/>
    <n v="12000000"/>
    <n v="5"/>
    <x v="3"/>
    <x v="0"/>
    <x v="5"/>
    <x v="7"/>
    <x v="0"/>
    <x v="0"/>
  </r>
  <r>
    <x v="0"/>
    <n v="19"/>
    <x v="4"/>
    <x v="4"/>
    <x v="2"/>
    <n v="5"/>
    <n v="21000000"/>
    <n v="1"/>
    <x v="3"/>
    <x v="0"/>
    <x v="4"/>
    <x v="3"/>
    <x v="1"/>
    <x v="6"/>
  </r>
  <r>
    <x v="0"/>
    <n v="8"/>
    <x v="4"/>
    <x v="0"/>
    <x v="0"/>
    <n v="4"/>
    <n v="20000000"/>
    <n v="1"/>
    <x v="3"/>
    <x v="0"/>
    <x v="7"/>
    <x v="6"/>
    <x v="3"/>
    <x v="4"/>
  </r>
  <r>
    <x v="0"/>
    <n v="13"/>
    <x v="10"/>
    <x v="2"/>
    <x v="2"/>
    <n v="1"/>
    <n v="19000000"/>
    <n v="3"/>
    <x v="3"/>
    <x v="1"/>
    <x v="0"/>
    <x v="1"/>
    <x v="3"/>
    <x v="4"/>
  </r>
  <r>
    <x v="0"/>
    <n v="16"/>
    <x v="10"/>
    <x v="0"/>
    <x v="0"/>
    <n v="3"/>
    <n v="15000000"/>
    <n v="3"/>
    <x v="3"/>
    <x v="0"/>
    <x v="8"/>
    <x v="4"/>
    <x v="0"/>
    <x v="0"/>
  </r>
  <r>
    <x v="0"/>
    <n v="11"/>
    <x v="5"/>
    <x v="3"/>
    <x v="4"/>
    <n v="3"/>
    <n v="15000000"/>
    <n v="2"/>
    <x v="3"/>
    <x v="0"/>
    <x v="0"/>
    <x v="7"/>
    <x v="2"/>
    <x v="8"/>
  </r>
  <r>
    <x v="1"/>
    <n v="11"/>
    <x v="5"/>
    <x v="5"/>
    <x v="2"/>
    <n v="0"/>
    <n v="0"/>
    <n v="4"/>
    <x v="3"/>
    <x v="3"/>
    <x v="9"/>
    <x v="3"/>
    <x v="0"/>
    <x v="10"/>
  </r>
  <r>
    <x v="1"/>
    <n v="12"/>
    <x v="7"/>
    <x v="0"/>
    <x v="4"/>
    <n v="0"/>
    <n v="0"/>
    <n v="4"/>
    <x v="3"/>
    <x v="3"/>
    <x v="9"/>
    <x v="0"/>
    <x v="1"/>
    <x v="6"/>
  </r>
  <r>
    <x v="1"/>
    <n v="30"/>
    <x v="8"/>
    <x v="1"/>
    <x v="2"/>
    <n v="0"/>
    <n v="0"/>
    <n v="3"/>
    <x v="3"/>
    <x v="3"/>
    <x v="9"/>
    <x v="5"/>
    <x v="2"/>
    <x v="11"/>
  </r>
  <r>
    <x v="1"/>
    <n v="6"/>
    <x v="10"/>
    <x v="1"/>
    <x v="2"/>
    <n v="0"/>
    <n v="0"/>
    <n v="2"/>
    <x v="3"/>
    <x v="3"/>
    <x v="9"/>
    <x v="6"/>
    <x v="1"/>
    <x v="14"/>
  </r>
  <r>
    <x v="1"/>
    <n v="11"/>
    <x v="5"/>
    <x v="5"/>
    <x v="2"/>
    <n v="0"/>
    <n v="0"/>
    <n v="4"/>
    <x v="3"/>
    <x v="3"/>
    <x v="9"/>
    <x v="3"/>
    <x v="0"/>
    <x v="10"/>
  </r>
  <r>
    <x v="1"/>
    <n v="12"/>
    <x v="7"/>
    <x v="0"/>
    <x v="4"/>
    <n v="0"/>
    <n v="0"/>
    <n v="4"/>
    <x v="3"/>
    <x v="3"/>
    <x v="9"/>
    <x v="0"/>
    <x v="1"/>
    <x v="6"/>
  </r>
  <r>
    <x v="1"/>
    <n v="30"/>
    <x v="8"/>
    <x v="1"/>
    <x v="2"/>
    <n v="0"/>
    <n v="0"/>
    <n v="3"/>
    <x v="3"/>
    <x v="3"/>
    <x v="9"/>
    <x v="5"/>
    <x v="2"/>
    <x v="11"/>
  </r>
  <r>
    <x v="0"/>
    <n v="15"/>
    <x v="5"/>
    <x v="3"/>
    <x v="2"/>
    <n v="4"/>
    <n v="20000000"/>
    <n v="3"/>
    <x v="4"/>
    <x v="2"/>
    <x v="3"/>
    <x v="7"/>
    <x v="0"/>
    <x v="5"/>
  </r>
  <r>
    <x v="0"/>
    <n v="1"/>
    <x v="8"/>
    <x v="3"/>
    <x v="2"/>
    <n v="2"/>
    <n v="38000000"/>
    <n v="2"/>
    <x v="4"/>
    <x v="1"/>
    <x v="1"/>
    <x v="2"/>
    <x v="2"/>
    <x v="3"/>
  </r>
  <r>
    <x v="0"/>
    <n v="1"/>
    <x v="8"/>
    <x v="2"/>
    <x v="1"/>
    <n v="2"/>
    <n v="12000000"/>
    <n v="3"/>
    <x v="4"/>
    <x v="0"/>
    <x v="2"/>
    <x v="6"/>
    <x v="0"/>
    <x v="7"/>
  </r>
  <r>
    <x v="0"/>
    <n v="20"/>
    <x v="8"/>
    <x v="2"/>
    <x v="3"/>
    <n v="3"/>
    <n v="15000000"/>
    <n v="2"/>
    <x v="4"/>
    <x v="0"/>
    <x v="4"/>
    <x v="7"/>
    <x v="0"/>
    <x v="5"/>
  </r>
  <r>
    <x v="0"/>
    <n v="10"/>
    <x v="2"/>
    <x v="2"/>
    <x v="2"/>
    <n v="1"/>
    <n v="19000000"/>
    <n v="3"/>
    <x v="4"/>
    <x v="1"/>
    <x v="7"/>
    <x v="1"/>
    <x v="1"/>
    <x v="6"/>
  </r>
  <r>
    <x v="0"/>
    <n v="14"/>
    <x v="2"/>
    <x v="3"/>
    <x v="0"/>
    <n v="3"/>
    <n v="11000000"/>
    <n v="2"/>
    <x v="4"/>
    <x v="0"/>
    <x v="2"/>
    <x v="3"/>
    <x v="0"/>
    <x v="12"/>
  </r>
  <r>
    <x v="0"/>
    <n v="1"/>
    <x v="3"/>
    <x v="2"/>
    <x v="1"/>
    <n v="1"/>
    <n v="19000000"/>
    <n v="1"/>
    <x v="4"/>
    <x v="1"/>
    <x v="4"/>
    <x v="2"/>
    <x v="1"/>
    <x v="14"/>
  </r>
  <r>
    <x v="0"/>
    <n v="11"/>
    <x v="3"/>
    <x v="0"/>
    <x v="1"/>
    <n v="5"/>
    <n v="21000000"/>
    <n v="1"/>
    <x v="4"/>
    <x v="0"/>
    <x v="0"/>
    <x v="2"/>
    <x v="0"/>
    <x v="12"/>
  </r>
  <r>
    <x v="0"/>
    <n v="15"/>
    <x v="3"/>
    <x v="0"/>
    <x v="2"/>
    <n v="2"/>
    <n v="10000000"/>
    <n v="4"/>
    <x v="4"/>
    <x v="0"/>
    <x v="5"/>
    <x v="7"/>
    <x v="3"/>
    <x v="13"/>
  </r>
  <r>
    <x v="0"/>
    <n v="29"/>
    <x v="3"/>
    <x v="0"/>
    <x v="2"/>
    <n v="3"/>
    <n v="15000000"/>
    <n v="1"/>
    <x v="4"/>
    <x v="0"/>
    <x v="4"/>
    <x v="0"/>
    <x v="0"/>
    <x v="12"/>
  </r>
  <r>
    <x v="0"/>
    <n v="8"/>
    <x v="3"/>
    <x v="2"/>
    <x v="2"/>
    <n v="2"/>
    <n v="12000000"/>
    <n v="5"/>
    <x v="4"/>
    <x v="0"/>
    <x v="6"/>
    <x v="1"/>
    <x v="1"/>
    <x v="6"/>
  </r>
  <r>
    <x v="0"/>
    <n v="8"/>
    <x v="3"/>
    <x v="3"/>
    <x v="0"/>
    <n v="5"/>
    <n v="25000000"/>
    <n v="3"/>
    <x v="4"/>
    <x v="0"/>
    <x v="4"/>
    <x v="6"/>
    <x v="1"/>
    <x v="6"/>
  </r>
  <r>
    <x v="0"/>
    <n v="10"/>
    <x v="4"/>
    <x v="3"/>
    <x v="1"/>
    <n v="1"/>
    <n v="7000000"/>
    <n v="6"/>
    <x v="4"/>
    <x v="0"/>
    <x v="0"/>
    <x v="5"/>
    <x v="2"/>
    <x v="11"/>
  </r>
  <r>
    <x v="0"/>
    <n v="11"/>
    <x v="4"/>
    <x v="1"/>
    <x v="1"/>
    <n v="4"/>
    <n v="20000000"/>
    <n v="2"/>
    <x v="4"/>
    <x v="0"/>
    <x v="5"/>
    <x v="3"/>
    <x v="1"/>
    <x v="2"/>
  </r>
  <r>
    <x v="0"/>
    <n v="22"/>
    <x v="4"/>
    <x v="5"/>
    <x v="0"/>
    <n v="2"/>
    <n v="12000000"/>
    <n v="2"/>
    <x v="4"/>
    <x v="0"/>
    <x v="7"/>
    <x v="3"/>
    <x v="1"/>
    <x v="1"/>
  </r>
  <r>
    <x v="0"/>
    <n v="18"/>
    <x v="4"/>
    <x v="2"/>
    <x v="4"/>
    <n v="5"/>
    <n v="25000000"/>
    <n v="4"/>
    <x v="4"/>
    <x v="0"/>
    <x v="0"/>
    <x v="5"/>
    <x v="2"/>
    <x v="8"/>
  </r>
  <r>
    <x v="0"/>
    <n v="15"/>
    <x v="5"/>
    <x v="3"/>
    <x v="2"/>
    <n v="4"/>
    <n v="20000000"/>
    <n v="3"/>
    <x v="4"/>
    <x v="2"/>
    <x v="3"/>
    <x v="7"/>
    <x v="0"/>
    <x v="5"/>
  </r>
  <r>
    <x v="0"/>
    <n v="1"/>
    <x v="8"/>
    <x v="3"/>
    <x v="2"/>
    <n v="2"/>
    <n v="38000000"/>
    <n v="2"/>
    <x v="4"/>
    <x v="1"/>
    <x v="1"/>
    <x v="2"/>
    <x v="2"/>
    <x v="3"/>
  </r>
  <r>
    <x v="0"/>
    <n v="1"/>
    <x v="8"/>
    <x v="2"/>
    <x v="1"/>
    <n v="2"/>
    <n v="12000000"/>
    <n v="3"/>
    <x v="4"/>
    <x v="0"/>
    <x v="2"/>
    <x v="6"/>
    <x v="0"/>
    <x v="7"/>
  </r>
  <r>
    <x v="0"/>
    <n v="20"/>
    <x v="8"/>
    <x v="2"/>
    <x v="3"/>
    <n v="3"/>
    <n v="15000000"/>
    <n v="2"/>
    <x v="4"/>
    <x v="0"/>
    <x v="4"/>
    <x v="7"/>
    <x v="0"/>
    <x v="5"/>
  </r>
  <r>
    <x v="1"/>
    <n v="12"/>
    <x v="8"/>
    <x v="0"/>
    <x v="1"/>
    <n v="0"/>
    <n v="0"/>
    <n v="2"/>
    <x v="4"/>
    <x v="3"/>
    <x v="9"/>
    <x v="5"/>
    <x v="3"/>
    <x v="13"/>
  </r>
  <r>
    <x v="1"/>
    <n v="14"/>
    <x v="9"/>
    <x v="0"/>
    <x v="2"/>
    <n v="0"/>
    <n v="0"/>
    <n v="1"/>
    <x v="4"/>
    <x v="3"/>
    <x v="9"/>
    <x v="7"/>
    <x v="1"/>
    <x v="2"/>
  </r>
  <r>
    <x v="1"/>
    <n v="15"/>
    <x v="1"/>
    <x v="0"/>
    <x v="1"/>
    <n v="0"/>
    <n v="0"/>
    <n v="2"/>
    <x v="4"/>
    <x v="3"/>
    <x v="9"/>
    <x v="4"/>
    <x v="0"/>
    <x v="9"/>
  </r>
  <r>
    <x v="1"/>
    <n v="20"/>
    <x v="2"/>
    <x v="4"/>
    <x v="1"/>
    <n v="0"/>
    <n v="0"/>
    <n v="1"/>
    <x v="4"/>
    <x v="3"/>
    <x v="9"/>
    <x v="1"/>
    <x v="2"/>
    <x v="8"/>
  </r>
  <r>
    <x v="1"/>
    <n v="2"/>
    <x v="3"/>
    <x v="0"/>
    <x v="1"/>
    <n v="0"/>
    <n v="0"/>
    <n v="2"/>
    <x v="4"/>
    <x v="3"/>
    <x v="9"/>
    <x v="2"/>
    <x v="1"/>
    <x v="15"/>
  </r>
  <r>
    <x v="1"/>
    <n v="21"/>
    <x v="3"/>
    <x v="2"/>
    <x v="2"/>
    <n v="0"/>
    <n v="0"/>
    <n v="3"/>
    <x v="4"/>
    <x v="3"/>
    <x v="9"/>
    <x v="2"/>
    <x v="0"/>
    <x v="9"/>
  </r>
  <r>
    <x v="1"/>
    <n v="23"/>
    <x v="3"/>
    <x v="4"/>
    <x v="2"/>
    <n v="0"/>
    <n v="0"/>
    <n v="3"/>
    <x v="4"/>
    <x v="3"/>
    <x v="9"/>
    <x v="6"/>
    <x v="3"/>
    <x v="13"/>
  </r>
  <r>
    <x v="1"/>
    <n v="14"/>
    <x v="4"/>
    <x v="0"/>
    <x v="2"/>
    <n v="0"/>
    <n v="0"/>
    <n v="2"/>
    <x v="4"/>
    <x v="3"/>
    <x v="9"/>
    <x v="5"/>
    <x v="1"/>
    <x v="6"/>
  </r>
  <r>
    <x v="1"/>
    <n v="16"/>
    <x v="4"/>
    <x v="3"/>
    <x v="2"/>
    <n v="0"/>
    <n v="0"/>
    <n v="3"/>
    <x v="4"/>
    <x v="3"/>
    <x v="9"/>
    <x v="5"/>
    <x v="2"/>
    <x v="11"/>
  </r>
  <r>
    <x v="1"/>
    <n v="12"/>
    <x v="8"/>
    <x v="0"/>
    <x v="1"/>
    <n v="0"/>
    <n v="0"/>
    <n v="2"/>
    <x v="4"/>
    <x v="3"/>
    <x v="9"/>
    <x v="5"/>
    <x v="3"/>
    <x v="13"/>
  </r>
  <r>
    <x v="1"/>
    <n v="14"/>
    <x v="9"/>
    <x v="0"/>
    <x v="2"/>
    <n v="0"/>
    <n v="0"/>
    <n v="1"/>
    <x v="4"/>
    <x v="3"/>
    <x v="9"/>
    <x v="7"/>
    <x v="1"/>
    <x v="2"/>
  </r>
  <r>
    <x v="0"/>
    <n v="11"/>
    <x v="5"/>
    <x v="3"/>
    <x v="2"/>
    <n v="5"/>
    <n v="20000000"/>
    <n v="1"/>
    <x v="5"/>
    <x v="0"/>
    <x v="2"/>
    <x v="6"/>
    <x v="2"/>
    <x v="8"/>
  </r>
  <r>
    <x v="0"/>
    <n v="14"/>
    <x v="6"/>
    <x v="4"/>
    <x v="2"/>
    <n v="2"/>
    <n v="10000000"/>
    <n v="7"/>
    <x v="5"/>
    <x v="0"/>
    <x v="2"/>
    <x v="5"/>
    <x v="0"/>
    <x v="7"/>
  </r>
  <r>
    <x v="0"/>
    <n v="10"/>
    <x v="11"/>
    <x v="2"/>
    <x v="1"/>
    <n v="1"/>
    <n v="7000000"/>
    <n v="1"/>
    <x v="5"/>
    <x v="0"/>
    <x v="5"/>
    <x v="2"/>
    <x v="0"/>
    <x v="7"/>
  </r>
  <r>
    <x v="0"/>
    <n v="12"/>
    <x v="11"/>
    <x v="1"/>
    <x v="1"/>
    <n v="5"/>
    <n v="25000000"/>
    <n v="2"/>
    <x v="5"/>
    <x v="0"/>
    <x v="0"/>
    <x v="0"/>
    <x v="2"/>
    <x v="11"/>
  </r>
  <r>
    <x v="0"/>
    <n v="22"/>
    <x v="2"/>
    <x v="2"/>
    <x v="2"/>
    <n v="1"/>
    <n v="19000000"/>
    <n v="2"/>
    <x v="5"/>
    <x v="1"/>
    <x v="4"/>
    <x v="7"/>
    <x v="3"/>
    <x v="13"/>
  </r>
  <r>
    <x v="0"/>
    <n v="27"/>
    <x v="2"/>
    <x v="0"/>
    <x v="2"/>
    <n v="5"/>
    <n v="21000000"/>
    <n v="3"/>
    <x v="5"/>
    <x v="0"/>
    <x v="4"/>
    <x v="5"/>
    <x v="1"/>
    <x v="6"/>
  </r>
  <r>
    <x v="0"/>
    <n v="21"/>
    <x v="3"/>
    <x v="3"/>
    <x v="0"/>
    <n v="2"/>
    <n v="38000000"/>
    <n v="3"/>
    <x v="5"/>
    <x v="1"/>
    <x v="3"/>
    <x v="2"/>
    <x v="2"/>
    <x v="8"/>
  </r>
  <r>
    <x v="0"/>
    <n v="24"/>
    <x v="3"/>
    <x v="0"/>
    <x v="1"/>
    <n v="4"/>
    <n v="20000000"/>
    <n v="2"/>
    <x v="5"/>
    <x v="2"/>
    <x v="5"/>
    <x v="2"/>
    <x v="2"/>
    <x v="8"/>
  </r>
  <r>
    <x v="0"/>
    <n v="5"/>
    <x v="3"/>
    <x v="0"/>
    <x v="0"/>
    <n v="4"/>
    <n v="11000000"/>
    <n v="4"/>
    <x v="5"/>
    <x v="2"/>
    <x v="0"/>
    <x v="4"/>
    <x v="1"/>
    <x v="1"/>
  </r>
  <r>
    <x v="0"/>
    <n v="1"/>
    <x v="3"/>
    <x v="2"/>
    <x v="1"/>
    <n v="2"/>
    <n v="12000000"/>
    <n v="1"/>
    <x v="5"/>
    <x v="0"/>
    <x v="2"/>
    <x v="2"/>
    <x v="1"/>
    <x v="2"/>
  </r>
  <r>
    <x v="0"/>
    <n v="8"/>
    <x v="3"/>
    <x v="3"/>
    <x v="2"/>
    <n v="3"/>
    <n v="15000000"/>
    <n v="1"/>
    <x v="5"/>
    <x v="0"/>
    <x v="4"/>
    <x v="3"/>
    <x v="1"/>
    <x v="1"/>
  </r>
  <r>
    <x v="0"/>
    <n v="28"/>
    <x v="3"/>
    <x v="2"/>
    <x v="2"/>
    <n v="3"/>
    <n v="15000000"/>
    <n v="2"/>
    <x v="5"/>
    <x v="0"/>
    <x v="6"/>
    <x v="3"/>
    <x v="0"/>
    <x v="7"/>
  </r>
  <r>
    <x v="0"/>
    <n v="7"/>
    <x v="3"/>
    <x v="3"/>
    <x v="4"/>
    <n v="2"/>
    <n v="12000000"/>
    <n v="1"/>
    <x v="5"/>
    <x v="0"/>
    <x v="3"/>
    <x v="6"/>
    <x v="1"/>
    <x v="2"/>
  </r>
  <r>
    <x v="0"/>
    <n v="30"/>
    <x v="4"/>
    <x v="2"/>
    <x v="0"/>
    <n v="3"/>
    <n v="15000000"/>
    <n v="1"/>
    <x v="5"/>
    <x v="0"/>
    <x v="2"/>
    <x v="5"/>
    <x v="2"/>
    <x v="8"/>
  </r>
  <r>
    <x v="0"/>
    <n v="1"/>
    <x v="4"/>
    <x v="1"/>
    <x v="2"/>
    <n v="4"/>
    <n v="20000000"/>
    <n v="3"/>
    <x v="5"/>
    <x v="0"/>
    <x v="7"/>
    <x v="1"/>
    <x v="3"/>
    <x v="4"/>
  </r>
  <r>
    <x v="0"/>
    <n v="5"/>
    <x v="4"/>
    <x v="3"/>
    <x v="0"/>
    <n v="2"/>
    <n v="12000000"/>
    <n v="3"/>
    <x v="5"/>
    <x v="0"/>
    <x v="0"/>
    <x v="7"/>
    <x v="0"/>
    <x v="7"/>
  </r>
  <r>
    <x v="0"/>
    <n v="1"/>
    <x v="10"/>
    <x v="2"/>
    <x v="1"/>
    <n v="2"/>
    <n v="12000000"/>
    <n v="4"/>
    <x v="5"/>
    <x v="0"/>
    <x v="0"/>
    <x v="0"/>
    <x v="3"/>
    <x v="13"/>
  </r>
  <r>
    <x v="0"/>
    <n v="2"/>
    <x v="10"/>
    <x v="0"/>
    <x v="2"/>
    <n v="2"/>
    <n v="12000000"/>
    <n v="1"/>
    <x v="5"/>
    <x v="0"/>
    <x v="8"/>
    <x v="7"/>
    <x v="3"/>
    <x v="13"/>
  </r>
  <r>
    <x v="0"/>
    <n v="11"/>
    <x v="5"/>
    <x v="3"/>
    <x v="2"/>
    <n v="5"/>
    <n v="20000000"/>
    <n v="1"/>
    <x v="5"/>
    <x v="0"/>
    <x v="2"/>
    <x v="6"/>
    <x v="2"/>
    <x v="8"/>
  </r>
  <r>
    <x v="0"/>
    <n v="14"/>
    <x v="6"/>
    <x v="4"/>
    <x v="2"/>
    <n v="2"/>
    <n v="10000000"/>
    <n v="7"/>
    <x v="5"/>
    <x v="0"/>
    <x v="2"/>
    <x v="5"/>
    <x v="0"/>
    <x v="7"/>
  </r>
  <r>
    <x v="0"/>
    <n v="10"/>
    <x v="11"/>
    <x v="2"/>
    <x v="1"/>
    <n v="1"/>
    <n v="7000000"/>
    <n v="1"/>
    <x v="5"/>
    <x v="0"/>
    <x v="5"/>
    <x v="2"/>
    <x v="0"/>
    <x v="7"/>
  </r>
  <r>
    <x v="0"/>
    <n v="12"/>
    <x v="11"/>
    <x v="1"/>
    <x v="1"/>
    <n v="5"/>
    <n v="25000000"/>
    <n v="2"/>
    <x v="5"/>
    <x v="0"/>
    <x v="0"/>
    <x v="0"/>
    <x v="2"/>
    <x v="11"/>
  </r>
  <r>
    <x v="1"/>
    <n v="11"/>
    <x v="8"/>
    <x v="0"/>
    <x v="1"/>
    <n v="0"/>
    <n v="0"/>
    <n v="2"/>
    <x v="5"/>
    <x v="3"/>
    <x v="9"/>
    <x v="6"/>
    <x v="3"/>
    <x v="13"/>
  </r>
  <r>
    <x v="1"/>
    <n v="27"/>
    <x v="8"/>
    <x v="3"/>
    <x v="2"/>
    <n v="0"/>
    <n v="0"/>
    <n v="3"/>
    <x v="5"/>
    <x v="3"/>
    <x v="9"/>
    <x v="2"/>
    <x v="0"/>
    <x v="5"/>
  </r>
  <r>
    <x v="1"/>
    <n v="20"/>
    <x v="2"/>
    <x v="0"/>
    <x v="1"/>
    <n v="0"/>
    <n v="0"/>
    <n v="2"/>
    <x v="5"/>
    <x v="3"/>
    <x v="9"/>
    <x v="5"/>
    <x v="1"/>
    <x v="1"/>
  </r>
  <r>
    <x v="1"/>
    <n v="1"/>
    <x v="3"/>
    <x v="2"/>
    <x v="1"/>
    <n v="0"/>
    <n v="0"/>
    <n v="4"/>
    <x v="5"/>
    <x v="3"/>
    <x v="9"/>
    <x v="6"/>
    <x v="0"/>
    <x v="7"/>
  </r>
  <r>
    <x v="1"/>
    <n v="1"/>
    <x v="4"/>
    <x v="0"/>
    <x v="2"/>
    <n v="0"/>
    <n v="0"/>
    <n v="4"/>
    <x v="5"/>
    <x v="3"/>
    <x v="9"/>
    <x v="3"/>
    <x v="1"/>
    <x v="2"/>
  </r>
  <r>
    <x v="1"/>
    <n v="25"/>
    <x v="4"/>
    <x v="1"/>
    <x v="0"/>
    <n v="0"/>
    <n v="0"/>
    <n v="3"/>
    <x v="5"/>
    <x v="3"/>
    <x v="9"/>
    <x v="1"/>
    <x v="0"/>
    <x v="7"/>
  </r>
  <r>
    <x v="1"/>
    <n v="3"/>
    <x v="10"/>
    <x v="3"/>
    <x v="1"/>
    <n v="0"/>
    <n v="0"/>
    <n v="1"/>
    <x v="5"/>
    <x v="3"/>
    <x v="9"/>
    <x v="2"/>
    <x v="2"/>
    <x v="11"/>
  </r>
  <r>
    <x v="1"/>
    <n v="10"/>
    <x v="10"/>
    <x v="2"/>
    <x v="1"/>
    <n v="0"/>
    <n v="0"/>
    <n v="1"/>
    <x v="5"/>
    <x v="3"/>
    <x v="9"/>
    <x v="3"/>
    <x v="1"/>
    <x v="2"/>
  </r>
  <r>
    <x v="1"/>
    <n v="11"/>
    <x v="8"/>
    <x v="0"/>
    <x v="1"/>
    <n v="0"/>
    <n v="0"/>
    <n v="2"/>
    <x v="5"/>
    <x v="3"/>
    <x v="9"/>
    <x v="6"/>
    <x v="3"/>
    <x v="13"/>
  </r>
  <r>
    <x v="1"/>
    <n v="27"/>
    <x v="8"/>
    <x v="3"/>
    <x v="2"/>
    <n v="0"/>
    <n v="0"/>
    <n v="3"/>
    <x v="5"/>
    <x v="3"/>
    <x v="9"/>
    <x v="2"/>
    <x v="0"/>
    <x v="5"/>
  </r>
  <r>
    <x v="0"/>
    <n v="11"/>
    <x v="6"/>
    <x v="0"/>
    <x v="2"/>
    <n v="4"/>
    <n v="20000000"/>
    <n v="2"/>
    <x v="6"/>
    <x v="0"/>
    <x v="0"/>
    <x v="5"/>
    <x v="0"/>
    <x v="10"/>
  </r>
  <r>
    <x v="0"/>
    <n v="12"/>
    <x v="2"/>
    <x v="2"/>
    <x v="3"/>
    <n v="2"/>
    <n v="38000000"/>
    <n v="1"/>
    <x v="6"/>
    <x v="1"/>
    <x v="7"/>
    <x v="2"/>
    <x v="1"/>
    <x v="14"/>
  </r>
  <r>
    <x v="0"/>
    <n v="30"/>
    <x v="2"/>
    <x v="2"/>
    <x v="1"/>
    <n v="5"/>
    <n v="25000000"/>
    <n v="2"/>
    <x v="6"/>
    <x v="0"/>
    <x v="2"/>
    <x v="2"/>
    <x v="0"/>
    <x v="12"/>
  </r>
  <r>
    <x v="0"/>
    <n v="27"/>
    <x v="3"/>
    <x v="2"/>
    <x v="2"/>
    <n v="1"/>
    <n v="19000000"/>
    <n v="1"/>
    <x v="6"/>
    <x v="1"/>
    <x v="4"/>
    <x v="3"/>
    <x v="0"/>
    <x v="5"/>
  </r>
  <r>
    <x v="0"/>
    <n v="31"/>
    <x v="3"/>
    <x v="1"/>
    <x v="1"/>
    <n v="2"/>
    <n v="12000000"/>
    <n v="2"/>
    <x v="6"/>
    <x v="0"/>
    <x v="7"/>
    <x v="3"/>
    <x v="2"/>
    <x v="3"/>
  </r>
  <r>
    <x v="0"/>
    <n v="25"/>
    <x v="3"/>
    <x v="0"/>
    <x v="2"/>
    <n v="3"/>
    <n v="15000000"/>
    <n v="2"/>
    <x v="6"/>
    <x v="0"/>
    <x v="2"/>
    <x v="0"/>
    <x v="1"/>
    <x v="6"/>
  </r>
  <r>
    <x v="0"/>
    <n v="27"/>
    <x v="3"/>
    <x v="3"/>
    <x v="0"/>
    <n v="2"/>
    <n v="12000000"/>
    <n v="2"/>
    <x v="6"/>
    <x v="0"/>
    <x v="1"/>
    <x v="7"/>
    <x v="1"/>
    <x v="2"/>
  </r>
  <r>
    <x v="0"/>
    <n v="29"/>
    <x v="4"/>
    <x v="3"/>
    <x v="4"/>
    <n v="4"/>
    <n v="11000000"/>
    <n v="3"/>
    <x v="6"/>
    <x v="2"/>
    <x v="7"/>
    <x v="7"/>
    <x v="2"/>
    <x v="8"/>
  </r>
  <r>
    <x v="0"/>
    <n v="18"/>
    <x v="4"/>
    <x v="2"/>
    <x v="0"/>
    <n v="5"/>
    <n v="21000000"/>
    <n v="1"/>
    <x v="6"/>
    <x v="0"/>
    <x v="0"/>
    <x v="6"/>
    <x v="3"/>
    <x v="4"/>
  </r>
  <r>
    <x v="0"/>
    <n v="16"/>
    <x v="10"/>
    <x v="1"/>
    <x v="2"/>
    <n v="3"/>
    <n v="15000000"/>
    <n v="6"/>
    <x v="6"/>
    <x v="0"/>
    <x v="2"/>
    <x v="6"/>
    <x v="1"/>
    <x v="6"/>
  </r>
  <r>
    <x v="0"/>
    <n v="11"/>
    <x v="6"/>
    <x v="0"/>
    <x v="2"/>
    <n v="4"/>
    <n v="20000000"/>
    <n v="2"/>
    <x v="6"/>
    <x v="0"/>
    <x v="0"/>
    <x v="5"/>
    <x v="0"/>
    <x v="10"/>
  </r>
  <r>
    <x v="1"/>
    <n v="24"/>
    <x v="2"/>
    <x v="2"/>
    <x v="2"/>
    <n v="0"/>
    <n v="0"/>
    <n v="2"/>
    <x v="6"/>
    <x v="3"/>
    <x v="9"/>
    <x v="7"/>
    <x v="3"/>
    <x v="4"/>
  </r>
  <r>
    <x v="1"/>
    <n v="28"/>
    <x v="4"/>
    <x v="0"/>
    <x v="2"/>
    <n v="0"/>
    <n v="0"/>
    <n v="2"/>
    <x v="6"/>
    <x v="3"/>
    <x v="9"/>
    <x v="3"/>
    <x v="1"/>
    <x v="2"/>
  </r>
  <r>
    <x v="1"/>
    <n v="11"/>
    <x v="4"/>
    <x v="4"/>
    <x v="1"/>
    <n v="0"/>
    <n v="0"/>
    <n v="3"/>
    <x v="6"/>
    <x v="3"/>
    <x v="9"/>
    <x v="4"/>
    <x v="2"/>
    <x v="11"/>
  </r>
  <r>
    <x v="0"/>
    <n v="12"/>
    <x v="5"/>
    <x v="0"/>
    <x v="1"/>
    <n v="2"/>
    <n v="12000000"/>
    <n v="3"/>
    <x v="7"/>
    <x v="0"/>
    <x v="4"/>
    <x v="3"/>
    <x v="1"/>
    <x v="14"/>
  </r>
  <r>
    <x v="0"/>
    <n v="17"/>
    <x v="9"/>
    <x v="0"/>
    <x v="2"/>
    <n v="4"/>
    <n v="20000000"/>
    <n v="1"/>
    <x v="7"/>
    <x v="2"/>
    <x v="1"/>
    <x v="6"/>
    <x v="0"/>
    <x v="12"/>
  </r>
  <r>
    <x v="0"/>
    <n v="27"/>
    <x v="2"/>
    <x v="4"/>
    <x v="1"/>
    <n v="5"/>
    <n v="25000000"/>
    <n v="1"/>
    <x v="7"/>
    <x v="0"/>
    <x v="7"/>
    <x v="6"/>
    <x v="0"/>
    <x v="9"/>
  </r>
  <r>
    <x v="0"/>
    <n v="15"/>
    <x v="2"/>
    <x v="5"/>
    <x v="0"/>
    <n v="2"/>
    <n v="10000000"/>
    <n v="2"/>
    <x v="7"/>
    <x v="0"/>
    <x v="2"/>
    <x v="7"/>
    <x v="1"/>
    <x v="1"/>
  </r>
  <r>
    <x v="0"/>
    <n v="30"/>
    <x v="2"/>
    <x v="5"/>
    <x v="0"/>
    <n v="3"/>
    <n v="15000000"/>
    <n v="4"/>
    <x v="7"/>
    <x v="0"/>
    <x v="4"/>
    <x v="7"/>
    <x v="3"/>
    <x v="13"/>
  </r>
  <r>
    <x v="0"/>
    <n v="8"/>
    <x v="3"/>
    <x v="1"/>
    <x v="0"/>
    <n v="1"/>
    <n v="19000000"/>
    <n v="2"/>
    <x v="7"/>
    <x v="1"/>
    <x v="5"/>
    <x v="5"/>
    <x v="0"/>
    <x v="7"/>
  </r>
  <r>
    <x v="0"/>
    <n v="6"/>
    <x v="3"/>
    <x v="0"/>
    <x v="1"/>
    <n v="1"/>
    <n v="7000000"/>
    <n v="2"/>
    <x v="7"/>
    <x v="0"/>
    <x v="0"/>
    <x v="2"/>
    <x v="0"/>
    <x v="10"/>
  </r>
  <r>
    <x v="0"/>
    <n v="29"/>
    <x v="3"/>
    <x v="4"/>
    <x v="1"/>
    <n v="2"/>
    <n v="12000000"/>
    <n v="1"/>
    <x v="7"/>
    <x v="0"/>
    <x v="3"/>
    <x v="0"/>
    <x v="2"/>
    <x v="8"/>
  </r>
  <r>
    <x v="0"/>
    <n v="3"/>
    <x v="4"/>
    <x v="0"/>
    <x v="1"/>
    <n v="5"/>
    <n v="25000000"/>
    <n v="2"/>
    <x v="7"/>
    <x v="0"/>
    <x v="2"/>
    <x v="0"/>
    <x v="0"/>
    <x v="7"/>
  </r>
  <r>
    <x v="0"/>
    <n v="30"/>
    <x v="10"/>
    <x v="2"/>
    <x v="2"/>
    <n v="2"/>
    <n v="38000000"/>
    <n v="2"/>
    <x v="7"/>
    <x v="1"/>
    <x v="8"/>
    <x v="2"/>
    <x v="0"/>
    <x v="10"/>
  </r>
  <r>
    <x v="0"/>
    <n v="21"/>
    <x v="10"/>
    <x v="3"/>
    <x v="1"/>
    <n v="3"/>
    <n v="15000000"/>
    <n v="3"/>
    <x v="7"/>
    <x v="0"/>
    <x v="0"/>
    <x v="3"/>
    <x v="2"/>
    <x v="11"/>
  </r>
  <r>
    <x v="0"/>
    <n v="12"/>
    <x v="5"/>
    <x v="0"/>
    <x v="1"/>
    <n v="2"/>
    <n v="12000000"/>
    <n v="3"/>
    <x v="7"/>
    <x v="0"/>
    <x v="4"/>
    <x v="3"/>
    <x v="1"/>
    <x v="14"/>
  </r>
  <r>
    <x v="0"/>
    <n v="17"/>
    <x v="9"/>
    <x v="0"/>
    <x v="2"/>
    <n v="4"/>
    <n v="20000000"/>
    <n v="1"/>
    <x v="7"/>
    <x v="2"/>
    <x v="1"/>
    <x v="6"/>
    <x v="0"/>
    <x v="12"/>
  </r>
  <r>
    <x v="1"/>
    <n v="11"/>
    <x v="4"/>
    <x v="3"/>
    <x v="1"/>
    <n v="0"/>
    <n v="0"/>
    <n v="2"/>
    <x v="7"/>
    <x v="3"/>
    <x v="9"/>
    <x v="1"/>
    <x v="1"/>
    <x v="2"/>
  </r>
  <r>
    <x v="1"/>
    <n v="1"/>
    <x v="10"/>
    <x v="0"/>
    <x v="1"/>
    <n v="0"/>
    <n v="0"/>
    <n v="2"/>
    <x v="7"/>
    <x v="3"/>
    <x v="9"/>
    <x v="5"/>
    <x v="3"/>
    <x v="13"/>
  </r>
  <r>
    <x v="0"/>
    <n v="15"/>
    <x v="6"/>
    <x v="0"/>
    <x v="1"/>
    <n v="2"/>
    <n v="12000000"/>
    <n v="2"/>
    <x v="8"/>
    <x v="0"/>
    <x v="2"/>
    <x v="7"/>
    <x v="1"/>
    <x v="1"/>
  </r>
  <r>
    <x v="0"/>
    <n v="8"/>
    <x v="8"/>
    <x v="0"/>
    <x v="2"/>
    <n v="3"/>
    <n v="15000000"/>
    <n v="3"/>
    <x v="8"/>
    <x v="0"/>
    <x v="2"/>
    <x v="4"/>
    <x v="1"/>
    <x v="1"/>
  </r>
  <r>
    <x v="0"/>
    <n v="16"/>
    <x v="1"/>
    <x v="1"/>
    <x v="1"/>
    <n v="4"/>
    <n v="11000000"/>
    <n v="3"/>
    <x v="8"/>
    <x v="2"/>
    <x v="2"/>
    <x v="3"/>
    <x v="0"/>
    <x v="7"/>
  </r>
  <r>
    <x v="0"/>
    <n v="8"/>
    <x v="3"/>
    <x v="0"/>
    <x v="0"/>
    <n v="5"/>
    <n v="25000000"/>
    <n v="2"/>
    <x v="8"/>
    <x v="0"/>
    <x v="2"/>
    <x v="3"/>
    <x v="1"/>
    <x v="6"/>
  </r>
  <r>
    <x v="0"/>
    <n v="21"/>
    <x v="3"/>
    <x v="5"/>
    <x v="2"/>
    <n v="2"/>
    <n v="12000000"/>
    <n v="4"/>
    <x v="8"/>
    <x v="0"/>
    <x v="7"/>
    <x v="5"/>
    <x v="0"/>
    <x v="5"/>
  </r>
  <r>
    <x v="0"/>
    <n v="20"/>
    <x v="3"/>
    <x v="4"/>
    <x v="0"/>
    <n v="3"/>
    <n v="15000000"/>
    <n v="6"/>
    <x v="8"/>
    <x v="0"/>
    <x v="0"/>
    <x v="6"/>
    <x v="0"/>
    <x v="12"/>
  </r>
  <r>
    <x v="0"/>
    <n v="4"/>
    <x v="3"/>
    <x v="0"/>
    <x v="4"/>
    <n v="4"/>
    <n v="20000000"/>
    <n v="3"/>
    <x v="8"/>
    <x v="0"/>
    <x v="0"/>
    <x v="7"/>
    <x v="2"/>
    <x v="11"/>
  </r>
  <r>
    <x v="0"/>
    <n v="22"/>
    <x v="4"/>
    <x v="3"/>
    <x v="2"/>
    <n v="3"/>
    <n v="15000000"/>
    <n v="6"/>
    <x v="8"/>
    <x v="0"/>
    <x v="1"/>
    <x v="5"/>
    <x v="0"/>
    <x v="12"/>
  </r>
  <r>
    <x v="0"/>
    <n v="31"/>
    <x v="10"/>
    <x v="2"/>
    <x v="4"/>
    <n v="2"/>
    <n v="38000000"/>
    <n v="4"/>
    <x v="8"/>
    <x v="1"/>
    <x v="7"/>
    <x v="2"/>
    <x v="1"/>
    <x v="14"/>
  </r>
  <r>
    <x v="0"/>
    <n v="15"/>
    <x v="6"/>
    <x v="0"/>
    <x v="1"/>
    <n v="2"/>
    <n v="12000000"/>
    <n v="2"/>
    <x v="8"/>
    <x v="0"/>
    <x v="2"/>
    <x v="7"/>
    <x v="1"/>
    <x v="1"/>
  </r>
  <r>
    <x v="0"/>
    <n v="8"/>
    <x v="8"/>
    <x v="0"/>
    <x v="2"/>
    <n v="3"/>
    <n v="15000000"/>
    <n v="3"/>
    <x v="8"/>
    <x v="0"/>
    <x v="2"/>
    <x v="4"/>
    <x v="1"/>
    <x v="1"/>
  </r>
  <r>
    <x v="0"/>
    <n v="16"/>
    <x v="1"/>
    <x v="1"/>
    <x v="1"/>
    <n v="4"/>
    <n v="11000000"/>
    <n v="3"/>
    <x v="8"/>
    <x v="2"/>
    <x v="2"/>
    <x v="3"/>
    <x v="0"/>
    <x v="7"/>
  </r>
  <r>
    <x v="1"/>
    <n v="4"/>
    <x v="8"/>
    <x v="0"/>
    <x v="0"/>
    <n v="0"/>
    <n v="0"/>
    <n v="3"/>
    <x v="8"/>
    <x v="3"/>
    <x v="9"/>
    <x v="2"/>
    <x v="1"/>
    <x v="1"/>
  </r>
  <r>
    <x v="1"/>
    <n v="28"/>
    <x v="2"/>
    <x v="0"/>
    <x v="0"/>
    <n v="0"/>
    <n v="0"/>
    <n v="3"/>
    <x v="8"/>
    <x v="3"/>
    <x v="9"/>
    <x v="7"/>
    <x v="3"/>
    <x v="4"/>
  </r>
  <r>
    <x v="1"/>
    <n v="10"/>
    <x v="3"/>
    <x v="1"/>
    <x v="2"/>
    <n v="0"/>
    <n v="0"/>
    <n v="3"/>
    <x v="8"/>
    <x v="3"/>
    <x v="9"/>
    <x v="2"/>
    <x v="0"/>
    <x v="12"/>
  </r>
  <r>
    <x v="1"/>
    <n v="22"/>
    <x v="4"/>
    <x v="4"/>
    <x v="1"/>
    <n v="0"/>
    <n v="0"/>
    <n v="1"/>
    <x v="8"/>
    <x v="3"/>
    <x v="9"/>
    <x v="4"/>
    <x v="2"/>
    <x v="8"/>
  </r>
  <r>
    <x v="1"/>
    <n v="4"/>
    <x v="8"/>
    <x v="0"/>
    <x v="0"/>
    <n v="0"/>
    <n v="0"/>
    <n v="3"/>
    <x v="8"/>
    <x v="3"/>
    <x v="9"/>
    <x v="2"/>
    <x v="1"/>
    <x v="1"/>
  </r>
  <r>
    <x v="0"/>
    <n v="4"/>
    <x v="8"/>
    <x v="3"/>
    <x v="2"/>
    <n v="1"/>
    <n v="19000000"/>
    <n v="1"/>
    <x v="9"/>
    <x v="1"/>
    <x v="7"/>
    <x v="3"/>
    <x v="2"/>
    <x v="3"/>
  </r>
  <r>
    <x v="0"/>
    <n v="17"/>
    <x v="1"/>
    <x v="0"/>
    <x v="2"/>
    <n v="3"/>
    <n v="15000000"/>
    <n v="2"/>
    <x v="9"/>
    <x v="0"/>
    <x v="4"/>
    <x v="5"/>
    <x v="1"/>
    <x v="15"/>
  </r>
  <r>
    <x v="0"/>
    <n v="30"/>
    <x v="2"/>
    <x v="0"/>
    <x v="0"/>
    <n v="1"/>
    <n v="7000000"/>
    <n v="2"/>
    <x v="9"/>
    <x v="0"/>
    <x v="0"/>
    <x v="4"/>
    <x v="3"/>
    <x v="4"/>
  </r>
  <r>
    <x v="0"/>
    <n v="18"/>
    <x v="2"/>
    <x v="0"/>
    <x v="2"/>
    <n v="2"/>
    <n v="12000000"/>
    <n v="2"/>
    <x v="9"/>
    <x v="0"/>
    <x v="4"/>
    <x v="0"/>
    <x v="1"/>
    <x v="6"/>
  </r>
  <r>
    <x v="0"/>
    <n v="27"/>
    <x v="2"/>
    <x v="3"/>
    <x v="2"/>
    <n v="3"/>
    <n v="11000000"/>
    <n v="4"/>
    <x v="9"/>
    <x v="0"/>
    <x v="7"/>
    <x v="5"/>
    <x v="0"/>
    <x v="7"/>
  </r>
  <r>
    <x v="0"/>
    <n v="12"/>
    <x v="3"/>
    <x v="2"/>
    <x v="0"/>
    <n v="2"/>
    <n v="38000000"/>
    <n v="4"/>
    <x v="9"/>
    <x v="1"/>
    <x v="2"/>
    <x v="6"/>
    <x v="1"/>
    <x v="14"/>
  </r>
  <r>
    <x v="0"/>
    <n v="8"/>
    <x v="3"/>
    <x v="0"/>
    <x v="1"/>
    <n v="2"/>
    <n v="12000000"/>
    <n v="2"/>
    <x v="9"/>
    <x v="0"/>
    <x v="7"/>
    <x v="1"/>
    <x v="0"/>
    <x v="12"/>
  </r>
  <r>
    <x v="0"/>
    <n v="11"/>
    <x v="4"/>
    <x v="4"/>
    <x v="2"/>
    <n v="5"/>
    <n v="20000000"/>
    <n v="4"/>
    <x v="9"/>
    <x v="0"/>
    <x v="8"/>
    <x v="6"/>
    <x v="2"/>
    <x v="8"/>
  </r>
  <r>
    <x v="0"/>
    <n v="2"/>
    <x v="10"/>
    <x v="0"/>
    <x v="0"/>
    <n v="4"/>
    <n v="15000000"/>
    <n v="1"/>
    <x v="9"/>
    <x v="0"/>
    <x v="0"/>
    <x v="1"/>
    <x v="1"/>
    <x v="2"/>
  </r>
  <r>
    <x v="0"/>
    <n v="4"/>
    <x v="8"/>
    <x v="3"/>
    <x v="2"/>
    <n v="1"/>
    <n v="19000000"/>
    <n v="1"/>
    <x v="9"/>
    <x v="1"/>
    <x v="7"/>
    <x v="3"/>
    <x v="2"/>
    <x v="3"/>
  </r>
  <r>
    <x v="0"/>
    <n v="17"/>
    <x v="1"/>
    <x v="0"/>
    <x v="2"/>
    <n v="3"/>
    <n v="15000000"/>
    <n v="2"/>
    <x v="9"/>
    <x v="0"/>
    <x v="4"/>
    <x v="5"/>
    <x v="1"/>
    <x v="15"/>
  </r>
  <r>
    <x v="1"/>
    <n v="13"/>
    <x v="0"/>
    <x v="1"/>
    <x v="2"/>
    <n v="0"/>
    <n v="0"/>
    <n v="4"/>
    <x v="9"/>
    <x v="3"/>
    <x v="9"/>
    <x v="6"/>
    <x v="0"/>
    <x v="12"/>
  </r>
  <r>
    <x v="1"/>
    <n v="27"/>
    <x v="3"/>
    <x v="1"/>
    <x v="2"/>
    <n v="0"/>
    <n v="0"/>
    <n v="2"/>
    <x v="9"/>
    <x v="3"/>
    <x v="9"/>
    <x v="5"/>
    <x v="0"/>
    <x v="9"/>
  </r>
  <r>
    <x v="1"/>
    <n v="20"/>
    <x v="3"/>
    <x v="4"/>
    <x v="2"/>
    <n v="0"/>
    <n v="0"/>
    <n v="1"/>
    <x v="9"/>
    <x v="3"/>
    <x v="9"/>
    <x v="3"/>
    <x v="3"/>
    <x v="13"/>
  </r>
  <r>
    <x v="1"/>
    <n v="18"/>
    <x v="4"/>
    <x v="2"/>
    <x v="2"/>
    <n v="0"/>
    <n v="0"/>
    <n v="5"/>
    <x v="9"/>
    <x v="3"/>
    <x v="9"/>
    <x v="7"/>
    <x v="0"/>
    <x v="9"/>
  </r>
  <r>
    <x v="1"/>
    <n v="13"/>
    <x v="0"/>
    <x v="1"/>
    <x v="2"/>
    <n v="0"/>
    <n v="0"/>
    <n v="4"/>
    <x v="9"/>
    <x v="3"/>
    <x v="9"/>
    <x v="6"/>
    <x v="0"/>
    <x v="12"/>
  </r>
  <r>
    <x v="0"/>
    <n v="17"/>
    <x v="5"/>
    <x v="4"/>
    <x v="4"/>
    <n v="3"/>
    <n v="15000000"/>
    <n v="1"/>
    <x v="10"/>
    <x v="0"/>
    <x v="1"/>
    <x v="2"/>
    <x v="3"/>
    <x v="13"/>
  </r>
  <r>
    <x v="0"/>
    <n v="11"/>
    <x v="6"/>
    <x v="0"/>
    <x v="2"/>
    <n v="3"/>
    <n v="15000000"/>
    <n v="5"/>
    <x v="10"/>
    <x v="0"/>
    <x v="0"/>
    <x v="7"/>
    <x v="3"/>
    <x v="4"/>
  </r>
  <r>
    <x v="0"/>
    <n v="1"/>
    <x v="8"/>
    <x v="4"/>
    <x v="2"/>
    <n v="4"/>
    <n v="20000000"/>
    <n v="3"/>
    <x v="10"/>
    <x v="0"/>
    <x v="7"/>
    <x v="3"/>
    <x v="1"/>
    <x v="6"/>
  </r>
  <r>
    <x v="0"/>
    <n v="10"/>
    <x v="11"/>
    <x v="2"/>
    <x v="2"/>
    <n v="1"/>
    <n v="7000000"/>
    <n v="4"/>
    <x v="10"/>
    <x v="0"/>
    <x v="0"/>
    <x v="7"/>
    <x v="0"/>
    <x v="7"/>
  </r>
  <r>
    <x v="0"/>
    <n v="30"/>
    <x v="2"/>
    <x v="0"/>
    <x v="2"/>
    <n v="1"/>
    <n v="19000000"/>
    <n v="1"/>
    <x v="10"/>
    <x v="1"/>
    <x v="2"/>
    <x v="0"/>
    <x v="1"/>
    <x v="2"/>
  </r>
  <r>
    <x v="0"/>
    <n v="28"/>
    <x v="2"/>
    <x v="4"/>
    <x v="3"/>
    <n v="4"/>
    <n v="11000000"/>
    <n v="2"/>
    <x v="10"/>
    <x v="2"/>
    <x v="7"/>
    <x v="0"/>
    <x v="1"/>
    <x v="1"/>
  </r>
  <r>
    <x v="0"/>
    <n v="22"/>
    <x v="2"/>
    <x v="0"/>
    <x v="2"/>
    <n v="5"/>
    <n v="25000000"/>
    <n v="3"/>
    <x v="10"/>
    <x v="0"/>
    <x v="0"/>
    <x v="5"/>
    <x v="2"/>
    <x v="11"/>
  </r>
  <r>
    <x v="0"/>
    <n v="11"/>
    <x v="2"/>
    <x v="0"/>
    <x v="0"/>
    <n v="2"/>
    <n v="12000000"/>
    <n v="3"/>
    <x v="10"/>
    <x v="0"/>
    <x v="0"/>
    <x v="7"/>
    <x v="1"/>
    <x v="14"/>
  </r>
  <r>
    <x v="0"/>
    <n v="30"/>
    <x v="2"/>
    <x v="3"/>
    <x v="1"/>
    <n v="3"/>
    <n v="15000000"/>
    <n v="5"/>
    <x v="10"/>
    <x v="0"/>
    <x v="2"/>
    <x v="7"/>
    <x v="1"/>
    <x v="6"/>
  </r>
  <r>
    <x v="0"/>
    <n v="2"/>
    <x v="3"/>
    <x v="4"/>
    <x v="2"/>
    <n v="5"/>
    <n v="21000000"/>
    <n v="1"/>
    <x v="10"/>
    <x v="0"/>
    <x v="5"/>
    <x v="2"/>
    <x v="2"/>
    <x v="8"/>
  </r>
  <r>
    <x v="0"/>
    <n v="25"/>
    <x v="3"/>
    <x v="2"/>
    <x v="0"/>
    <n v="5"/>
    <n v="25000000"/>
    <n v="2"/>
    <x v="10"/>
    <x v="0"/>
    <x v="4"/>
    <x v="2"/>
    <x v="0"/>
    <x v="10"/>
  </r>
  <r>
    <x v="0"/>
    <n v="28"/>
    <x v="3"/>
    <x v="5"/>
    <x v="1"/>
    <n v="1"/>
    <n v="7000000"/>
    <n v="2"/>
    <x v="10"/>
    <x v="0"/>
    <x v="1"/>
    <x v="7"/>
    <x v="1"/>
    <x v="1"/>
  </r>
  <r>
    <x v="0"/>
    <n v="22"/>
    <x v="3"/>
    <x v="2"/>
    <x v="1"/>
    <n v="3"/>
    <n v="15000000"/>
    <n v="2"/>
    <x v="10"/>
    <x v="0"/>
    <x v="2"/>
    <x v="6"/>
    <x v="2"/>
    <x v="8"/>
  </r>
  <r>
    <x v="0"/>
    <n v="25"/>
    <x v="3"/>
    <x v="4"/>
    <x v="2"/>
    <n v="2"/>
    <n v="12000000"/>
    <n v="1"/>
    <x v="10"/>
    <x v="0"/>
    <x v="2"/>
    <x v="6"/>
    <x v="2"/>
    <x v="11"/>
  </r>
  <r>
    <x v="0"/>
    <n v="29"/>
    <x v="3"/>
    <x v="4"/>
    <x v="2"/>
    <n v="2"/>
    <n v="12000000"/>
    <n v="1"/>
    <x v="10"/>
    <x v="0"/>
    <x v="1"/>
    <x v="7"/>
    <x v="1"/>
    <x v="1"/>
  </r>
  <r>
    <x v="0"/>
    <n v="20"/>
    <x v="4"/>
    <x v="3"/>
    <x v="2"/>
    <n v="2"/>
    <n v="38000000"/>
    <n v="4"/>
    <x v="10"/>
    <x v="4"/>
    <x v="0"/>
    <x v="5"/>
    <x v="3"/>
    <x v="13"/>
  </r>
  <r>
    <x v="0"/>
    <n v="9"/>
    <x v="4"/>
    <x v="2"/>
    <x v="2"/>
    <n v="5"/>
    <n v="25000000"/>
    <n v="2"/>
    <x v="10"/>
    <x v="0"/>
    <x v="3"/>
    <x v="3"/>
    <x v="3"/>
    <x v="4"/>
  </r>
  <r>
    <x v="0"/>
    <n v="17"/>
    <x v="10"/>
    <x v="0"/>
    <x v="1"/>
    <n v="4"/>
    <n v="11000000"/>
    <n v="1"/>
    <x v="10"/>
    <x v="2"/>
    <x v="8"/>
    <x v="0"/>
    <x v="1"/>
    <x v="1"/>
  </r>
  <r>
    <x v="0"/>
    <n v="10"/>
    <x v="10"/>
    <x v="4"/>
    <x v="2"/>
    <n v="2"/>
    <n v="12000000"/>
    <n v="4"/>
    <x v="10"/>
    <x v="0"/>
    <x v="4"/>
    <x v="0"/>
    <x v="1"/>
    <x v="6"/>
  </r>
  <r>
    <x v="0"/>
    <n v="24"/>
    <x v="10"/>
    <x v="4"/>
    <x v="2"/>
    <n v="2"/>
    <n v="12000000"/>
    <n v="2"/>
    <x v="10"/>
    <x v="0"/>
    <x v="2"/>
    <x v="5"/>
    <x v="2"/>
    <x v="8"/>
  </r>
  <r>
    <x v="0"/>
    <n v="20"/>
    <x v="10"/>
    <x v="3"/>
    <x v="1"/>
    <n v="4"/>
    <n v="20000000"/>
    <n v="4"/>
    <x v="10"/>
    <x v="0"/>
    <x v="4"/>
    <x v="6"/>
    <x v="2"/>
    <x v="11"/>
  </r>
  <r>
    <x v="0"/>
    <n v="17"/>
    <x v="5"/>
    <x v="4"/>
    <x v="4"/>
    <n v="3"/>
    <n v="15000000"/>
    <n v="1"/>
    <x v="10"/>
    <x v="0"/>
    <x v="1"/>
    <x v="2"/>
    <x v="3"/>
    <x v="13"/>
  </r>
  <r>
    <x v="0"/>
    <n v="11"/>
    <x v="6"/>
    <x v="0"/>
    <x v="2"/>
    <n v="3"/>
    <n v="15000000"/>
    <n v="5"/>
    <x v="10"/>
    <x v="0"/>
    <x v="0"/>
    <x v="7"/>
    <x v="3"/>
    <x v="4"/>
  </r>
  <r>
    <x v="0"/>
    <n v="1"/>
    <x v="8"/>
    <x v="4"/>
    <x v="2"/>
    <n v="4"/>
    <n v="20000000"/>
    <n v="3"/>
    <x v="10"/>
    <x v="0"/>
    <x v="7"/>
    <x v="3"/>
    <x v="1"/>
    <x v="6"/>
  </r>
  <r>
    <x v="0"/>
    <n v="10"/>
    <x v="11"/>
    <x v="2"/>
    <x v="2"/>
    <n v="1"/>
    <n v="7000000"/>
    <n v="4"/>
    <x v="10"/>
    <x v="0"/>
    <x v="0"/>
    <x v="7"/>
    <x v="0"/>
    <x v="7"/>
  </r>
  <r>
    <x v="1"/>
    <n v="21"/>
    <x v="6"/>
    <x v="5"/>
    <x v="2"/>
    <n v="0"/>
    <n v="0"/>
    <n v="2"/>
    <x v="10"/>
    <x v="3"/>
    <x v="9"/>
    <x v="5"/>
    <x v="0"/>
    <x v="7"/>
  </r>
  <r>
    <x v="1"/>
    <n v="16"/>
    <x v="7"/>
    <x v="1"/>
    <x v="0"/>
    <n v="0"/>
    <n v="0"/>
    <n v="5"/>
    <x v="10"/>
    <x v="3"/>
    <x v="9"/>
    <x v="4"/>
    <x v="0"/>
    <x v="7"/>
  </r>
  <r>
    <x v="1"/>
    <n v="25"/>
    <x v="2"/>
    <x v="1"/>
    <x v="2"/>
    <n v="0"/>
    <n v="0"/>
    <n v="1"/>
    <x v="10"/>
    <x v="3"/>
    <x v="9"/>
    <x v="2"/>
    <x v="0"/>
    <x v="10"/>
  </r>
  <r>
    <x v="1"/>
    <n v="7"/>
    <x v="10"/>
    <x v="0"/>
    <x v="0"/>
    <n v="0"/>
    <n v="0"/>
    <n v="1"/>
    <x v="10"/>
    <x v="3"/>
    <x v="9"/>
    <x v="3"/>
    <x v="0"/>
    <x v="5"/>
  </r>
  <r>
    <x v="1"/>
    <n v="23"/>
    <x v="10"/>
    <x v="2"/>
    <x v="2"/>
    <n v="0"/>
    <n v="0"/>
    <n v="5"/>
    <x v="10"/>
    <x v="3"/>
    <x v="9"/>
    <x v="1"/>
    <x v="1"/>
    <x v="2"/>
  </r>
  <r>
    <x v="1"/>
    <n v="21"/>
    <x v="6"/>
    <x v="5"/>
    <x v="2"/>
    <n v="0"/>
    <n v="0"/>
    <n v="2"/>
    <x v="10"/>
    <x v="3"/>
    <x v="9"/>
    <x v="5"/>
    <x v="0"/>
    <x v="7"/>
  </r>
  <r>
    <x v="1"/>
    <n v="16"/>
    <x v="7"/>
    <x v="1"/>
    <x v="0"/>
    <n v="0"/>
    <n v="0"/>
    <n v="5"/>
    <x v="10"/>
    <x v="3"/>
    <x v="9"/>
    <x v="4"/>
    <x v="0"/>
    <x v="7"/>
  </r>
  <r>
    <x v="0"/>
    <n v="30"/>
    <x v="1"/>
    <x v="1"/>
    <x v="1"/>
    <n v="5"/>
    <n v="25000000"/>
    <n v="1"/>
    <x v="11"/>
    <x v="0"/>
    <x v="8"/>
    <x v="1"/>
    <x v="1"/>
    <x v="1"/>
  </r>
  <r>
    <x v="0"/>
    <n v="25"/>
    <x v="2"/>
    <x v="0"/>
    <x v="1"/>
    <n v="4"/>
    <n v="20000000"/>
    <n v="2"/>
    <x v="11"/>
    <x v="2"/>
    <x v="0"/>
    <x v="7"/>
    <x v="0"/>
    <x v="10"/>
  </r>
  <r>
    <x v="0"/>
    <n v="9"/>
    <x v="2"/>
    <x v="1"/>
    <x v="1"/>
    <n v="1"/>
    <n v="7000000"/>
    <n v="2"/>
    <x v="11"/>
    <x v="0"/>
    <x v="2"/>
    <x v="5"/>
    <x v="1"/>
    <x v="1"/>
  </r>
  <r>
    <x v="0"/>
    <n v="29"/>
    <x v="3"/>
    <x v="4"/>
    <x v="2"/>
    <n v="2"/>
    <n v="12000000"/>
    <n v="1"/>
    <x v="11"/>
    <x v="0"/>
    <x v="7"/>
    <x v="2"/>
    <x v="2"/>
    <x v="3"/>
  </r>
  <r>
    <x v="0"/>
    <n v="13"/>
    <x v="3"/>
    <x v="1"/>
    <x v="1"/>
    <n v="2"/>
    <n v="12000000"/>
    <n v="2"/>
    <x v="11"/>
    <x v="0"/>
    <x v="0"/>
    <x v="3"/>
    <x v="3"/>
    <x v="4"/>
  </r>
  <r>
    <x v="0"/>
    <n v="29"/>
    <x v="3"/>
    <x v="2"/>
    <x v="4"/>
    <n v="2"/>
    <n v="12000000"/>
    <n v="1"/>
    <x v="11"/>
    <x v="0"/>
    <x v="5"/>
    <x v="6"/>
    <x v="2"/>
    <x v="8"/>
  </r>
  <r>
    <x v="0"/>
    <n v="1"/>
    <x v="4"/>
    <x v="1"/>
    <x v="1"/>
    <n v="2"/>
    <n v="38000000"/>
    <n v="4"/>
    <x v="11"/>
    <x v="1"/>
    <x v="0"/>
    <x v="2"/>
    <x v="0"/>
    <x v="5"/>
  </r>
  <r>
    <x v="0"/>
    <n v="22"/>
    <x v="4"/>
    <x v="0"/>
    <x v="3"/>
    <n v="4"/>
    <n v="20000000"/>
    <n v="5"/>
    <x v="11"/>
    <x v="0"/>
    <x v="4"/>
    <x v="5"/>
    <x v="0"/>
    <x v="7"/>
  </r>
  <r>
    <x v="0"/>
    <n v="1"/>
    <x v="10"/>
    <x v="0"/>
    <x v="1"/>
    <n v="5"/>
    <n v="21000000"/>
    <n v="2"/>
    <x v="11"/>
    <x v="0"/>
    <x v="5"/>
    <x v="4"/>
    <x v="0"/>
    <x v="12"/>
  </r>
  <r>
    <x v="0"/>
    <n v="15"/>
    <x v="10"/>
    <x v="1"/>
    <x v="2"/>
    <n v="3"/>
    <n v="15000000"/>
    <n v="2"/>
    <x v="11"/>
    <x v="0"/>
    <x v="2"/>
    <x v="0"/>
    <x v="0"/>
    <x v="9"/>
  </r>
  <r>
    <x v="1"/>
    <n v="20"/>
    <x v="7"/>
    <x v="0"/>
    <x v="1"/>
    <n v="0"/>
    <n v="0"/>
    <n v="2"/>
    <x v="11"/>
    <x v="3"/>
    <x v="9"/>
    <x v="7"/>
    <x v="3"/>
    <x v="4"/>
  </r>
  <r>
    <x v="1"/>
    <n v="10"/>
    <x v="10"/>
    <x v="1"/>
    <x v="2"/>
    <n v="0"/>
    <n v="0"/>
    <n v="4"/>
    <x v="11"/>
    <x v="3"/>
    <x v="9"/>
    <x v="5"/>
    <x v="0"/>
    <x v="12"/>
  </r>
  <r>
    <x v="1"/>
    <n v="20"/>
    <x v="10"/>
    <x v="0"/>
    <x v="1"/>
    <n v="0"/>
    <n v="0"/>
    <n v="1"/>
    <x v="11"/>
    <x v="3"/>
    <x v="9"/>
    <x v="3"/>
    <x v="1"/>
    <x v="14"/>
  </r>
  <r>
    <x v="1"/>
    <n v="20"/>
    <x v="7"/>
    <x v="0"/>
    <x v="1"/>
    <n v="0"/>
    <n v="0"/>
    <n v="2"/>
    <x v="11"/>
    <x v="3"/>
    <x v="9"/>
    <x v="7"/>
    <x v="3"/>
    <x v="4"/>
  </r>
  <r>
    <x v="0"/>
    <n v="12"/>
    <x v="5"/>
    <x v="0"/>
    <x v="1"/>
    <n v="5"/>
    <n v="25000000"/>
    <n v="1"/>
    <x v="12"/>
    <x v="0"/>
    <x v="1"/>
    <x v="2"/>
    <x v="1"/>
    <x v="6"/>
  </r>
  <r>
    <x v="0"/>
    <n v="1"/>
    <x v="9"/>
    <x v="0"/>
    <x v="1"/>
    <n v="4"/>
    <n v="20000000"/>
    <n v="4"/>
    <x v="12"/>
    <x v="2"/>
    <x v="4"/>
    <x v="3"/>
    <x v="3"/>
    <x v="13"/>
  </r>
  <r>
    <x v="0"/>
    <n v="28"/>
    <x v="9"/>
    <x v="4"/>
    <x v="0"/>
    <n v="4"/>
    <n v="15000000"/>
    <n v="2"/>
    <x v="12"/>
    <x v="0"/>
    <x v="2"/>
    <x v="6"/>
    <x v="3"/>
    <x v="13"/>
  </r>
  <r>
    <x v="0"/>
    <n v="3"/>
    <x v="2"/>
    <x v="0"/>
    <x v="0"/>
    <n v="3"/>
    <n v="12000000"/>
    <n v="1"/>
    <x v="12"/>
    <x v="0"/>
    <x v="2"/>
    <x v="2"/>
    <x v="1"/>
    <x v="1"/>
  </r>
  <r>
    <x v="0"/>
    <n v="28"/>
    <x v="3"/>
    <x v="3"/>
    <x v="3"/>
    <n v="2"/>
    <n v="38000000"/>
    <n v="2"/>
    <x v="12"/>
    <x v="1"/>
    <x v="2"/>
    <x v="1"/>
    <x v="0"/>
    <x v="9"/>
  </r>
  <r>
    <x v="0"/>
    <n v="28"/>
    <x v="3"/>
    <x v="0"/>
    <x v="0"/>
    <n v="1"/>
    <n v="19000000"/>
    <n v="1"/>
    <x v="12"/>
    <x v="1"/>
    <x v="0"/>
    <x v="6"/>
    <x v="0"/>
    <x v="7"/>
  </r>
  <r>
    <x v="0"/>
    <n v="23"/>
    <x v="3"/>
    <x v="4"/>
    <x v="2"/>
    <n v="2"/>
    <n v="10000000"/>
    <n v="2"/>
    <x v="12"/>
    <x v="0"/>
    <x v="0"/>
    <x v="1"/>
    <x v="0"/>
    <x v="7"/>
  </r>
  <r>
    <x v="0"/>
    <n v="26"/>
    <x v="3"/>
    <x v="2"/>
    <x v="1"/>
    <n v="1"/>
    <n v="7000000"/>
    <n v="2"/>
    <x v="12"/>
    <x v="0"/>
    <x v="2"/>
    <x v="3"/>
    <x v="1"/>
    <x v="2"/>
  </r>
  <r>
    <x v="0"/>
    <n v="1"/>
    <x v="3"/>
    <x v="3"/>
    <x v="4"/>
    <n v="3"/>
    <n v="11000000"/>
    <n v="3"/>
    <x v="12"/>
    <x v="0"/>
    <x v="0"/>
    <x v="4"/>
    <x v="2"/>
    <x v="11"/>
  </r>
  <r>
    <x v="0"/>
    <n v="12"/>
    <x v="4"/>
    <x v="4"/>
    <x v="0"/>
    <n v="5"/>
    <n v="25000000"/>
    <n v="4"/>
    <x v="12"/>
    <x v="0"/>
    <x v="1"/>
    <x v="5"/>
    <x v="1"/>
    <x v="2"/>
  </r>
  <r>
    <x v="0"/>
    <n v="12"/>
    <x v="5"/>
    <x v="0"/>
    <x v="1"/>
    <n v="5"/>
    <n v="25000000"/>
    <n v="1"/>
    <x v="12"/>
    <x v="0"/>
    <x v="1"/>
    <x v="2"/>
    <x v="1"/>
    <x v="6"/>
  </r>
  <r>
    <x v="0"/>
    <n v="1"/>
    <x v="9"/>
    <x v="0"/>
    <x v="1"/>
    <n v="4"/>
    <n v="20000000"/>
    <n v="4"/>
    <x v="12"/>
    <x v="2"/>
    <x v="4"/>
    <x v="3"/>
    <x v="3"/>
    <x v="13"/>
  </r>
  <r>
    <x v="0"/>
    <n v="28"/>
    <x v="9"/>
    <x v="4"/>
    <x v="0"/>
    <n v="4"/>
    <n v="15000000"/>
    <n v="2"/>
    <x v="12"/>
    <x v="0"/>
    <x v="2"/>
    <x v="6"/>
    <x v="3"/>
    <x v="13"/>
  </r>
  <r>
    <x v="1"/>
    <n v="9"/>
    <x v="9"/>
    <x v="0"/>
    <x v="0"/>
    <n v="0"/>
    <n v="0"/>
    <n v="3"/>
    <x v="12"/>
    <x v="3"/>
    <x v="9"/>
    <x v="5"/>
    <x v="0"/>
    <x v="12"/>
  </r>
  <r>
    <x v="1"/>
    <n v="17"/>
    <x v="2"/>
    <x v="1"/>
    <x v="0"/>
    <n v="0"/>
    <n v="0"/>
    <n v="2"/>
    <x v="12"/>
    <x v="3"/>
    <x v="9"/>
    <x v="7"/>
    <x v="2"/>
    <x v="8"/>
  </r>
  <r>
    <x v="1"/>
    <n v="11"/>
    <x v="4"/>
    <x v="5"/>
    <x v="2"/>
    <n v="0"/>
    <n v="0"/>
    <n v="3"/>
    <x v="12"/>
    <x v="3"/>
    <x v="9"/>
    <x v="4"/>
    <x v="1"/>
    <x v="1"/>
  </r>
  <r>
    <x v="1"/>
    <n v="9"/>
    <x v="9"/>
    <x v="0"/>
    <x v="0"/>
    <n v="0"/>
    <n v="0"/>
    <n v="3"/>
    <x v="12"/>
    <x v="3"/>
    <x v="9"/>
    <x v="5"/>
    <x v="0"/>
    <x v="12"/>
  </r>
  <r>
    <x v="0"/>
    <n v="3"/>
    <x v="1"/>
    <x v="2"/>
    <x v="2"/>
    <n v="1"/>
    <n v="19000000"/>
    <n v="2"/>
    <x v="13"/>
    <x v="1"/>
    <x v="3"/>
    <x v="5"/>
    <x v="3"/>
    <x v="4"/>
  </r>
  <r>
    <x v="0"/>
    <n v="30"/>
    <x v="1"/>
    <x v="2"/>
    <x v="1"/>
    <n v="2"/>
    <n v="12000000"/>
    <n v="2"/>
    <x v="13"/>
    <x v="0"/>
    <x v="2"/>
    <x v="2"/>
    <x v="1"/>
    <x v="2"/>
  </r>
  <r>
    <x v="0"/>
    <n v="21"/>
    <x v="2"/>
    <x v="0"/>
    <x v="3"/>
    <n v="3"/>
    <n v="15000000"/>
    <n v="1"/>
    <x v="13"/>
    <x v="0"/>
    <x v="2"/>
    <x v="3"/>
    <x v="2"/>
    <x v="11"/>
  </r>
  <r>
    <x v="0"/>
    <n v="31"/>
    <x v="3"/>
    <x v="3"/>
    <x v="1"/>
    <n v="3"/>
    <n v="15000000"/>
    <n v="2"/>
    <x v="13"/>
    <x v="0"/>
    <x v="0"/>
    <x v="0"/>
    <x v="3"/>
    <x v="13"/>
  </r>
  <r>
    <x v="0"/>
    <n v="27"/>
    <x v="3"/>
    <x v="0"/>
    <x v="1"/>
    <n v="2"/>
    <n v="12000000"/>
    <n v="5"/>
    <x v="13"/>
    <x v="0"/>
    <x v="1"/>
    <x v="6"/>
    <x v="0"/>
    <x v="0"/>
  </r>
  <r>
    <x v="0"/>
    <n v="30"/>
    <x v="4"/>
    <x v="0"/>
    <x v="1"/>
    <n v="5"/>
    <n v="20000000"/>
    <n v="2"/>
    <x v="13"/>
    <x v="0"/>
    <x v="0"/>
    <x v="4"/>
    <x v="3"/>
    <x v="4"/>
  </r>
  <r>
    <x v="0"/>
    <n v="20"/>
    <x v="4"/>
    <x v="0"/>
    <x v="0"/>
    <n v="3"/>
    <n v="15000000"/>
    <n v="5"/>
    <x v="13"/>
    <x v="0"/>
    <x v="2"/>
    <x v="5"/>
    <x v="0"/>
    <x v="10"/>
  </r>
  <r>
    <x v="0"/>
    <n v="4"/>
    <x v="4"/>
    <x v="3"/>
    <x v="1"/>
    <n v="1"/>
    <n v="7000000"/>
    <n v="2"/>
    <x v="13"/>
    <x v="0"/>
    <x v="4"/>
    <x v="1"/>
    <x v="1"/>
    <x v="1"/>
  </r>
  <r>
    <x v="0"/>
    <n v="3"/>
    <x v="1"/>
    <x v="2"/>
    <x v="2"/>
    <n v="1"/>
    <n v="19000000"/>
    <n v="2"/>
    <x v="13"/>
    <x v="1"/>
    <x v="3"/>
    <x v="5"/>
    <x v="3"/>
    <x v="4"/>
  </r>
  <r>
    <x v="0"/>
    <n v="30"/>
    <x v="1"/>
    <x v="2"/>
    <x v="1"/>
    <n v="2"/>
    <n v="12000000"/>
    <n v="2"/>
    <x v="13"/>
    <x v="0"/>
    <x v="2"/>
    <x v="2"/>
    <x v="1"/>
    <x v="2"/>
  </r>
  <r>
    <x v="1"/>
    <n v="14"/>
    <x v="3"/>
    <x v="4"/>
    <x v="2"/>
    <n v="0"/>
    <n v="0"/>
    <n v="4"/>
    <x v="13"/>
    <x v="3"/>
    <x v="9"/>
    <x v="1"/>
    <x v="0"/>
    <x v="7"/>
  </r>
  <r>
    <x v="1"/>
    <n v="5"/>
    <x v="3"/>
    <x v="1"/>
    <x v="1"/>
    <n v="0"/>
    <n v="0"/>
    <n v="1"/>
    <x v="13"/>
    <x v="3"/>
    <x v="9"/>
    <x v="7"/>
    <x v="1"/>
    <x v="14"/>
  </r>
  <r>
    <x v="1"/>
    <n v="2"/>
    <x v="10"/>
    <x v="4"/>
    <x v="2"/>
    <n v="0"/>
    <n v="0"/>
    <n v="3"/>
    <x v="13"/>
    <x v="3"/>
    <x v="9"/>
    <x v="2"/>
    <x v="0"/>
    <x v="7"/>
  </r>
  <r>
    <x v="1"/>
    <n v="30"/>
    <x v="10"/>
    <x v="3"/>
    <x v="1"/>
    <n v="0"/>
    <n v="0"/>
    <n v="2"/>
    <x v="13"/>
    <x v="3"/>
    <x v="9"/>
    <x v="2"/>
    <x v="2"/>
    <x v="8"/>
  </r>
  <r>
    <x v="1"/>
    <n v="10"/>
    <x v="10"/>
    <x v="1"/>
    <x v="2"/>
    <n v="0"/>
    <n v="0"/>
    <n v="1"/>
    <x v="13"/>
    <x v="3"/>
    <x v="9"/>
    <x v="3"/>
    <x v="2"/>
    <x v="3"/>
  </r>
  <r>
    <x v="0"/>
    <n v="1"/>
    <x v="5"/>
    <x v="4"/>
    <x v="1"/>
    <n v="1"/>
    <n v="7000000"/>
    <n v="3"/>
    <x v="14"/>
    <x v="0"/>
    <x v="6"/>
    <x v="6"/>
    <x v="0"/>
    <x v="5"/>
  </r>
  <r>
    <x v="0"/>
    <n v="11"/>
    <x v="6"/>
    <x v="3"/>
    <x v="1"/>
    <n v="4"/>
    <n v="20000000"/>
    <n v="2"/>
    <x v="14"/>
    <x v="2"/>
    <x v="2"/>
    <x v="7"/>
    <x v="1"/>
    <x v="14"/>
  </r>
  <r>
    <x v="0"/>
    <n v="25"/>
    <x v="1"/>
    <x v="0"/>
    <x v="0"/>
    <n v="3"/>
    <n v="15000000"/>
    <n v="1"/>
    <x v="14"/>
    <x v="0"/>
    <x v="0"/>
    <x v="1"/>
    <x v="3"/>
    <x v="13"/>
  </r>
  <r>
    <x v="0"/>
    <n v="17"/>
    <x v="2"/>
    <x v="5"/>
    <x v="0"/>
    <n v="3"/>
    <n v="11000000"/>
    <n v="4"/>
    <x v="14"/>
    <x v="0"/>
    <x v="0"/>
    <x v="1"/>
    <x v="3"/>
    <x v="13"/>
  </r>
  <r>
    <x v="0"/>
    <n v="30"/>
    <x v="2"/>
    <x v="0"/>
    <x v="1"/>
    <n v="5"/>
    <n v="25000000"/>
    <n v="3"/>
    <x v="14"/>
    <x v="0"/>
    <x v="0"/>
    <x v="3"/>
    <x v="0"/>
    <x v="5"/>
  </r>
  <r>
    <x v="0"/>
    <n v="22"/>
    <x v="3"/>
    <x v="0"/>
    <x v="2"/>
    <n v="2"/>
    <n v="38000000"/>
    <n v="6"/>
    <x v="14"/>
    <x v="1"/>
    <x v="2"/>
    <x v="5"/>
    <x v="0"/>
    <x v="12"/>
  </r>
  <r>
    <x v="0"/>
    <n v="7"/>
    <x v="3"/>
    <x v="0"/>
    <x v="2"/>
    <n v="2"/>
    <n v="10000000"/>
    <n v="5"/>
    <x v="14"/>
    <x v="0"/>
    <x v="2"/>
    <x v="2"/>
    <x v="1"/>
    <x v="2"/>
  </r>
  <r>
    <x v="0"/>
    <n v="8"/>
    <x v="3"/>
    <x v="0"/>
    <x v="2"/>
    <n v="3"/>
    <n v="12000000"/>
    <n v="3"/>
    <x v="14"/>
    <x v="0"/>
    <x v="7"/>
    <x v="2"/>
    <x v="2"/>
    <x v="8"/>
  </r>
  <r>
    <x v="0"/>
    <n v="19"/>
    <x v="3"/>
    <x v="1"/>
    <x v="4"/>
    <n v="4"/>
    <n v="20000000"/>
    <n v="1"/>
    <x v="14"/>
    <x v="0"/>
    <x v="7"/>
    <x v="4"/>
    <x v="1"/>
    <x v="15"/>
  </r>
  <r>
    <x v="0"/>
    <n v="28"/>
    <x v="3"/>
    <x v="3"/>
    <x v="2"/>
    <n v="2"/>
    <n v="12000000"/>
    <n v="3"/>
    <x v="14"/>
    <x v="0"/>
    <x v="5"/>
    <x v="5"/>
    <x v="2"/>
    <x v="11"/>
  </r>
  <r>
    <x v="0"/>
    <n v="5"/>
    <x v="4"/>
    <x v="0"/>
    <x v="2"/>
    <n v="1"/>
    <n v="19000000"/>
    <n v="2"/>
    <x v="14"/>
    <x v="1"/>
    <x v="1"/>
    <x v="1"/>
    <x v="1"/>
    <x v="1"/>
  </r>
  <r>
    <x v="0"/>
    <n v="1"/>
    <x v="5"/>
    <x v="4"/>
    <x v="1"/>
    <n v="1"/>
    <n v="7000000"/>
    <n v="3"/>
    <x v="14"/>
    <x v="0"/>
    <x v="6"/>
    <x v="6"/>
    <x v="0"/>
    <x v="5"/>
  </r>
  <r>
    <x v="0"/>
    <n v="11"/>
    <x v="6"/>
    <x v="3"/>
    <x v="1"/>
    <n v="4"/>
    <n v="20000000"/>
    <n v="2"/>
    <x v="14"/>
    <x v="2"/>
    <x v="2"/>
    <x v="7"/>
    <x v="1"/>
    <x v="14"/>
  </r>
  <r>
    <x v="0"/>
    <n v="25"/>
    <x v="1"/>
    <x v="0"/>
    <x v="0"/>
    <n v="3"/>
    <n v="15000000"/>
    <n v="1"/>
    <x v="14"/>
    <x v="0"/>
    <x v="0"/>
    <x v="1"/>
    <x v="3"/>
    <x v="13"/>
  </r>
  <r>
    <x v="1"/>
    <n v="12"/>
    <x v="2"/>
    <x v="2"/>
    <x v="2"/>
    <n v="0"/>
    <n v="0"/>
    <n v="1"/>
    <x v="14"/>
    <x v="3"/>
    <x v="9"/>
    <x v="2"/>
    <x v="0"/>
    <x v="9"/>
  </r>
  <r>
    <x v="1"/>
    <n v="14"/>
    <x v="10"/>
    <x v="1"/>
    <x v="1"/>
    <n v="0"/>
    <n v="0"/>
    <n v="4"/>
    <x v="14"/>
    <x v="3"/>
    <x v="9"/>
    <x v="2"/>
    <x v="1"/>
    <x v="2"/>
  </r>
  <r>
    <x v="0"/>
    <n v="11"/>
    <x v="6"/>
    <x v="0"/>
    <x v="4"/>
    <n v="3"/>
    <n v="15000000"/>
    <n v="1"/>
    <x v="15"/>
    <x v="0"/>
    <x v="0"/>
    <x v="3"/>
    <x v="3"/>
    <x v="13"/>
  </r>
  <r>
    <x v="0"/>
    <n v="13"/>
    <x v="11"/>
    <x v="3"/>
    <x v="1"/>
    <n v="3"/>
    <n v="15000000"/>
    <n v="5"/>
    <x v="15"/>
    <x v="0"/>
    <x v="5"/>
    <x v="7"/>
    <x v="2"/>
    <x v="11"/>
  </r>
  <r>
    <x v="0"/>
    <n v="10"/>
    <x v="1"/>
    <x v="0"/>
    <x v="1"/>
    <n v="2"/>
    <n v="12000000"/>
    <n v="2"/>
    <x v="15"/>
    <x v="0"/>
    <x v="2"/>
    <x v="6"/>
    <x v="1"/>
    <x v="6"/>
  </r>
  <r>
    <x v="0"/>
    <n v="19"/>
    <x v="1"/>
    <x v="4"/>
    <x v="2"/>
    <n v="3"/>
    <n v="15000000"/>
    <n v="2"/>
    <x v="15"/>
    <x v="0"/>
    <x v="0"/>
    <x v="4"/>
    <x v="2"/>
    <x v="11"/>
  </r>
  <r>
    <x v="0"/>
    <n v="11"/>
    <x v="2"/>
    <x v="0"/>
    <x v="1"/>
    <n v="5"/>
    <n v="21000000"/>
    <n v="5"/>
    <x v="15"/>
    <x v="0"/>
    <x v="7"/>
    <x v="4"/>
    <x v="1"/>
    <x v="15"/>
  </r>
  <r>
    <x v="0"/>
    <n v="30"/>
    <x v="2"/>
    <x v="2"/>
    <x v="0"/>
    <n v="4"/>
    <n v="20000000"/>
    <n v="4"/>
    <x v="15"/>
    <x v="0"/>
    <x v="6"/>
    <x v="5"/>
    <x v="1"/>
    <x v="1"/>
  </r>
  <r>
    <x v="0"/>
    <n v="30"/>
    <x v="3"/>
    <x v="1"/>
    <x v="2"/>
    <n v="2"/>
    <n v="12000000"/>
    <n v="1"/>
    <x v="15"/>
    <x v="0"/>
    <x v="7"/>
    <x v="6"/>
    <x v="2"/>
    <x v="11"/>
  </r>
  <r>
    <x v="0"/>
    <n v="17"/>
    <x v="4"/>
    <x v="2"/>
    <x v="0"/>
    <n v="4"/>
    <n v="11000000"/>
    <n v="1"/>
    <x v="15"/>
    <x v="2"/>
    <x v="2"/>
    <x v="4"/>
    <x v="3"/>
    <x v="13"/>
  </r>
  <r>
    <x v="0"/>
    <n v="16"/>
    <x v="4"/>
    <x v="3"/>
    <x v="4"/>
    <n v="5"/>
    <n v="25000000"/>
    <n v="1"/>
    <x v="15"/>
    <x v="0"/>
    <x v="2"/>
    <x v="1"/>
    <x v="1"/>
    <x v="6"/>
  </r>
  <r>
    <x v="0"/>
    <n v="27"/>
    <x v="10"/>
    <x v="2"/>
    <x v="2"/>
    <n v="2"/>
    <n v="38000000"/>
    <n v="1"/>
    <x v="15"/>
    <x v="1"/>
    <x v="0"/>
    <x v="2"/>
    <x v="0"/>
    <x v="10"/>
  </r>
  <r>
    <x v="0"/>
    <n v="11"/>
    <x v="6"/>
    <x v="0"/>
    <x v="4"/>
    <n v="3"/>
    <n v="15000000"/>
    <n v="1"/>
    <x v="15"/>
    <x v="0"/>
    <x v="0"/>
    <x v="3"/>
    <x v="3"/>
    <x v="13"/>
  </r>
  <r>
    <x v="0"/>
    <n v="13"/>
    <x v="11"/>
    <x v="3"/>
    <x v="1"/>
    <n v="3"/>
    <n v="15000000"/>
    <n v="5"/>
    <x v="15"/>
    <x v="0"/>
    <x v="5"/>
    <x v="7"/>
    <x v="2"/>
    <x v="11"/>
  </r>
  <r>
    <x v="0"/>
    <n v="10"/>
    <x v="1"/>
    <x v="0"/>
    <x v="1"/>
    <n v="2"/>
    <n v="12000000"/>
    <n v="2"/>
    <x v="15"/>
    <x v="0"/>
    <x v="2"/>
    <x v="6"/>
    <x v="1"/>
    <x v="6"/>
  </r>
  <r>
    <x v="0"/>
    <n v="19"/>
    <x v="1"/>
    <x v="4"/>
    <x v="2"/>
    <n v="3"/>
    <n v="15000000"/>
    <n v="2"/>
    <x v="15"/>
    <x v="0"/>
    <x v="0"/>
    <x v="4"/>
    <x v="2"/>
    <x v="11"/>
  </r>
  <r>
    <x v="1"/>
    <n v="23"/>
    <x v="2"/>
    <x v="2"/>
    <x v="2"/>
    <n v="0"/>
    <n v="0"/>
    <n v="1"/>
    <x v="15"/>
    <x v="3"/>
    <x v="9"/>
    <x v="4"/>
    <x v="1"/>
    <x v="1"/>
  </r>
  <r>
    <x v="1"/>
    <n v="19"/>
    <x v="3"/>
    <x v="2"/>
    <x v="2"/>
    <n v="0"/>
    <n v="0"/>
    <n v="4"/>
    <x v="15"/>
    <x v="3"/>
    <x v="9"/>
    <x v="5"/>
    <x v="0"/>
    <x v="10"/>
  </r>
  <r>
    <x v="1"/>
    <n v="27"/>
    <x v="4"/>
    <x v="0"/>
    <x v="2"/>
    <n v="0"/>
    <n v="0"/>
    <n v="1"/>
    <x v="15"/>
    <x v="3"/>
    <x v="9"/>
    <x v="2"/>
    <x v="0"/>
    <x v="9"/>
  </r>
  <r>
    <x v="0"/>
    <n v="15"/>
    <x v="6"/>
    <x v="4"/>
    <x v="1"/>
    <n v="3"/>
    <n v="12000000"/>
    <n v="4"/>
    <x v="16"/>
    <x v="0"/>
    <x v="2"/>
    <x v="2"/>
    <x v="0"/>
    <x v="7"/>
  </r>
  <r>
    <x v="0"/>
    <n v="4"/>
    <x v="11"/>
    <x v="1"/>
    <x v="1"/>
    <n v="1"/>
    <n v="19000000"/>
    <n v="2"/>
    <x v="16"/>
    <x v="1"/>
    <x v="5"/>
    <x v="1"/>
    <x v="2"/>
    <x v="3"/>
  </r>
  <r>
    <x v="0"/>
    <n v="11"/>
    <x v="2"/>
    <x v="0"/>
    <x v="0"/>
    <n v="2"/>
    <n v="38000000"/>
    <n v="1"/>
    <x v="16"/>
    <x v="4"/>
    <x v="4"/>
    <x v="4"/>
    <x v="1"/>
    <x v="15"/>
  </r>
  <r>
    <x v="0"/>
    <n v="23"/>
    <x v="2"/>
    <x v="2"/>
    <x v="0"/>
    <n v="1"/>
    <n v="7000000"/>
    <n v="3"/>
    <x v="16"/>
    <x v="0"/>
    <x v="0"/>
    <x v="5"/>
    <x v="3"/>
    <x v="4"/>
  </r>
  <r>
    <x v="0"/>
    <n v="8"/>
    <x v="3"/>
    <x v="1"/>
    <x v="1"/>
    <n v="4"/>
    <n v="20000000"/>
    <n v="4"/>
    <x v="16"/>
    <x v="2"/>
    <x v="0"/>
    <x v="0"/>
    <x v="1"/>
    <x v="2"/>
  </r>
  <r>
    <x v="0"/>
    <n v="8"/>
    <x v="3"/>
    <x v="1"/>
    <x v="0"/>
    <n v="3"/>
    <n v="15000000"/>
    <n v="1"/>
    <x v="16"/>
    <x v="0"/>
    <x v="5"/>
    <x v="3"/>
    <x v="0"/>
    <x v="12"/>
  </r>
  <r>
    <x v="0"/>
    <n v="29"/>
    <x v="3"/>
    <x v="0"/>
    <x v="0"/>
    <n v="2"/>
    <n v="12000000"/>
    <n v="1"/>
    <x v="16"/>
    <x v="0"/>
    <x v="8"/>
    <x v="6"/>
    <x v="0"/>
    <x v="9"/>
  </r>
  <r>
    <x v="0"/>
    <n v="25"/>
    <x v="3"/>
    <x v="2"/>
    <x v="1"/>
    <n v="5"/>
    <n v="25000000"/>
    <n v="3"/>
    <x v="16"/>
    <x v="0"/>
    <x v="2"/>
    <x v="7"/>
    <x v="2"/>
    <x v="11"/>
  </r>
  <r>
    <x v="0"/>
    <n v="22"/>
    <x v="4"/>
    <x v="1"/>
    <x v="1"/>
    <n v="2"/>
    <n v="12000000"/>
    <n v="4"/>
    <x v="16"/>
    <x v="0"/>
    <x v="4"/>
    <x v="1"/>
    <x v="1"/>
    <x v="6"/>
  </r>
  <r>
    <x v="0"/>
    <n v="15"/>
    <x v="6"/>
    <x v="4"/>
    <x v="1"/>
    <n v="3"/>
    <n v="12000000"/>
    <n v="4"/>
    <x v="16"/>
    <x v="0"/>
    <x v="2"/>
    <x v="2"/>
    <x v="0"/>
    <x v="7"/>
  </r>
  <r>
    <x v="0"/>
    <n v="4"/>
    <x v="11"/>
    <x v="1"/>
    <x v="1"/>
    <n v="1"/>
    <n v="19000000"/>
    <n v="2"/>
    <x v="16"/>
    <x v="1"/>
    <x v="5"/>
    <x v="1"/>
    <x v="2"/>
    <x v="3"/>
  </r>
  <r>
    <x v="1"/>
    <n v="25"/>
    <x v="3"/>
    <x v="2"/>
    <x v="2"/>
    <n v="0"/>
    <n v="0"/>
    <n v="5"/>
    <x v="16"/>
    <x v="3"/>
    <x v="9"/>
    <x v="3"/>
    <x v="2"/>
    <x v="8"/>
  </r>
  <r>
    <x v="1"/>
    <n v="26"/>
    <x v="4"/>
    <x v="0"/>
    <x v="1"/>
    <n v="0"/>
    <n v="0"/>
    <n v="2"/>
    <x v="16"/>
    <x v="3"/>
    <x v="9"/>
    <x v="5"/>
    <x v="1"/>
    <x v="1"/>
  </r>
  <r>
    <x v="1"/>
    <n v="26"/>
    <x v="4"/>
    <x v="1"/>
    <x v="1"/>
    <n v="0"/>
    <n v="0"/>
    <n v="3"/>
    <x v="16"/>
    <x v="3"/>
    <x v="9"/>
    <x v="7"/>
    <x v="1"/>
    <x v="1"/>
  </r>
  <r>
    <x v="1"/>
    <n v="10"/>
    <x v="10"/>
    <x v="2"/>
    <x v="0"/>
    <n v="0"/>
    <n v="0"/>
    <n v="3"/>
    <x v="16"/>
    <x v="3"/>
    <x v="9"/>
    <x v="5"/>
    <x v="3"/>
    <x v="4"/>
  </r>
  <r>
    <x v="0"/>
    <n v="16"/>
    <x v="5"/>
    <x v="2"/>
    <x v="1"/>
    <n v="2"/>
    <n v="12000000"/>
    <n v="1"/>
    <x v="17"/>
    <x v="0"/>
    <x v="2"/>
    <x v="4"/>
    <x v="1"/>
    <x v="1"/>
  </r>
  <r>
    <x v="0"/>
    <n v="11"/>
    <x v="6"/>
    <x v="0"/>
    <x v="2"/>
    <n v="2"/>
    <n v="12000000"/>
    <n v="4"/>
    <x v="17"/>
    <x v="0"/>
    <x v="0"/>
    <x v="5"/>
    <x v="3"/>
    <x v="4"/>
  </r>
  <r>
    <x v="0"/>
    <n v="1"/>
    <x v="8"/>
    <x v="2"/>
    <x v="1"/>
    <n v="2"/>
    <n v="12000000"/>
    <n v="2"/>
    <x v="17"/>
    <x v="0"/>
    <x v="2"/>
    <x v="7"/>
    <x v="3"/>
    <x v="13"/>
  </r>
  <r>
    <x v="0"/>
    <n v="9"/>
    <x v="2"/>
    <x v="2"/>
    <x v="1"/>
    <n v="2"/>
    <n v="38000000"/>
    <n v="5"/>
    <x v="17"/>
    <x v="1"/>
    <x v="0"/>
    <x v="6"/>
    <x v="1"/>
    <x v="2"/>
  </r>
  <r>
    <x v="0"/>
    <n v="11"/>
    <x v="2"/>
    <x v="2"/>
    <x v="2"/>
    <n v="2"/>
    <n v="12000000"/>
    <n v="5"/>
    <x v="17"/>
    <x v="0"/>
    <x v="6"/>
    <x v="0"/>
    <x v="0"/>
    <x v="10"/>
  </r>
  <r>
    <x v="0"/>
    <n v="22"/>
    <x v="2"/>
    <x v="4"/>
    <x v="2"/>
    <n v="3"/>
    <n v="15000000"/>
    <n v="4"/>
    <x v="17"/>
    <x v="0"/>
    <x v="7"/>
    <x v="2"/>
    <x v="2"/>
    <x v="11"/>
  </r>
  <r>
    <x v="0"/>
    <n v="30"/>
    <x v="2"/>
    <x v="4"/>
    <x v="1"/>
    <n v="3"/>
    <n v="15000000"/>
    <n v="3"/>
    <x v="17"/>
    <x v="0"/>
    <x v="2"/>
    <x v="1"/>
    <x v="1"/>
    <x v="2"/>
  </r>
  <r>
    <x v="0"/>
    <n v="10"/>
    <x v="3"/>
    <x v="1"/>
    <x v="0"/>
    <n v="4"/>
    <n v="11000000"/>
    <n v="2"/>
    <x v="17"/>
    <x v="2"/>
    <x v="0"/>
    <x v="2"/>
    <x v="1"/>
    <x v="15"/>
  </r>
  <r>
    <x v="0"/>
    <n v="24"/>
    <x v="3"/>
    <x v="0"/>
    <x v="2"/>
    <n v="4"/>
    <n v="20000000"/>
    <n v="1"/>
    <x v="17"/>
    <x v="2"/>
    <x v="0"/>
    <x v="2"/>
    <x v="3"/>
    <x v="4"/>
  </r>
  <r>
    <x v="0"/>
    <n v="26"/>
    <x v="3"/>
    <x v="1"/>
    <x v="2"/>
    <n v="5"/>
    <n v="20000000"/>
    <n v="2"/>
    <x v="17"/>
    <x v="0"/>
    <x v="0"/>
    <x v="2"/>
    <x v="0"/>
    <x v="5"/>
  </r>
  <r>
    <x v="0"/>
    <n v="1"/>
    <x v="3"/>
    <x v="2"/>
    <x v="3"/>
    <n v="4"/>
    <n v="20000000"/>
    <n v="2"/>
    <x v="17"/>
    <x v="0"/>
    <x v="4"/>
    <x v="3"/>
    <x v="0"/>
    <x v="10"/>
  </r>
  <r>
    <x v="0"/>
    <n v="30"/>
    <x v="3"/>
    <x v="4"/>
    <x v="3"/>
    <n v="1"/>
    <n v="7000000"/>
    <n v="3"/>
    <x v="17"/>
    <x v="0"/>
    <x v="5"/>
    <x v="3"/>
    <x v="2"/>
    <x v="8"/>
  </r>
  <r>
    <x v="0"/>
    <n v="8"/>
    <x v="3"/>
    <x v="2"/>
    <x v="1"/>
    <n v="5"/>
    <n v="25000000"/>
    <n v="4"/>
    <x v="17"/>
    <x v="0"/>
    <x v="1"/>
    <x v="0"/>
    <x v="2"/>
    <x v="11"/>
  </r>
  <r>
    <x v="0"/>
    <n v="11"/>
    <x v="3"/>
    <x v="0"/>
    <x v="2"/>
    <n v="3"/>
    <n v="15000000"/>
    <n v="3"/>
    <x v="17"/>
    <x v="0"/>
    <x v="4"/>
    <x v="1"/>
    <x v="0"/>
    <x v="10"/>
  </r>
  <r>
    <x v="0"/>
    <n v="11"/>
    <x v="3"/>
    <x v="3"/>
    <x v="2"/>
    <n v="3"/>
    <n v="15000000"/>
    <n v="1"/>
    <x v="17"/>
    <x v="0"/>
    <x v="3"/>
    <x v="6"/>
    <x v="0"/>
    <x v="5"/>
  </r>
  <r>
    <x v="0"/>
    <n v="9"/>
    <x v="4"/>
    <x v="3"/>
    <x v="1"/>
    <n v="1"/>
    <n v="19000000"/>
    <n v="5"/>
    <x v="17"/>
    <x v="1"/>
    <x v="2"/>
    <x v="7"/>
    <x v="2"/>
    <x v="8"/>
  </r>
  <r>
    <x v="0"/>
    <n v="22"/>
    <x v="4"/>
    <x v="2"/>
    <x v="2"/>
    <n v="1"/>
    <n v="19000000"/>
    <n v="1"/>
    <x v="17"/>
    <x v="1"/>
    <x v="8"/>
    <x v="7"/>
    <x v="1"/>
    <x v="2"/>
  </r>
  <r>
    <x v="0"/>
    <n v="12"/>
    <x v="4"/>
    <x v="1"/>
    <x v="2"/>
    <n v="4"/>
    <n v="20000000"/>
    <n v="2"/>
    <x v="17"/>
    <x v="0"/>
    <x v="2"/>
    <x v="3"/>
    <x v="0"/>
    <x v="7"/>
  </r>
  <r>
    <x v="0"/>
    <n v="22"/>
    <x v="4"/>
    <x v="2"/>
    <x v="2"/>
    <n v="3"/>
    <n v="15000000"/>
    <n v="1"/>
    <x v="17"/>
    <x v="0"/>
    <x v="0"/>
    <x v="6"/>
    <x v="0"/>
    <x v="10"/>
  </r>
  <r>
    <x v="0"/>
    <n v="16"/>
    <x v="5"/>
    <x v="2"/>
    <x v="1"/>
    <n v="2"/>
    <n v="12000000"/>
    <n v="1"/>
    <x v="17"/>
    <x v="0"/>
    <x v="2"/>
    <x v="4"/>
    <x v="1"/>
    <x v="1"/>
  </r>
  <r>
    <x v="0"/>
    <n v="11"/>
    <x v="6"/>
    <x v="0"/>
    <x v="2"/>
    <n v="2"/>
    <n v="12000000"/>
    <n v="4"/>
    <x v="17"/>
    <x v="0"/>
    <x v="0"/>
    <x v="5"/>
    <x v="3"/>
    <x v="4"/>
  </r>
  <r>
    <x v="0"/>
    <n v="1"/>
    <x v="8"/>
    <x v="2"/>
    <x v="1"/>
    <n v="2"/>
    <n v="12000000"/>
    <n v="2"/>
    <x v="17"/>
    <x v="0"/>
    <x v="2"/>
    <x v="7"/>
    <x v="3"/>
    <x v="13"/>
  </r>
  <r>
    <x v="1"/>
    <n v="15"/>
    <x v="7"/>
    <x v="3"/>
    <x v="0"/>
    <n v="0"/>
    <n v="0"/>
    <n v="2"/>
    <x v="17"/>
    <x v="3"/>
    <x v="9"/>
    <x v="5"/>
    <x v="1"/>
    <x v="1"/>
  </r>
  <r>
    <x v="1"/>
    <n v="11"/>
    <x v="8"/>
    <x v="0"/>
    <x v="2"/>
    <n v="0"/>
    <n v="0"/>
    <n v="5"/>
    <x v="17"/>
    <x v="3"/>
    <x v="9"/>
    <x v="3"/>
    <x v="3"/>
    <x v="13"/>
  </r>
  <r>
    <x v="1"/>
    <n v="14"/>
    <x v="1"/>
    <x v="1"/>
    <x v="2"/>
    <n v="0"/>
    <n v="0"/>
    <n v="4"/>
    <x v="17"/>
    <x v="3"/>
    <x v="9"/>
    <x v="5"/>
    <x v="0"/>
    <x v="5"/>
  </r>
  <r>
    <x v="1"/>
    <n v="24"/>
    <x v="2"/>
    <x v="5"/>
    <x v="2"/>
    <n v="0"/>
    <n v="0"/>
    <n v="3"/>
    <x v="17"/>
    <x v="3"/>
    <x v="9"/>
    <x v="0"/>
    <x v="0"/>
    <x v="10"/>
  </r>
  <r>
    <x v="1"/>
    <n v="1"/>
    <x v="3"/>
    <x v="0"/>
    <x v="2"/>
    <n v="0"/>
    <n v="0"/>
    <n v="1"/>
    <x v="17"/>
    <x v="3"/>
    <x v="9"/>
    <x v="5"/>
    <x v="1"/>
    <x v="6"/>
  </r>
  <r>
    <x v="1"/>
    <n v="19"/>
    <x v="10"/>
    <x v="2"/>
    <x v="2"/>
    <n v="0"/>
    <n v="0"/>
    <n v="2"/>
    <x v="17"/>
    <x v="3"/>
    <x v="9"/>
    <x v="2"/>
    <x v="3"/>
    <x v="13"/>
  </r>
  <r>
    <x v="1"/>
    <n v="15"/>
    <x v="7"/>
    <x v="3"/>
    <x v="0"/>
    <n v="0"/>
    <n v="0"/>
    <n v="2"/>
    <x v="17"/>
    <x v="3"/>
    <x v="9"/>
    <x v="5"/>
    <x v="1"/>
    <x v="1"/>
  </r>
  <r>
    <x v="1"/>
    <n v="11"/>
    <x v="8"/>
    <x v="0"/>
    <x v="2"/>
    <n v="0"/>
    <n v="0"/>
    <n v="5"/>
    <x v="17"/>
    <x v="3"/>
    <x v="9"/>
    <x v="3"/>
    <x v="3"/>
    <x v="13"/>
  </r>
  <r>
    <x v="0"/>
    <n v="19"/>
    <x v="1"/>
    <x v="1"/>
    <x v="3"/>
    <n v="1"/>
    <n v="7000000"/>
    <n v="5"/>
    <x v="18"/>
    <x v="0"/>
    <x v="1"/>
    <x v="6"/>
    <x v="0"/>
    <x v="7"/>
  </r>
  <r>
    <x v="0"/>
    <n v="5"/>
    <x v="2"/>
    <x v="2"/>
    <x v="2"/>
    <n v="4"/>
    <n v="15000000"/>
    <n v="3"/>
    <x v="18"/>
    <x v="0"/>
    <x v="0"/>
    <x v="3"/>
    <x v="3"/>
    <x v="13"/>
  </r>
  <r>
    <x v="0"/>
    <n v="11"/>
    <x v="3"/>
    <x v="0"/>
    <x v="3"/>
    <n v="2"/>
    <n v="38000000"/>
    <n v="1"/>
    <x v="18"/>
    <x v="1"/>
    <x v="0"/>
    <x v="4"/>
    <x v="0"/>
    <x v="7"/>
  </r>
  <r>
    <x v="0"/>
    <n v="1"/>
    <x v="3"/>
    <x v="4"/>
    <x v="0"/>
    <n v="3"/>
    <n v="15000000"/>
    <n v="1"/>
    <x v="18"/>
    <x v="0"/>
    <x v="4"/>
    <x v="2"/>
    <x v="3"/>
    <x v="4"/>
  </r>
  <r>
    <x v="0"/>
    <n v="21"/>
    <x v="3"/>
    <x v="1"/>
    <x v="0"/>
    <n v="5"/>
    <n v="20000000"/>
    <n v="5"/>
    <x v="18"/>
    <x v="0"/>
    <x v="7"/>
    <x v="0"/>
    <x v="1"/>
    <x v="2"/>
  </r>
  <r>
    <x v="0"/>
    <n v="27"/>
    <x v="4"/>
    <x v="3"/>
    <x v="2"/>
    <n v="3"/>
    <n v="11000000"/>
    <n v="3"/>
    <x v="18"/>
    <x v="0"/>
    <x v="7"/>
    <x v="6"/>
    <x v="2"/>
    <x v="3"/>
  </r>
  <r>
    <x v="0"/>
    <n v="28"/>
    <x v="4"/>
    <x v="3"/>
    <x v="1"/>
    <n v="2"/>
    <n v="12000000"/>
    <n v="3"/>
    <x v="18"/>
    <x v="0"/>
    <x v="4"/>
    <x v="7"/>
    <x v="0"/>
    <x v="9"/>
  </r>
  <r>
    <x v="0"/>
    <n v="11"/>
    <x v="10"/>
    <x v="3"/>
    <x v="1"/>
    <n v="1"/>
    <n v="19000000"/>
    <n v="1"/>
    <x v="18"/>
    <x v="1"/>
    <x v="2"/>
    <x v="2"/>
    <x v="0"/>
    <x v="12"/>
  </r>
  <r>
    <x v="0"/>
    <n v="25"/>
    <x v="10"/>
    <x v="0"/>
    <x v="1"/>
    <n v="2"/>
    <n v="12000000"/>
    <n v="1"/>
    <x v="18"/>
    <x v="0"/>
    <x v="7"/>
    <x v="5"/>
    <x v="2"/>
    <x v="8"/>
  </r>
  <r>
    <x v="0"/>
    <n v="23"/>
    <x v="10"/>
    <x v="0"/>
    <x v="0"/>
    <n v="2"/>
    <n v="12000000"/>
    <n v="1"/>
    <x v="18"/>
    <x v="0"/>
    <x v="8"/>
    <x v="6"/>
    <x v="1"/>
    <x v="1"/>
  </r>
  <r>
    <x v="0"/>
    <n v="19"/>
    <x v="1"/>
    <x v="1"/>
    <x v="3"/>
    <n v="1"/>
    <n v="7000000"/>
    <n v="5"/>
    <x v="18"/>
    <x v="0"/>
    <x v="1"/>
    <x v="6"/>
    <x v="0"/>
    <x v="7"/>
  </r>
  <r>
    <x v="1"/>
    <n v="11"/>
    <x v="5"/>
    <x v="3"/>
    <x v="1"/>
    <n v="0"/>
    <n v="0"/>
    <n v="4"/>
    <x v="18"/>
    <x v="3"/>
    <x v="9"/>
    <x v="2"/>
    <x v="2"/>
    <x v="11"/>
  </r>
  <r>
    <x v="1"/>
    <n v="19"/>
    <x v="2"/>
    <x v="0"/>
    <x v="2"/>
    <n v="0"/>
    <n v="0"/>
    <n v="6"/>
    <x v="18"/>
    <x v="3"/>
    <x v="9"/>
    <x v="2"/>
    <x v="1"/>
    <x v="14"/>
  </r>
  <r>
    <x v="1"/>
    <n v="18"/>
    <x v="4"/>
    <x v="5"/>
    <x v="2"/>
    <n v="0"/>
    <n v="0"/>
    <n v="4"/>
    <x v="18"/>
    <x v="3"/>
    <x v="9"/>
    <x v="7"/>
    <x v="3"/>
    <x v="13"/>
  </r>
  <r>
    <x v="1"/>
    <n v="11"/>
    <x v="5"/>
    <x v="3"/>
    <x v="1"/>
    <n v="0"/>
    <n v="0"/>
    <n v="4"/>
    <x v="18"/>
    <x v="3"/>
    <x v="9"/>
    <x v="2"/>
    <x v="2"/>
    <x v="11"/>
  </r>
  <r>
    <x v="0"/>
    <n v="13"/>
    <x v="5"/>
    <x v="4"/>
    <x v="2"/>
    <n v="2"/>
    <n v="12000000"/>
    <n v="1"/>
    <x v="19"/>
    <x v="0"/>
    <x v="7"/>
    <x v="2"/>
    <x v="1"/>
    <x v="1"/>
  </r>
  <r>
    <x v="0"/>
    <n v="1"/>
    <x v="8"/>
    <x v="4"/>
    <x v="1"/>
    <n v="4"/>
    <n v="20000000"/>
    <n v="4"/>
    <x v="19"/>
    <x v="2"/>
    <x v="8"/>
    <x v="5"/>
    <x v="0"/>
    <x v="10"/>
  </r>
  <r>
    <x v="0"/>
    <n v="12"/>
    <x v="2"/>
    <x v="4"/>
    <x v="0"/>
    <n v="2"/>
    <n v="10000000"/>
    <n v="5"/>
    <x v="19"/>
    <x v="0"/>
    <x v="3"/>
    <x v="7"/>
    <x v="3"/>
    <x v="13"/>
  </r>
  <r>
    <x v="0"/>
    <n v="13"/>
    <x v="3"/>
    <x v="0"/>
    <x v="1"/>
    <n v="1"/>
    <n v="19000000"/>
    <n v="4"/>
    <x v="19"/>
    <x v="1"/>
    <x v="7"/>
    <x v="3"/>
    <x v="1"/>
    <x v="2"/>
  </r>
  <r>
    <x v="0"/>
    <n v="8"/>
    <x v="3"/>
    <x v="4"/>
    <x v="1"/>
    <n v="3"/>
    <n v="15000000"/>
    <n v="3"/>
    <x v="19"/>
    <x v="0"/>
    <x v="0"/>
    <x v="4"/>
    <x v="0"/>
    <x v="5"/>
  </r>
  <r>
    <x v="0"/>
    <n v="17"/>
    <x v="4"/>
    <x v="0"/>
    <x v="2"/>
    <n v="2"/>
    <n v="12000000"/>
    <n v="3"/>
    <x v="19"/>
    <x v="0"/>
    <x v="2"/>
    <x v="4"/>
    <x v="3"/>
    <x v="13"/>
  </r>
  <r>
    <x v="0"/>
    <n v="12"/>
    <x v="4"/>
    <x v="1"/>
    <x v="2"/>
    <n v="3"/>
    <n v="15000000"/>
    <n v="1"/>
    <x v="19"/>
    <x v="0"/>
    <x v="4"/>
    <x v="6"/>
    <x v="1"/>
    <x v="6"/>
  </r>
  <r>
    <x v="0"/>
    <n v="16"/>
    <x v="10"/>
    <x v="5"/>
    <x v="1"/>
    <n v="5"/>
    <n v="25000000"/>
    <n v="2"/>
    <x v="19"/>
    <x v="0"/>
    <x v="0"/>
    <x v="1"/>
    <x v="2"/>
    <x v="11"/>
  </r>
  <r>
    <x v="0"/>
    <n v="13"/>
    <x v="5"/>
    <x v="4"/>
    <x v="2"/>
    <n v="2"/>
    <n v="12000000"/>
    <n v="1"/>
    <x v="19"/>
    <x v="0"/>
    <x v="7"/>
    <x v="2"/>
    <x v="1"/>
    <x v="1"/>
  </r>
  <r>
    <x v="0"/>
    <n v="1"/>
    <x v="8"/>
    <x v="4"/>
    <x v="1"/>
    <n v="4"/>
    <n v="20000000"/>
    <n v="4"/>
    <x v="19"/>
    <x v="2"/>
    <x v="8"/>
    <x v="5"/>
    <x v="0"/>
    <x v="10"/>
  </r>
  <r>
    <x v="1"/>
    <n v="12"/>
    <x v="9"/>
    <x v="0"/>
    <x v="2"/>
    <n v="0"/>
    <n v="0"/>
    <n v="2"/>
    <x v="19"/>
    <x v="3"/>
    <x v="9"/>
    <x v="0"/>
    <x v="2"/>
    <x v="3"/>
  </r>
  <r>
    <x v="1"/>
    <n v="6"/>
    <x v="2"/>
    <x v="0"/>
    <x v="1"/>
    <n v="0"/>
    <n v="0"/>
    <n v="1"/>
    <x v="19"/>
    <x v="3"/>
    <x v="9"/>
    <x v="3"/>
    <x v="1"/>
    <x v="14"/>
  </r>
  <r>
    <x v="1"/>
    <n v="17"/>
    <x v="2"/>
    <x v="0"/>
    <x v="2"/>
    <n v="0"/>
    <n v="0"/>
    <n v="4"/>
    <x v="19"/>
    <x v="3"/>
    <x v="9"/>
    <x v="0"/>
    <x v="0"/>
    <x v="12"/>
  </r>
  <r>
    <x v="1"/>
    <n v="11"/>
    <x v="4"/>
    <x v="4"/>
    <x v="0"/>
    <n v="0"/>
    <n v="0"/>
    <n v="2"/>
    <x v="19"/>
    <x v="3"/>
    <x v="9"/>
    <x v="6"/>
    <x v="0"/>
    <x v="9"/>
  </r>
  <r>
    <x v="1"/>
    <n v="12"/>
    <x v="9"/>
    <x v="0"/>
    <x v="2"/>
    <n v="0"/>
    <n v="0"/>
    <n v="2"/>
    <x v="19"/>
    <x v="3"/>
    <x v="9"/>
    <x v="0"/>
    <x v="2"/>
    <x v="3"/>
  </r>
  <r>
    <x v="0"/>
    <n v="18"/>
    <x v="6"/>
    <x v="1"/>
    <x v="2"/>
    <n v="5"/>
    <n v="20000000"/>
    <n v="1"/>
    <x v="20"/>
    <x v="0"/>
    <x v="8"/>
    <x v="7"/>
    <x v="2"/>
    <x v="3"/>
  </r>
  <r>
    <x v="0"/>
    <n v="11"/>
    <x v="3"/>
    <x v="0"/>
    <x v="1"/>
    <n v="2"/>
    <n v="38000000"/>
    <n v="2"/>
    <x v="20"/>
    <x v="1"/>
    <x v="1"/>
    <x v="5"/>
    <x v="3"/>
    <x v="13"/>
  </r>
  <r>
    <x v="0"/>
    <n v="23"/>
    <x v="3"/>
    <x v="0"/>
    <x v="0"/>
    <n v="1"/>
    <n v="19000000"/>
    <n v="2"/>
    <x v="20"/>
    <x v="1"/>
    <x v="7"/>
    <x v="0"/>
    <x v="0"/>
    <x v="5"/>
  </r>
  <r>
    <x v="0"/>
    <n v="28"/>
    <x v="3"/>
    <x v="4"/>
    <x v="2"/>
    <n v="1"/>
    <n v="7000000"/>
    <n v="4"/>
    <x v="20"/>
    <x v="0"/>
    <x v="4"/>
    <x v="5"/>
    <x v="0"/>
    <x v="9"/>
  </r>
  <r>
    <x v="0"/>
    <n v="30"/>
    <x v="3"/>
    <x v="0"/>
    <x v="1"/>
    <n v="3"/>
    <n v="12000000"/>
    <n v="1"/>
    <x v="20"/>
    <x v="0"/>
    <x v="0"/>
    <x v="6"/>
    <x v="0"/>
    <x v="5"/>
  </r>
  <r>
    <x v="0"/>
    <n v="22"/>
    <x v="4"/>
    <x v="2"/>
    <x v="2"/>
    <n v="4"/>
    <n v="20000000"/>
    <n v="2"/>
    <x v="20"/>
    <x v="2"/>
    <x v="0"/>
    <x v="2"/>
    <x v="1"/>
    <x v="2"/>
  </r>
  <r>
    <x v="0"/>
    <n v="1"/>
    <x v="4"/>
    <x v="2"/>
    <x v="0"/>
    <n v="5"/>
    <n v="25000000"/>
    <n v="2"/>
    <x v="20"/>
    <x v="0"/>
    <x v="2"/>
    <x v="4"/>
    <x v="2"/>
    <x v="11"/>
  </r>
  <r>
    <x v="0"/>
    <n v="24"/>
    <x v="10"/>
    <x v="5"/>
    <x v="1"/>
    <n v="3"/>
    <n v="11000000"/>
    <n v="4"/>
    <x v="20"/>
    <x v="0"/>
    <x v="7"/>
    <x v="3"/>
    <x v="0"/>
    <x v="7"/>
  </r>
  <r>
    <x v="0"/>
    <n v="18"/>
    <x v="6"/>
    <x v="1"/>
    <x v="2"/>
    <n v="5"/>
    <n v="20000000"/>
    <n v="1"/>
    <x v="20"/>
    <x v="0"/>
    <x v="8"/>
    <x v="7"/>
    <x v="2"/>
    <x v="3"/>
  </r>
  <r>
    <x v="1"/>
    <n v="3"/>
    <x v="5"/>
    <x v="2"/>
    <x v="1"/>
    <n v="0"/>
    <n v="0"/>
    <n v="1"/>
    <x v="20"/>
    <x v="3"/>
    <x v="9"/>
    <x v="1"/>
    <x v="0"/>
    <x v="7"/>
  </r>
  <r>
    <x v="1"/>
    <n v="22"/>
    <x v="2"/>
    <x v="3"/>
    <x v="4"/>
    <n v="0"/>
    <n v="0"/>
    <n v="6"/>
    <x v="20"/>
    <x v="3"/>
    <x v="9"/>
    <x v="2"/>
    <x v="0"/>
    <x v="7"/>
  </r>
  <r>
    <x v="1"/>
    <n v="5"/>
    <x v="3"/>
    <x v="3"/>
    <x v="1"/>
    <n v="0"/>
    <n v="0"/>
    <n v="3"/>
    <x v="20"/>
    <x v="3"/>
    <x v="9"/>
    <x v="2"/>
    <x v="1"/>
    <x v="15"/>
  </r>
  <r>
    <x v="1"/>
    <n v="20"/>
    <x v="4"/>
    <x v="2"/>
    <x v="3"/>
    <n v="0"/>
    <n v="0"/>
    <n v="3"/>
    <x v="20"/>
    <x v="3"/>
    <x v="9"/>
    <x v="0"/>
    <x v="1"/>
    <x v="6"/>
  </r>
  <r>
    <x v="1"/>
    <n v="29"/>
    <x v="4"/>
    <x v="2"/>
    <x v="1"/>
    <n v="0"/>
    <n v="0"/>
    <n v="2"/>
    <x v="20"/>
    <x v="3"/>
    <x v="9"/>
    <x v="6"/>
    <x v="3"/>
    <x v="13"/>
  </r>
  <r>
    <x v="1"/>
    <n v="3"/>
    <x v="5"/>
    <x v="2"/>
    <x v="1"/>
    <n v="0"/>
    <n v="0"/>
    <n v="1"/>
    <x v="20"/>
    <x v="3"/>
    <x v="9"/>
    <x v="1"/>
    <x v="0"/>
    <x v="7"/>
  </r>
  <r>
    <x v="0"/>
    <n v="1"/>
    <x v="8"/>
    <x v="5"/>
    <x v="2"/>
    <n v="2"/>
    <n v="12000000"/>
    <n v="3"/>
    <x v="21"/>
    <x v="0"/>
    <x v="0"/>
    <x v="3"/>
    <x v="1"/>
    <x v="1"/>
  </r>
  <r>
    <x v="0"/>
    <n v="17"/>
    <x v="1"/>
    <x v="5"/>
    <x v="2"/>
    <n v="2"/>
    <n v="12000000"/>
    <n v="4"/>
    <x v="21"/>
    <x v="0"/>
    <x v="2"/>
    <x v="5"/>
    <x v="2"/>
    <x v="8"/>
  </r>
  <r>
    <x v="0"/>
    <n v="9"/>
    <x v="2"/>
    <x v="3"/>
    <x v="2"/>
    <n v="5"/>
    <n v="25000000"/>
    <n v="2"/>
    <x v="21"/>
    <x v="0"/>
    <x v="3"/>
    <x v="3"/>
    <x v="0"/>
    <x v="10"/>
  </r>
  <r>
    <x v="0"/>
    <n v="29"/>
    <x v="2"/>
    <x v="0"/>
    <x v="3"/>
    <n v="1"/>
    <n v="7000000"/>
    <n v="4"/>
    <x v="21"/>
    <x v="0"/>
    <x v="2"/>
    <x v="6"/>
    <x v="2"/>
    <x v="3"/>
  </r>
  <r>
    <x v="0"/>
    <n v="11"/>
    <x v="3"/>
    <x v="2"/>
    <x v="2"/>
    <n v="2"/>
    <n v="38000000"/>
    <n v="3"/>
    <x v="21"/>
    <x v="1"/>
    <x v="4"/>
    <x v="5"/>
    <x v="0"/>
    <x v="5"/>
  </r>
  <r>
    <x v="0"/>
    <n v="17"/>
    <x v="3"/>
    <x v="1"/>
    <x v="0"/>
    <n v="1"/>
    <n v="19000000"/>
    <n v="2"/>
    <x v="21"/>
    <x v="1"/>
    <x v="1"/>
    <x v="1"/>
    <x v="1"/>
    <x v="1"/>
  </r>
  <r>
    <x v="0"/>
    <n v="4"/>
    <x v="3"/>
    <x v="0"/>
    <x v="2"/>
    <n v="4"/>
    <n v="15000000"/>
    <n v="5"/>
    <x v="21"/>
    <x v="0"/>
    <x v="2"/>
    <x v="4"/>
    <x v="0"/>
    <x v="12"/>
  </r>
  <r>
    <x v="0"/>
    <n v="1"/>
    <x v="3"/>
    <x v="3"/>
    <x v="0"/>
    <n v="3"/>
    <n v="15000000"/>
    <n v="5"/>
    <x v="21"/>
    <x v="0"/>
    <x v="2"/>
    <x v="0"/>
    <x v="0"/>
    <x v="7"/>
  </r>
  <r>
    <x v="0"/>
    <n v="11"/>
    <x v="4"/>
    <x v="0"/>
    <x v="2"/>
    <n v="3"/>
    <n v="11000000"/>
    <n v="1"/>
    <x v="21"/>
    <x v="0"/>
    <x v="0"/>
    <x v="3"/>
    <x v="1"/>
    <x v="1"/>
  </r>
  <r>
    <x v="0"/>
    <n v="4"/>
    <x v="4"/>
    <x v="0"/>
    <x v="1"/>
    <n v="2"/>
    <n v="12000000"/>
    <n v="1"/>
    <x v="21"/>
    <x v="0"/>
    <x v="1"/>
    <x v="5"/>
    <x v="3"/>
    <x v="4"/>
  </r>
  <r>
    <x v="0"/>
    <n v="1"/>
    <x v="8"/>
    <x v="5"/>
    <x v="2"/>
    <n v="2"/>
    <n v="12000000"/>
    <n v="3"/>
    <x v="21"/>
    <x v="0"/>
    <x v="0"/>
    <x v="3"/>
    <x v="1"/>
    <x v="1"/>
  </r>
  <r>
    <x v="0"/>
    <n v="17"/>
    <x v="1"/>
    <x v="5"/>
    <x v="2"/>
    <n v="2"/>
    <n v="12000000"/>
    <n v="4"/>
    <x v="21"/>
    <x v="0"/>
    <x v="2"/>
    <x v="5"/>
    <x v="2"/>
    <x v="8"/>
  </r>
  <r>
    <x v="1"/>
    <n v="11"/>
    <x v="1"/>
    <x v="0"/>
    <x v="0"/>
    <n v="0"/>
    <n v="0"/>
    <n v="1"/>
    <x v="21"/>
    <x v="3"/>
    <x v="9"/>
    <x v="0"/>
    <x v="1"/>
    <x v="14"/>
  </r>
  <r>
    <x v="1"/>
    <n v="12"/>
    <x v="1"/>
    <x v="4"/>
    <x v="2"/>
    <n v="0"/>
    <n v="0"/>
    <n v="1"/>
    <x v="21"/>
    <x v="3"/>
    <x v="9"/>
    <x v="2"/>
    <x v="1"/>
    <x v="1"/>
  </r>
  <r>
    <x v="1"/>
    <n v="25"/>
    <x v="3"/>
    <x v="4"/>
    <x v="1"/>
    <n v="0"/>
    <n v="0"/>
    <n v="1"/>
    <x v="21"/>
    <x v="3"/>
    <x v="9"/>
    <x v="7"/>
    <x v="0"/>
    <x v="5"/>
  </r>
  <r>
    <x v="0"/>
    <n v="8"/>
    <x v="5"/>
    <x v="2"/>
    <x v="0"/>
    <n v="3"/>
    <n v="15000000"/>
    <n v="5"/>
    <x v="22"/>
    <x v="0"/>
    <x v="7"/>
    <x v="1"/>
    <x v="0"/>
    <x v="7"/>
  </r>
  <r>
    <x v="0"/>
    <n v="12"/>
    <x v="9"/>
    <x v="2"/>
    <x v="0"/>
    <n v="5"/>
    <n v="25000000"/>
    <n v="1"/>
    <x v="22"/>
    <x v="0"/>
    <x v="8"/>
    <x v="5"/>
    <x v="1"/>
    <x v="6"/>
  </r>
  <r>
    <x v="0"/>
    <n v="30"/>
    <x v="2"/>
    <x v="2"/>
    <x v="2"/>
    <n v="4"/>
    <n v="20000000"/>
    <n v="3"/>
    <x v="22"/>
    <x v="0"/>
    <x v="0"/>
    <x v="4"/>
    <x v="2"/>
    <x v="3"/>
  </r>
  <r>
    <x v="0"/>
    <n v="18"/>
    <x v="4"/>
    <x v="4"/>
    <x v="0"/>
    <n v="4"/>
    <n v="11000000"/>
    <n v="1"/>
    <x v="22"/>
    <x v="2"/>
    <x v="4"/>
    <x v="6"/>
    <x v="1"/>
    <x v="6"/>
  </r>
  <r>
    <x v="0"/>
    <n v="3"/>
    <x v="4"/>
    <x v="1"/>
    <x v="2"/>
    <n v="2"/>
    <n v="12000000"/>
    <n v="4"/>
    <x v="22"/>
    <x v="0"/>
    <x v="3"/>
    <x v="4"/>
    <x v="0"/>
    <x v="9"/>
  </r>
  <r>
    <x v="0"/>
    <n v="7"/>
    <x v="4"/>
    <x v="1"/>
    <x v="2"/>
    <n v="3"/>
    <n v="15000000"/>
    <n v="5"/>
    <x v="22"/>
    <x v="0"/>
    <x v="7"/>
    <x v="3"/>
    <x v="1"/>
    <x v="2"/>
  </r>
  <r>
    <x v="0"/>
    <n v="19"/>
    <x v="4"/>
    <x v="4"/>
    <x v="1"/>
    <n v="3"/>
    <n v="15000000"/>
    <n v="3"/>
    <x v="22"/>
    <x v="0"/>
    <x v="2"/>
    <x v="2"/>
    <x v="0"/>
    <x v="5"/>
  </r>
  <r>
    <x v="0"/>
    <n v="13"/>
    <x v="10"/>
    <x v="0"/>
    <x v="3"/>
    <n v="2"/>
    <n v="38000000"/>
    <n v="2"/>
    <x v="22"/>
    <x v="1"/>
    <x v="4"/>
    <x v="0"/>
    <x v="3"/>
    <x v="13"/>
  </r>
  <r>
    <x v="0"/>
    <n v="14"/>
    <x v="10"/>
    <x v="1"/>
    <x v="0"/>
    <n v="2"/>
    <n v="12000000"/>
    <n v="2"/>
    <x v="22"/>
    <x v="0"/>
    <x v="1"/>
    <x v="5"/>
    <x v="1"/>
    <x v="2"/>
  </r>
  <r>
    <x v="0"/>
    <n v="8"/>
    <x v="5"/>
    <x v="2"/>
    <x v="0"/>
    <n v="3"/>
    <n v="15000000"/>
    <n v="5"/>
    <x v="22"/>
    <x v="0"/>
    <x v="7"/>
    <x v="1"/>
    <x v="0"/>
    <x v="7"/>
  </r>
  <r>
    <x v="0"/>
    <n v="12"/>
    <x v="9"/>
    <x v="2"/>
    <x v="0"/>
    <n v="5"/>
    <n v="25000000"/>
    <n v="1"/>
    <x v="22"/>
    <x v="0"/>
    <x v="8"/>
    <x v="5"/>
    <x v="1"/>
    <x v="6"/>
  </r>
  <r>
    <x v="1"/>
    <n v="29"/>
    <x v="8"/>
    <x v="1"/>
    <x v="0"/>
    <n v="0"/>
    <n v="0"/>
    <n v="2"/>
    <x v="22"/>
    <x v="3"/>
    <x v="9"/>
    <x v="3"/>
    <x v="2"/>
    <x v="8"/>
  </r>
  <r>
    <x v="1"/>
    <n v="5"/>
    <x v="3"/>
    <x v="2"/>
    <x v="0"/>
    <n v="0"/>
    <n v="0"/>
    <n v="5"/>
    <x v="22"/>
    <x v="3"/>
    <x v="9"/>
    <x v="6"/>
    <x v="0"/>
    <x v="5"/>
  </r>
  <r>
    <x v="1"/>
    <n v="10"/>
    <x v="10"/>
    <x v="0"/>
    <x v="3"/>
    <n v="0"/>
    <n v="0"/>
    <n v="3"/>
    <x v="22"/>
    <x v="3"/>
    <x v="9"/>
    <x v="1"/>
    <x v="0"/>
    <x v="0"/>
  </r>
  <r>
    <x v="1"/>
    <n v="5"/>
    <x v="10"/>
    <x v="1"/>
    <x v="2"/>
    <n v="0"/>
    <n v="0"/>
    <n v="5"/>
    <x v="22"/>
    <x v="3"/>
    <x v="9"/>
    <x v="7"/>
    <x v="1"/>
    <x v="15"/>
  </r>
  <r>
    <x v="1"/>
    <n v="29"/>
    <x v="8"/>
    <x v="1"/>
    <x v="0"/>
    <n v="0"/>
    <n v="0"/>
    <n v="2"/>
    <x v="22"/>
    <x v="3"/>
    <x v="9"/>
    <x v="3"/>
    <x v="2"/>
    <x v="8"/>
  </r>
  <r>
    <x v="0"/>
    <n v="18"/>
    <x v="9"/>
    <x v="0"/>
    <x v="0"/>
    <n v="5"/>
    <n v="25000000"/>
    <n v="5"/>
    <x v="23"/>
    <x v="0"/>
    <x v="6"/>
    <x v="3"/>
    <x v="0"/>
    <x v="10"/>
  </r>
  <r>
    <x v="0"/>
    <n v="12"/>
    <x v="1"/>
    <x v="3"/>
    <x v="0"/>
    <n v="3"/>
    <n v="15000000"/>
    <n v="4"/>
    <x v="23"/>
    <x v="0"/>
    <x v="5"/>
    <x v="1"/>
    <x v="2"/>
    <x v="3"/>
  </r>
  <r>
    <x v="0"/>
    <n v="30"/>
    <x v="2"/>
    <x v="5"/>
    <x v="2"/>
    <n v="4"/>
    <n v="20000000"/>
    <n v="5"/>
    <x v="23"/>
    <x v="2"/>
    <x v="0"/>
    <x v="6"/>
    <x v="3"/>
    <x v="4"/>
  </r>
  <r>
    <x v="0"/>
    <n v="16"/>
    <x v="2"/>
    <x v="5"/>
    <x v="2"/>
    <n v="3"/>
    <n v="12000000"/>
    <n v="2"/>
    <x v="23"/>
    <x v="0"/>
    <x v="2"/>
    <x v="4"/>
    <x v="3"/>
    <x v="4"/>
  </r>
  <r>
    <x v="0"/>
    <n v="28"/>
    <x v="2"/>
    <x v="3"/>
    <x v="0"/>
    <n v="2"/>
    <n v="12000000"/>
    <n v="2"/>
    <x v="23"/>
    <x v="0"/>
    <x v="3"/>
    <x v="3"/>
    <x v="0"/>
    <x v="7"/>
  </r>
  <r>
    <x v="0"/>
    <n v="7"/>
    <x v="3"/>
    <x v="0"/>
    <x v="0"/>
    <n v="2"/>
    <n v="10000000"/>
    <n v="1"/>
    <x v="23"/>
    <x v="0"/>
    <x v="0"/>
    <x v="2"/>
    <x v="2"/>
    <x v="8"/>
  </r>
  <r>
    <x v="0"/>
    <n v="9"/>
    <x v="3"/>
    <x v="0"/>
    <x v="0"/>
    <n v="1"/>
    <n v="7000000"/>
    <n v="4"/>
    <x v="23"/>
    <x v="0"/>
    <x v="2"/>
    <x v="4"/>
    <x v="1"/>
    <x v="2"/>
  </r>
  <r>
    <x v="0"/>
    <n v="18"/>
    <x v="3"/>
    <x v="3"/>
    <x v="2"/>
    <n v="3"/>
    <n v="15000000"/>
    <n v="1"/>
    <x v="23"/>
    <x v="0"/>
    <x v="7"/>
    <x v="5"/>
    <x v="1"/>
    <x v="2"/>
  </r>
  <r>
    <x v="0"/>
    <n v="4"/>
    <x v="4"/>
    <x v="0"/>
    <x v="2"/>
    <n v="2"/>
    <n v="38000000"/>
    <n v="5"/>
    <x v="23"/>
    <x v="1"/>
    <x v="2"/>
    <x v="0"/>
    <x v="1"/>
    <x v="2"/>
  </r>
  <r>
    <x v="0"/>
    <n v="23"/>
    <x v="4"/>
    <x v="0"/>
    <x v="2"/>
    <n v="2"/>
    <n v="12000000"/>
    <n v="2"/>
    <x v="23"/>
    <x v="0"/>
    <x v="4"/>
    <x v="5"/>
    <x v="1"/>
    <x v="15"/>
  </r>
  <r>
    <x v="0"/>
    <n v="31"/>
    <x v="10"/>
    <x v="2"/>
    <x v="1"/>
    <n v="1"/>
    <n v="19000000"/>
    <n v="3"/>
    <x v="23"/>
    <x v="1"/>
    <x v="1"/>
    <x v="2"/>
    <x v="0"/>
    <x v="7"/>
  </r>
  <r>
    <x v="0"/>
    <n v="18"/>
    <x v="9"/>
    <x v="0"/>
    <x v="0"/>
    <n v="5"/>
    <n v="25000000"/>
    <n v="5"/>
    <x v="23"/>
    <x v="0"/>
    <x v="6"/>
    <x v="3"/>
    <x v="0"/>
    <x v="10"/>
  </r>
  <r>
    <x v="1"/>
    <n v="15"/>
    <x v="2"/>
    <x v="2"/>
    <x v="2"/>
    <n v="0"/>
    <n v="0"/>
    <n v="1"/>
    <x v="23"/>
    <x v="3"/>
    <x v="9"/>
    <x v="5"/>
    <x v="0"/>
    <x v="7"/>
  </r>
  <r>
    <x v="1"/>
    <n v="15"/>
    <x v="10"/>
    <x v="1"/>
    <x v="2"/>
    <n v="0"/>
    <n v="0"/>
    <n v="1"/>
    <x v="23"/>
    <x v="3"/>
    <x v="9"/>
    <x v="7"/>
    <x v="0"/>
    <x v="5"/>
  </r>
  <r>
    <x v="0"/>
    <n v="1"/>
    <x v="8"/>
    <x v="0"/>
    <x v="2"/>
    <n v="5"/>
    <n v="25000000"/>
    <n v="1"/>
    <x v="24"/>
    <x v="0"/>
    <x v="0"/>
    <x v="7"/>
    <x v="0"/>
    <x v="9"/>
  </r>
  <r>
    <x v="0"/>
    <n v="7"/>
    <x v="11"/>
    <x v="3"/>
    <x v="2"/>
    <n v="1"/>
    <n v="19000000"/>
    <n v="6"/>
    <x v="24"/>
    <x v="1"/>
    <x v="2"/>
    <x v="0"/>
    <x v="0"/>
    <x v="0"/>
  </r>
  <r>
    <x v="0"/>
    <n v="27"/>
    <x v="2"/>
    <x v="2"/>
    <x v="1"/>
    <n v="2"/>
    <n v="38000000"/>
    <n v="3"/>
    <x v="24"/>
    <x v="1"/>
    <x v="7"/>
    <x v="3"/>
    <x v="1"/>
    <x v="2"/>
  </r>
  <r>
    <x v="0"/>
    <n v="12"/>
    <x v="2"/>
    <x v="0"/>
    <x v="1"/>
    <n v="1"/>
    <n v="7000000"/>
    <n v="1"/>
    <x v="24"/>
    <x v="0"/>
    <x v="7"/>
    <x v="7"/>
    <x v="1"/>
    <x v="15"/>
  </r>
  <r>
    <x v="0"/>
    <n v="11"/>
    <x v="3"/>
    <x v="0"/>
    <x v="1"/>
    <n v="2"/>
    <n v="12000000"/>
    <n v="3"/>
    <x v="24"/>
    <x v="0"/>
    <x v="6"/>
    <x v="3"/>
    <x v="3"/>
    <x v="4"/>
  </r>
  <r>
    <x v="0"/>
    <n v="29"/>
    <x v="3"/>
    <x v="0"/>
    <x v="2"/>
    <n v="3"/>
    <n v="12000000"/>
    <n v="5"/>
    <x v="24"/>
    <x v="0"/>
    <x v="8"/>
    <x v="3"/>
    <x v="3"/>
    <x v="4"/>
  </r>
  <r>
    <x v="0"/>
    <n v="31"/>
    <x v="3"/>
    <x v="3"/>
    <x v="2"/>
    <n v="3"/>
    <n v="15000000"/>
    <n v="1"/>
    <x v="24"/>
    <x v="0"/>
    <x v="3"/>
    <x v="7"/>
    <x v="1"/>
    <x v="2"/>
  </r>
  <r>
    <x v="0"/>
    <n v="22"/>
    <x v="4"/>
    <x v="2"/>
    <x v="1"/>
    <n v="2"/>
    <n v="12000000"/>
    <n v="6"/>
    <x v="24"/>
    <x v="0"/>
    <x v="0"/>
    <x v="3"/>
    <x v="2"/>
    <x v="11"/>
  </r>
  <r>
    <x v="0"/>
    <n v="1"/>
    <x v="4"/>
    <x v="4"/>
    <x v="2"/>
    <n v="3"/>
    <n v="15000000"/>
    <n v="3"/>
    <x v="24"/>
    <x v="0"/>
    <x v="2"/>
    <x v="5"/>
    <x v="1"/>
    <x v="6"/>
  </r>
  <r>
    <x v="0"/>
    <n v="25"/>
    <x v="10"/>
    <x v="2"/>
    <x v="1"/>
    <n v="4"/>
    <n v="20000000"/>
    <n v="4"/>
    <x v="24"/>
    <x v="2"/>
    <x v="7"/>
    <x v="2"/>
    <x v="0"/>
    <x v="7"/>
  </r>
  <r>
    <x v="0"/>
    <n v="1"/>
    <x v="8"/>
    <x v="0"/>
    <x v="2"/>
    <n v="5"/>
    <n v="25000000"/>
    <n v="1"/>
    <x v="24"/>
    <x v="0"/>
    <x v="0"/>
    <x v="7"/>
    <x v="0"/>
    <x v="9"/>
  </r>
  <r>
    <x v="0"/>
    <n v="7"/>
    <x v="11"/>
    <x v="3"/>
    <x v="2"/>
    <n v="1"/>
    <n v="19000000"/>
    <n v="6"/>
    <x v="24"/>
    <x v="1"/>
    <x v="2"/>
    <x v="0"/>
    <x v="0"/>
    <x v="0"/>
  </r>
  <r>
    <x v="1"/>
    <n v="7"/>
    <x v="3"/>
    <x v="2"/>
    <x v="1"/>
    <n v="0"/>
    <n v="0"/>
    <n v="1"/>
    <x v="24"/>
    <x v="3"/>
    <x v="9"/>
    <x v="2"/>
    <x v="0"/>
    <x v="10"/>
  </r>
  <r>
    <x v="1"/>
    <n v="16"/>
    <x v="4"/>
    <x v="0"/>
    <x v="0"/>
    <n v="0"/>
    <n v="0"/>
    <n v="1"/>
    <x v="24"/>
    <x v="3"/>
    <x v="9"/>
    <x v="6"/>
    <x v="2"/>
    <x v="8"/>
  </r>
  <r>
    <x v="1"/>
    <n v="11"/>
    <x v="10"/>
    <x v="2"/>
    <x v="1"/>
    <n v="0"/>
    <n v="0"/>
    <n v="2"/>
    <x v="24"/>
    <x v="3"/>
    <x v="9"/>
    <x v="4"/>
    <x v="1"/>
    <x v="1"/>
  </r>
  <r>
    <x v="0"/>
    <n v="17"/>
    <x v="6"/>
    <x v="3"/>
    <x v="2"/>
    <n v="4"/>
    <n v="15000000"/>
    <n v="2"/>
    <x v="25"/>
    <x v="0"/>
    <x v="8"/>
    <x v="2"/>
    <x v="2"/>
    <x v="11"/>
  </r>
  <r>
    <x v="0"/>
    <n v="27"/>
    <x v="3"/>
    <x v="2"/>
    <x v="2"/>
    <n v="1"/>
    <n v="19000000"/>
    <n v="2"/>
    <x v="25"/>
    <x v="1"/>
    <x v="0"/>
    <x v="3"/>
    <x v="1"/>
    <x v="1"/>
  </r>
  <r>
    <x v="0"/>
    <n v="22"/>
    <x v="3"/>
    <x v="0"/>
    <x v="1"/>
    <n v="2"/>
    <n v="38000000"/>
    <n v="1"/>
    <x v="25"/>
    <x v="1"/>
    <x v="7"/>
    <x v="7"/>
    <x v="3"/>
    <x v="13"/>
  </r>
  <r>
    <x v="0"/>
    <n v="31"/>
    <x v="3"/>
    <x v="2"/>
    <x v="1"/>
    <n v="4"/>
    <n v="20000000"/>
    <n v="1"/>
    <x v="25"/>
    <x v="2"/>
    <x v="6"/>
    <x v="5"/>
    <x v="0"/>
    <x v="9"/>
  </r>
  <r>
    <x v="0"/>
    <n v="10"/>
    <x v="3"/>
    <x v="0"/>
    <x v="1"/>
    <n v="5"/>
    <n v="25000000"/>
    <n v="3"/>
    <x v="25"/>
    <x v="0"/>
    <x v="2"/>
    <x v="2"/>
    <x v="1"/>
    <x v="1"/>
  </r>
  <r>
    <x v="0"/>
    <n v="29"/>
    <x v="3"/>
    <x v="0"/>
    <x v="1"/>
    <n v="2"/>
    <n v="10000000"/>
    <n v="1"/>
    <x v="25"/>
    <x v="0"/>
    <x v="2"/>
    <x v="7"/>
    <x v="1"/>
    <x v="1"/>
  </r>
  <r>
    <x v="0"/>
    <n v="22"/>
    <x v="4"/>
    <x v="2"/>
    <x v="1"/>
    <n v="3"/>
    <n v="15000000"/>
    <n v="5"/>
    <x v="25"/>
    <x v="0"/>
    <x v="0"/>
    <x v="6"/>
    <x v="0"/>
    <x v="0"/>
  </r>
  <r>
    <x v="0"/>
    <n v="17"/>
    <x v="10"/>
    <x v="5"/>
    <x v="3"/>
    <n v="3"/>
    <n v="12000000"/>
    <n v="1"/>
    <x v="25"/>
    <x v="0"/>
    <x v="7"/>
    <x v="6"/>
    <x v="0"/>
    <x v="10"/>
  </r>
  <r>
    <x v="0"/>
    <n v="17"/>
    <x v="6"/>
    <x v="3"/>
    <x v="2"/>
    <n v="4"/>
    <n v="15000000"/>
    <n v="2"/>
    <x v="25"/>
    <x v="0"/>
    <x v="8"/>
    <x v="2"/>
    <x v="2"/>
    <x v="11"/>
  </r>
  <r>
    <x v="1"/>
    <n v="13"/>
    <x v="2"/>
    <x v="2"/>
    <x v="1"/>
    <n v="0"/>
    <n v="0"/>
    <n v="1"/>
    <x v="25"/>
    <x v="3"/>
    <x v="9"/>
    <x v="0"/>
    <x v="3"/>
    <x v="4"/>
  </r>
  <r>
    <x v="1"/>
    <n v="5"/>
    <x v="3"/>
    <x v="4"/>
    <x v="2"/>
    <n v="0"/>
    <n v="0"/>
    <n v="5"/>
    <x v="25"/>
    <x v="3"/>
    <x v="9"/>
    <x v="4"/>
    <x v="1"/>
    <x v="1"/>
  </r>
  <r>
    <x v="1"/>
    <n v="19"/>
    <x v="4"/>
    <x v="2"/>
    <x v="0"/>
    <n v="0"/>
    <n v="0"/>
    <n v="2"/>
    <x v="25"/>
    <x v="3"/>
    <x v="9"/>
    <x v="2"/>
    <x v="1"/>
    <x v="1"/>
  </r>
  <r>
    <x v="1"/>
    <n v="28"/>
    <x v="4"/>
    <x v="2"/>
    <x v="1"/>
    <n v="0"/>
    <n v="0"/>
    <n v="4"/>
    <x v="25"/>
    <x v="3"/>
    <x v="9"/>
    <x v="5"/>
    <x v="3"/>
    <x v="4"/>
  </r>
  <r>
    <x v="1"/>
    <n v="10"/>
    <x v="10"/>
    <x v="4"/>
    <x v="2"/>
    <n v="0"/>
    <n v="0"/>
    <n v="5"/>
    <x v="25"/>
    <x v="3"/>
    <x v="9"/>
    <x v="6"/>
    <x v="0"/>
    <x v="9"/>
  </r>
  <r>
    <x v="0"/>
    <n v="1"/>
    <x v="0"/>
    <x v="3"/>
    <x v="4"/>
    <n v="2"/>
    <n v="12000000"/>
    <n v="1"/>
    <x v="26"/>
    <x v="0"/>
    <x v="5"/>
    <x v="1"/>
    <x v="3"/>
    <x v="4"/>
  </r>
  <r>
    <x v="0"/>
    <n v="1"/>
    <x v="0"/>
    <x v="1"/>
    <x v="1"/>
    <n v="2"/>
    <n v="12000000"/>
    <n v="1"/>
    <x v="26"/>
    <x v="0"/>
    <x v="4"/>
    <x v="6"/>
    <x v="1"/>
    <x v="1"/>
  </r>
  <r>
    <x v="0"/>
    <n v="1"/>
    <x v="0"/>
    <x v="2"/>
    <x v="2"/>
    <n v="5"/>
    <n v="25000000"/>
    <n v="2"/>
    <x v="26"/>
    <x v="0"/>
    <x v="5"/>
    <x v="6"/>
    <x v="0"/>
    <x v="7"/>
  </r>
  <r>
    <x v="0"/>
    <n v="12"/>
    <x v="9"/>
    <x v="5"/>
    <x v="2"/>
    <n v="4"/>
    <n v="11000000"/>
    <n v="1"/>
    <x v="26"/>
    <x v="2"/>
    <x v="1"/>
    <x v="2"/>
    <x v="1"/>
    <x v="1"/>
  </r>
  <r>
    <x v="0"/>
    <n v="27"/>
    <x v="1"/>
    <x v="3"/>
    <x v="1"/>
    <n v="3"/>
    <n v="15000000"/>
    <n v="4"/>
    <x v="26"/>
    <x v="0"/>
    <x v="4"/>
    <x v="5"/>
    <x v="0"/>
    <x v="10"/>
  </r>
  <r>
    <x v="0"/>
    <n v="16"/>
    <x v="1"/>
    <x v="5"/>
    <x v="1"/>
    <n v="5"/>
    <n v="20000000"/>
    <n v="3"/>
    <x v="26"/>
    <x v="0"/>
    <x v="6"/>
    <x v="7"/>
    <x v="0"/>
    <x v="5"/>
  </r>
  <r>
    <x v="0"/>
    <n v="24"/>
    <x v="2"/>
    <x v="0"/>
    <x v="0"/>
    <n v="3"/>
    <n v="15000000"/>
    <n v="5"/>
    <x v="26"/>
    <x v="0"/>
    <x v="0"/>
    <x v="2"/>
    <x v="1"/>
    <x v="6"/>
  </r>
  <r>
    <x v="0"/>
    <n v="30"/>
    <x v="2"/>
    <x v="4"/>
    <x v="2"/>
    <n v="2"/>
    <n v="12000000"/>
    <n v="4"/>
    <x v="26"/>
    <x v="0"/>
    <x v="2"/>
    <x v="2"/>
    <x v="0"/>
    <x v="5"/>
  </r>
  <r>
    <x v="0"/>
    <n v="11"/>
    <x v="2"/>
    <x v="0"/>
    <x v="1"/>
    <n v="5"/>
    <n v="21000000"/>
    <n v="1"/>
    <x v="26"/>
    <x v="0"/>
    <x v="2"/>
    <x v="7"/>
    <x v="2"/>
    <x v="11"/>
  </r>
  <r>
    <x v="0"/>
    <n v="8"/>
    <x v="3"/>
    <x v="1"/>
    <x v="1"/>
    <n v="1"/>
    <n v="19000000"/>
    <n v="3"/>
    <x v="26"/>
    <x v="1"/>
    <x v="2"/>
    <x v="3"/>
    <x v="1"/>
    <x v="2"/>
  </r>
  <r>
    <x v="0"/>
    <n v="26"/>
    <x v="3"/>
    <x v="0"/>
    <x v="0"/>
    <n v="2"/>
    <n v="38000000"/>
    <n v="4"/>
    <x v="26"/>
    <x v="1"/>
    <x v="0"/>
    <x v="3"/>
    <x v="3"/>
    <x v="13"/>
  </r>
  <r>
    <x v="0"/>
    <n v="10"/>
    <x v="3"/>
    <x v="0"/>
    <x v="1"/>
    <n v="4"/>
    <n v="11000000"/>
    <n v="5"/>
    <x v="26"/>
    <x v="2"/>
    <x v="3"/>
    <x v="5"/>
    <x v="3"/>
    <x v="4"/>
  </r>
  <r>
    <x v="0"/>
    <n v="31"/>
    <x v="3"/>
    <x v="3"/>
    <x v="2"/>
    <n v="5"/>
    <n v="21000000"/>
    <n v="5"/>
    <x v="26"/>
    <x v="0"/>
    <x v="4"/>
    <x v="0"/>
    <x v="1"/>
    <x v="1"/>
  </r>
  <r>
    <x v="0"/>
    <n v="11"/>
    <x v="3"/>
    <x v="2"/>
    <x v="0"/>
    <n v="5"/>
    <n v="25000000"/>
    <n v="2"/>
    <x v="26"/>
    <x v="0"/>
    <x v="4"/>
    <x v="3"/>
    <x v="0"/>
    <x v="7"/>
  </r>
  <r>
    <x v="0"/>
    <n v="5"/>
    <x v="3"/>
    <x v="1"/>
    <x v="1"/>
    <n v="4"/>
    <n v="20000000"/>
    <n v="4"/>
    <x v="26"/>
    <x v="0"/>
    <x v="8"/>
    <x v="0"/>
    <x v="0"/>
    <x v="10"/>
  </r>
  <r>
    <x v="0"/>
    <n v="28"/>
    <x v="3"/>
    <x v="4"/>
    <x v="0"/>
    <n v="1"/>
    <n v="7000000"/>
    <n v="5"/>
    <x v="26"/>
    <x v="0"/>
    <x v="0"/>
    <x v="5"/>
    <x v="2"/>
    <x v="8"/>
  </r>
  <r>
    <x v="0"/>
    <n v="4"/>
    <x v="4"/>
    <x v="1"/>
    <x v="1"/>
    <n v="2"/>
    <n v="38000000"/>
    <n v="4"/>
    <x v="26"/>
    <x v="1"/>
    <x v="8"/>
    <x v="0"/>
    <x v="1"/>
    <x v="2"/>
  </r>
  <r>
    <x v="0"/>
    <n v="15"/>
    <x v="4"/>
    <x v="1"/>
    <x v="3"/>
    <n v="1"/>
    <n v="19000000"/>
    <n v="7"/>
    <x v="26"/>
    <x v="1"/>
    <x v="5"/>
    <x v="7"/>
    <x v="2"/>
    <x v="8"/>
  </r>
  <r>
    <x v="0"/>
    <n v="22"/>
    <x v="4"/>
    <x v="4"/>
    <x v="2"/>
    <n v="4"/>
    <n v="20000000"/>
    <n v="3"/>
    <x v="26"/>
    <x v="2"/>
    <x v="7"/>
    <x v="6"/>
    <x v="1"/>
    <x v="6"/>
  </r>
  <r>
    <x v="0"/>
    <n v="3"/>
    <x v="4"/>
    <x v="1"/>
    <x v="2"/>
    <n v="2"/>
    <n v="12000000"/>
    <n v="2"/>
    <x v="26"/>
    <x v="0"/>
    <x v="0"/>
    <x v="1"/>
    <x v="0"/>
    <x v="10"/>
  </r>
  <r>
    <x v="0"/>
    <n v="15"/>
    <x v="4"/>
    <x v="0"/>
    <x v="1"/>
    <n v="2"/>
    <n v="12000000"/>
    <n v="3"/>
    <x v="26"/>
    <x v="0"/>
    <x v="3"/>
    <x v="2"/>
    <x v="0"/>
    <x v="7"/>
  </r>
  <r>
    <x v="0"/>
    <n v="3"/>
    <x v="4"/>
    <x v="0"/>
    <x v="0"/>
    <n v="2"/>
    <n v="12000000"/>
    <n v="3"/>
    <x v="26"/>
    <x v="0"/>
    <x v="2"/>
    <x v="3"/>
    <x v="1"/>
    <x v="2"/>
  </r>
  <r>
    <x v="0"/>
    <n v="11"/>
    <x v="4"/>
    <x v="4"/>
    <x v="3"/>
    <n v="3"/>
    <n v="15000000"/>
    <n v="3"/>
    <x v="26"/>
    <x v="0"/>
    <x v="8"/>
    <x v="3"/>
    <x v="2"/>
    <x v="8"/>
  </r>
  <r>
    <x v="0"/>
    <n v="22"/>
    <x v="4"/>
    <x v="5"/>
    <x v="2"/>
    <n v="3"/>
    <n v="15000000"/>
    <n v="4"/>
    <x v="26"/>
    <x v="0"/>
    <x v="0"/>
    <x v="3"/>
    <x v="0"/>
    <x v="9"/>
  </r>
  <r>
    <x v="0"/>
    <n v="20"/>
    <x v="4"/>
    <x v="0"/>
    <x v="2"/>
    <n v="3"/>
    <n v="15000000"/>
    <n v="6"/>
    <x v="26"/>
    <x v="0"/>
    <x v="3"/>
    <x v="0"/>
    <x v="3"/>
    <x v="13"/>
  </r>
  <r>
    <x v="0"/>
    <n v="30"/>
    <x v="4"/>
    <x v="5"/>
    <x v="2"/>
    <n v="1"/>
    <n v="7000000"/>
    <n v="3"/>
    <x v="26"/>
    <x v="0"/>
    <x v="0"/>
    <x v="6"/>
    <x v="1"/>
    <x v="2"/>
  </r>
  <r>
    <x v="0"/>
    <n v="2"/>
    <x v="10"/>
    <x v="1"/>
    <x v="2"/>
    <n v="3"/>
    <n v="12000000"/>
    <n v="3"/>
    <x v="26"/>
    <x v="0"/>
    <x v="4"/>
    <x v="2"/>
    <x v="1"/>
    <x v="2"/>
  </r>
  <r>
    <x v="0"/>
    <n v="17"/>
    <x v="10"/>
    <x v="0"/>
    <x v="2"/>
    <n v="3"/>
    <n v="11000000"/>
    <n v="4"/>
    <x v="26"/>
    <x v="0"/>
    <x v="5"/>
    <x v="5"/>
    <x v="0"/>
    <x v="5"/>
  </r>
  <r>
    <x v="0"/>
    <n v="24"/>
    <x v="10"/>
    <x v="2"/>
    <x v="0"/>
    <n v="5"/>
    <n v="25000000"/>
    <n v="6"/>
    <x v="26"/>
    <x v="0"/>
    <x v="3"/>
    <x v="7"/>
    <x v="0"/>
    <x v="9"/>
  </r>
  <r>
    <x v="0"/>
    <n v="28"/>
    <x v="10"/>
    <x v="5"/>
    <x v="2"/>
    <n v="4"/>
    <n v="20000000"/>
    <n v="2"/>
    <x v="26"/>
    <x v="0"/>
    <x v="4"/>
    <x v="7"/>
    <x v="1"/>
    <x v="2"/>
  </r>
  <r>
    <x v="0"/>
    <n v="1"/>
    <x v="0"/>
    <x v="3"/>
    <x v="4"/>
    <n v="2"/>
    <n v="12000000"/>
    <n v="1"/>
    <x v="26"/>
    <x v="0"/>
    <x v="5"/>
    <x v="1"/>
    <x v="3"/>
    <x v="4"/>
  </r>
  <r>
    <x v="0"/>
    <n v="1"/>
    <x v="0"/>
    <x v="1"/>
    <x v="1"/>
    <n v="2"/>
    <n v="12000000"/>
    <n v="1"/>
    <x v="26"/>
    <x v="0"/>
    <x v="4"/>
    <x v="6"/>
    <x v="1"/>
    <x v="1"/>
  </r>
  <r>
    <x v="0"/>
    <n v="1"/>
    <x v="0"/>
    <x v="2"/>
    <x v="2"/>
    <n v="5"/>
    <n v="25000000"/>
    <n v="2"/>
    <x v="26"/>
    <x v="0"/>
    <x v="5"/>
    <x v="6"/>
    <x v="0"/>
    <x v="7"/>
  </r>
  <r>
    <x v="0"/>
    <n v="12"/>
    <x v="9"/>
    <x v="5"/>
    <x v="2"/>
    <n v="4"/>
    <n v="11000000"/>
    <n v="1"/>
    <x v="26"/>
    <x v="2"/>
    <x v="1"/>
    <x v="2"/>
    <x v="1"/>
    <x v="1"/>
  </r>
  <r>
    <x v="1"/>
    <n v="19"/>
    <x v="7"/>
    <x v="0"/>
    <x v="1"/>
    <n v="0"/>
    <n v="0"/>
    <n v="3"/>
    <x v="26"/>
    <x v="3"/>
    <x v="9"/>
    <x v="1"/>
    <x v="3"/>
    <x v="4"/>
  </r>
  <r>
    <x v="1"/>
    <n v="3"/>
    <x v="11"/>
    <x v="0"/>
    <x v="1"/>
    <n v="0"/>
    <n v="0"/>
    <n v="1"/>
    <x v="26"/>
    <x v="3"/>
    <x v="9"/>
    <x v="6"/>
    <x v="1"/>
    <x v="2"/>
  </r>
  <r>
    <x v="1"/>
    <n v="23"/>
    <x v="2"/>
    <x v="3"/>
    <x v="1"/>
    <n v="0"/>
    <n v="0"/>
    <n v="3"/>
    <x v="26"/>
    <x v="3"/>
    <x v="9"/>
    <x v="7"/>
    <x v="0"/>
    <x v="5"/>
  </r>
  <r>
    <x v="1"/>
    <n v="5"/>
    <x v="3"/>
    <x v="0"/>
    <x v="0"/>
    <n v="0"/>
    <n v="0"/>
    <n v="1"/>
    <x v="26"/>
    <x v="3"/>
    <x v="9"/>
    <x v="2"/>
    <x v="0"/>
    <x v="9"/>
  </r>
  <r>
    <x v="1"/>
    <n v="10"/>
    <x v="3"/>
    <x v="4"/>
    <x v="1"/>
    <n v="0"/>
    <n v="0"/>
    <n v="6"/>
    <x v="26"/>
    <x v="3"/>
    <x v="9"/>
    <x v="5"/>
    <x v="2"/>
    <x v="11"/>
  </r>
  <r>
    <x v="1"/>
    <n v="24"/>
    <x v="3"/>
    <x v="4"/>
    <x v="2"/>
    <n v="0"/>
    <n v="0"/>
    <n v="3"/>
    <x v="26"/>
    <x v="3"/>
    <x v="9"/>
    <x v="1"/>
    <x v="3"/>
    <x v="13"/>
  </r>
  <r>
    <x v="1"/>
    <n v="29"/>
    <x v="10"/>
    <x v="3"/>
    <x v="2"/>
    <n v="0"/>
    <n v="0"/>
    <n v="3"/>
    <x v="26"/>
    <x v="3"/>
    <x v="9"/>
    <x v="5"/>
    <x v="1"/>
    <x v="1"/>
  </r>
  <r>
    <x v="1"/>
    <n v="30"/>
    <x v="10"/>
    <x v="1"/>
    <x v="4"/>
    <n v="0"/>
    <n v="0"/>
    <n v="1"/>
    <x v="26"/>
    <x v="3"/>
    <x v="9"/>
    <x v="1"/>
    <x v="0"/>
    <x v="0"/>
  </r>
  <r>
    <x v="1"/>
    <n v="21"/>
    <x v="10"/>
    <x v="0"/>
    <x v="1"/>
    <n v="0"/>
    <n v="0"/>
    <n v="2"/>
    <x v="26"/>
    <x v="3"/>
    <x v="9"/>
    <x v="6"/>
    <x v="1"/>
    <x v="1"/>
  </r>
  <r>
    <x v="1"/>
    <n v="19"/>
    <x v="7"/>
    <x v="0"/>
    <x v="1"/>
    <n v="0"/>
    <n v="0"/>
    <n v="3"/>
    <x v="26"/>
    <x v="3"/>
    <x v="9"/>
    <x v="1"/>
    <x v="3"/>
    <x v="4"/>
  </r>
  <r>
    <x v="1"/>
    <n v="3"/>
    <x v="11"/>
    <x v="0"/>
    <x v="1"/>
    <n v="0"/>
    <n v="0"/>
    <n v="1"/>
    <x v="26"/>
    <x v="3"/>
    <x v="9"/>
    <x v="6"/>
    <x v="1"/>
    <x v="2"/>
  </r>
  <r>
    <x v="0"/>
    <n v="19"/>
    <x v="6"/>
    <x v="1"/>
    <x v="3"/>
    <n v="2"/>
    <n v="12000000"/>
    <n v="3"/>
    <x v="27"/>
    <x v="0"/>
    <x v="1"/>
    <x v="6"/>
    <x v="1"/>
    <x v="6"/>
  </r>
  <r>
    <x v="0"/>
    <n v="22"/>
    <x v="2"/>
    <x v="5"/>
    <x v="0"/>
    <n v="4"/>
    <n v="15000000"/>
    <n v="2"/>
    <x v="27"/>
    <x v="0"/>
    <x v="3"/>
    <x v="5"/>
    <x v="2"/>
    <x v="8"/>
  </r>
  <r>
    <x v="0"/>
    <n v="25"/>
    <x v="3"/>
    <x v="0"/>
    <x v="2"/>
    <n v="1"/>
    <n v="19000000"/>
    <n v="4"/>
    <x v="27"/>
    <x v="1"/>
    <x v="8"/>
    <x v="2"/>
    <x v="3"/>
    <x v="4"/>
  </r>
  <r>
    <x v="0"/>
    <n v="31"/>
    <x v="3"/>
    <x v="0"/>
    <x v="0"/>
    <n v="3"/>
    <n v="11000000"/>
    <n v="1"/>
    <x v="27"/>
    <x v="0"/>
    <x v="4"/>
    <x v="3"/>
    <x v="1"/>
    <x v="1"/>
  </r>
  <r>
    <x v="0"/>
    <n v="29"/>
    <x v="3"/>
    <x v="4"/>
    <x v="1"/>
    <n v="2"/>
    <n v="12000000"/>
    <n v="3"/>
    <x v="27"/>
    <x v="0"/>
    <x v="4"/>
    <x v="4"/>
    <x v="1"/>
    <x v="1"/>
  </r>
  <r>
    <x v="0"/>
    <n v="2"/>
    <x v="4"/>
    <x v="4"/>
    <x v="4"/>
    <n v="2"/>
    <n v="38000000"/>
    <n v="1"/>
    <x v="27"/>
    <x v="1"/>
    <x v="0"/>
    <x v="2"/>
    <x v="2"/>
    <x v="8"/>
  </r>
  <r>
    <x v="0"/>
    <n v="22"/>
    <x v="4"/>
    <x v="5"/>
    <x v="1"/>
    <n v="5"/>
    <n v="25000000"/>
    <n v="3"/>
    <x v="27"/>
    <x v="0"/>
    <x v="7"/>
    <x v="6"/>
    <x v="1"/>
    <x v="6"/>
  </r>
  <r>
    <x v="0"/>
    <n v="29"/>
    <x v="10"/>
    <x v="0"/>
    <x v="1"/>
    <n v="1"/>
    <n v="7000000"/>
    <n v="1"/>
    <x v="27"/>
    <x v="0"/>
    <x v="3"/>
    <x v="2"/>
    <x v="0"/>
    <x v="9"/>
  </r>
  <r>
    <x v="0"/>
    <n v="19"/>
    <x v="6"/>
    <x v="1"/>
    <x v="3"/>
    <n v="2"/>
    <n v="12000000"/>
    <n v="3"/>
    <x v="27"/>
    <x v="0"/>
    <x v="1"/>
    <x v="6"/>
    <x v="1"/>
    <x v="6"/>
  </r>
  <r>
    <x v="1"/>
    <n v="28"/>
    <x v="2"/>
    <x v="3"/>
    <x v="2"/>
    <n v="0"/>
    <n v="0"/>
    <n v="1"/>
    <x v="27"/>
    <x v="3"/>
    <x v="9"/>
    <x v="7"/>
    <x v="0"/>
    <x v="12"/>
  </r>
  <r>
    <x v="1"/>
    <n v="5"/>
    <x v="3"/>
    <x v="3"/>
    <x v="2"/>
    <n v="0"/>
    <n v="0"/>
    <n v="2"/>
    <x v="27"/>
    <x v="3"/>
    <x v="9"/>
    <x v="0"/>
    <x v="0"/>
    <x v="7"/>
  </r>
  <r>
    <x v="1"/>
    <n v="29"/>
    <x v="3"/>
    <x v="2"/>
    <x v="3"/>
    <n v="0"/>
    <n v="0"/>
    <n v="5"/>
    <x v="27"/>
    <x v="3"/>
    <x v="9"/>
    <x v="1"/>
    <x v="3"/>
    <x v="4"/>
  </r>
  <r>
    <x v="1"/>
    <n v="30"/>
    <x v="4"/>
    <x v="2"/>
    <x v="2"/>
    <n v="0"/>
    <n v="0"/>
    <n v="1"/>
    <x v="27"/>
    <x v="3"/>
    <x v="9"/>
    <x v="3"/>
    <x v="0"/>
    <x v="12"/>
  </r>
  <r>
    <x v="1"/>
    <n v="15"/>
    <x v="4"/>
    <x v="4"/>
    <x v="2"/>
    <n v="0"/>
    <n v="0"/>
    <n v="4"/>
    <x v="27"/>
    <x v="3"/>
    <x v="9"/>
    <x v="7"/>
    <x v="0"/>
    <x v="12"/>
  </r>
  <r>
    <x v="0"/>
    <n v="14"/>
    <x v="5"/>
    <x v="2"/>
    <x v="0"/>
    <n v="5"/>
    <n v="20000000"/>
    <n v="6"/>
    <x v="28"/>
    <x v="0"/>
    <x v="5"/>
    <x v="3"/>
    <x v="0"/>
    <x v="7"/>
  </r>
  <r>
    <x v="0"/>
    <n v="11"/>
    <x v="6"/>
    <x v="0"/>
    <x v="1"/>
    <n v="1"/>
    <n v="19000000"/>
    <n v="3"/>
    <x v="28"/>
    <x v="1"/>
    <x v="4"/>
    <x v="6"/>
    <x v="1"/>
    <x v="1"/>
  </r>
  <r>
    <x v="0"/>
    <n v="13"/>
    <x v="8"/>
    <x v="2"/>
    <x v="2"/>
    <n v="2"/>
    <n v="12000000"/>
    <n v="1"/>
    <x v="28"/>
    <x v="0"/>
    <x v="4"/>
    <x v="7"/>
    <x v="1"/>
    <x v="1"/>
  </r>
  <r>
    <x v="0"/>
    <n v="28"/>
    <x v="1"/>
    <x v="2"/>
    <x v="2"/>
    <n v="2"/>
    <n v="38000000"/>
    <n v="5"/>
    <x v="28"/>
    <x v="1"/>
    <x v="7"/>
    <x v="7"/>
    <x v="0"/>
    <x v="5"/>
  </r>
  <r>
    <x v="0"/>
    <n v="30"/>
    <x v="2"/>
    <x v="2"/>
    <x v="0"/>
    <n v="1"/>
    <n v="7000000"/>
    <n v="1"/>
    <x v="28"/>
    <x v="0"/>
    <x v="3"/>
    <x v="2"/>
    <x v="2"/>
    <x v="8"/>
  </r>
  <r>
    <x v="0"/>
    <n v="20"/>
    <x v="2"/>
    <x v="2"/>
    <x v="0"/>
    <n v="2"/>
    <n v="12000000"/>
    <n v="2"/>
    <x v="28"/>
    <x v="0"/>
    <x v="0"/>
    <x v="5"/>
    <x v="0"/>
    <x v="5"/>
  </r>
  <r>
    <x v="0"/>
    <n v="22"/>
    <x v="3"/>
    <x v="0"/>
    <x v="0"/>
    <n v="2"/>
    <n v="12000000"/>
    <n v="2"/>
    <x v="28"/>
    <x v="0"/>
    <x v="2"/>
    <x v="1"/>
    <x v="1"/>
    <x v="6"/>
  </r>
  <r>
    <x v="0"/>
    <n v="17"/>
    <x v="4"/>
    <x v="3"/>
    <x v="3"/>
    <n v="3"/>
    <n v="15000000"/>
    <n v="2"/>
    <x v="28"/>
    <x v="0"/>
    <x v="1"/>
    <x v="1"/>
    <x v="0"/>
    <x v="12"/>
  </r>
  <r>
    <x v="0"/>
    <n v="20"/>
    <x v="4"/>
    <x v="3"/>
    <x v="2"/>
    <n v="3"/>
    <n v="11000000"/>
    <n v="2"/>
    <x v="28"/>
    <x v="0"/>
    <x v="4"/>
    <x v="2"/>
    <x v="1"/>
    <x v="1"/>
  </r>
  <r>
    <x v="0"/>
    <n v="22"/>
    <x v="4"/>
    <x v="0"/>
    <x v="4"/>
    <n v="5"/>
    <n v="25000000"/>
    <n v="4"/>
    <x v="28"/>
    <x v="0"/>
    <x v="1"/>
    <x v="0"/>
    <x v="1"/>
    <x v="6"/>
  </r>
  <r>
    <x v="0"/>
    <n v="3"/>
    <x v="4"/>
    <x v="2"/>
    <x v="0"/>
    <n v="4"/>
    <n v="15000000"/>
    <n v="3"/>
    <x v="28"/>
    <x v="0"/>
    <x v="8"/>
    <x v="7"/>
    <x v="0"/>
    <x v="5"/>
  </r>
  <r>
    <x v="0"/>
    <n v="14"/>
    <x v="5"/>
    <x v="2"/>
    <x v="0"/>
    <n v="5"/>
    <n v="20000000"/>
    <n v="6"/>
    <x v="28"/>
    <x v="0"/>
    <x v="5"/>
    <x v="3"/>
    <x v="0"/>
    <x v="7"/>
  </r>
  <r>
    <x v="0"/>
    <n v="11"/>
    <x v="6"/>
    <x v="0"/>
    <x v="1"/>
    <n v="1"/>
    <n v="19000000"/>
    <n v="3"/>
    <x v="28"/>
    <x v="1"/>
    <x v="4"/>
    <x v="6"/>
    <x v="1"/>
    <x v="1"/>
  </r>
  <r>
    <x v="0"/>
    <n v="13"/>
    <x v="8"/>
    <x v="2"/>
    <x v="2"/>
    <n v="2"/>
    <n v="12000000"/>
    <n v="1"/>
    <x v="28"/>
    <x v="0"/>
    <x v="4"/>
    <x v="7"/>
    <x v="1"/>
    <x v="1"/>
  </r>
  <r>
    <x v="0"/>
    <n v="28"/>
    <x v="1"/>
    <x v="2"/>
    <x v="2"/>
    <n v="2"/>
    <n v="38000000"/>
    <n v="5"/>
    <x v="28"/>
    <x v="1"/>
    <x v="7"/>
    <x v="7"/>
    <x v="0"/>
    <x v="5"/>
  </r>
  <r>
    <x v="1"/>
    <n v="13"/>
    <x v="7"/>
    <x v="4"/>
    <x v="2"/>
    <n v="0"/>
    <n v="0"/>
    <n v="2"/>
    <x v="28"/>
    <x v="3"/>
    <x v="9"/>
    <x v="6"/>
    <x v="2"/>
    <x v="11"/>
  </r>
  <r>
    <x v="1"/>
    <n v="11"/>
    <x v="4"/>
    <x v="2"/>
    <x v="1"/>
    <n v="0"/>
    <n v="0"/>
    <n v="2"/>
    <x v="28"/>
    <x v="3"/>
    <x v="9"/>
    <x v="3"/>
    <x v="3"/>
    <x v="4"/>
  </r>
  <r>
    <x v="1"/>
    <n v="13"/>
    <x v="7"/>
    <x v="4"/>
    <x v="2"/>
    <n v="0"/>
    <n v="0"/>
    <n v="2"/>
    <x v="28"/>
    <x v="3"/>
    <x v="9"/>
    <x v="6"/>
    <x v="2"/>
    <x v="11"/>
  </r>
  <r>
    <x v="0"/>
    <n v="11"/>
    <x v="5"/>
    <x v="0"/>
    <x v="2"/>
    <n v="2"/>
    <n v="38000000"/>
    <n v="4"/>
    <x v="29"/>
    <x v="1"/>
    <x v="5"/>
    <x v="7"/>
    <x v="3"/>
    <x v="13"/>
  </r>
  <r>
    <x v="0"/>
    <n v="6"/>
    <x v="5"/>
    <x v="2"/>
    <x v="2"/>
    <n v="5"/>
    <n v="20000000"/>
    <n v="3"/>
    <x v="29"/>
    <x v="0"/>
    <x v="2"/>
    <x v="1"/>
    <x v="1"/>
    <x v="1"/>
  </r>
  <r>
    <x v="0"/>
    <n v="1"/>
    <x v="0"/>
    <x v="0"/>
    <x v="3"/>
    <n v="2"/>
    <n v="12000000"/>
    <n v="1"/>
    <x v="29"/>
    <x v="0"/>
    <x v="0"/>
    <x v="1"/>
    <x v="2"/>
    <x v="11"/>
  </r>
  <r>
    <x v="0"/>
    <n v="10"/>
    <x v="8"/>
    <x v="3"/>
    <x v="0"/>
    <n v="2"/>
    <n v="38000000"/>
    <n v="2"/>
    <x v="29"/>
    <x v="4"/>
    <x v="5"/>
    <x v="5"/>
    <x v="1"/>
    <x v="6"/>
  </r>
  <r>
    <x v="0"/>
    <n v="1"/>
    <x v="8"/>
    <x v="5"/>
    <x v="2"/>
    <n v="3"/>
    <n v="15000000"/>
    <n v="1"/>
    <x v="29"/>
    <x v="0"/>
    <x v="7"/>
    <x v="5"/>
    <x v="0"/>
    <x v="9"/>
  </r>
  <r>
    <x v="0"/>
    <n v="30"/>
    <x v="2"/>
    <x v="2"/>
    <x v="2"/>
    <n v="1"/>
    <n v="7000000"/>
    <n v="2"/>
    <x v="29"/>
    <x v="0"/>
    <x v="2"/>
    <x v="5"/>
    <x v="0"/>
    <x v="10"/>
  </r>
  <r>
    <x v="0"/>
    <n v="27"/>
    <x v="2"/>
    <x v="0"/>
    <x v="1"/>
    <n v="1"/>
    <n v="7000000"/>
    <n v="1"/>
    <x v="29"/>
    <x v="0"/>
    <x v="6"/>
    <x v="7"/>
    <x v="3"/>
    <x v="13"/>
  </r>
  <r>
    <x v="0"/>
    <n v="15"/>
    <x v="3"/>
    <x v="2"/>
    <x v="0"/>
    <n v="1"/>
    <n v="19000000"/>
    <n v="2"/>
    <x v="29"/>
    <x v="1"/>
    <x v="0"/>
    <x v="2"/>
    <x v="2"/>
    <x v="11"/>
  </r>
  <r>
    <x v="0"/>
    <n v="5"/>
    <x v="3"/>
    <x v="0"/>
    <x v="2"/>
    <n v="4"/>
    <n v="15000000"/>
    <n v="6"/>
    <x v="29"/>
    <x v="0"/>
    <x v="6"/>
    <x v="2"/>
    <x v="3"/>
    <x v="4"/>
  </r>
  <r>
    <x v="0"/>
    <n v="6"/>
    <x v="3"/>
    <x v="4"/>
    <x v="1"/>
    <n v="5"/>
    <n v="20000000"/>
    <n v="6"/>
    <x v="29"/>
    <x v="0"/>
    <x v="2"/>
    <x v="2"/>
    <x v="0"/>
    <x v="9"/>
  </r>
  <r>
    <x v="0"/>
    <n v="12"/>
    <x v="3"/>
    <x v="5"/>
    <x v="0"/>
    <n v="2"/>
    <n v="12000000"/>
    <n v="2"/>
    <x v="29"/>
    <x v="0"/>
    <x v="0"/>
    <x v="4"/>
    <x v="2"/>
    <x v="8"/>
  </r>
  <r>
    <x v="0"/>
    <n v="28"/>
    <x v="3"/>
    <x v="1"/>
    <x v="1"/>
    <n v="2"/>
    <n v="12000000"/>
    <n v="2"/>
    <x v="29"/>
    <x v="0"/>
    <x v="0"/>
    <x v="0"/>
    <x v="0"/>
    <x v="0"/>
  </r>
  <r>
    <x v="0"/>
    <n v="8"/>
    <x v="3"/>
    <x v="0"/>
    <x v="1"/>
    <n v="2"/>
    <n v="12000000"/>
    <n v="3"/>
    <x v="29"/>
    <x v="0"/>
    <x v="2"/>
    <x v="3"/>
    <x v="1"/>
    <x v="15"/>
  </r>
  <r>
    <x v="0"/>
    <n v="7"/>
    <x v="3"/>
    <x v="3"/>
    <x v="2"/>
    <n v="2"/>
    <n v="12000000"/>
    <n v="3"/>
    <x v="29"/>
    <x v="0"/>
    <x v="7"/>
    <x v="4"/>
    <x v="0"/>
    <x v="10"/>
  </r>
  <r>
    <x v="0"/>
    <n v="9"/>
    <x v="3"/>
    <x v="4"/>
    <x v="2"/>
    <n v="3"/>
    <n v="15000000"/>
    <n v="1"/>
    <x v="29"/>
    <x v="0"/>
    <x v="2"/>
    <x v="6"/>
    <x v="3"/>
    <x v="4"/>
  </r>
  <r>
    <x v="0"/>
    <n v="16"/>
    <x v="4"/>
    <x v="1"/>
    <x v="1"/>
    <n v="1"/>
    <n v="19000000"/>
    <n v="1"/>
    <x v="29"/>
    <x v="1"/>
    <x v="0"/>
    <x v="3"/>
    <x v="1"/>
    <x v="2"/>
  </r>
  <r>
    <x v="0"/>
    <n v="22"/>
    <x v="4"/>
    <x v="1"/>
    <x v="1"/>
    <n v="3"/>
    <n v="11000000"/>
    <n v="3"/>
    <x v="29"/>
    <x v="0"/>
    <x v="0"/>
    <x v="2"/>
    <x v="2"/>
    <x v="11"/>
  </r>
  <r>
    <x v="0"/>
    <n v="5"/>
    <x v="4"/>
    <x v="0"/>
    <x v="2"/>
    <n v="3"/>
    <n v="15000000"/>
    <n v="2"/>
    <x v="29"/>
    <x v="0"/>
    <x v="8"/>
    <x v="4"/>
    <x v="3"/>
    <x v="13"/>
  </r>
  <r>
    <x v="0"/>
    <n v="29"/>
    <x v="4"/>
    <x v="3"/>
    <x v="2"/>
    <n v="3"/>
    <n v="15000000"/>
    <n v="4"/>
    <x v="29"/>
    <x v="0"/>
    <x v="0"/>
    <x v="1"/>
    <x v="0"/>
    <x v="10"/>
  </r>
  <r>
    <x v="0"/>
    <n v="12"/>
    <x v="4"/>
    <x v="0"/>
    <x v="3"/>
    <n v="4"/>
    <n v="15000000"/>
    <n v="2"/>
    <x v="29"/>
    <x v="0"/>
    <x v="0"/>
    <x v="6"/>
    <x v="0"/>
    <x v="5"/>
  </r>
  <r>
    <x v="0"/>
    <n v="11"/>
    <x v="5"/>
    <x v="0"/>
    <x v="2"/>
    <n v="2"/>
    <n v="38000000"/>
    <n v="4"/>
    <x v="29"/>
    <x v="1"/>
    <x v="5"/>
    <x v="7"/>
    <x v="3"/>
    <x v="13"/>
  </r>
  <r>
    <x v="0"/>
    <n v="6"/>
    <x v="5"/>
    <x v="2"/>
    <x v="2"/>
    <n v="5"/>
    <n v="20000000"/>
    <n v="3"/>
    <x v="29"/>
    <x v="0"/>
    <x v="2"/>
    <x v="1"/>
    <x v="1"/>
    <x v="1"/>
  </r>
  <r>
    <x v="0"/>
    <n v="1"/>
    <x v="0"/>
    <x v="0"/>
    <x v="3"/>
    <n v="2"/>
    <n v="12000000"/>
    <n v="1"/>
    <x v="29"/>
    <x v="0"/>
    <x v="0"/>
    <x v="1"/>
    <x v="2"/>
    <x v="11"/>
  </r>
  <r>
    <x v="0"/>
    <n v="10"/>
    <x v="8"/>
    <x v="3"/>
    <x v="0"/>
    <n v="2"/>
    <n v="38000000"/>
    <n v="2"/>
    <x v="29"/>
    <x v="4"/>
    <x v="5"/>
    <x v="5"/>
    <x v="1"/>
    <x v="6"/>
  </r>
  <r>
    <x v="0"/>
    <n v="1"/>
    <x v="8"/>
    <x v="5"/>
    <x v="2"/>
    <n v="3"/>
    <n v="15000000"/>
    <n v="1"/>
    <x v="29"/>
    <x v="0"/>
    <x v="7"/>
    <x v="5"/>
    <x v="0"/>
    <x v="9"/>
  </r>
  <r>
    <x v="1"/>
    <n v="7"/>
    <x v="11"/>
    <x v="1"/>
    <x v="0"/>
    <n v="0"/>
    <n v="0"/>
    <n v="3"/>
    <x v="29"/>
    <x v="3"/>
    <x v="9"/>
    <x v="7"/>
    <x v="2"/>
    <x v="11"/>
  </r>
  <r>
    <x v="1"/>
    <n v="12"/>
    <x v="1"/>
    <x v="4"/>
    <x v="1"/>
    <n v="0"/>
    <n v="0"/>
    <n v="2"/>
    <x v="29"/>
    <x v="3"/>
    <x v="9"/>
    <x v="2"/>
    <x v="1"/>
    <x v="2"/>
  </r>
  <r>
    <x v="1"/>
    <n v="1"/>
    <x v="2"/>
    <x v="2"/>
    <x v="2"/>
    <n v="0"/>
    <n v="0"/>
    <n v="4"/>
    <x v="29"/>
    <x v="3"/>
    <x v="9"/>
    <x v="2"/>
    <x v="0"/>
    <x v="10"/>
  </r>
  <r>
    <x v="1"/>
    <n v="29"/>
    <x v="2"/>
    <x v="3"/>
    <x v="2"/>
    <n v="0"/>
    <n v="0"/>
    <n v="2"/>
    <x v="29"/>
    <x v="3"/>
    <x v="9"/>
    <x v="4"/>
    <x v="1"/>
    <x v="6"/>
  </r>
  <r>
    <x v="1"/>
    <n v="26"/>
    <x v="3"/>
    <x v="3"/>
    <x v="0"/>
    <n v="0"/>
    <n v="0"/>
    <n v="3"/>
    <x v="29"/>
    <x v="3"/>
    <x v="9"/>
    <x v="2"/>
    <x v="0"/>
    <x v="5"/>
  </r>
  <r>
    <x v="1"/>
    <n v="30"/>
    <x v="10"/>
    <x v="4"/>
    <x v="0"/>
    <n v="0"/>
    <n v="0"/>
    <n v="7"/>
    <x v="29"/>
    <x v="3"/>
    <x v="9"/>
    <x v="5"/>
    <x v="1"/>
    <x v="6"/>
  </r>
  <r>
    <x v="1"/>
    <n v="7"/>
    <x v="11"/>
    <x v="1"/>
    <x v="0"/>
    <n v="0"/>
    <n v="0"/>
    <n v="3"/>
    <x v="29"/>
    <x v="3"/>
    <x v="9"/>
    <x v="7"/>
    <x v="2"/>
    <x v="11"/>
  </r>
  <r>
    <x v="0"/>
    <n v="16"/>
    <x v="6"/>
    <x v="3"/>
    <x v="1"/>
    <n v="3"/>
    <n v="11000000"/>
    <n v="3"/>
    <x v="30"/>
    <x v="0"/>
    <x v="1"/>
    <x v="2"/>
    <x v="0"/>
    <x v="5"/>
  </r>
  <r>
    <x v="0"/>
    <n v="13"/>
    <x v="2"/>
    <x v="5"/>
    <x v="1"/>
    <n v="2"/>
    <n v="10000000"/>
    <n v="2"/>
    <x v="30"/>
    <x v="0"/>
    <x v="0"/>
    <x v="3"/>
    <x v="0"/>
    <x v="5"/>
  </r>
  <r>
    <x v="0"/>
    <n v="16"/>
    <x v="2"/>
    <x v="0"/>
    <x v="2"/>
    <n v="2"/>
    <n v="12000000"/>
    <n v="2"/>
    <x v="30"/>
    <x v="0"/>
    <x v="4"/>
    <x v="7"/>
    <x v="1"/>
    <x v="1"/>
  </r>
  <r>
    <x v="0"/>
    <n v="26"/>
    <x v="3"/>
    <x v="2"/>
    <x v="2"/>
    <n v="2"/>
    <n v="38000000"/>
    <n v="5"/>
    <x v="30"/>
    <x v="1"/>
    <x v="2"/>
    <x v="6"/>
    <x v="1"/>
    <x v="2"/>
  </r>
  <r>
    <x v="0"/>
    <n v="9"/>
    <x v="3"/>
    <x v="1"/>
    <x v="2"/>
    <n v="4"/>
    <n v="20000000"/>
    <n v="1"/>
    <x v="30"/>
    <x v="2"/>
    <x v="2"/>
    <x v="5"/>
    <x v="1"/>
    <x v="14"/>
  </r>
  <r>
    <x v="0"/>
    <n v="28"/>
    <x v="3"/>
    <x v="1"/>
    <x v="2"/>
    <n v="1"/>
    <n v="7000000"/>
    <n v="2"/>
    <x v="30"/>
    <x v="0"/>
    <x v="2"/>
    <x v="6"/>
    <x v="1"/>
    <x v="6"/>
  </r>
  <r>
    <x v="0"/>
    <n v="30"/>
    <x v="3"/>
    <x v="2"/>
    <x v="0"/>
    <n v="3"/>
    <n v="15000000"/>
    <n v="4"/>
    <x v="30"/>
    <x v="0"/>
    <x v="1"/>
    <x v="3"/>
    <x v="0"/>
    <x v="10"/>
  </r>
  <r>
    <x v="0"/>
    <n v="5"/>
    <x v="4"/>
    <x v="1"/>
    <x v="0"/>
    <n v="5"/>
    <n v="25000000"/>
    <n v="2"/>
    <x v="30"/>
    <x v="0"/>
    <x v="0"/>
    <x v="1"/>
    <x v="3"/>
    <x v="4"/>
  </r>
  <r>
    <x v="0"/>
    <n v="16"/>
    <x v="6"/>
    <x v="3"/>
    <x v="1"/>
    <n v="3"/>
    <n v="11000000"/>
    <n v="3"/>
    <x v="30"/>
    <x v="0"/>
    <x v="1"/>
    <x v="2"/>
    <x v="0"/>
    <x v="5"/>
  </r>
  <r>
    <x v="1"/>
    <n v="12"/>
    <x v="2"/>
    <x v="2"/>
    <x v="2"/>
    <n v="0"/>
    <n v="0"/>
    <n v="3"/>
    <x v="30"/>
    <x v="3"/>
    <x v="9"/>
    <x v="2"/>
    <x v="3"/>
    <x v="13"/>
  </r>
  <r>
    <x v="1"/>
    <n v="1"/>
    <x v="3"/>
    <x v="4"/>
    <x v="2"/>
    <n v="0"/>
    <n v="0"/>
    <n v="1"/>
    <x v="30"/>
    <x v="3"/>
    <x v="9"/>
    <x v="2"/>
    <x v="3"/>
    <x v="13"/>
  </r>
  <r>
    <x v="1"/>
    <n v="5"/>
    <x v="3"/>
    <x v="4"/>
    <x v="3"/>
    <n v="0"/>
    <n v="0"/>
    <n v="4"/>
    <x v="30"/>
    <x v="3"/>
    <x v="9"/>
    <x v="5"/>
    <x v="2"/>
    <x v="11"/>
  </r>
  <r>
    <x v="1"/>
    <n v="27"/>
    <x v="4"/>
    <x v="0"/>
    <x v="0"/>
    <n v="0"/>
    <n v="0"/>
    <n v="1"/>
    <x v="30"/>
    <x v="3"/>
    <x v="9"/>
    <x v="2"/>
    <x v="1"/>
    <x v="6"/>
  </r>
  <r>
    <x v="1"/>
    <n v="16"/>
    <x v="4"/>
    <x v="0"/>
    <x v="0"/>
    <n v="0"/>
    <n v="0"/>
    <n v="1"/>
    <x v="30"/>
    <x v="3"/>
    <x v="9"/>
    <x v="4"/>
    <x v="0"/>
    <x v="0"/>
  </r>
  <r>
    <x v="0"/>
    <n v="11"/>
    <x v="6"/>
    <x v="2"/>
    <x v="2"/>
    <n v="4"/>
    <n v="20000000"/>
    <n v="1"/>
    <x v="31"/>
    <x v="0"/>
    <x v="7"/>
    <x v="0"/>
    <x v="0"/>
    <x v="9"/>
  </r>
  <r>
    <x v="0"/>
    <n v="1"/>
    <x v="8"/>
    <x v="3"/>
    <x v="1"/>
    <n v="2"/>
    <n v="12000000"/>
    <n v="5"/>
    <x v="31"/>
    <x v="0"/>
    <x v="3"/>
    <x v="4"/>
    <x v="3"/>
    <x v="4"/>
  </r>
  <r>
    <x v="0"/>
    <n v="10"/>
    <x v="2"/>
    <x v="3"/>
    <x v="2"/>
    <n v="2"/>
    <n v="38000000"/>
    <n v="2"/>
    <x v="31"/>
    <x v="4"/>
    <x v="5"/>
    <x v="6"/>
    <x v="0"/>
    <x v="10"/>
  </r>
  <r>
    <x v="0"/>
    <n v="11"/>
    <x v="2"/>
    <x v="0"/>
    <x v="1"/>
    <n v="2"/>
    <n v="12000000"/>
    <n v="4"/>
    <x v="31"/>
    <x v="0"/>
    <x v="4"/>
    <x v="2"/>
    <x v="1"/>
    <x v="2"/>
  </r>
  <r>
    <x v="0"/>
    <n v="12"/>
    <x v="2"/>
    <x v="3"/>
    <x v="0"/>
    <n v="3"/>
    <n v="15000000"/>
    <n v="4"/>
    <x v="31"/>
    <x v="0"/>
    <x v="1"/>
    <x v="2"/>
    <x v="1"/>
    <x v="2"/>
  </r>
  <r>
    <x v="0"/>
    <n v="27"/>
    <x v="3"/>
    <x v="2"/>
    <x v="3"/>
    <n v="1"/>
    <n v="19000000"/>
    <n v="1"/>
    <x v="31"/>
    <x v="1"/>
    <x v="0"/>
    <x v="3"/>
    <x v="0"/>
    <x v="5"/>
  </r>
  <r>
    <x v="0"/>
    <n v="30"/>
    <x v="3"/>
    <x v="3"/>
    <x v="2"/>
    <n v="4"/>
    <n v="11000000"/>
    <n v="3"/>
    <x v="31"/>
    <x v="2"/>
    <x v="4"/>
    <x v="5"/>
    <x v="1"/>
    <x v="1"/>
  </r>
  <r>
    <x v="0"/>
    <n v="27"/>
    <x v="3"/>
    <x v="1"/>
    <x v="0"/>
    <n v="5"/>
    <n v="25000000"/>
    <n v="2"/>
    <x v="31"/>
    <x v="0"/>
    <x v="4"/>
    <x v="4"/>
    <x v="1"/>
    <x v="6"/>
  </r>
  <r>
    <x v="0"/>
    <n v="9"/>
    <x v="3"/>
    <x v="0"/>
    <x v="2"/>
    <n v="3"/>
    <n v="15000000"/>
    <n v="4"/>
    <x v="31"/>
    <x v="0"/>
    <x v="7"/>
    <x v="3"/>
    <x v="3"/>
    <x v="13"/>
  </r>
  <r>
    <x v="0"/>
    <n v="22"/>
    <x v="4"/>
    <x v="5"/>
    <x v="2"/>
    <n v="3"/>
    <n v="15000000"/>
    <n v="1"/>
    <x v="31"/>
    <x v="0"/>
    <x v="2"/>
    <x v="6"/>
    <x v="3"/>
    <x v="4"/>
  </r>
  <r>
    <x v="0"/>
    <n v="23"/>
    <x v="10"/>
    <x v="3"/>
    <x v="2"/>
    <n v="5"/>
    <n v="21000000"/>
    <n v="1"/>
    <x v="31"/>
    <x v="0"/>
    <x v="8"/>
    <x v="1"/>
    <x v="0"/>
    <x v="5"/>
  </r>
  <r>
    <x v="0"/>
    <n v="11"/>
    <x v="6"/>
    <x v="2"/>
    <x v="2"/>
    <n v="4"/>
    <n v="20000000"/>
    <n v="1"/>
    <x v="31"/>
    <x v="0"/>
    <x v="7"/>
    <x v="0"/>
    <x v="0"/>
    <x v="9"/>
  </r>
  <r>
    <x v="0"/>
    <n v="1"/>
    <x v="8"/>
    <x v="3"/>
    <x v="1"/>
    <n v="2"/>
    <n v="12000000"/>
    <n v="5"/>
    <x v="31"/>
    <x v="0"/>
    <x v="3"/>
    <x v="4"/>
    <x v="3"/>
    <x v="4"/>
  </r>
  <r>
    <x v="1"/>
    <n v="18"/>
    <x v="7"/>
    <x v="0"/>
    <x v="2"/>
    <n v="0"/>
    <n v="0"/>
    <n v="1"/>
    <x v="31"/>
    <x v="3"/>
    <x v="9"/>
    <x v="0"/>
    <x v="1"/>
    <x v="2"/>
  </r>
  <r>
    <x v="1"/>
    <n v="2"/>
    <x v="11"/>
    <x v="0"/>
    <x v="1"/>
    <n v="0"/>
    <n v="0"/>
    <n v="4"/>
    <x v="31"/>
    <x v="3"/>
    <x v="9"/>
    <x v="7"/>
    <x v="2"/>
    <x v="8"/>
  </r>
  <r>
    <x v="1"/>
    <n v="18"/>
    <x v="7"/>
    <x v="0"/>
    <x v="2"/>
    <n v="0"/>
    <n v="0"/>
    <n v="1"/>
    <x v="31"/>
    <x v="3"/>
    <x v="9"/>
    <x v="0"/>
    <x v="1"/>
    <x v="2"/>
  </r>
  <r>
    <x v="1"/>
    <n v="2"/>
    <x v="11"/>
    <x v="0"/>
    <x v="1"/>
    <n v="0"/>
    <n v="0"/>
    <n v="4"/>
    <x v="31"/>
    <x v="3"/>
    <x v="9"/>
    <x v="7"/>
    <x v="2"/>
    <x v="8"/>
  </r>
  <r>
    <x v="0"/>
    <n v="13"/>
    <x v="5"/>
    <x v="0"/>
    <x v="2"/>
    <n v="4"/>
    <n v="15000000"/>
    <n v="5"/>
    <x v="32"/>
    <x v="0"/>
    <x v="3"/>
    <x v="6"/>
    <x v="1"/>
    <x v="6"/>
  </r>
  <r>
    <x v="0"/>
    <n v="11"/>
    <x v="6"/>
    <x v="1"/>
    <x v="0"/>
    <n v="2"/>
    <n v="38000000"/>
    <n v="2"/>
    <x v="32"/>
    <x v="1"/>
    <x v="0"/>
    <x v="1"/>
    <x v="0"/>
    <x v="9"/>
  </r>
  <r>
    <x v="0"/>
    <n v="12"/>
    <x v="8"/>
    <x v="0"/>
    <x v="2"/>
    <n v="1"/>
    <n v="7000000"/>
    <n v="1"/>
    <x v="32"/>
    <x v="0"/>
    <x v="4"/>
    <x v="0"/>
    <x v="2"/>
    <x v="11"/>
  </r>
  <r>
    <x v="0"/>
    <n v="27"/>
    <x v="1"/>
    <x v="2"/>
    <x v="4"/>
    <n v="5"/>
    <n v="25000000"/>
    <n v="4"/>
    <x v="32"/>
    <x v="0"/>
    <x v="7"/>
    <x v="7"/>
    <x v="0"/>
    <x v="10"/>
  </r>
  <r>
    <x v="0"/>
    <n v="30"/>
    <x v="2"/>
    <x v="2"/>
    <x v="2"/>
    <n v="1"/>
    <n v="19000000"/>
    <n v="5"/>
    <x v="32"/>
    <x v="1"/>
    <x v="7"/>
    <x v="4"/>
    <x v="0"/>
    <x v="10"/>
  </r>
  <r>
    <x v="0"/>
    <n v="19"/>
    <x v="2"/>
    <x v="2"/>
    <x v="4"/>
    <n v="5"/>
    <n v="20000000"/>
    <n v="5"/>
    <x v="32"/>
    <x v="0"/>
    <x v="4"/>
    <x v="3"/>
    <x v="0"/>
    <x v="7"/>
  </r>
  <r>
    <x v="0"/>
    <n v="12"/>
    <x v="2"/>
    <x v="0"/>
    <x v="2"/>
    <n v="3"/>
    <n v="11000000"/>
    <n v="5"/>
    <x v="32"/>
    <x v="0"/>
    <x v="8"/>
    <x v="1"/>
    <x v="3"/>
    <x v="13"/>
  </r>
  <r>
    <x v="0"/>
    <n v="21"/>
    <x v="3"/>
    <x v="0"/>
    <x v="1"/>
    <n v="2"/>
    <n v="12000000"/>
    <n v="1"/>
    <x v="32"/>
    <x v="0"/>
    <x v="5"/>
    <x v="0"/>
    <x v="1"/>
    <x v="14"/>
  </r>
  <r>
    <x v="0"/>
    <n v="17"/>
    <x v="4"/>
    <x v="3"/>
    <x v="2"/>
    <n v="2"/>
    <n v="12000000"/>
    <n v="4"/>
    <x v="32"/>
    <x v="0"/>
    <x v="8"/>
    <x v="0"/>
    <x v="3"/>
    <x v="4"/>
  </r>
  <r>
    <x v="0"/>
    <n v="15"/>
    <x v="10"/>
    <x v="1"/>
    <x v="4"/>
    <n v="4"/>
    <n v="20000000"/>
    <n v="2"/>
    <x v="32"/>
    <x v="2"/>
    <x v="2"/>
    <x v="5"/>
    <x v="1"/>
    <x v="6"/>
  </r>
  <r>
    <x v="0"/>
    <n v="1"/>
    <x v="10"/>
    <x v="3"/>
    <x v="2"/>
    <n v="3"/>
    <n v="12000000"/>
    <n v="4"/>
    <x v="32"/>
    <x v="0"/>
    <x v="0"/>
    <x v="5"/>
    <x v="2"/>
    <x v="8"/>
  </r>
  <r>
    <x v="0"/>
    <n v="13"/>
    <x v="5"/>
    <x v="0"/>
    <x v="2"/>
    <n v="4"/>
    <n v="15000000"/>
    <n v="5"/>
    <x v="32"/>
    <x v="0"/>
    <x v="3"/>
    <x v="6"/>
    <x v="1"/>
    <x v="6"/>
  </r>
  <r>
    <x v="0"/>
    <n v="11"/>
    <x v="6"/>
    <x v="1"/>
    <x v="0"/>
    <n v="2"/>
    <n v="38000000"/>
    <n v="2"/>
    <x v="32"/>
    <x v="1"/>
    <x v="0"/>
    <x v="1"/>
    <x v="0"/>
    <x v="9"/>
  </r>
  <r>
    <x v="0"/>
    <n v="12"/>
    <x v="8"/>
    <x v="0"/>
    <x v="2"/>
    <n v="1"/>
    <n v="7000000"/>
    <n v="1"/>
    <x v="32"/>
    <x v="0"/>
    <x v="4"/>
    <x v="0"/>
    <x v="2"/>
    <x v="11"/>
  </r>
  <r>
    <x v="0"/>
    <n v="27"/>
    <x v="1"/>
    <x v="2"/>
    <x v="4"/>
    <n v="5"/>
    <n v="25000000"/>
    <n v="4"/>
    <x v="32"/>
    <x v="0"/>
    <x v="7"/>
    <x v="7"/>
    <x v="0"/>
    <x v="10"/>
  </r>
  <r>
    <x v="1"/>
    <n v="12"/>
    <x v="7"/>
    <x v="4"/>
    <x v="1"/>
    <n v="0"/>
    <n v="0"/>
    <n v="3"/>
    <x v="32"/>
    <x v="3"/>
    <x v="9"/>
    <x v="7"/>
    <x v="2"/>
    <x v="8"/>
  </r>
  <r>
    <x v="1"/>
    <n v="25"/>
    <x v="4"/>
    <x v="0"/>
    <x v="2"/>
    <n v="0"/>
    <n v="0"/>
    <n v="1"/>
    <x v="32"/>
    <x v="3"/>
    <x v="9"/>
    <x v="6"/>
    <x v="3"/>
    <x v="13"/>
  </r>
  <r>
    <x v="1"/>
    <n v="12"/>
    <x v="7"/>
    <x v="4"/>
    <x v="1"/>
    <n v="0"/>
    <n v="0"/>
    <n v="3"/>
    <x v="32"/>
    <x v="3"/>
    <x v="9"/>
    <x v="7"/>
    <x v="2"/>
    <x v="8"/>
  </r>
  <r>
    <x v="0"/>
    <n v="12"/>
    <x v="1"/>
    <x v="0"/>
    <x v="2"/>
    <n v="3"/>
    <n v="15000000"/>
    <n v="1"/>
    <x v="33"/>
    <x v="0"/>
    <x v="3"/>
    <x v="4"/>
    <x v="1"/>
    <x v="1"/>
  </r>
  <r>
    <x v="0"/>
    <n v="30"/>
    <x v="2"/>
    <x v="1"/>
    <x v="2"/>
    <n v="2"/>
    <n v="12000000"/>
    <n v="2"/>
    <x v="33"/>
    <x v="0"/>
    <x v="8"/>
    <x v="2"/>
    <x v="2"/>
    <x v="8"/>
  </r>
  <r>
    <x v="0"/>
    <n v="6"/>
    <x v="2"/>
    <x v="2"/>
    <x v="2"/>
    <n v="5"/>
    <n v="20000000"/>
    <n v="2"/>
    <x v="33"/>
    <x v="0"/>
    <x v="4"/>
    <x v="5"/>
    <x v="0"/>
    <x v="7"/>
  </r>
  <r>
    <x v="0"/>
    <n v="21"/>
    <x v="3"/>
    <x v="1"/>
    <x v="1"/>
    <n v="1"/>
    <n v="7000000"/>
    <n v="2"/>
    <x v="33"/>
    <x v="0"/>
    <x v="0"/>
    <x v="2"/>
    <x v="1"/>
    <x v="15"/>
  </r>
  <r>
    <x v="0"/>
    <n v="22"/>
    <x v="3"/>
    <x v="4"/>
    <x v="1"/>
    <n v="3"/>
    <n v="15000000"/>
    <n v="5"/>
    <x v="33"/>
    <x v="0"/>
    <x v="4"/>
    <x v="6"/>
    <x v="0"/>
    <x v="12"/>
  </r>
  <r>
    <x v="0"/>
    <n v="12"/>
    <x v="3"/>
    <x v="1"/>
    <x v="2"/>
    <n v="4"/>
    <n v="15000000"/>
    <n v="4"/>
    <x v="33"/>
    <x v="0"/>
    <x v="7"/>
    <x v="3"/>
    <x v="1"/>
    <x v="6"/>
  </r>
  <r>
    <x v="0"/>
    <n v="23"/>
    <x v="4"/>
    <x v="1"/>
    <x v="1"/>
    <n v="2"/>
    <n v="12000000"/>
    <n v="1"/>
    <x v="33"/>
    <x v="0"/>
    <x v="3"/>
    <x v="1"/>
    <x v="0"/>
    <x v="5"/>
  </r>
  <r>
    <x v="0"/>
    <n v="29"/>
    <x v="4"/>
    <x v="3"/>
    <x v="0"/>
    <n v="2"/>
    <n v="12000000"/>
    <n v="2"/>
    <x v="33"/>
    <x v="0"/>
    <x v="4"/>
    <x v="6"/>
    <x v="0"/>
    <x v="7"/>
  </r>
  <r>
    <x v="0"/>
    <n v="21"/>
    <x v="10"/>
    <x v="0"/>
    <x v="2"/>
    <n v="1"/>
    <n v="19000000"/>
    <n v="2"/>
    <x v="33"/>
    <x v="1"/>
    <x v="7"/>
    <x v="2"/>
    <x v="0"/>
    <x v="12"/>
  </r>
  <r>
    <x v="0"/>
    <n v="24"/>
    <x v="10"/>
    <x v="0"/>
    <x v="1"/>
    <n v="3"/>
    <n v="15000000"/>
    <n v="1"/>
    <x v="33"/>
    <x v="0"/>
    <x v="1"/>
    <x v="3"/>
    <x v="1"/>
    <x v="1"/>
  </r>
  <r>
    <x v="1"/>
    <n v="20"/>
    <x v="2"/>
    <x v="0"/>
    <x v="2"/>
    <n v="0"/>
    <n v="0"/>
    <n v="1"/>
    <x v="33"/>
    <x v="3"/>
    <x v="9"/>
    <x v="6"/>
    <x v="1"/>
    <x v="6"/>
  </r>
  <r>
    <x v="1"/>
    <n v="8"/>
    <x v="3"/>
    <x v="3"/>
    <x v="2"/>
    <n v="0"/>
    <n v="0"/>
    <n v="5"/>
    <x v="33"/>
    <x v="3"/>
    <x v="9"/>
    <x v="0"/>
    <x v="2"/>
    <x v="8"/>
  </r>
  <r>
    <x v="1"/>
    <n v="31"/>
    <x v="10"/>
    <x v="0"/>
    <x v="2"/>
    <n v="0"/>
    <n v="0"/>
    <n v="1"/>
    <x v="33"/>
    <x v="3"/>
    <x v="9"/>
    <x v="7"/>
    <x v="3"/>
    <x v="4"/>
  </r>
  <r>
    <x v="0"/>
    <n v="30"/>
    <x v="1"/>
    <x v="1"/>
    <x v="0"/>
    <n v="2"/>
    <n v="38000000"/>
    <n v="2"/>
    <x v="34"/>
    <x v="1"/>
    <x v="7"/>
    <x v="0"/>
    <x v="1"/>
    <x v="2"/>
  </r>
  <r>
    <x v="0"/>
    <n v="28"/>
    <x v="2"/>
    <x v="0"/>
    <x v="2"/>
    <n v="2"/>
    <n v="12000000"/>
    <n v="2"/>
    <x v="34"/>
    <x v="0"/>
    <x v="2"/>
    <x v="2"/>
    <x v="3"/>
    <x v="13"/>
  </r>
  <r>
    <x v="0"/>
    <n v="28"/>
    <x v="2"/>
    <x v="3"/>
    <x v="1"/>
    <n v="3"/>
    <n v="15000000"/>
    <n v="2"/>
    <x v="34"/>
    <x v="0"/>
    <x v="0"/>
    <x v="2"/>
    <x v="3"/>
    <x v="13"/>
  </r>
  <r>
    <x v="0"/>
    <n v="30"/>
    <x v="2"/>
    <x v="5"/>
    <x v="1"/>
    <n v="3"/>
    <n v="15000000"/>
    <n v="4"/>
    <x v="34"/>
    <x v="0"/>
    <x v="7"/>
    <x v="3"/>
    <x v="1"/>
    <x v="1"/>
  </r>
  <r>
    <x v="0"/>
    <n v="30"/>
    <x v="2"/>
    <x v="2"/>
    <x v="0"/>
    <n v="2"/>
    <n v="12000000"/>
    <n v="2"/>
    <x v="34"/>
    <x v="0"/>
    <x v="7"/>
    <x v="5"/>
    <x v="1"/>
    <x v="1"/>
  </r>
  <r>
    <x v="0"/>
    <n v="6"/>
    <x v="2"/>
    <x v="5"/>
    <x v="1"/>
    <n v="3"/>
    <n v="15000000"/>
    <n v="4"/>
    <x v="34"/>
    <x v="0"/>
    <x v="4"/>
    <x v="6"/>
    <x v="1"/>
    <x v="1"/>
  </r>
  <r>
    <x v="0"/>
    <n v="27"/>
    <x v="3"/>
    <x v="0"/>
    <x v="1"/>
    <n v="4"/>
    <n v="20000000"/>
    <n v="5"/>
    <x v="34"/>
    <x v="2"/>
    <x v="7"/>
    <x v="7"/>
    <x v="1"/>
    <x v="6"/>
  </r>
  <r>
    <x v="0"/>
    <n v="11"/>
    <x v="3"/>
    <x v="4"/>
    <x v="0"/>
    <n v="1"/>
    <n v="7000000"/>
    <n v="1"/>
    <x v="34"/>
    <x v="0"/>
    <x v="0"/>
    <x v="2"/>
    <x v="2"/>
    <x v="8"/>
  </r>
  <r>
    <x v="0"/>
    <n v="29"/>
    <x v="3"/>
    <x v="3"/>
    <x v="2"/>
    <n v="2"/>
    <n v="12000000"/>
    <n v="2"/>
    <x v="34"/>
    <x v="0"/>
    <x v="3"/>
    <x v="2"/>
    <x v="0"/>
    <x v="5"/>
  </r>
  <r>
    <x v="0"/>
    <n v="7"/>
    <x v="3"/>
    <x v="3"/>
    <x v="0"/>
    <n v="2"/>
    <n v="12000000"/>
    <n v="7"/>
    <x v="34"/>
    <x v="0"/>
    <x v="0"/>
    <x v="0"/>
    <x v="2"/>
    <x v="11"/>
  </r>
  <r>
    <x v="0"/>
    <n v="8"/>
    <x v="3"/>
    <x v="0"/>
    <x v="2"/>
    <n v="3"/>
    <n v="15000000"/>
    <n v="2"/>
    <x v="34"/>
    <x v="0"/>
    <x v="1"/>
    <x v="5"/>
    <x v="1"/>
    <x v="14"/>
  </r>
  <r>
    <x v="0"/>
    <n v="11"/>
    <x v="3"/>
    <x v="1"/>
    <x v="4"/>
    <n v="4"/>
    <n v="20000000"/>
    <n v="5"/>
    <x v="34"/>
    <x v="0"/>
    <x v="4"/>
    <x v="7"/>
    <x v="2"/>
    <x v="8"/>
  </r>
  <r>
    <x v="0"/>
    <n v="22"/>
    <x v="4"/>
    <x v="1"/>
    <x v="0"/>
    <n v="1"/>
    <n v="19000000"/>
    <n v="1"/>
    <x v="34"/>
    <x v="1"/>
    <x v="2"/>
    <x v="4"/>
    <x v="1"/>
    <x v="1"/>
  </r>
  <r>
    <x v="0"/>
    <n v="6"/>
    <x v="4"/>
    <x v="0"/>
    <x v="2"/>
    <n v="4"/>
    <n v="20000000"/>
    <n v="1"/>
    <x v="34"/>
    <x v="2"/>
    <x v="8"/>
    <x v="2"/>
    <x v="0"/>
    <x v="12"/>
  </r>
  <r>
    <x v="0"/>
    <n v="1"/>
    <x v="4"/>
    <x v="2"/>
    <x v="0"/>
    <n v="2"/>
    <n v="12000000"/>
    <n v="1"/>
    <x v="34"/>
    <x v="0"/>
    <x v="2"/>
    <x v="2"/>
    <x v="0"/>
    <x v="7"/>
  </r>
  <r>
    <x v="0"/>
    <n v="14"/>
    <x v="4"/>
    <x v="3"/>
    <x v="2"/>
    <n v="5"/>
    <n v="25000000"/>
    <n v="1"/>
    <x v="34"/>
    <x v="0"/>
    <x v="6"/>
    <x v="2"/>
    <x v="1"/>
    <x v="2"/>
  </r>
  <r>
    <x v="0"/>
    <n v="10"/>
    <x v="4"/>
    <x v="0"/>
    <x v="1"/>
    <n v="1"/>
    <n v="7000000"/>
    <n v="2"/>
    <x v="34"/>
    <x v="0"/>
    <x v="8"/>
    <x v="6"/>
    <x v="0"/>
    <x v="12"/>
  </r>
  <r>
    <x v="0"/>
    <n v="13"/>
    <x v="10"/>
    <x v="2"/>
    <x v="2"/>
    <n v="1"/>
    <n v="19000000"/>
    <n v="2"/>
    <x v="34"/>
    <x v="1"/>
    <x v="0"/>
    <x v="7"/>
    <x v="0"/>
    <x v="5"/>
  </r>
  <r>
    <x v="0"/>
    <n v="16"/>
    <x v="10"/>
    <x v="0"/>
    <x v="0"/>
    <n v="5"/>
    <n v="20000000"/>
    <n v="4"/>
    <x v="34"/>
    <x v="0"/>
    <x v="7"/>
    <x v="3"/>
    <x v="1"/>
    <x v="6"/>
  </r>
  <r>
    <x v="0"/>
    <n v="17"/>
    <x v="10"/>
    <x v="2"/>
    <x v="2"/>
    <n v="5"/>
    <n v="21000000"/>
    <n v="6"/>
    <x v="34"/>
    <x v="0"/>
    <x v="2"/>
    <x v="3"/>
    <x v="3"/>
    <x v="4"/>
  </r>
  <r>
    <x v="0"/>
    <n v="30"/>
    <x v="1"/>
    <x v="1"/>
    <x v="0"/>
    <n v="2"/>
    <n v="38000000"/>
    <n v="2"/>
    <x v="34"/>
    <x v="1"/>
    <x v="7"/>
    <x v="0"/>
    <x v="1"/>
    <x v="2"/>
  </r>
  <r>
    <x v="1"/>
    <n v="5"/>
    <x v="5"/>
    <x v="0"/>
    <x v="3"/>
    <n v="0"/>
    <n v="0"/>
    <n v="4"/>
    <x v="34"/>
    <x v="3"/>
    <x v="9"/>
    <x v="6"/>
    <x v="1"/>
    <x v="1"/>
  </r>
  <r>
    <x v="1"/>
    <n v="10"/>
    <x v="11"/>
    <x v="3"/>
    <x v="1"/>
    <n v="0"/>
    <n v="0"/>
    <n v="3"/>
    <x v="34"/>
    <x v="3"/>
    <x v="9"/>
    <x v="7"/>
    <x v="3"/>
    <x v="4"/>
  </r>
  <r>
    <x v="1"/>
    <n v="12"/>
    <x v="1"/>
    <x v="3"/>
    <x v="3"/>
    <n v="0"/>
    <n v="0"/>
    <n v="1"/>
    <x v="34"/>
    <x v="3"/>
    <x v="9"/>
    <x v="2"/>
    <x v="0"/>
    <x v="12"/>
  </r>
  <r>
    <x v="1"/>
    <n v="30"/>
    <x v="2"/>
    <x v="3"/>
    <x v="1"/>
    <n v="0"/>
    <n v="0"/>
    <n v="2"/>
    <x v="34"/>
    <x v="3"/>
    <x v="9"/>
    <x v="7"/>
    <x v="0"/>
    <x v="5"/>
  </r>
  <r>
    <x v="1"/>
    <n v="30"/>
    <x v="10"/>
    <x v="0"/>
    <x v="2"/>
    <n v="0"/>
    <n v="0"/>
    <n v="5"/>
    <x v="34"/>
    <x v="3"/>
    <x v="9"/>
    <x v="2"/>
    <x v="2"/>
    <x v="8"/>
  </r>
  <r>
    <x v="1"/>
    <n v="30"/>
    <x v="10"/>
    <x v="4"/>
    <x v="0"/>
    <n v="0"/>
    <n v="0"/>
    <n v="3"/>
    <x v="34"/>
    <x v="3"/>
    <x v="9"/>
    <x v="4"/>
    <x v="3"/>
    <x v="13"/>
  </r>
  <r>
    <x v="1"/>
    <n v="5"/>
    <x v="5"/>
    <x v="0"/>
    <x v="3"/>
    <n v="0"/>
    <n v="0"/>
    <n v="4"/>
    <x v="34"/>
    <x v="3"/>
    <x v="9"/>
    <x v="6"/>
    <x v="1"/>
    <x v="1"/>
  </r>
  <r>
    <x v="1"/>
    <n v="10"/>
    <x v="11"/>
    <x v="3"/>
    <x v="1"/>
    <n v="0"/>
    <n v="0"/>
    <n v="3"/>
    <x v="34"/>
    <x v="3"/>
    <x v="9"/>
    <x v="7"/>
    <x v="3"/>
    <x v="4"/>
  </r>
  <r>
    <x v="0"/>
    <n v="26"/>
    <x v="1"/>
    <x v="1"/>
    <x v="2"/>
    <n v="3"/>
    <n v="15000000"/>
    <n v="2"/>
    <x v="35"/>
    <x v="0"/>
    <x v="3"/>
    <x v="0"/>
    <x v="0"/>
    <x v="10"/>
  </r>
  <r>
    <x v="0"/>
    <n v="27"/>
    <x v="2"/>
    <x v="2"/>
    <x v="1"/>
    <n v="3"/>
    <n v="15000000"/>
    <n v="4"/>
    <x v="35"/>
    <x v="0"/>
    <x v="7"/>
    <x v="4"/>
    <x v="1"/>
    <x v="2"/>
  </r>
  <r>
    <x v="0"/>
    <n v="30"/>
    <x v="2"/>
    <x v="5"/>
    <x v="3"/>
    <n v="3"/>
    <n v="15000000"/>
    <n v="2"/>
    <x v="35"/>
    <x v="0"/>
    <x v="0"/>
    <x v="5"/>
    <x v="2"/>
    <x v="11"/>
  </r>
  <r>
    <x v="0"/>
    <n v="5"/>
    <x v="3"/>
    <x v="2"/>
    <x v="2"/>
    <n v="1"/>
    <n v="7000000"/>
    <n v="4"/>
    <x v="35"/>
    <x v="0"/>
    <x v="2"/>
    <x v="2"/>
    <x v="0"/>
    <x v="12"/>
  </r>
  <r>
    <x v="0"/>
    <n v="28"/>
    <x v="3"/>
    <x v="0"/>
    <x v="2"/>
    <n v="5"/>
    <n v="20000000"/>
    <n v="2"/>
    <x v="35"/>
    <x v="0"/>
    <x v="7"/>
    <x v="1"/>
    <x v="1"/>
    <x v="6"/>
  </r>
  <r>
    <x v="0"/>
    <n v="7"/>
    <x v="3"/>
    <x v="0"/>
    <x v="2"/>
    <n v="2"/>
    <n v="12000000"/>
    <n v="2"/>
    <x v="35"/>
    <x v="0"/>
    <x v="0"/>
    <x v="6"/>
    <x v="0"/>
    <x v="10"/>
  </r>
  <r>
    <x v="0"/>
    <n v="20"/>
    <x v="4"/>
    <x v="0"/>
    <x v="2"/>
    <n v="4"/>
    <n v="20000000"/>
    <n v="2"/>
    <x v="35"/>
    <x v="2"/>
    <x v="4"/>
    <x v="7"/>
    <x v="1"/>
    <x v="2"/>
  </r>
  <r>
    <x v="0"/>
    <n v="15"/>
    <x v="4"/>
    <x v="5"/>
    <x v="1"/>
    <n v="2"/>
    <n v="12000000"/>
    <n v="3"/>
    <x v="35"/>
    <x v="0"/>
    <x v="8"/>
    <x v="3"/>
    <x v="0"/>
    <x v="12"/>
  </r>
  <r>
    <x v="0"/>
    <n v="18"/>
    <x v="4"/>
    <x v="0"/>
    <x v="1"/>
    <n v="2"/>
    <n v="12000000"/>
    <n v="1"/>
    <x v="35"/>
    <x v="0"/>
    <x v="7"/>
    <x v="4"/>
    <x v="1"/>
    <x v="6"/>
  </r>
  <r>
    <x v="0"/>
    <n v="3"/>
    <x v="4"/>
    <x v="3"/>
    <x v="0"/>
    <n v="4"/>
    <n v="20000000"/>
    <n v="1"/>
    <x v="35"/>
    <x v="0"/>
    <x v="4"/>
    <x v="5"/>
    <x v="0"/>
    <x v="7"/>
  </r>
  <r>
    <x v="1"/>
    <n v="11"/>
    <x v="7"/>
    <x v="0"/>
    <x v="0"/>
    <n v="0"/>
    <n v="0"/>
    <n v="1"/>
    <x v="35"/>
    <x v="3"/>
    <x v="9"/>
    <x v="2"/>
    <x v="1"/>
    <x v="6"/>
  </r>
  <r>
    <x v="1"/>
    <n v="30"/>
    <x v="10"/>
    <x v="3"/>
    <x v="0"/>
    <n v="0"/>
    <n v="0"/>
    <n v="3"/>
    <x v="35"/>
    <x v="3"/>
    <x v="9"/>
    <x v="2"/>
    <x v="3"/>
    <x v="13"/>
  </r>
  <r>
    <x v="1"/>
    <n v="27"/>
    <x v="10"/>
    <x v="4"/>
    <x v="2"/>
    <n v="0"/>
    <n v="0"/>
    <n v="1"/>
    <x v="35"/>
    <x v="3"/>
    <x v="9"/>
    <x v="6"/>
    <x v="2"/>
    <x v="3"/>
  </r>
  <r>
    <x v="1"/>
    <n v="11"/>
    <x v="7"/>
    <x v="0"/>
    <x v="0"/>
    <n v="0"/>
    <n v="0"/>
    <n v="1"/>
    <x v="35"/>
    <x v="3"/>
    <x v="9"/>
    <x v="2"/>
    <x v="1"/>
    <x v="6"/>
  </r>
  <r>
    <x v="0"/>
    <n v="31"/>
    <x v="8"/>
    <x v="4"/>
    <x v="2"/>
    <n v="2"/>
    <n v="12000000"/>
    <n v="4"/>
    <x v="36"/>
    <x v="0"/>
    <x v="7"/>
    <x v="2"/>
    <x v="1"/>
    <x v="1"/>
  </r>
  <r>
    <x v="0"/>
    <n v="7"/>
    <x v="2"/>
    <x v="0"/>
    <x v="3"/>
    <n v="4"/>
    <n v="11000000"/>
    <n v="5"/>
    <x v="36"/>
    <x v="2"/>
    <x v="4"/>
    <x v="3"/>
    <x v="1"/>
    <x v="6"/>
  </r>
  <r>
    <x v="0"/>
    <n v="21"/>
    <x v="3"/>
    <x v="0"/>
    <x v="4"/>
    <n v="4"/>
    <n v="20000000"/>
    <n v="2"/>
    <x v="36"/>
    <x v="0"/>
    <x v="3"/>
    <x v="2"/>
    <x v="1"/>
    <x v="6"/>
  </r>
  <r>
    <x v="0"/>
    <n v="8"/>
    <x v="3"/>
    <x v="0"/>
    <x v="4"/>
    <n v="3"/>
    <n v="15000000"/>
    <n v="1"/>
    <x v="36"/>
    <x v="0"/>
    <x v="8"/>
    <x v="4"/>
    <x v="0"/>
    <x v="7"/>
  </r>
  <r>
    <x v="0"/>
    <n v="8"/>
    <x v="3"/>
    <x v="3"/>
    <x v="2"/>
    <n v="2"/>
    <n v="12000000"/>
    <n v="4"/>
    <x v="36"/>
    <x v="0"/>
    <x v="4"/>
    <x v="1"/>
    <x v="2"/>
    <x v="8"/>
  </r>
  <r>
    <x v="0"/>
    <n v="22"/>
    <x v="4"/>
    <x v="1"/>
    <x v="0"/>
    <n v="1"/>
    <n v="7000000"/>
    <n v="1"/>
    <x v="36"/>
    <x v="0"/>
    <x v="2"/>
    <x v="7"/>
    <x v="3"/>
    <x v="13"/>
  </r>
  <r>
    <x v="0"/>
    <n v="25"/>
    <x v="4"/>
    <x v="0"/>
    <x v="2"/>
    <n v="3"/>
    <n v="15000000"/>
    <n v="3"/>
    <x v="36"/>
    <x v="0"/>
    <x v="0"/>
    <x v="2"/>
    <x v="0"/>
    <x v="5"/>
  </r>
  <r>
    <x v="0"/>
    <n v="7"/>
    <x v="4"/>
    <x v="0"/>
    <x v="2"/>
    <n v="5"/>
    <n v="25000000"/>
    <n v="3"/>
    <x v="36"/>
    <x v="0"/>
    <x v="1"/>
    <x v="0"/>
    <x v="0"/>
    <x v="9"/>
  </r>
  <r>
    <x v="0"/>
    <n v="1"/>
    <x v="10"/>
    <x v="1"/>
    <x v="3"/>
    <n v="5"/>
    <n v="25000000"/>
    <n v="3"/>
    <x v="36"/>
    <x v="0"/>
    <x v="4"/>
    <x v="2"/>
    <x v="2"/>
    <x v="11"/>
  </r>
  <r>
    <x v="0"/>
    <n v="17"/>
    <x v="10"/>
    <x v="0"/>
    <x v="2"/>
    <n v="2"/>
    <n v="12000000"/>
    <n v="2"/>
    <x v="36"/>
    <x v="0"/>
    <x v="7"/>
    <x v="5"/>
    <x v="1"/>
    <x v="6"/>
  </r>
  <r>
    <x v="0"/>
    <n v="31"/>
    <x v="8"/>
    <x v="4"/>
    <x v="2"/>
    <n v="2"/>
    <n v="12000000"/>
    <n v="4"/>
    <x v="36"/>
    <x v="0"/>
    <x v="7"/>
    <x v="2"/>
    <x v="1"/>
    <x v="1"/>
  </r>
  <r>
    <x v="1"/>
    <n v="12"/>
    <x v="1"/>
    <x v="3"/>
    <x v="1"/>
    <n v="0"/>
    <n v="0"/>
    <n v="3"/>
    <x v="36"/>
    <x v="3"/>
    <x v="9"/>
    <x v="6"/>
    <x v="3"/>
    <x v="13"/>
  </r>
  <r>
    <x v="1"/>
    <n v="17"/>
    <x v="4"/>
    <x v="1"/>
    <x v="1"/>
    <n v="0"/>
    <n v="0"/>
    <n v="1"/>
    <x v="36"/>
    <x v="3"/>
    <x v="9"/>
    <x v="6"/>
    <x v="2"/>
    <x v="8"/>
  </r>
  <r>
    <x v="1"/>
    <n v="14"/>
    <x v="10"/>
    <x v="1"/>
    <x v="2"/>
    <n v="0"/>
    <n v="0"/>
    <n v="4"/>
    <x v="36"/>
    <x v="3"/>
    <x v="9"/>
    <x v="7"/>
    <x v="1"/>
    <x v="2"/>
  </r>
  <r>
    <x v="0"/>
    <n v="11"/>
    <x v="5"/>
    <x v="2"/>
    <x v="1"/>
    <n v="2"/>
    <n v="38000000"/>
    <n v="1"/>
    <x v="37"/>
    <x v="1"/>
    <x v="2"/>
    <x v="7"/>
    <x v="3"/>
    <x v="13"/>
  </r>
  <r>
    <x v="0"/>
    <n v="11"/>
    <x v="6"/>
    <x v="0"/>
    <x v="2"/>
    <n v="5"/>
    <n v="25000000"/>
    <n v="1"/>
    <x v="37"/>
    <x v="0"/>
    <x v="2"/>
    <x v="7"/>
    <x v="0"/>
    <x v="5"/>
  </r>
  <r>
    <x v="0"/>
    <n v="1"/>
    <x v="9"/>
    <x v="4"/>
    <x v="1"/>
    <n v="2"/>
    <n v="12000000"/>
    <n v="1"/>
    <x v="37"/>
    <x v="0"/>
    <x v="2"/>
    <x v="5"/>
    <x v="1"/>
    <x v="6"/>
  </r>
  <r>
    <x v="0"/>
    <n v="29"/>
    <x v="1"/>
    <x v="1"/>
    <x v="0"/>
    <n v="5"/>
    <n v="21000000"/>
    <n v="5"/>
    <x v="37"/>
    <x v="0"/>
    <x v="0"/>
    <x v="2"/>
    <x v="2"/>
    <x v="8"/>
  </r>
  <r>
    <x v="0"/>
    <n v="30"/>
    <x v="2"/>
    <x v="2"/>
    <x v="1"/>
    <n v="2"/>
    <n v="12000000"/>
    <n v="4"/>
    <x v="37"/>
    <x v="0"/>
    <x v="0"/>
    <x v="3"/>
    <x v="0"/>
    <x v="12"/>
  </r>
  <r>
    <x v="0"/>
    <n v="25"/>
    <x v="3"/>
    <x v="0"/>
    <x v="0"/>
    <n v="1"/>
    <n v="19000000"/>
    <n v="3"/>
    <x v="37"/>
    <x v="1"/>
    <x v="1"/>
    <x v="2"/>
    <x v="1"/>
    <x v="1"/>
  </r>
  <r>
    <x v="0"/>
    <n v="10"/>
    <x v="3"/>
    <x v="0"/>
    <x v="0"/>
    <n v="4"/>
    <n v="11000000"/>
    <n v="5"/>
    <x v="37"/>
    <x v="2"/>
    <x v="2"/>
    <x v="6"/>
    <x v="1"/>
    <x v="1"/>
  </r>
  <r>
    <x v="0"/>
    <n v="28"/>
    <x v="3"/>
    <x v="4"/>
    <x v="2"/>
    <n v="1"/>
    <n v="7000000"/>
    <n v="1"/>
    <x v="37"/>
    <x v="0"/>
    <x v="7"/>
    <x v="4"/>
    <x v="0"/>
    <x v="12"/>
  </r>
  <r>
    <x v="0"/>
    <n v="13"/>
    <x v="4"/>
    <x v="3"/>
    <x v="1"/>
    <n v="4"/>
    <n v="20000000"/>
    <n v="5"/>
    <x v="37"/>
    <x v="0"/>
    <x v="1"/>
    <x v="2"/>
    <x v="1"/>
    <x v="2"/>
  </r>
  <r>
    <x v="0"/>
    <n v="3"/>
    <x v="4"/>
    <x v="0"/>
    <x v="2"/>
    <n v="3"/>
    <n v="15000000"/>
    <n v="2"/>
    <x v="37"/>
    <x v="0"/>
    <x v="7"/>
    <x v="1"/>
    <x v="2"/>
    <x v="8"/>
  </r>
  <r>
    <x v="0"/>
    <n v="11"/>
    <x v="5"/>
    <x v="2"/>
    <x v="1"/>
    <n v="2"/>
    <n v="38000000"/>
    <n v="1"/>
    <x v="37"/>
    <x v="1"/>
    <x v="2"/>
    <x v="7"/>
    <x v="3"/>
    <x v="13"/>
  </r>
  <r>
    <x v="0"/>
    <n v="11"/>
    <x v="6"/>
    <x v="0"/>
    <x v="2"/>
    <n v="5"/>
    <n v="25000000"/>
    <n v="1"/>
    <x v="37"/>
    <x v="0"/>
    <x v="2"/>
    <x v="7"/>
    <x v="0"/>
    <x v="5"/>
  </r>
  <r>
    <x v="0"/>
    <n v="1"/>
    <x v="9"/>
    <x v="4"/>
    <x v="1"/>
    <n v="2"/>
    <n v="12000000"/>
    <n v="1"/>
    <x v="37"/>
    <x v="0"/>
    <x v="2"/>
    <x v="5"/>
    <x v="1"/>
    <x v="6"/>
  </r>
  <r>
    <x v="0"/>
    <n v="29"/>
    <x v="1"/>
    <x v="1"/>
    <x v="0"/>
    <n v="5"/>
    <n v="21000000"/>
    <n v="5"/>
    <x v="37"/>
    <x v="0"/>
    <x v="0"/>
    <x v="2"/>
    <x v="2"/>
    <x v="8"/>
  </r>
  <r>
    <x v="1"/>
    <n v="13"/>
    <x v="5"/>
    <x v="0"/>
    <x v="3"/>
    <n v="0"/>
    <n v="0"/>
    <n v="2"/>
    <x v="37"/>
    <x v="3"/>
    <x v="9"/>
    <x v="5"/>
    <x v="3"/>
    <x v="13"/>
  </r>
  <r>
    <x v="1"/>
    <n v="29"/>
    <x v="2"/>
    <x v="1"/>
    <x v="1"/>
    <n v="0"/>
    <n v="0"/>
    <n v="2"/>
    <x v="37"/>
    <x v="3"/>
    <x v="9"/>
    <x v="5"/>
    <x v="1"/>
    <x v="1"/>
  </r>
  <r>
    <x v="1"/>
    <n v="30"/>
    <x v="10"/>
    <x v="1"/>
    <x v="2"/>
    <n v="0"/>
    <n v="0"/>
    <n v="4"/>
    <x v="37"/>
    <x v="3"/>
    <x v="9"/>
    <x v="2"/>
    <x v="2"/>
    <x v="11"/>
  </r>
  <r>
    <x v="1"/>
    <n v="13"/>
    <x v="5"/>
    <x v="0"/>
    <x v="3"/>
    <n v="0"/>
    <n v="0"/>
    <n v="2"/>
    <x v="37"/>
    <x v="3"/>
    <x v="9"/>
    <x v="5"/>
    <x v="3"/>
    <x v="13"/>
  </r>
  <r>
    <x v="0"/>
    <n v="12"/>
    <x v="5"/>
    <x v="2"/>
    <x v="2"/>
    <n v="2"/>
    <n v="12000000"/>
    <n v="3"/>
    <x v="38"/>
    <x v="0"/>
    <x v="0"/>
    <x v="2"/>
    <x v="2"/>
    <x v="8"/>
  </r>
  <r>
    <x v="0"/>
    <n v="1"/>
    <x v="11"/>
    <x v="1"/>
    <x v="2"/>
    <n v="5"/>
    <n v="25000000"/>
    <n v="1"/>
    <x v="38"/>
    <x v="0"/>
    <x v="2"/>
    <x v="5"/>
    <x v="1"/>
    <x v="2"/>
  </r>
  <r>
    <x v="0"/>
    <n v="11"/>
    <x v="2"/>
    <x v="4"/>
    <x v="4"/>
    <n v="1"/>
    <n v="7000000"/>
    <n v="2"/>
    <x v="38"/>
    <x v="0"/>
    <x v="7"/>
    <x v="7"/>
    <x v="3"/>
    <x v="13"/>
  </r>
  <r>
    <x v="0"/>
    <n v="12"/>
    <x v="3"/>
    <x v="0"/>
    <x v="2"/>
    <n v="2"/>
    <n v="38000000"/>
    <n v="3"/>
    <x v="38"/>
    <x v="1"/>
    <x v="7"/>
    <x v="6"/>
    <x v="1"/>
    <x v="6"/>
  </r>
  <r>
    <x v="0"/>
    <n v="28"/>
    <x v="3"/>
    <x v="4"/>
    <x v="0"/>
    <n v="3"/>
    <n v="15000000"/>
    <n v="1"/>
    <x v="38"/>
    <x v="0"/>
    <x v="1"/>
    <x v="3"/>
    <x v="0"/>
    <x v="5"/>
  </r>
  <r>
    <x v="0"/>
    <n v="8"/>
    <x v="3"/>
    <x v="2"/>
    <x v="3"/>
    <n v="2"/>
    <n v="12000000"/>
    <n v="4"/>
    <x v="38"/>
    <x v="0"/>
    <x v="2"/>
    <x v="7"/>
    <x v="1"/>
    <x v="2"/>
  </r>
  <r>
    <x v="0"/>
    <n v="11"/>
    <x v="4"/>
    <x v="1"/>
    <x v="0"/>
    <n v="2"/>
    <n v="12000000"/>
    <n v="1"/>
    <x v="38"/>
    <x v="0"/>
    <x v="4"/>
    <x v="5"/>
    <x v="1"/>
    <x v="1"/>
  </r>
  <r>
    <x v="0"/>
    <n v="22"/>
    <x v="4"/>
    <x v="2"/>
    <x v="0"/>
    <n v="4"/>
    <n v="20000000"/>
    <n v="4"/>
    <x v="38"/>
    <x v="0"/>
    <x v="0"/>
    <x v="4"/>
    <x v="0"/>
    <x v="5"/>
  </r>
  <r>
    <x v="0"/>
    <n v="12"/>
    <x v="5"/>
    <x v="2"/>
    <x v="2"/>
    <n v="2"/>
    <n v="12000000"/>
    <n v="3"/>
    <x v="38"/>
    <x v="0"/>
    <x v="0"/>
    <x v="2"/>
    <x v="2"/>
    <x v="8"/>
  </r>
  <r>
    <x v="0"/>
    <n v="1"/>
    <x v="11"/>
    <x v="1"/>
    <x v="2"/>
    <n v="5"/>
    <n v="25000000"/>
    <n v="1"/>
    <x v="38"/>
    <x v="0"/>
    <x v="2"/>
    <x v="5"/>
    <x v="1"/>
    <x v="2"/>
  </r>
  <r>
    <x v="1"/>
    <n v="27"/>
    <x v="2"/>
    <x v="0"/>
    <x v="0"/>
    <n v="0"/>
    <n v="0"/>
    <n v="1"/>
    <x v="38"/>
    <x v="3"/>
    <x v="9"/>
    <x v="3"/>
    <x v="2"/>
    <x v="11"/>
  </r>
  <r>
    <x v="1"/>
    <n v="3"/>
    <x v="3"/>
    <x v="0"/>
    <x v="2"/>
    <n v="0"/>
    <n v="0"/>
    <n v="1"/>
    <x v="38"/>
    <x v="3"/>
    <x v="9"/>
    <x v="2"/>
    <x v="0"/>
    <x v="9"/>
  </r>
  <r>
    <x v="1"/>
    <n v="11"/>
    <x v="4"/>
    <x v="0"/>
    <x v="0"/>
    <n v="0"/>
    <n v="0"/>
    <n v="3"/>
    <x v="38"/>
    <x v="3"/>
    <x v="9"/>
    <x v="4"/>
    <x v="0"/>
    <x v="5"/>
  </r>
  <r>
    <x v="1"/>
    <n v="10"/>
    <x v="4"/>
    <x v="2"/>
    <x v="1"/>
    <n v="0"/>
    <n v="0"/>
    <n v="5"/>
    <x v="38"/>
    <x v="3"/>
    <x v="9"/>
    <x v="7"/>
    <x v="0"/>
    <x v="10"/>
  </r>
  <r>
    <x v="0"/>
    <n v="12"/>
    <x v="9"/>
    <x v="1"/>
    <x v="2"/>
    <n v="3"/>
    <n v="15000000"/>
    <n v="3"/>
    <x v="39"/>
    <x v="0"/>
    <x v="8"/>
    <x v="6"/>
    <x v="2"/>
    <x v="11"/>
  </r>
  <r>
    <x v="0"/>
    <n v="13"/>
    <x v="1"/>
    <x v="0"/>
    <x v="2"/>
    <n v="3"/>
    <n v="15000000"/>
    <n v="1"/>
    <x v="39"/>
    <x v="0"/>
    <x v="5"/>
    <x v="3"/>
    <x v="1"/>
    <x v="2"/>
  </r>
  <r>
    <x v="0"/>
    <n v="11"/>
    <x v="1"/>
    <x v="4"/>
    <x v="0"/>
    <n v="1"/>
    <n v="7000000"/>
    <n v="3"/>
    <x v="39"/>
    <x v="0"/>
    <x v="7"/>
    <x v="0"/>
    <x v="0"/>
    <x v="5"/>
  </r>
  <r>
    <x v="0"/>
    <n v="7"/>
    <x v="2"/>
    <x v="2"/>
    <x v="2"/>
    <n v="2"/>
    <n v="12000000"/>
    <n v="4"/>
    <x v="39"/>
    <x v="0"/>
    <x v="4"/>
    <x v="4"/>
    <x v="0"/>
    <x v="9"/>
  </r>
  <r>
    <x v="0"/>
    <n v="9"/>
    <x v="2"/>
    <x v="1"/>
    <x v="1"/>
    <n v="3"/>
    <n v="15000000"/>
    <n v="4"/>
    <x v="39"/>
    <x v="0"/>
    <x v="0"/>
    <x v="3"/>
    <x v="2"/>
    <x v="8"/>
  </r>
  <r>
    <x v="0"/>
    <n v="24"/>
    <x v="2"/>
    <x v="1"/>
    <x v="3"/>
    <n v="2"/>
    <n v="12000000"/>
    <n v="2"/>
    <x v="39"/>
    <x v="0"/>
    <x v="4"/>
    <x v="7"/>
    <x v="1"/>
    <x v="6"/>
  </r>
  <r>
    <x v="0"/>
    <n v="28"/>
    <x v="3"/>
    <x v="3"/>
    <x v="2"/>
    <n v="4"/>
    <n v="20000000"/>
    <n v="1"/>
    <x v="39"/>
    <x v="0"/>
    <x v="0"/>
    <x v="2"/>
    <x v="0"/>
    <x v="9"/>
  </r>
  <r>
    <x v="0"/>
    <n v="25"/>
    <x v="3"/>
    <x v="1"/>
    <x v="4"/>
    <n v="5"/>
    <n v="20000000"/>
    <n v="5"/>
    <x v="39"/>
    <x v="0"/>
    <x v="3"/>
    <x v="5"/>
    <x v="1"/>
    <x v="2"/>
  </r>
  <r>
    <x v="0"/>
    <n v="29"/>
    <x v="3"/>
    <x v="1"/>
    <x v="1"/>
    <n v="2"/>
    <n v="12000000"/>
    <n v="2"/>
    <x v="39"/>
    <x v="0"/>
    <x v="5"/>
    <x v="7"/>
    <x v="1"/>
    <x v="1"/>
  </r>
  <r>
    <x v="0"/>
    <n v="25"/>
    <x v="10"/>
    <x v="0"/>
    <x v="1"/>
    <n v="4"/>
    <n v="20000000"/>
    <n v="1"/>
    <x v="39"/>
    <x v="2"/>
    <x v="6"/>
    <x v="5"/>
    <x v="3"/>
    <x v="13"/>
  </r>
  <r>
    <x v="0"/>
    <n v="12"/>
    <x v="9"/>
    <x v="1"/>
    <x v="2"/>
    <n v="3"/>
    <n v="15000000"/>
    <n v="3"/>
    <x v="39"/>
    <x v="0"/>
    <x v="8"/>
    <x v="6"/>
    <x v="2"/>
    <x v="11"/>
  </r>
  <r>
    <x v="0"/>
    <n v="13"/>
    <x v="1"/>
    <x v="0"/>
    <x v="2"/>
    <n v="3"/>
    <n v="15000000"/>
    <n v="1"/>
    <x v="39"/>
    <x v="0"/>
    <x v="5"/>
    <x v="3"/>
    <x v="1"/>
    <x v="2"/>
  </r>
  <r>
    <x v="1"/>
    <n v="21"/>
    <x v="2"/>
    <x v="0"/>
    <x v="2"/>
    <n v="0"/>
    <n v="0"/>
    <n v="2"/>
    <x v="39"/>
    <x v="3"/>
    <x v="9"/>
    <x v="3"/>
    <x v="0"/>
    <x v="12"/>
  </r>
  <r>
    <x v="1"/>
    <n v="25"/>
    <x v="4"/>
    <x v="1"/>
    <x v="2"/>
    <n v="0"/>
    <n v="0"/>
    <n v="2"/>
    <x v="39"/>
    <x v="3"/>
    <x v="9"/>
    <x v="1"/>
    <x v="1"/>
    <x v="6"/>
  </r>
  <r>
    <x v="1"/>
    <n v="11"/>
    <x v="4"/>
    <x v="2"/>
    <x v="4"/>
    <n v="0"/>
    <n v="0"/>
    <n v="2"/>
    <x v="39"/>
    <x v="3"/>
    <x v="9"/>
    <x v="6"/>
    <x v="0"/>
    <x v="5"/>
  </r>
  <r>
    <x v="0"/>
    <n v="1"/>
    <x v="0"/>
    <x v="1"/>
    <x v="1"/>
    <n v="5"/>
    <n v="25000000"/>
    <n v="1"/>
    <x v="40"/>
    <x v="0"/>
    <x v="0"/>
    <x v="5"/>
    <x v="3"/>
    <x v="4"/>
  </r>
  <r>
    <x v="0"/>
    <n v="11"/>
    <x v="0"/>
    <x v="4"/>
    <x v="1"/>
    <n v="3"/>
    <n v="15000000"/>
    <n v="2"/>
    <x v="40"/>
    <x v="0"/>
    <x v="3"/>
    <x v="6"/>
    <x v="2"/>
    <x v="11"/>
  </r>
  <r>
    <x v="0"/>
    <n v="4"/>
    <x v="8"/>
    <x v="1"/>
    <x v="2"/>
    <n v="4"/>
    <n v="20000000"/>
    <n v="1"/>
    <x v="40"/>
    <x v="2"/>
    <x v="7"/>
    <x v="2"/>
    <x v="1"/>
    <x v="14"/>
  </r>
  <r>
    <x v="0"/>
    <n v="30"/>
    <x v="2"/>
    <x v="1"/>
    <x v="2"/>
    <n v="2"/>
    <n v="10000000"/>
    <n v="1"/>
    <x v="40"/>
    <x v="0"/>
    <x v="7"/>
    <x v="0"/>
    <x v="0"/>
    <x v="0"/>
  </r>
  <r>
    <x v="0"/>
    <n v="14"/>
    <x v="3"/>
    <x v="0"/>
    <x v="1"/>
    <n v="1"/>
    <n v="19000000"/>
    <n v="2"/>
    <x v="40"/>
    <x v="1"/>
    <x v="2"/>
    <x v="6"/>
    <x v="3"/>
    <x v="4"/>
  </r>
  <r>
    <x v="0"/>
    <n v="19"/>
    <x v="3"/>
    <x v="1"/>
    <x v="1"/>
    <n v="1"/>
    <n v="7000000"/>
    <n v="4"/>
    <x v="40"/>
    <x v="0"/>
    <x v="1"/>
    <x v="3"/>
    <x v="1"/>
    <x v="14"/>
  </r>
  <r>
    <x v="0"/>
    <n v="3"/>
    <x v="3"/>
    <x v="0"/>
    <x v="3"/>
    <n v="3"/>
    <n v="12000000"/>
    <n v="2"/>
    <x v="40"/>
    <x v="0"/>
    <x v="4"/>
    <x v="7"/>
    <x v="1"/>
    <x v="1"/>
  </r>
  <r>
    <x v="0"/>
    <n v="3"/>
    <x v="4"/>
    <x v="2"/>
    <x v="1"/>
    <n v="2"/>
    <n v="38000000"/>
    <n v="2"/>
    <x v="40"/>
    <x v="1"/>
    <x v="8"/>
    <x v="3"/>
    <x v="1"/>
    <x v="2"/>
  </r>
  <r>
    <x v="0"/>
    <n v="12"/>
    <x v="4"/>
    <x v="4"/>
    <x v="2"/>
    <n v="3"/>
    <n v="15000000"/>
    <n v="1"/>
    <x v="40"/>
    <x v="0"/>
    <x v="2"/>
    <x v="7"/>
    <x v="0"/>
    <x v="7"/>
  </r>
  <r>
    <x v="0"/>
    <n v="22"/>
    <x v="4"/>
    <x v="0"/>
    <x v="4"/>
    <n v="2"/>
    <n v="12000000"/>
    <n v="3"/>
    <x v="40"/>
    <x v="0"/>
    <x v="0"/>
    <x v="4"/>
    <x v="0"/>
    <x v="10"/>
  </r>
  <r>
    <x v="0"/>
    <n v="1"/>
    <x v="0"/>
    <x v="1"/>
    <x v="1"/>
    <n v="5"/>
    <n v="25000000"/>
    <n v="1"/>
    <x v="40"/>
    <x v="0"/>
    <x v="0"/>
    <x v="5"/>
    <x v="3"/>
    <x v="4"/>
  </r>
  <r>
    <x v="0"/>
    <n v="11"/>
    <x v="0"/>
    <x v="4"/>
    <x v="1"/>
    <n v="3"/>
    <n v="15000000"/>
    <n v="2"/>
    <x v="40"/>
    <x v="0"/>
    <x v="3"/>
    <x v="6"/>
    <x v="2"/>
    <x v="11"/>
  </r>
  <r>
    <x v="0"/>
    <n v="4"/>
    <x v="8"/>
    <x v="1"/>
    <x v="2"/>
    <n v="4"/>
    <n v="20000000"/>
    <n v="1"/>
    <x v="40"/>
    <x v="2"/>
    <x v="7"/>
    <x v="2"/>
    <x v="1"/>
    <x v="14"/>
  </r>
  <r>
    <x v="1"/>
    <n v="5"/>
    <x v="3"/>
    <x v="0"/>
    <x v="2"/>
    <n v="0"/>
    <n v="0"/>
    <n v="3"/>
    <x v="40"/>
    <x v="3"/>
    <x v="9"/>
    <x v="2"/>
    <x v="1"/>
    <x v="2"/>
  </r>
  <r>
    <x v="1"/>
    <n v="10"/>
    <x v="10"/>
    <x v="0"/>
    <x v="1"/>
    <n v="0"/>
    <n v="0"/>
    <n v="2"/>
    <x v="40"/>
    <x v="3"/>
    <x v="9"/>
    <x v="4"/>
    <x v="3"/>
    <x v="4"/>
  </r>
  <r>
    <x v="1"/>
    <n v="10"/>
    <x v="10"/>
    <x v="4"/>
    <x v="2"/>
    <n v="0"/>
    <n v="0"/>
    <n v="2"/>
    <x v="40"/>
    <x v="3"/>
    <x v="9"/>
    <x v="0"/>
    <x v="0"/>
    <x v="7"/>
  </r>
  <r>
    <x v="0"/>
    <n v="17"/>
    <x v="5"/>
    <x v="1"/>
    <x v="2"/>
    <n v="2"/>
    <n v="38000000"/>
    <n v="4"/>
    <x v="41"/>
    <x v="1"/>
    <x v="2"/>
    <x v="3"/>
    <x v="1"/>
    <x v="2"/>
  </r>
  <r>
    <x v="0"/>
    <n v="2"/>
    <x v="8"/>
    <x v="0"/>
    <x v="2"/>
    <n v="5"/>
    <n v="25000000"/>
    <n v="1"/>
    <x v="41"/>
    <x v="0"/>
    <x v="0"/>
    <x v="7"/>
    <x v="0"/>
    <x v="0"/>
  </r>
  <r>
    <x v="0"/>
    <n v="5"/>
    <x v="1"/>
    <x v="0"/>
    <x v="0"/>
    <n v="4"/>
    <n v="20000000"/>
    <n v="3"/>
    <x v="41"/>
    <x v="2"/>
    <x v="5"/>
    <x v="3"/>
    <x v="0"/>
    <x v="12"/>
  </r>
  <r>
    <x v="0"/>
    <n v="11"/>
    <x v="1"/>
    <x v="1"/>
    <x v="1"/>
    <n v="1"/>
    <n v="7000000"/>
    <n v="6"/>
    <x v="41"/>
    <x v="0"/>
    <x v="2"/>
    <x v="1"/>
    <x v="1"/>
    <x v="14"/>
  </r>
  <r>
    <x v="0"/>
    <n v="28"/>
    <x v="2"/>
    <x v="2"/>
    <x v="2"/>
    <n v="3"/>
    <n v="11000000"/>
    <n v="2"/>
    <x v="41"/>
    <x v="0"/>
    <x v="2"/>
    <x v="1"/>
    <x v="0"/>
    <x v="0"/>
  </r>
  <r>
    <x v="0"/>
    <n v="16"/>
    <x v="2"/>
    <x v="1"/>
    <x v="1"/>
    <n v="5"/>
    <n v="20000000"/>
    <n v="5"/>
    <x v="41"/>
    <x v="0"/>
    <x v="0"/>
    <x v="4"/>
    <x v="2"/>
    <x v="11"/>
  </r>
  <r>
    <x v="0"/>
    <n v="30"/>
    <x v="2"/>
    <x v="4"/>
    <x v="0"/>
    <n v="2"/>
    <n v="10000000"/>
    <n v="1"/>
    <x v="41"/>
    <x v="0"/>
    <x v="0"/>
    <x v="6"/>
    <x v="3"/>
    <x v="13"/>
  </r>
  <r>
    <x v="0"/>
    <n v="8"/>
    <x v="3"/>
    <x v="1"/>
    <x v="2"/>
    <n v="1"/>
    <n v="19000000"/>
    <n v="4"/>
    <x v="41"/>
    <x v="1"/>
    <x v="0"/>
    <x v="5"/>
    <x v="3"/>
    <x v="13"/>
  </r>
  <r>
    <x v="0"/>
    <n v="17"/>
    <x v="5"/>
    <x v="1"/>
    <x v="2"/>
    <n v="2"/>
    <n v="38000000"/>
    <n v="4"/>
    <x v="41"/>
    <x v="1"/>
    <x v="2"/>
    <x v="3"/>
    <x v="1"/>
    <x v="2"/>
  </r>
  <r>
    <x v="0"/>
    <n v="2"/>
    <x v="8"/>
    <x v="0"/>
    <x v="2"/>
    <n v="5"/>
    <n v="25000000"/>
    <n v="1"/>
    <x v="41"/>
    <x v="0"/>
    <x v="0"/>
    <x v="7"/>
    <x v="0"/>
    <x v="0"/>
  </r>
  <r>
    <x v="0"/>
    <n v="5"/>
    <x v="1"/>
    <x v="0"/>
    <x v="0"/>
    <n v="4"/>
    <n v="20000000"/>
    <n v="3"/>
    <x v="41"/>
    <x v="2"/>
    <x v="5"/>
    <x v="3"/>
    <x v="0"/>
    <x v="12"/>
  </r>
  <r>
    <x v="1"/>
    <n v="22"/>
    <x v="2"/>
    <x v="3"/>
    <x v="1"/>
    <n v="0"/>
    <n v="0"/>
    <n v="3"/>
    <x v="41"/>
    <x v="3"/>
    <x v="9"/>
    <x v="2"/>
    <x v="1"/>
    <x v="2"/>
  </r>
  <r>
    <x v="1"/>
    <n v="25"/>
    <x v="3"/>
    <x v="3"/>
    <x v="1"/>
    <n v="0"/>
    <n v="0"/>
    <n v="5"/>
    <x v="41"/>
    <x v="3"/>
    <x v="9"/>
    <x v="5"/>
    <x v="0"/>
    <x v="0"/>
  </r>
  <r>
    <x v="1"/>
    <n v="16"/>
    <x v="4"/>
    <x v="0"/>
    <x v="2"/>
    <n v="0"/>
    <n v="0"/>
    <n v="3"/>
    <x v="41"/>
    <x v="3"/>
    <x v="9"/>
    <x v="3"/>
    <x v="3"/>
    <x v="13"/>
  </r>
  <r>
    <x v="1"/>
    <n v="30"/>
    <x v="4"/>
    <x v="2"/>
    <x v="2"/>
    <n v="0"/>
    <n v="0"/>
    <n v="5"/>
    <x v="41"/>
    <x v="3"/>
    <x v="9"/>
    <x v="6"/>
    <x v="1"/>
    <x v="6"/>
  </r>
  <r>
    <x v="1"/>
    <n v="1"/>
    <x v="10"/>
    <x v="1"/>
    <x v="0"/>
    <n v="0"/>
    <n v="0"/>
    <n v="2"/>
    <x v="41"/>
    <x v="3"/>
    <x v="9"/>
    <x v="1"/>
    <x v="1"/>
    <x v="1"/>
  </r>
  <r>
    <x v="0"/>
    <n v="13"/>
    <x v="6"/>
    <x v="2"/>
    <x v="0"/>
    <n v="1"/>
    <n v="7000000"/>
    <n v="6"/>
    <x v="42"/>
    <x v="0"/>
    <x v="5"/>
    <x v="3"/>
    <x v="3"/>
    <x v="4"/>
  </r>
  <r>
    <x v="0"/>
    <n v="10"/>
    <x v="0"/>
    <x v="4"/>
    <x v="0"/>
    <n v="3"/>
    <n v="15000000"/>
    <n v="1"/>
    <x v="42"/>
    <x v="0"/>
    <x v="7"/>
    <x v="2"/>
    <x v="0"/>
    <x v="9"/>
  </r>
  <r>
    <x v="0"/>
    <n v="9"/>
    <x v="11"/>
    <x v="0"/>
    <x v="2"/>
    <n v="4"/>
    <n v="11000000"/>
    <n v="1"/>
    <x v="42"/>
    <x v="2"/>
    <x v="0"/>
    <x v="3"/>
    <x v="0"/>
    <x v="10"/>
  </r>
  <r>
    <x v="0"/>
    <n v="21"/>
    <x v="2"/>
    <x v="0"/>
    <x v="1"/>
    <n v="2"/>
    <n v="38000000"/>
    <n v="3"/>
    <x v="42"/>
    <x v="1"/>
    <x v="4"/>
    <x v="1"/>
    <x v="1"/>
    <x v="6"/>
  </r>
  <r>
    <x v="0"/>
    <n v="30"/>
    <x v="2"/>
    <x v="3"/>
    <x v="2"/>
    <n v="3"/>
    <n v="15000000"/>
    <n v="5"/>
    <x v="42"/>
    <x v="0"/>
    <x v="0"/>
    <x v="7"/>
    <x v="1"/>
    <x v="15"/>
  </r>
  <r>
    <x v="0"/>
    <n v="13"/>
    <x v="3"/>
    <x v="0"/>
    <x v="2"/>
    <n v="2"/>
    <n v="38000000"/>
    <n v="1"/>
    <x v="42"/>
    <x v="1"/>
    <x v="6"/>
    <x v="7"/>
    <x v="3"/>
    <x v="13"/>
  </r>
  <r>
    <x v="0"/>
    <n v="2"/>
    <x v="3"/>
    <x v="0"/>
    <x v="1"/>
    <n v="2"/>
    <n v="10000000"/>
    <n v="5"/>
    <x v="42"/>
    <x v="0"/>
    <x v="0"/>
    <x v="2"/>
    <x v="0"/>
    <x v="7"/>
  </r>
  <r>
    <x v="0"/>
    <n v="4"/>
    <x v="3"/>
    <x v="1"/>
    <x v="1"/>
    <n v="4"/>
    <n v="20000000"/>
    <n v="2"/>
    <x v="42"/>
    <x v="0"/>
    <x v="2"/>
    <x v="2"/>
    <x v="2"/>
    <x v="8"/>
  </r>
  <r>
    <x v="0"/>
    <n v="6"/>
    <x v="3"/>
    <x v="3"/>
    <x v="3"/>
    <n v="2"/>
    <n v="12000000"/>
    <n v="2"/>
    <x v="42"/>
    <x v="0"/>
    <x v="7"/>
    <x v="2"/>
    <x v="1"/>
    <x v="1"/>
  </r>
  <r>
    <x v="0"/>
    <n v="23"/>
    <x v="3"/>
    <x v="5"/>
    <x v="0"/>
    <n v="3"/>
    <n v="15000000"/>
    <n v="1"/>
    <x v="42"/>
    <x v="0"/>
    <x v="3"/>
    <x v="7"/>
    <x v="0"/>
    <x v="12"/>
  </r>
  <r>
    <x v="0"/>
    <n v="8"/>
    <x v="3"/>
    <x v="3"/>
    <x v="2"/>
    <n v="2"/>
    <n v="12000000"/>
    <n v="2"/>
    <x v="42"/>
    <x v="0"/>
    <x v="4"/>
    <x v="4"/>
    <x v="0"/>
    <x v="0"/>
  </r>
  <r>
    <x v="0"/>
    <n v="1"/>
    <x v="3"/>
    <x v="1"/>
    <x v="1"/>
    <n v="2"/>
    <n v="12000000"/>
    <n v="2"/>
    <x v="42"/>
    <x v="0"/>
    <x v="0"/>
    <x v="5"/>
    <x v="1"/>
    <x v="1"/>
  </r>
  <r>
    <x v="0"/>
    <n v="20"/>
    <x v="3"/>
    <x v="3"/>
    <x v="1"/>
    <n v="5"/>
    <n v="21000000"/>
    <n v="2"/>
    <x v="42"/>
    <x v="0"/>
    <x v="7"/>
    <x v="5"/>
    <x v="0"/>
    <x v="7"/>
  </r>
  <r>
    <x v="0"/>
    <n v="11"/>
    <x v="4"/>
    <x v="2"/>
    <x v="2"/>
    <n v="2"/>
    <n v="12000000"/>
    <n v="1"/>
    <x v="42"/>
    <x v="0"/>
    <x v="2"/>
    <x v="0"/>
    <x v="0"/>
    <x v="0"/>
  </r>
  <r>
    <x v="0"/>
    <n v="3"/>
    <x v="4"/>
    <x v="5"/>
    <x v="2"/>
    <n v="5"/>
    <n v="25000000"/>
    <n v="1"/>
    <x v="42"/>
    <x v="0"/>
    <x v="1"/>
    <x v="5"/>
    <x v="1"/>
    <x v="6"/>
  </r>
  <r>
    <x v="0"/>
    <n v="30"/>
    <x v="10"/>
    <x v="3"/>
    <x v="1"/>
    <n v="1"/>
    <n v="19000000"/>
    <n v="2"/>
    <x v="42"/>
    <x v="1"/>
    <x v="2"/>
    <x v="6"/>
    <x v="1"/>
    <x v="15"/>
  </r>
  <r>
    <x v="0"/>
    <n v="28"/>
    <x v="10"/>
    <x v="3"/>
    <x v="0"/>
    <n v="4"/>
    <n v="20000000"/>
    <n v="1"/>
    <x v="42"/>
    <x v="2"/>
    <x v="2"/>
    <x v="3"/>
    <x v="3"/>
    <x v="4"/>
  </r>
  <r>
    <x v="0"/>
    <n v="1"/>
    <x v="10"/>
    <x v="0"/>
    <x v="2"/>
    <n v="5"/>
    <n v="25000000"/>
    <n v="3"/>
    <x v="42"/>
    <x v="0"/>
    <x v="1"/>
    <x v="2"/>
    <x v="3"/>
    <x v="4"/>
  </r>
  <r>
    <x v="0"/>
    <n v="30"/>
    <x v="10"/>
    <x v="1"/>
    <x v="2"/>
    <n v="1"/>
    <n v="7000000"/>
    <n v="1"/>
    <x v="42"/>
    <x v="0"/>
    <x v="7"/>
    <x v="2"/>
    <x v="0"/>
    <x v="9"/>
  </r>
  <r>
    <x v="0"/>
    <n v="13"/>
    <x v="6"/>
    <x v="2"/>
    <x v="0"/>
    <n v="1"/>
    <n v="7000000"/>
    <n v="6"/>
    <x v="42"/>
    <x v="0"/>
    <x v="5"/>
    <x v="3"/>
    <x v="3"/>
    <x v="4"/>
  </r>
  <r>
    <x v="0"/>
    <n v="10"/>
    <x v="0"/>
    <x v="4"/>
    <x v="0"/>
    <n v="3"/>
    <n v="15000000"/>
    <n v="1"/>
    <x v="42"/>
    <x v="0"/>
    <x v="7"/>
    <x v="2"/>
    <x v="0"/>
    <x v="9"/>
  </r>
  <r>
    <x v="0"/>
    <n v="9"/>
    <x v="11"/>
    <x v="0"/>
    <x v="2"/>
    <n v="4"/>
    <n v="11000000"/>
    <n v="1"/>
    <x v="42"/>
    <x v="2"/>
    <x v="0"/>
    <x v="3"/>
    <x v="0"/>
    <x v="10"/>
  </r>
  <r>
    <x v="1"/>
    <n v="11"/>
    <x v="6"/>
    <x v="2"/>
    <x v="1"/>
    <n v="0"/>
    <n v="0"/>
    <n v="2"/>
    <x v="42"/>
    <x v="3"/>
    <x v="9"/>
    <x v="6"/>
    <x v="1"/>
    <x v="6"/>
  </r>
  <r>
    <x v="1"/>
    <n v="12"/>
    <x v="7"/>
    <x v="0"/>
    <x v="1"/>
    <n v="0"/>
    <n v="0"/>
    <n v="2"/>
    <x v="42"/>
    <x v="3"/>
    <x v="9"/>
    <x v="6"/>
    <x v="2"/>
    <x v="8"/>
  </r>
  <r>
    <x v="1"/>
    <n v="30"/>
    <x v="2"/>
    <x v="2"/>
    <x v="4"/>
    <n v="0"/>
    <n v="0"/>
    <n v="2"/>
    <x v="42"/>
    <x v="3"/>
    <x v="9"/>
    <x v="7"/>
    <x v="0"/>
    <x v="0"/>
  </r>
  <r>
    <x v="1"/>
    <n v="14"/>
    <x v="3"/>
    <x v="5"/>
    <x v="3"/>
    <n v="0"/>
    <n v="0"/>
    <n v="2"/>
    <x v="42"/>
    <x v="3"/>
    <x v="9"/>
    <x v="0"/>
    <x v="2"/>
    <x v="8"/>
  </r>
  <r>
    <x v="1"/>
    <n v="18"/>
    <x v="4"/>
    <x v="2"/>
    <x v="1"/>
    <n v="0"/>
    <n v="0"/>
    <n v="2"/>
    <x v="42"/>
    <x v="3"/>
    <x v="9"/>
    <x v="2"/>
    <x v="3"/>
    <x v="4"/>
  </r>
  <r>
    <x v="1"/>
    <n v="24"/>
    <x v="4"/>
    <x v="3"/>
    <x v="2"/>
    <n v="0"/>
    <n v="0"/>
    <n v="2"/>
    <x v="42"/>
    <x v="3"/>
    <x v="9"/>
    <x v="0"/>
    <x v="1"/>
    <x v="1"/>
  </r>
  <r>
    <x v="1"/>
    <n v="9"/>
    <x v="10"/>
    <x v="0"/>
    <x v="1"/>
    <n v="0"/>
    <n v="0"/>
    <n v="1"/>
    <x v="42"/>
    <x v="3"/>
    <x v="9"/>
    <x v="4"/>
    <x v="1"/>
    <x v="6"/>
  </r>
  <r>
    <x v="1"/>
    <n v="11"/>
    <x v="6"/>
    <x v="2"/>
    <x v="1"/>
    <n v="0"/>
    <n v="0"/>
    <n v="2"/>
    <x v="42"/>
    <x v="3"/>
    <x v="9"/>
    <x v="6"/>
    <x v="1"/>
    <x v="6"/>
  </r>
  <r>
    <x v="1"/>
    <n v="12"/>
    <x v="7"/>
    <x v="0"/>
    <x v="1"/>
    <n v="0"/>
    <n v="0"/>
    <n v="2"/>
    <x v="42"/>
    <x v="3"/>
    <x v="9"/>
    <x v="6"/>
    <x v="2"/>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A5F27F-FE52-1D46-B829-16090D147AE9}" name="PivotTable22"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2">
  <location ref="EP9:EU26" firstHeaderRow="1" firstDataRow="2" firstDataCol="1" rowPageCount="1" colPageCount="1"/>
  <pivotFields count="17">
    <pivotField axis="axisPage" multipleItemSelectionAllowed="1" showAll="0">
      <items count="3">
        <item x="0"/>
        <item h="1" x="1"/>
        <item t="default"/>
      </items>
    </pivotField>
    <pivotField numFmtId="1" showAll="0"/>
    <pivotField showAll="0">
      <items count="13">
        <item x="5"/>
        <item x="6"/>
        <item x="7"/>
        <item x="0"/>
        <item x="8"/>
        <item x="9"/>
        <item x="11"/>
        <item x="1"/>
        <item x="2"/>
        <item x="3"/>
        <item x="4"/>
        <item x="10"/>
        <item t="default"/>
      </items>
    </pivotField>
    <pivotField showAll="0">
      <items count="7">
        <item x="1"/>
        <item x="2"/>
        <item x="4"/>
        <item x="0"/>
        <item x="3"/>
        <item x="5"/>
        <item t="default"/>
      </items>
    </pivotField>
    <pivotField showAll="0">
      <items count="6">
        <item x="1"/>
        <item x="2"/>
        <item x="3"/>
        <item x="0"/>
        <item x="4"/>
        <item t="default"/>
      </items>
    </pivotField>
    <pivotField numFmtId="3" showAll="0"/>
    <pivotField dataField="1" numFmtId="165" showAll="0"/>
    <pivotField showAll="0"/>
    <pivotField numFmtId="45"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axis="axisCol" showAll="0">
      <items count="6">
        <item x="1"/>
        <item x="2"/>
        <item x="4"/>
        <item x="0"/>
        <item x="3"/>
        <item t="default"/>
      </items>
    </pivotField>
    <pivotField showAll="0">
      <items count="11">
        <item x="4"/>
        <item x="3"/>
        <item x="2"/>
        <item x="6"/>
        <item x="0"/>
        <item x="5"/>
        <item x="7"/>
        <item x="8"/>
        <item x="1"/>
        <item x="9"/>
        <item t="default"/>
      </items>
    </pivotField>
    <pivotField showAll="0">
      <items count="9">
        <item x="2"/>
        <item x="3"/>
        <item x="4"/>
        <item x="0"/>
        <item x="5"/>
        <item x="1"/>
        <item x="6"/>
        <item x="7"/>
        <item t="default"/>
      </items>
    </pivotField>
    <pivotField showAll="0">
      <items count="5">
        <item x="2"/>
        <item x="3"/>
        <item x="1"/>
        <item x="0"/>
        <item t="default"/>
      </items>
    </pivotField>
    <pivotField axis="axisRow" showAll="0" sortType="ascending">
      <items count="17">
        <item x="3"/>
        <item x="12"/>
        <item x="7"/>
        <item x="9"/>
        <item x="15"/>
        <item x="13"/>
        <item x="11"/>
        <item x="10"/>
        <item x="0"/>
        <item x="14"/>
        <item x="4"/>
        <item x="1"/>
        <item x="6"/>
        <item x="8"/>
        <item x="2"/>
        <item x="5"/>
        <item t="default"/>
      </items>
      <autoSortScope>
        <pivotArea dataOnly="0" outline="0" fieldPosition="0">
          <references count="1">
            <reference field="4294967294" count="1" selected="0">
              <x v="0"/>
            </reference>
          </references>
        </pivotArea>
      </autoSortScope>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13"/>
  </rowFields>
  <rowItems count="16">
    <i>
      <x v="8"/>
    </i>
    <i>
      <x v="4"/>
    </i>
    <i>
      <x/>
    </i>
    <i>
      <x v="9"/>
    </i>
    <i>
      <x v="1"/>
    </i>
    <i>
      <x v="3"/>
    </i>
    <i>
      <x v="6"/>
    </i>
    <i>
      <x v="7"/>
    </i>
    <i>
      <x v="15"/>
    </i>
    <i>
      <x v="10"/>
    </i>
    <i>
      <x v="13"/>
    </i>
    <i>
      <x v="11"/>
    </i>
    <i>
      <x v="2"/>
    </i>
    <i>
      <x v="5"/>
    </i>
    <i>
      <x v="14"/>
    </i>
    <i>
      <x v="12"/>
    </i>
  </rowItems>
  <colFields count="1">
    <field x="9"/>
  </colFields>
  <colItems count="5">
    <i>
      <x/>
    </i>
    <i>
      <x v="1"/>
    </i>
    <i>
      <x v="2"/>
    </i>
    <i>
      <x v="3"/>
    </i>
    <i t="grand">
      <x/>
    </i>
  </colItems>
  <pageFields count="1">
    <pageField fld="0" hier="-1"/>
  </pageFields>
  <dataFields count="1">
    <dataField name="Sum of Paid Fees" fld="6" baseField="0" baseItem="0"/>
  </dataFields>
  <formats count="8">
    <format dxfId="79">
      <pivotArea dataOnly="0" labelOnly="1" outline="0" axis="axisValues" fieldPosition="0"/>
    </format>
    <format dxfId="78">
      <pivotArea grandRow="1" outline="0" collapsedLevelsAreSubtotals="1" fieldPosition="0"/>
    </format>
    <format dxfId="77">
      <pivotArea type="all" dataOnly="0" outline="0" fieldPosition="0"/>
    </format>
    <format dxfId="76">
      <pivotArea outline="0" collapsedLevelsAreSubtotals="1" fieldPosition="0"/>
    </format>
    <format dxfId="75">
      <pivotArea field="10" type="button" dataOnly="0" labelOnly="1" outline="0"/>
    </format>
    <format dxfId="74">
      <pivotArea dataOnly="0" labelOnly="1" grandRow="1" outline="0" fieldPosition="0"/>
    </format>
    <format dxfId="73">
      <pivotArea dataOnly="0" labelOnly="1" outline="0" axis="axisValues" fieldPosition="0"/>
    </format>
    <format dxfId="72">
      <pivotArea outline="0" collapsedLevelsAreSubtotals="1" fieldPosition="0"/>
    </format>
  </formats>
  <chartFormats count="5">
    <chartFormat chart="76" format="2" series="1">
      <pivotArea type="data" outline="0" fieldPosition="0">
        <references count="1">
          <reference field="4294967294" count="1" selected="0">
            <x v="0"/>
          </reference>
        </references>
      </pivotArea>
    </chartFormat>
    <chartFormat chart="81" format="8" series="1">
      <pivotArea type="data" outline="0" fieldPosition="0">
        <references count="2">
          <reference field="4294967294" count="1" selected="0">
            <x v="0"/>
          </reference>
          <reference field="9" count="1" selected="0">
            <x v="0"/>
          </reference>
        </references>
      </pivotArea>
    </chartFormat>
    <chartFormat chart="81" format="9" series="1">
      <pivotArea type="data" outline="0" fieldPosition="0">
        <references count="2">
          <reference field="4294967294" count="1" selected="0">
            <x v="0"/>
          </reference>
          <reference field="9" count="1" selected="0">
            <x v="1"/>
          </reference>
        </references>
      </pivotArea>
    </chartFormat>
    <chartFormat chart="81" format="10" series="1">
      <pivotArea type="data" outline="0" fieldPosition="0">
        <references count="2">
          <reference field="4294967294" count="1" selected="0">
            <x v="0"/>
          </reference>
          <reference field="9" count="1" selected="0">
            <x v="2"/>
          </reference>
        </references>
      </pivotArea>
    </chartFormat>
    <chartFormat chart="81" format="11"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2286D7-8EA0-694F-8D2A-557DF6CCF5C2}"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D5:AE8" firstHeaderRow="1" firstDataRow="1" firstDataCol="1"/>
  <pivotFields count="17">
    <pivotField axis="axisRow" dataField="1" showAll="0">
      <items count="3">
        <item x="0"/>
        <item x="1"/>
        <item t="default"/>
      </items>
    </pivotField>
    <pivotField numFmtId="1" showAll="0"/>
    <pivotField showAll="0">
      <items count="13">
        <item x="5"/>
        <item x="6"/>
        <item x="7"/>
        <item x="0"/>
        <item x="8"/>
        <item x="9"/>
        <item x="11"/>
        <item x="1"/>
        <item x="2"/>
        <item x="3"/>
        <item x="4"/>
        <item x="10"/>
        <item t="default"/>
      </items>
    </pivotField>
    <pivotField showAll="0"/>
    <pivotField showAll="0"/>
    <pivotField numFmtId="3" showAll="0"/>
    <pivotField numFmtId="165" showAll="0"/>
    <pivotField showAll="0"/>
    <pivotField numFmtId="45"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pivotField showAll="0"/>
    <pivotField showAll="0"/>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0"/>
  </rowFields>
  <rowItems count="3">
    <i>
      <x/>
    </i>
    <i>
      <x v="1"/>
    </i>
    <i t="grand">
      <x/>
    </i>
  </rowItems>
  <colItems count="1">
    <i/>
  </colItems>
  <dataFields count="1">
    <dataField name="Count of Fees Status" fld="0" subtotal="count" baseField="0" baseItem="0"/>
  </dataFields>
  <formats count="2">
    <format dxfId="81">
      <pivotArea dataOnly="0" labelOnly="1" outline="0" axis="axisValues" fieldPosition="0"/>
    </format>
    <format dxfId="80">
      <pivotArea grandRow="1" outline="0" collapsedLevelsAreSubtotals="1" fieldPosition="0"/>
    </format>
  </formats>
  <chartFormats count="9">
    <chartFormat chart="14" format="12" series="1">
      <pivotArea type="data" outline="0" fieldPosition="0">
        <references count="1">
          <reference field="4294967294" count="1" selected="0">
            <x v="0"/>
          </reference>
        </references>
      </pivotArea>
    </chartFormat>
    <chartFormat chart="14" format="13">
      <pivotArea type="data" outline="0" fieldPosition="0">
        <references count="2">
          <reference field="4294967294" count="1" selected="0">
            <x v="0"/>
          </reference>
          <reference field="0" count="1" selected="0">
            <x v="0"/>
          </reference>
        </references>
      </pivotArea>
    </chartFormat>
    <chartFormat chart="14" format="14">
      <pivotArea type="data" outline="0" fieldPosition="0">
        <references count="2">
          <reference field="4294967294" count="1" selected="0">
            <x v="0"/>
          </reference>
          <reference field="0" count="1" selected="0">
            <x v="1"/>
          </reference>
        </references>
      </pivotArea>
    </chartFormat>
    <chartFormat chart="15" format="15" series="1">
      <pivotArea type="data" outline="0" fieldPosition="0">
        <references count="1">
          <reference field="4294967294" count="1" selected="0">
            <x v="0"/>
          </reference>
        </references>
      </pivotArea>
    </chartFormat>
    <chartFormat chart="15" format="16">
      <pivotArea type="data" outline="0" fieldPosition="0">
        <references count="2">
          <reference field="4294967294" count="1" selected="0">
            <x v="0"/>
          </reference>
          <reference field="0" count="1" selected="0">
            <x v="0"/>
          </reference>
        </references>
      </pivotArea>
    </chartFormat>
    <chartFormat chart="15" format="17">
      <pivotArea type="data" outline="0" fieldPosition="0">
        <references count="2">
          <reference field="4294967294" count="1" selected="0">
            <x v="0"/>
          </reference>
          <reference field="0" count="1" selected="0">
            <x v="1"/>
          </reference>
        </references>
      </pivotArea>
    </chartFormat>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0" count="1" selected="0">
            <x v="0"/>
          </reference>
        </references>
      </pivotArea>
    </chartFormat>
    <chartFormat chart="18"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1CF9AF-752F-0D4C-9BF1-C3FDA8A6FE12}" name="PivotTable1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BG9:BH19" firstHeaderRow="1" firstDataRow="1" firstDataCol="1" rowPageCount="1" colPageCount="1"/>
  <pivotFields count="17">
    <pivotField axis="axisPage" multipleItemSelectionAllowed="1" showAll="0">
      <items count="3">
        <item x="0"/>
        <item h="1" x="1"/>
        <item t="default"/>
      </items>
    </pivotField>
    <pivotField numFmtId="1" showAll="0"/>
    <pivotField showAll="0">
      <items count="13">
        <item x="5"/>
        <item x="6"/>
        <item x="7"/>
        <item x="0"/>
        <item x="8"/>
        <item x="9"/>
        <item x="11"/>
        <item x="1"/>
        <item x="2"/>
        <item x="3"/>
        <item x="4"/>
        <item x="10"/>
        <item t="default"/>
      </items>
    </pivotField>
    <pivotField showAll="0"/>
    <pivotField showAll="0"/>
    <pivotField numFmtId="3" showAll="0"/>
    <pivotField dataField="1" numFmtId="165" showAll="0"/>
    <pivotField showAll="0"/>
    <pivotField numFmtId="45"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items count="6">
        <item x="1"/>
        <item x="2"/>
        <item x="4"/>
        <item x="0"/>
        <item x="3"/>
        <item t="default"/>
      </items>
    </pivotField>
    <pivotField axis="axisRow" showAll="0">
      <items count="11">
        <item x="4"/>
        <item x="3"/>
        <item x="2"/>
        <item x="6"/>
        <item x="0"/>
        <item x="5"/>
        <item x="7"/>
        <item x="8"/>
        <item x="1"/>
        <item x="9"/>
        <item t="default"/>
      </items>
    </pivotField>
    <pivotField showAll="0">
      <items count="9">
        <item x="2"/>
        <item x="3"/>
        <item x="4"/>
        <item x="0"/>
        <item x="5"/>
        <item x="1"/>
        <item x="6"/>
        <item x="7"/>
        <item t="default"/>
      </items>
    </pivotField>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0"/>
  </rowFields>
  <rowItems count="10">
    <i>
      <x/>
    </i>
    <i>
      <x v="1"/>
    </i>
    <i>
      <x v="2"/>
    </i>
    <i>
      <x v="3"/>
    </i>
    <i>
      <x v="4"/>
    </i>
    <i>
      <x v="5"/>
    </i>
    <i>
      <x v="6"/>
    </i>
    <i>
      <x v="7"/>
    </i>
    <i>
      <x v="8"/>
    </i>
    <i t="grand">
      <x/>
    </i>
  </rowItems>
  <colItems count="1">
    <i/>
  </colItems>
  <pageFields count="1">
    <pageField fld="0" hier="-1"/>
  </pageFields>
  <dataFields count="1">
    <dataField name="Sum of Paid Fees" fld="6" baseField="0" baseItem="0" numFmtId="167"/>
  </dataFields>
  <formats count="3">
    <format dxfId="84">
      <pivotArea dataOnly="0" labelOnly="1" outline="0" axis="axisValues" fieldPosition="0"/>
    </format>
    <format dxfId="83">
      <pivotArea grandRow="1" outline="0" collapsedLevelsAreSubtotals="1" fieldPosition="0"/>
    </format>
    <format dxfId="82">
      <pivotArea outline="0" fieldPosition="0">
        <references count="1">
          <reference field="4294967294" count="1">
            <x v="0"/>
          </reference>
        </references>
      </pivotArea>
    </format>
  </formats>
  <chartFormats count="4">
    <chartFormat chart="46" format="0" series="1">
      <pivotArea type="data" outline="0" fieldPosition="0">
        <references count="1">
          <reference field="4294967294" count="1" selected="0">
            <x v="0"/>
          </reference>
        </references>
      </pivotArea>
    </chartFormat>
    <chartFormat chart="49" format="10" series="1">
      <pivotArea type="data" outline="0" fieldPosition="0">
        <references count="1">
          <reference field="4294967294" count="1" selected="0">
            <x v="0"/>
          </reference>
        </references>
      </pivotArea>
    </chartFormat>
    <chartFormat chart="50" format="10" series="1">
      <pivotArea type="data" outline="0" fieldPosition="0">
        <references count="1">
          <reference field="4294967294" count="1" selected="0">
            <x v="0"/>
          </reference>
        </references>
      </pivotArea>
    </chartFormat>
    <chartFormat chart="5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2981B3-0ACC-0342-B1B0-D1B3DE11825D}" name="Training_Sales"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8">
  <location ref="EL9:EM28" firstHeaderRow="1" firstDataRow="1" firstDataCol="1" rowPageCount="1" colPageCount="1"/>
  <pivotFields count="17">
    <pivotField axis="axisPage" multipleItemSelectionAllowed="1" showAll="0">
      <items count="3">
        <item x="0"/>
        <item h="1" x="1"/>
        <item t="default"/>
      </items>
    </pivotField>
    <pivotField numFmtId="1" showAll="0"/>
    <pivotField showAll="0">
      <items count="13">
        <item x="5"/>
        <item x="6"/>
        <item x="7"/>
        <item x="0"/>
        <item x="8"/>
        <item x="9"/>
        <item x="11"/>
        <item x="1"/>
        <item x="2"/>
        <item x="3"/>
        <item x="4"/>
        <item x="10"/>
        <item t="default"/>
      </items>
    </pivotField>
    <pivotField showAll="0">
      <items count="7">
        <item x="1"/>
        <item x="2"/>
        <item x="4"/>
        <item x="0"/>
        <item x="3"/>
        <item x="5"/>
        <item t="default"/>
      </items>
    </pivotField>
    <pivotField showAll="0">
      <items count="6">
        <item x="1"/>
        <item x="2"/>
        <item x="3"/>
        <item x="0"/>
        <item x="4"/>
        <item t="default"/>
      </items>
    </pivotField>
    <pivotField numFmtId="3" showAll="0"/>
    <pivotField dataField="1" numFmtId="165" showAll="0"/>
    <pivotField showAll="0"/>
    <pivotField numFmtId="45"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axis="axisRow" showAll="0">
      <items count="6">
        <item x="1"/>
        <item x="2"/>
        <item x="4"/>
        <item x="0"/>
        <item x="3"/>
        <item t="default"/>
      </items>
    </pivotField>
    <pivotField showAll="0">
      <items count="11">
        <item x="4"/>
        <item x="3"/>
        <item x="2"/>
        <item x="6"/>
        <item x="0"/>
        <item x="5"/>
        <item x="7"/>
        <item x="8"/>
        <item x="1"/>
        <item x="9"/>
        <item t="default"/>
      </items>
    </pivotField>
    <pivotField showAll="0">
      <items count="9">
        <item x="2"/>
        <item x="3"/>
        <item x="4"/>
        <item x="0"/>
        <item x="5"/>
        <item x="1"/>
        <item x="6"/>
        <item x="7"/>
        <item t="default"/>
      </items>
    </pivotField>
    <pivotField axis="axisRow"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2">
    <field x="12"/>
    <field x="9"/>
  </rowFields>
  <rowItems count="19">
    <i>
      <x/>
    </i>
    <i r="1">
      <x/>
    </i>
    <i r="1">
      <x v="1"/>
    </i>
    <i r="1">
      <x v="3"/>
    </i>
    <i>
      <x v="1"/>
    </i>
    <i r="1">
      <x/>
    </i>
    <i r="1">
      <x v="1"/>
    </i>
    <i r="1">
      <x v="2"/>
    </i>
    <i r="1">
      <x v="3"/>
    </i>
    <i>
      <x v="2"/>
    </i>
    <i r="1">
      <x/>
    </i>
    <i r="1">
      <x v="1"/>
    </i>
    <i r="1">
      <x v="2"/>
    </i>
    <i r="1">
      <x v="3"/>
    </i>
    <i>
      <x v="3"/>
    </i>
    <i r="1">
      <x/>
    </i>
    <i r="1">
      <x v="1"/>
    </i>
    <i r="1">
      <x v="2"/>
    </i>
    <i r="1">
      <x v="3"/>
    </i>
  </rowItems>
  <colItems count="1">
    <i/>
  </colItems>
  <pageFields count="1">
    <pageField fld="0" hier="-1"/>
  </pageFields>
  <dataFields count="1">
    <dataField name="Sum of Paid Fees" fld="6" baseField="0" baseItem="0"/>
  </dataFields>
  <formats count="8">
    <format dxfId="92">
      <pivotArea dataOnly="0" labelOnly="1" outline="0" axis="axisValues" fieldPosition="0"/>
    </format>
    <format dxfId="91">
      <pivotArea grandRow="1" outline="0" collapsedLevelsAreSubtotals="1" fieldPosition="0"/>
    </format>
    <format dxfId="90">
      <pivotArea type="all" dataOnly="0" outline="0" fieldPosition="0"/>
    </format>
    <format dxfId="89">
      <pivotArea outline="0" collapsedLevelsAreSubtotals="1" fieldPosition="0"/>
    </format>
    <format dxfId="88">
      <pivotArea field="10" type="button" dataOnly="0" labelOnly="1" outline="0"/>
    </format>
    <format dxfId="87">
      <pivotArea dataOnly="0" labelOnly="1" grandRow="1" outline="0" fieldPosition="0"/>
    </format>
    <format dxfId="86">
      <pivotArea dataOnly="0" labelOnly="1" outline="0" axis="axisValues" fieldPosition="0"/>
    </format>
    <format dxfId="85">
      <pivotArea outline="0" collapsedLevelsAreSubtotals="1" fieldPosition="0"/>
    </format>
  </formats>
  <chartFormats count="1">
    <chartFormat chart="7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8C1CC9-E4AE-CF4E-8011-1E1D30728AD4}"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B6" firstHeaderRow="1" firstDataRow="1" firstDataCol="0"/>
  <pivotFields count="17">
    <pivotField showAll="0"/>
    <pivotField numFmtId="1" showAll="0"/>
    <pivotField showAll="0"/>
    <pivotField showAll="0"/>
    <pivotField showAll="0"/>
    <pivotField numFmtId="3" showAll="0"/>
    <pivotField dataField="1" numFmtId="165" showAll="0"/>
    <pivotField showAll="0"/>
    <pivotField numFmtId="45"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pivotField showAll="0"/>
    <pivotField showAll="0"/>
    <pivotField showAll="0">
      <items count="5">
        <item x="2"/>
        <item x="3"/>
        <item x="1"/>
        <item x="0"/>
        <item t="default"/>
      </items>
    </pivotField>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Items count="1">
    <i/>
  </rowItems>
  <colItems count="1">
    <i/>
  </colItems>
  <dataFields count="1">
    <dataField name="Sum of Paid Fees" fld="6" baseField="0" baseItem="0" numFmtId="3"/>
  </dataFields>
  <formats count="2">
    <format dxfId="94">
      <pivotArea outline="0" fieldPosition="0">
        <references count="1">
          <reference field="4294967294" count="1">
            <x v="0"/>
          </reference>
        </references>
      </pivotArea>
    </format>
    <format dxfId="9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08C38A-BBE0-024E-93BC-25F855E7C023}" name="PivotTable17"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5">
  <location ref="DD9:DE15" firstHeaderRow="1" firstDataRow="1" firstDataCol="1" rowPageCount="1" colPageCount="1"/>
  <pivotFields count="17">
    <pivotField axis="axisPage" multipleItemSelectionAllowed="1" showAll="0">
      <items count="3">
        <item x="0"/>
        <item h="1" x="1"/>
        <item t="default"/>
      </items>
    </pivotField>
    <pivotField numFmtId="1" showAll="0"/>
    <pivotField showAll="0">
      <items count="13">
        <item x="5"/>
        <item x="6"/>
        <item x="7"/>
        <item x="0"/>
        <item x="8"/>
        <item x="9"/>
        <item x="11"/>
        <item x="1"/>
        <item x="2"/>
        <item x="3"/>
        <item x="4"/>
        <item x="10"/>
        <item t="default"/>
      </items>
    </pivotField>
    <pivotField axis="axisRow" showAll="0">
      <items count="7">
        <item x="1"/>
        <item x="2"/>
        <item x="4"/>
        <item x="0"/>
        <item x="3"/>
        <item x="5"/>
        <item t="default"/>
      </items>
    </pivotField>
    <pivotField showAll="0"/>
    <pivotField numFmtId="3" showAll="0"/>
    <pivotField dataField="1" numFmtId="165" showAll="0"/>
    <pivotField showAll="0"/>
    <pivotField numFmtId="45"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items count="6">
        <item x="1"/>
        <item x="2"/>
        <item x="4"/>
        <item x="0"/>
        <item x="3"/>
        <item t="default"/>
      </items>
    </pivotField>
    <pivotField showAll="0">
      <items count="11">
        <item x="4"/>
        <item x="3"/>
        <item x="2"/>
        <item x="6"/>
        <item x="0"/>
        <item x="5"/>
        <item x="7"/>
        <item x="8"/>
        <item x="1"/>
        <item x="9"/>
        <item t="default"/>
      </items>
    </pivotField>
    <pivotField showAll="0">
      <items count="9">
        <item x="2"/>
        <item x="3"/>
        <item x="4"/>
        <item x="0"/>
        <item x="5"/>
        <item x="1"/>
        <item x="6"/>
        <item x="7"/>
        <item t="default"/>
      </items>
    </pivotField>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3"/>
  </rowFields>
  <rowItems count="6">
    <i>
      <x/>
    </i>
    <i>
      <x v="1"/>
    </i>
    <i>
      <x v="2"/>
    </i>
    <i>
      <x v="3"/>
    </i>
    <i>
      <x v="4"/>
    </i>
    <i>
      <x v="5"/>
    </i>
  </rowItems>
  <colItems count="1">
    <i/>
  </colItems>
  <pageFields count="1">
    <pageField fld="0" hier="-1"/>
  </pageFields>
  <dataFields count="1">
    <dataField name="Sum of Paid Fees" fld="6" baseField="0" baseItem="0" numFmtId="167"/>
  </dataFields>
  <formats count="8">
    <format dxfId="102">
      <pivotArea dataOnly="0" labelOnly="1" outline="0" axis="axisValues" fieldPosition="0"/>
    </format>
    <format dxfId="101">
      <pivotArea grandRow="1" outline="0" collapsedLevelsAreSubtotals="1" fieldPosition="0"/>
    </format>
    <format dxfId="100">
      <pivotArea type="all" dataOnly="0" outline="0" fieldPosition="0"/>
    </format>
    <format dxfId="99">
      <pivotArea outline="0" collapsedLevelsAreSubtotals="1" fieldPosition="0"/>
    </format>
    <format dxfId="98">
      <pivotArea field="10" type="button" dataOnly="0" labelOnly="1" outline="0"/>
    </format>
    <format dxfId="97">
      <pivotArea dataOnly="0" labelOnly="1" grandRow="1" outline="0" fieldPosition="0"/>
    </format>
    <format dxfId="96">
      <pivotArea dataOnly="0" labelOnly="1" outline="0" axis="axisValues" fieldPosition="0"/>
    </format>
    <format dxfId="95">
      <pivotArea outline="0" fieldPosition="0">
        <references count="1">
          <reference field="4294967294" count="1">
            <x v="0"/>
          </reference>
        </references>
      </pivotArea>
    </format>
  </formats>
  <chartFormats count="3">
    <chartFormat chart="60" format="12" series="1">
      <pivotArea type="data" outline="0" fieldPosition="0">
        <references count="1">
          <reference field="4294967294" count="1" selected="0">
            <x v="0"/>
          </reference>
        </references>
      </pivotArea>
    </chartFormat>
    <chartFormat chart="61" format="0" series="1">
      <pivotArea type="data" outline="0" fieldPosition="0">
        <references count="1">
          <reference field="4294967294" count="1" selected="0">
            <x v="0"/>
          </reference>
        </references>
      </pivotArea>
    </chartFormat>
    <chartFormat chart="6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C3CE10-84C3-E345-BB35-20F71CEE78C3}" name="PivotTable1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1">
  <location ref="BJ9:BK19" firstHeaderRow="1" firstDataRow="1" firstDataCol="1" rowPageCount="1" colPageCount="1"/>
  <pivotFields count="17">
    <pivotField axis="axisPage" multipleItemSelectionAllowed="1" showAll="0">
      <items count="3">
        <item x="0"/>
        <item h="1" x="1"/>
        <item t="default"/>
      </items>
    </pivotField>
    <pivotField numFmtId="1" showAll="0"/>
    <pivotField showAll="0">
      <items count="13">
        <item x="5"/>
        <item x="6"/>
        <item x="7"/>
        <item x="0"/>
        <item x="8"/>
        <item x="9"/>
        <item x="11"/>
        <item x="1"/>
        <item x="2"/>
        <item x="3"/>
        <item x="4"/>
        <item x="10"/>
        <item t="default"/>
      </items>
    </pivotField>
    <pivotField showAll="0"/>
    <pivotField showAll="0"/>
    <pivotField dataField="1" numFmtId="3" showAll="0"/>
    <pivotField numFmtId="165" showAll="0"/>
    <pivotField showAll="0"/>
    <pivotField numFmtId="45"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items count="6">
        <item x="1"/>
        <item x="2"/>
        <item x="4"/>
        <item x="0"/>
        <item x="3"/>
        <item t="default"/>
      </items>
    </pivotField>
    <pivotField axis="axisRow" showAll="0">
      <items count="11">
        <item x="4"/>
        <item x="3"/>
        <item x="2"/>
        <item x="6"/>
        <item x="0"/>
        <item x="5"/>
        <item x="7"/>
        <item x="8"/>
        <item x="1"/>
        <item x="9"/>
        <item t="default"/>
      </items>
    </pivotField>
    <pivotField showAll="0">
      <items count="9">
        <item x="2"/>
        <item x="3"/>
        <item x="4"/>
        <item x="0"/>
        <item x="5"/>
        <item x="1"/>
        <item x="6"/>
        <item x="7"/>
        <item t="default"/>
      </items>
    </pivotField>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0"/>
  </rowFields>
  <rowItems count="10">
    <i>
      <x/>
    </i>
    <i>
      <x v="1"/>
    </i>
    <i>
      <x v="2"/>
    </i>
    <i>
      <x v="3"/>
    </i>
    <i>
      <x v="4"/>
    </i>
    <i>
      <x v="5"/>
    </i>
    <i>
      <x v="6"/>
    </i>
    <i>
      <x v="7"/>
    </i>
    <i>
      <x v="8"/>
    </i>
    <i t="grand">
      <x/>
    </i>
  </rowItems>
  <colItems count="1">
    <i/>
  </colItems>
  <pageFields count="1">
    <pageField fld="0" hier="-1"/>
  </pageFields>
  <dataFields count="1">
    <dataField name="Sum of Enrolled Courses" fld="5" baseField="0" baseItem="0"/>
  </dataFields>
  <formats count="2">
    <format dxfId="104">
      <pivotArea dataOnly="0" labelOnly="1" outline="0" axis="axisValues" fieldPosition="0"/>
    </format>
    <format dxfId="103">
      <pivotArea grandRow="1" outline="0" collapsedLevelsAreSubtotals="1" fieldPosition="0"/>
    </format>
  </formats>
  <chartFormats count="1">
    <chartFormat chart="5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F01DFB0-6899-AC47-923A-09F3A2B6FFED}" name="Av_Sales"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1">
  <location ref="CJ9:CL13" firstHeaderRow="0" firstDataRow="1" firstDataCol="1" rowPageCount="1" colPageCount="1"/>
  <pivotFields count="17">
    <pivotField axis="axisPage" multipleItemSelectionAllowed="1" showAll="0">
      <items count="3">
        <item x="0"/>
        <item h="1" x="1"/>
        <item t="default"/>
      </items>
    </pivotField>
    <pivotField numFmtId="1" showAll="0"/>
    <pivotField showAll="0">
      <items count="13">
        <item x="5"/>
        <item x="6"/>
        <item x="7"/>
        <item x="0"/>
        <item x="8"/>
        <item x="9"/>
        <item x="11"/>
        <item x="1"/>
        <item x="2"/>
        <item x="3"/>
        <item x="4"/>
        <item x="10"/>
        <item t="default"/>
      </items>
    </pivotField>
    <pivotField showAll="0"/>
    <pivotField showAll="0"/>
    <pivotField numFmtId="3" showAll="0"/>
    <pivotField dataField="1" numFmtId="165" showAll="0"/>
    <pivotField showAll="0"/>
    <pivotField numFmtId="45"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items count="6">
        <item x="1"/>
        <item x="2"/>
        <item x="4"/>
        <item x="0"/>
        <item x="3"/>
        <item t="default"/>
      </items>
    </pivotField>
    <pivotField showAll="0">
      <items count="11">
        <item x="4"/>
        <item x="3"/>
        <item x="2"/>
        <item x="6"/>
        <item x="0"/>
        <item x="5"/>
        <item x="7"/>
        <item x="8"/>
        <item x="1"/>
        <item x="9"/>
        <item t="default"/>
      </items>
    </pivotField>
    <pivotField showAll="0">
      <items count="9">
        <item x="2"/>
        <item x="3"/>
        <item x="4"/>
        <item x="0"/>
        <item x="5"/>
        <item x="1"/>
        <item x="6"/>
        <item x="7"/>
        <item t="default"/>
      </items>
    </pivotField>
    <pivotField axis="axisRow" showAll="0" sortType="descending">
      <items count="5">
        <item x="2"/>
        <item x="3"/>
        <item x="1"/>
        <item x="0"/>
        <item t="default"/>
      </items>
      <autoSortScope>
        <pivotArea dataOnly="0" outline="0" fieldPosition="0">
          <references count="1">
            <reference field="4294967294" count="1" selected="0">
              <x v="1"/>
            </reference>
          </references>
        </pivotArea>
      </autoSortScope>
    </pivotField>
    <pivotField showAll="0">
      <items count="17">
        <item x="3"/>
        <item x="12"/>
        <item x="7"/>
        <item x="9"/>
        <item x="15"/>
        <item x="13"/>
        <item x="11"/>
        <item x="10"/>
        <item x="0"/>
        <item x="14"/>
        <item x="4"/>
        <item x="1"/>
        <item x="6"/>
        <item x="8"/>
        <item x="2"/>
        <item x="5"/>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12"/>
  </rowFields>
  <rowItems count="4">
    <i>
      <x v="2"/>
    </i>
    <i>
      <x v="3"/>
    </i>
    <i>
      <x v="1"/>
    </i>
    <i>
      <x/>
    </i>
  </rowItems>
  <colFields count="1">
    <field x="-2"/>
  </colFields>
  <colItems count="2">
    <i>
      <x/>
    </i>
    <i i="1">
      <x v="1"/>
    </i>
  </colItems>
  <pageFields count="1">
    <pageField fld="0" hier="-1"/>
  </pageFields>
  <dataFields count="2">
    <dataField name="Sum of Paid Fees" fld="6" baseField="0" baseItem="0" numFmtId="167"/>
    <dataField name="Sum of Paid Fees2" fld="6" baseField="0" baseItem="0"/>
  </dataFields>
  <formats count="8">
    <format dxfId="112">
      <pivotArea dataOnly="0" labelOnly="1" outline="0" axis="axisValues" fieldPosition="0"/>
    </format>
    <format dxfId="111">
      <pivotArea grandRow="1" outline="0" collapsedLevelsAreSubtotals="1" fieldPosition="0"/>
    </format>
    <format dxfId="110">
      <pivotArea type="all" dataOnly="0" outline="0" fieldPosition="0"/>
    </format>
    <format dxfId="109">
      <pivotArea outline="0" collapsedLevelsAreSubtotals="1" fieldPosition="0"/>
    </format>
    <format dxfId="108">
      <pivotArea field="10" type="button" dataOnly="0" labelOnly="1" outline="0"/>
    </format>
    <format dxfId="107">
      <pivotArea dataOnly="0" labelOnly="1" grandRow="1" outline="0" fieldPosition="0"/>
    </format>
    <format dxfId="106">
      <pivotArea dataOnly="0" labelOnly="1" outline="0" axis="axisValues" fieldPosition="0"/>
    </format>
    <format dxfId="105">
      <pivotArea outline="0" fieldPosition="0">
        <references count="1">
          <reference field="4294967294" count="1">
            <x v="0"/>
          </reference>
        </references>
      </pivotArea>
    </format>
  </formats>
  <chartFormats count="6">
    <chartFormat chart="60" format="12" series="1">
      <pivotArea type="data" outline="0" fieldPosition="0">
        <references count="1">
          <reference field="4294967294" count="1" selected="0">
            <x v="0"/>
          </reference>
        </references>
      </pivotArea>
    </chartFormat>
    <chartFormat chart="60" format="13">
      <pivotArea type="data" outline="0" fieldPosition="0">
        <references count="2">
          <reference field="4294967294" count="1" selected="0">
            <x v="0"/>
          </reference>
          <reference field="12" count="1" selected="0">
            <x v="0"/>
          </reference>
        </references>
      </pivotArea>
    </chartFormat>
    <chartFormat chart="60" format="14">
      <pivotArea type="data" outline="0" fieldPosition="0">
        <references count="2">
          <reference field="4294967294" count="1" selected="0">
            <x v="0"/>
          </reference>
          <reference field="12" count="1" selected="0">
            <x v="1"/>
          </reference>
        </references>
      </pivotArea>
    </chartFormat>
    <chartFormat chart="60" format="15">
      <pivotArea type="data" outline="0" fieldPosition="0">
        <references count="2">
          <reference field="4294967294" count="1" selected="0">
            <x v="0"/>
          </reference>
          <reference field="12" count="1" selected="0">
            <x v="2"/>
          </reference>
        </references>
      </pivotArea>
    </chartFormat>
    <chartFormat chart="60" format="16">
      <pivotArea type="data" outline="0" fieldPosition="0">
        <references count="2">
          <reference field="4294967294" count="1" selected="0">
            <x v="0"/>
          </reference>
          <reference field="12" count="1" selected="0">
            <x v="3"/>
          </reference>
        </references>
      </pivotArea>
    </chartFormat>
    <chartFormat chart="60" format="1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EA02159-D846-3D42-B135-33EEFA28E2AE}" name="PivotTable1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1">
  <location ref="BA9:BB14" firstHeaderRow="1" firstDataRow="1" firstDataCol="1" rowPageCount="1" colPageCount="1"/>
  <pivotFields count="17">
    <pivotField axis="axisPage" multipleItemSelectionAllowed="1" showAll="0">
      <items count="3">
        <item x="0"/>
        <item h="1" x="1"/>
        <item t="default"/>
      </items>
    </pivotField>
    <pivotField numFmtId="1" showAll="0"/>
    <pivotField showAll="0">
      <items count="13">
        <item x="5"/>
        <item x="6"/>
        <item x="7"/>
        <item x="0"/>
        <item x="8"/>
        <item x="9"/>
        <item x="11"/>
        <item x="1"/>
        <item x="2"/>
        <item x="3"/>
        <item x="4"/>
        <item x="10"/>
        <item t="default"/>
      </items>
    </pivotField>
    <pivotField showAll="0"/>
    <pivotField showAll="0"/>
    <pivotField numFmtId="3" showAll="0"/>
    <pivotField dataField="1" numFmtId="165" showAll="0"/>
    <pivotField showAll="0"/>
    <pivotField numFmtId="45"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axis="axisRow" showAll="0">
      <items count="6">
        <item x="1"/>
        <item x="2"/>
        <item x="4"/>
        <item x="0"/>
        <item x="3"/>
        <item t="default"/>
      </items>
    </pivotField>
    <pivotField showAll="0"/>
    <pivotField showAll="0">
      <items count="9">
        <item x="2"/>
        <item x="3"/>
        <item x="4"/>
        <item x="0"/>
        <item x="5"/>
        <item x="1"/>
        <item x="6"/>
        <item x="7"/>
        <item t="default"/>
      </items>
    </pivotField>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9"/>
  </rowFields>
  <rowItems count="5">
    <i>
      <x/>
    </i>
    <i>
      <x v="1"/>
    </i>
    <i>
      <x v="2"/>
    </i>
    <i>
      <x v="3"/>
    </i>
    <i t="grand">
      <x/>
    </i>
  </rowItems>
  <colItems count="1">
    <i/>
  </colItems>
  <pageFields count="1">
    <pageField fld="0" hier="-1"/>
  </pageFields>
  <dataFields count="1">
    <dataField name="Sum of Paid Fees" fld="6" baseField="0" baseItem="0" numFmtId="167"/>
  </dataFields>
  <formats count="3">
    <format dxfId="115">
      <pivotArea dataOnly="0" labelOnly="1" outline="0" axis="axisValues" fieldPosition="0"/>
    </format>
    <format dxfId="114">
      <pivotArea grandRow="1" outline="0" collapsedLevelsAreSubtotals="1" fieldPosition="0"/>
    </format>
    <format dxfId="113">
      <pivotArea outline="0" fieldPosition="0">
        <references count="1">
          <reference field="4294967294" count="1">
            <x v="0"/>
          </reference>
        </references>
      </pivotArea>
    </format>
  </formats>
  <chartFormats count="5">
    <chartFormat chart="49" format="10" series="1">
      <pivotArea type="data" outline="0" fieldPosition="0">
        <references count="1">
          <reference field="4294967294" count="1" selected="0">
            <x v="0"/>
          </reference>
        </references>
      </pivotArea>
    </chartFormat>
    <chartFormat chart="49" format="11">
      <pivotArea type="data" outline="0" fieldPosition="0">
        <references count="2">
          <reference field="4294967294" count="1" selected="0">
            <x v="0"/>
          </reference>
          <reference field="9" count="1" selected="0">
            <x v="0"/>
          </reference>
        </references>
      </pivotArea>
    </chartFormat>
    <chartFormat chart="49" format="12">
      <pivotArea type="data" outline="0" fieldPosition="0">
        <references count="2">
          <reference field="4294967294" count="1" selected="0">
            <x v="0"/>
          </reference>
          <reference field="9" count="1" selected="0">
            <x v="1"/>
          </reference>
        </references>
      </pivotArea>
    </chartFormat>
    <chartFormat chart="49" format="13">
      <pivotArea type="data" outline="0" fieldPosition="0">
        <references count="2">
          <reference field="4294967294" count="1" selected="0">
            <x v="0"/>
          </reference>
          <reference field="9" count="1" selected="0">
            <x v="2"/>
          </reference>
        </references>
      </pivotArea>
    </chartFormat>
    <chartFormat chart="49" format="1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D4D7666-E75B-F540-BB9F-254B0DAB7C33}"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U5:AV14" firstHeaderRow="1" firstDataRow="1" firstDataCol="1"/>
  <pivotFields count="17">
    <pivotField showAll="0">
      <items count="3">
        <item x="0"/>
        <item x="1"/>
        <item t="default"/>
      </items>
    </pivotField>
    <pivotField numFmtId="1" showAll="0"/>
    <pivotField showAll="0">
      <items count="13">
        <item x="5"/>
        <item x="6"/>
        <item x="7"/>
        <item x="0"/>
        <item x="8"/>
        <item x="9"/>
        <item x="11"/>
        <item x="1"/>
        <item x="2"/>
        <item x="3"/>
        <item x="4"/>
        <item x="10"/>
        <item t="default"/>
      </items>
    </pivotField>
    <pivotField showAll="0"/>
    <pivotField showAll="0"/>
    <pivotField numFmtId="3" showAll="0"/>
    <pivotField numFmtId="165" showAll="0"/>
    <pivotField showAll="0"/>
    <pivotField numFmtId="45"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pivotField showAll="0"/>
    <pivotField axis="axisRow" dataField="1" showAll="0">
      <items count="9">
        <item x="2"/>
        <item x="3"/>
        <item x="4"/>
        <item x="0"/>
        <item x="5"/>
        <item x="1"/>
        <item x="6"/>
        <item x="7"/>
        <item t="default"/>
      </items>
    </pivotField>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1"/>
  </rowFields>
  <rowItems count="9">
    <i>
      <x/>
    </i>
    <i>
      <x v="1"/>
    </i>
    <i>
      <x v="2"/>
    </i>
    <i>
      <x v="3"/>
    </i>
    <i>
      <x v="4"/>
    </i>
    <i>
      <x v="5"/>
    </i>
    <i>
      <x v="6"/>
    </i>
    <i>
      <x v="7"/>
    </i>
    <i t="grand">
      <x/>
    </i>
  </rowItems>
  <colItems count="1">
    <i/>
  </colItems>
  <dataFields count="1">
    <dataField name="Count of Area Code" fld="11" subtotal="count" baseField="0" baseItem="0"/>
  </dataFields>
  <formats count="2">
    <format dxfId="117">
      <pivotArea dataOnly="0" labelOnly="1" outline="0" axis="axisValues" fieldPosition="0"/>
    </format>
    <format dxfId="116">
      <pivotArea grandRow="1" outline="0" collapsedLevelsAreSubtotals="1" fieldPosition="0"/>
    </format>
  </formats>
  <chartFormats count="1">
    <chartFormat chart="3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57A6066-2E95-4B49-9872-BDFA2A3521F5}" name="Enr_Monthly"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M5:AN18" firstHeaderRow="1" firstDataRow="1" firstDataCol="1"/>
  <pivotFields count="17">
    <pivotField showAll="0">
      <items count="3">
        <item x="0"/>
        <item x="1"/>
        <item t="default"/>
      </items>
    </pivotField>
    <pivotField numFmtId="1" showAll="0"/>
    <pivotField axis="axisRow" showAll="0">
      <items count="13">
        <item x="5"/>
        <item x="6"/>
        <item x="7"/>
        <item x="0"/>
        <item x="8"/>
        <item x="9"/>
        <item x="11"/>
        <item x="1"/>
        <item x="2"/>
        <item x="3"/>
        <item x="4"/>
        <item x="10"/>
        <item t="default"/>
      </items>
    </pivotField>
    <pivotField showAll="0"/>
    <pivotField showAll="0"/>
    <pivotField dataField="1" numFmtId="3" showAll="0"/>
    <pivotField numFmtId="165" showAll="0"/>
    <pivotField showAll="0"/>
    <pivotField numFmtId="45"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pivotField showAll="0"/>
    <pivotField showAll="0"/>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Sum of Enrolled Courses" fld="5" baseField="0" baseItem="0"/>
  </dataFields>
  <formats count="2">
    <format dxfId="119">
      <pivotArea dataOnly="0" labelOnly="1" outline="0" axis="axisValues" fieldPosition="0"/>
    </format>
    <format dxfId="118">
      <pivotArea grandRow="1" outline="0" collapsedLevelsAreSubtotals="1" fieldPosition="0"/>
    </format>
  </formats>
  <chartFormats count="1">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9085B1F-0A19-664D-991C-A5B9003CC127}" name="Call_Monthly"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1">
  <location ref="DR9:DT21" firstHeaderRow="0" firstDataRow="1" firstDataCol="1"/>
  <pivotFields count="17">
    <pivotField multipleItemSelectionAllowed="1" showAll="0">
      <items count="3">
        <item x="0"/>
        <item h="1" x="1"/>
        <item t="default"/>
      </items>
    </pivotField>
    <pivotField numFmtId="1" showAll="0"/>
    <pivotField axis="axisRow" dataField="1" showAll="0">
      <items count="13">
        <item x="5"/>
        <item x="6"/>
        <item x="7"/>
        <item x="0"/>
        <item x="8"/>
        <item x="9"/>
        <item x="11"/>
        <item x="1"/>
        <item x="2"/>
        <item x="3"/>
        <item x="4"/>
        <item x="10"/>
        <item t="default"/>
      </items>
    </pivotField>
    <pivotField showAll="0">
      <items count="7">
        <item x="1"/>
        <item x="2"/>
        <item x="4"/>
        <item x="0"/>
        <item x="3"/>
        <item x="5"/>
        <item t="default"/>
      </items>
    </pivotField>
    <pivotField showAll="0"/>
    <pivotField numFmtId="3" showAll="0"/>
    <pivotField numFmtId="165" showAll="0"/>
    <pivotField showAll="0"/>
    <pivotField numFmtId="45"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items count="6">
        <item x="1"/>
        <item x="2"/>
        <item x="4"/>
        <item x="0"/>
        <item x="3"/>
        <item t="default"/>
      </items>
    </pivotField>
    <pivotField showAll="0">
      <items count="11">
        <item x="4"/>
        <item x="3"/>
        <item x="2"/>
        <item x="6"/>
        <item x="0"/>
        <item x="5"/>
        <item x="7"/>
        <item x="8"/>
        <item x="1"/>
        <item x="9"/>
        <item t="default"/>
      </items>
    </pivotField>
    <pivotField showAll="0">
      <items count="9">
        <item x="2"/>
        <item x="3"/>
        <item x="4"/>
        <item x="0"/>
        <item x="5"/>
        <item x="1"/>
        <item x="6"/>
        <item x="7"/>
        <item t="default"/>
      </items>
    </pivotField>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2"/>
  </rowFields>
  <rowItems count="12">
    <i>
      <x/>
    </i>
    <i>
      <x v="1"/>
    </i>
    <i>
      <x v="2"/>
    </i>
    <i>
      <x v="3"/>
    </i>
    <i>
      <x v="4"/>
    </i>
    <i>
      <x v="5"/>
    </i>
    <i>
      <x v="6"/>
    </i>
    <i>
      <x v="7"/>
    </i>
    <i>
      <x v="8"/>
    </i>
    <i>
      <x v="9"/>
    </i>
    <i>
      <x v="10"/>
    </i>
    <i>
      <x v="11"/>
    </i>
  </rowItems>
  <colFields count="1">
    <field x="-2"/>
  </colFields>
  <colItems count="2">
    <i>
      <x/>
    </i>
    <i i="1">
      <x v="1"/>
    </i>
  </colItems>
  <dataFields count="2">
    <dataField name="Count of Month" fld="2" subtotal="count" baseField="0" baseItem="0"/>
    <dataField name="Count of Month2" fld="2" subtotal="count" baseField="0" baseItem="0"/>
  </dataFields>
  <formats count="7">
    <format dxfId="126">
      <pivotArea dataOnly="0" labelOnly="1" outline="0" axis="axisValues" fieldPosition="0"/>
    </format>
    <format dxfId="125">
      <pivotArea grandRow="1" outline="0" collapsedLevelsAreSubtotals="1" fieldPosition="0"/>
    </format>
    <format dxfId="124">
      <pivotArea type="all" dataOnly="0" outline="0" fieldPosition="0"/>
    </format>
    <format dxfId="123">
      <pivotArea outline="0" collapsedLevelsAreSubtotals="1" fieldPosition="0"/>
    </format>
    <format dxfId="122">
      <pivotArea field="10" type="button" dataOnly="0" labelOnly="1" outline="0"/>
    </format>
    <format dxfId="121">
      <pivotArea dataOnly="0" labelOnly="1" grandRow="1" outline="0" fieldPosition="0"/>
    </format>
    <format dxfId="120">
      <pivotArea dataOnly="0" labelOnly="1" outline="0" axis="axisValues" fieldPosition="0"/>
    </format>
  </formats>
  <chartFormats count="2">
    <chartFormat chart="70" format="4" series="1">
      <pivotArea type="data" outline="0" fieldPosition="0">
        <references count="1">
          <reference field="4294967294" count="1" selected="0">
            <x v="1"/>
          </reference>
        </references>
      </pivotArea>
    </chartFormat>
    <chartFormat chart="7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712E53C-CB33-0848-9243-73685746B818}" name="PivotTable1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BP9:BQ19" firstHeaderRow="1" firstDataRow="1" firstDataCol="1" rowPageCount="1" colPageCount="1"/>
  <pivotFields count="17">
    <pivotField axis="axisPage" multipleItemSelectionAllowed="1" showAll="0">
      <items count="3">
        <item x="0"/>
        <item h="1" x="1"/>
        <item t="default"/>
      </items>
    </pivotField>
    <pivotField numFmtId="1" showAll="0"/>
    <pivotField showAll="0">
      <items count="13">
        <item x="5"/>
        <item x="6"/>
        <item x="7"/>
        <item x="0"/>
        <item x="8"/>
        <item x="9"/>
        <item x="11"/>
        <item x="1"/>
        <item x="2"/>
        <item x="3"/>
        <item x="4"/>
        <item x="10"/>
        <item t="default"/>
      </items>
    </pivotField>
    <pivotField showAll="0"/>
    <pivotField showAll="0"/>
    <pivotField numFmtId="3" showAll="0"/>
    <pivotField dataField="1" numFmtId="165" showAll="0"/>
    <pivotField showAll="0"/>
    <pivotField numFmtId="45"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items count="6">
        <item x="1"/>
        <item x="2"/>
        <item x="4"/>
        <item x="0"/>
        <item x="3"/>
        <item t="default"/>
      </items>
    </pivotField>
    <pivotField axis="axisRow" showAll="0" sortType="descending">
      <items count="11">
        <item x="4"/>
        <item x="3"/>
        <item x="2"/>
        <item x="6"/>
        <item x="0"/>
        <item x="5"/>
        <item x="7"/>
        <item x="8"/>
        <item x="1"/>
        <item x="9"/>
        <item t="default"/>
      </items>
      <autoSortScope>
        <pivotArea dataOnly="0" outline="0" fieldPosition="0">
          <references count="1">
            <reference field="4294967294" count="1" selected="0">
              <x v="0"/>
            </reference>
          </references>
        </pivotArea>
      </autoSortScope>
    </pivotField>
    <pivotField showAll="0">
      <items count="9">
        <item x="2"/>
        <item x="3"/>
        <item x="4"/>
        <item x="0"/>
        <item x="5"/>
        <item x="1"/>
        <item x="6"/>
        <item x="7"/>
        <item t="default"/>
      </items>
    </pivotField>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0"/>
  </rowFields>
  <rowItems count="10">
    <i>
      <x v="4"/>
    </i>
    <i>
      <x v="2"/>
    </i>
    <i>
      <x v="6"/>
    </i>
    <i>
      <x/>
    </i>
    <i>
      <x v="5"/>
    </i>
    <i>
      <x v="1"/>
    </i>
    <i>
      <x v="8"/>
    </i>
    <i>
      <x v="7"/>
    </i>
    <i>
      <x v="3"/>
    </i>
    <i t="grand">
      <x/>
    </i>
  </rowItems>
  <colItems count="1">
    <i/>
  </colItems>
  <pageFields count="1">
    <pageField fld="0" hier="-1"/>
  </pageFields>
  <dataFields count="1">
    <dataField name="Sum of Paid Fees" fld="6" baseField="0" baseItem="0" numFmtId="167"/>
  </dataFields>
  <formats count="3">
    <format dxfId="129">
      <pivotArea dataOnly="0" labelOnly="1" outline="0" axis="axisValues" fieldPosition="0"/>
    </format>
    <format dxfId="128">
      <pivotArea grandRow="1" outline="0" collapsedLevelsAreSubtotals="1" fieldPosition="0"/>
    </format>
    <format dxfId="127">
      <pivotArea outline="0" fieldPosition="0">
        <references count="1">
          <reference field="4294967294" count="1">
            <x v="0"/>
          </reference>
        </references>
      </pivotArea>
    </format>
  </formats>
  <chartFormats count="4">
    <chartFormat chart="46" format="0" series="1">
      <pivotArea type="data" outline="0" fieldPosition="0">
        <references count="1">
          <reference field="4294967294" count="1" selected="0">
            <x v="0"/>
          </reference>
        </references>
      </pivotArea>
    </chartFormat>
    <chartFormat chart="49" format="10" series="1">
      <pivotArea type="data" outline="0" fieldPosition="0">
        <references count="1">
          <reference field="4294967294" count="1" selected="0">
            <x v="0"/>
          </reference>
        </references>
      </pivotArea>
    </chartFormat>
    <chartFormat chart="50" format="10" series="1">
      <pivotArea type="data" outline="0" fieldPosition="0">
        <references count="1">
          <reference field="4294967294" count="1" selected="0">
            <x v="0"/>
          </reference>
        </references>
      </pivotArea>
    </chartFormat>
    <chartFormat chart="5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262005F-2972-624E-9483-E8BE0B8372C3}" name="PivotTable16"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5">
  <location ref="CS9:CT25" firstHeaderRow="1" firstDataRow="1" firstDataCol="1" rowPageCount="1" colPageCount="1"/>
  <pivotFields count="17">
    <pivotField axis="axisPage" multipleItemSelectionAllowed="1" showAll="0">
      <items count="3">
        <item x="0"/>
        <item h="1" x="1"/>
        <item t="default"/>
      </items>
    </pivotField>
    <pivotField numFmtId="1" showAll="0"/>
    <pivotField showAll="0">
      <items count="13">
        <item x="5"/>
        <item x="6"/>
        <item x="7"/>
        <item x="0"/>
        <item x="8"/>
        <item x="9"/>
        <item x="11"/>
        <item x="1"/>
        <item x="2"/>
        <item x="3"/>
        <item x="4"/>
        <item x="10"/>
        <item t="default"/>
      </items>
    </pivotField>
    <pivotField showAll="0"/>
    <pivotField showAll="0"/>
    <pivotField numFmtId="3" showAll="0"/>
    <pivotField dataField="1" numFmtId="165" showAll="0"/>
    <pivotField showAll="0"/>
    <pivotField numFmtId="45"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items count="6">
        <item x="1"/>
        <item x="2"/>
        <item x="4"/>
        <item x="0"/>
        <item x="3"/>
        <item t="default"/>
      </items>
    </pivotField>
    <pivotField showAll="0">
      <items count="11">
        <item x="4"/>
        <item x="3"/>
        <item x="2"/>
        <item x="6"/>
        <item x="0"/>
        <item x="5"/>
        <item x="7"/>
        <item x="8"/>
        <item x="1"/>
        <item x="9"/>
        <item t="default"/>
      </items>
    </pivotField>
    <pivotField showAll="0">
      <items count="9">
        <item x="2"/>
        <item x="3"/>
        <item x="4"/>
        <item x="0"/>
        <item x="5"/>
        <item x="1"/>
        <item x="6"/>
        <item x="7"/>
        <item t="default"/>
      </items>
    </pivotField>
    <pivotField showAll="0">
      <items count="5">
        <item x="2"/>
        <item x="3"/>
        <item x="1"/>
        <item x="0"/>
        <item t="default"/>
      </items>
    </pivotField>
    <pivotField axis="axisRow" showAll="0">
      <items count="17">
        <item x="3"/>
        <item x="12"/>
        <item x="7"/>
        <item x="9"/>
        <item x="15"/>
        <item x="13"/>
        <item x="11"/>
        <item x="10"/>
        <item x="0"/>
        <item x="14"/>
        <item x="4"/>
        <item x="1"/>
        <item x="6"/>
        <item x="8"/>
        <item x="2"/>
        <item x="5"/>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13"/>
  </rowFields>
  <rowItems count="16">
    <i>
      <x/>
    </i>
    <i>
      <x v="1"/>
    </i>
    <i>
      <x v="2"/>
    </i>
    <i>
      <x v="3"/>
    </i>
    <i>
      <x v="4"/>
    </i>
    <i>
      <x v="5"/>
    </i>
    <i>
      <x v="6"/>
    </i>
    <i>
      <x v="7"/>
    </i>
    <i>
      <x v="8"/>
    </i>
    <i>
      <x v="9"/>
    </i>
    <i>
      <x v="10"/>
    </i>
    <i>
      <x v="11"/>
    </i>
    <i>
      <x v="12"/>
    </i>
    <i>
      <x v="13"/>
    </i>
    <i>
      <x v="14"/>
    </i>
    <i>
      <x v="15"/>
    </i>
  </rowItems>
  <colItems count="1">
    <i/>
  </colItems>
  <pageFields count="1">
    <pageField fld="0" hier="-1"/>
  </pageFields>
  <dataFields count="1">
    <dataField name="Sum of Paid Fees" fld="6" baseField="0" baseItem="0" numFmtId="167"/>
  </dataFields>
  <formats count="8">
    <format dxfId="137">
      <pivotArea dataOnly="0" labelOnly="1" outline="0" axis="axisValues" fieldPosition="0"/>
    </format>
    <format dxfId="136">
      <pivotArea grandRow="1" outline="0" collapsedLevelsAreSubtotals="1" fieldPosition="0"/>
    </format>
    <format dxfId="135">
      <pivotArea type="all" dataOnly="0" outline="0" fieldPosition="0"/>
    </format>
    <format dxfId="134">
      <pivotArea outline="0" collapsedLevelsAreSubtotals="1" fieldPosition="0"/>
    </format>
    <format dxfId="133">
      <pivotArea field="10" type="button" dataOnly="0" labelOnly="1" outline="0"/>
    </format>
    <format dxfId="132">
      <pivotArea dataOnly="0" labelOnly="1" grandRow="1" outline="0" fieldPosition="0"/>
    </format>
    <format dxfId="131">
      <pivotArea dataOnly="0" labelOnly="1" outline="0" axis="axisValues" fieldPosition="0"/>
    </format>
    <format dxfId="130">
      <pivotArea outline="0" fieldPosition="0">
        <references count="1">
          <reference field="4294967294" count="1">
            <x v="0"/>
          </reference>
        </references>
      </pivotArea>
    </format>
  </formats>
  <chartFormats count="2">
    <chartFormat chart="60" format="12" series="1">
      <pivotArea type="data" outline="0" fieldPosition="0">
        <references count="1">
          <reference field="4294967294" count="1" selected="0">
            <x v="0"/>
          </reference>
        </references>
      </pivotArea>
    </chartFormat>
    <chartFormat chart="6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9483085-B5A0-A44E-8E14-94C892E37A83}" name="Adv_Monthly"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4">
  <location ref="DY9:EE22" firstHeaderRow="1" firstDataRow="2" firstDataCol="1"/>
  <pivotFields count="17">
    <pivotField multipleItemSelectionAllowed="1" showAll="0">
      <items count="3">
        <item x="0"/>
        <item h="1" x="1"/>
        <item t="default"/>
      </items>
    </pivotField>
    <pivotField numFmtId="1" showAll="0"/>
    <pivotField axis="axisRow" showAll="0">
      <items count="13">
        <item x="5"/>
        <item x="6"/>
        <item x="7"/>
        <item x="0"/>
        <item x="8"/>
        <item x="9"/>
        <item x="11"/>
        <item x="1"/>
        <item x="2"/>
        <item x="3"/>
        <item x="4"/>
        <item x="10"/>
        <item t="default"/>
      </items>
    </pivotField>
    <pivotField showAll="0">
      <items count="7">
        <item x="1"/>
        <item x="2"/>
        <item x="4"/>
        <item x="0"/>
        <item x="3"/>
        <item x="5"/>
        <item t="default"/>
      </items>
    </pivotField>
    <pivotField axis="axisCol" showAll="0">
      <items count="6">
        <item x="1"/>
        <item x="2"/>
        <item x="3"/>
        <item x="0"/>
        <item x="4"/>
        <item t="default"/>
      </items>
    </pivotField>
    <pivotField numFmtId="3" showAll="0"/>
    <pivotField dataField="1" numFmtId="165" showAll="0"/>
    <pivotField showAll="0"/>
    <pivotField numFmtId="45"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items count="6">
        <item x="1"/>
        <item x="2"/>
        <item x="4"/>
        <item x="0"/>
        <item x="3"/>
        <item t="default"/>
      </items>
    </pivotField>
    <pivotField showAll="0">
      <items count="11">
        <item x="4"/>
        <item x="3"/>
        <item x="2"/>
        <item x="6"/>
        <item x="0"/>
        <item x="5"/>
        <item x="7"/>
        <item x="8"/>
        <item x="1"/>
        <item x="9"/>
        <item t="default"/>
      </items>
    </pivotField>
    <pivotField showAll="0">
      <items count="9">
        <item x="2"/>
        <item x="3"/>
        <item x="4"/>
        <item x="0"/>
        <item x="5"/>
        <item x="1"/>
        <item x="6"/>
        <item x="7"/>
        <item t="default"/>
      </items>
    </pivotField>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2"/>
  </rowFields>
  <rowItems count="12">
    <i>
      <x/>
    </i>
    <i>
      <x v="1"/>
    </i>
    <i>
      <x v="2"/>
    </i>
    <i>
      <x v="3"/>
    </i>
    <i>
      <x v="4"/>
    </i>
    <i>
      <x v="5"/>
    </i>
    <i>
      <x v="6"/>
    </i>
    <i>
      <x v="7"/>
    </i>
    <i>
      <x v="8"/>
    </i>
    <i>
      <x v="9"/>
    </i>
    <i>
      <x v="10"/>
    </i>
    <i>
      <x v="11"/>
    </i>
  </rowItems>
  <colFields count="1">
    <field x="4"/>
  </colFields>
  <colItems count="6">
    <i>
      <x/>
    </i>
    <i>
      <x v="1"/>
    </i>
    <i>
      <x v="2"/>
    </i>
    <i>
      <x v="3"/>
    </i>
    <i>
      <x v="4"/>
    </i>
    <i t="grand">
      <x/>
    </i>
  </colItems>
  <dataFields count="1">
    <dataField name="Sum of Paid Fees" fld="6" baseField="0" baseItem="0" numFmtId="167"/>
  </dataFields>
  <formats count="8">
    <format dxfId="145">
      <pivotArea dataOnly="0" labelOnly="1" outline="0" axis="axisValues" fieldPosition="0"/>
    </format>
    <format dxfId="144">
      <pivotArea grandRow="1" outline="0" collapsedLevelsAreSubtotals="1" fieldPosition="0"/>
    </format>
    <format dxfId="143">
      <pivotArea type="all" dataOnly="0" outline="0" fieldPosition="0"/>
    </format>
    <format dxfId="142">
      <pivotArea outline="0" collapsedLevelsAreSubtotals="1" fieldPosition="0"/>
    </format>
    <format dxfId="141">
      <pivotArea field="10" type="button" dataOnly="0" labelOnly="1" outline="0"/>
    </format>
    <format dxfId="140">
      <pivotArea dataOnly="0" labelOnly="1" grandRow="1" outline="0" fieldPosition="0"/>
    </format>
    <format dxfId="139">
      <pivotArea dataOnly="0" labelOnly="1" outline="0" axis="axisValues" fieldPosition="0"/>
    </format>
    <format dxfId="138">
      <pivotArea outline="0" collapsedLevelsAreSubtotals="1" fieldPosition="0"/>
    </format>
  </formats>
  <chartFormats count="5">
    <chartFormat chart="73" format="10" series="1">
      <pivotArea type="data" outline="0" fieldPosition="0">
        <references count="2">
          <reference field="4294967294" count="1" selected="0">
            <x v="0"/>
          </reference>
          <reference field="4" count="1" selected="0">
            <x v="0"/>
          </reference>
        </references>
      </pivotArea>
    </chartFormat>
    <chartFormat chart="73" format="11" series="1">
      <pivotArea type="data" outline="0" fieldPosition="0">
        <references count="2">
          <reference field="4294967294" count="1" selected="0">
            <x v="0"/>
          </reference>
          <reference field="4" count="1" selected="0">
            <x v="1"/>
          </reference>
        </references>
      </pivotArea>
    </chartFormat>
    <chartFormat chart="73" format="12" series="1">
      <pivotArea type="data" outline="0" fieldPosition="0">
        <references count="2">
          <reference field="4294967294" count="1" selected="0">
            <x v="0"/>
          </reference>
          <reference field="4" count="1" selected="0">
            <x v="2"/>
          </reference>
        </references>
      </pivotArea>
    </chartFormat>
    <chartFormat chart="73" format="13" series="1">
      <pivotArea type="data" outline="0" fieldPosition="0">
        <references count="2">
          <reference field="4294967294" count="1" selected="0">
            <x v="0"/>
          </reference>
          <reference field="4" count="1" selected="0">
            <x v="3"/>
          </reference>
        </references>
      </pivotArea>
    </chartFormat>
    <chartFormat chart="73" format="14"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40DDCE3-FF16-1745-B834-9E11C7FA85DE}" name="PivotTable20"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4">
  <location ref="EG9:EG14" firstHeaderRow="1" firstDataRow="1" firstDataCol="1"/>
  <pivotFields count="17">
    <pivotField multipleItemSelectionAllowed="1" showAll="0">
      <items count="3">
        <item x="0"/>
        <item h="1" x="1"/>
        <item t="default"/>
      </items>
    </pivotField>
    <pivotField numFmtId="1" showAll="0"/>
    <pivotField showAll="0">
      <items count="13">
        <item x="5"/>
        <item x="6"/>
        <item x="7"/>
        <item x="0"/>
        <item x="8"/>
        <item x="9"/>
        <item x="11"/>
        <item x="1"/>
        <item x="2"/>
        <item x="3"/>
        <item x="4"/>
        <item x="10"/>
        <item t="default"/>
      </items>
    </pivotField>
    <pivotField showAll="0">
      <items count="7">
        <item x="1"/>
        <item x="2"/>
        <item x="4"/>
        <item x="0"/>
        <item x="3"/>
        <item x="5"/>
        <item t="default"/>
      </items>
    </pivotField>
    <pivotField axis="axisRow" showAll="0">
      <items count="6">
        <item x="1"/>
        <item x="2"/>
        <item x="3"/>
        <item x="0"/>
        <item x="4"/>
        <item t="default"/>
      </items>
    </pivotField>
    <pivotField numFmtId="3" showAll="0"/>
    <pivotField numFmtId="165" showAll="0"/>
    <pivotField showAll="0"/>
    <pivotField numFmtId="45"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items count="6">
        <item x="1"/>
        <item x="2"/>
        <item x="4"/>
        <item x="0"/>
        <item x="3"/>
        <item t="default"/>
      </items>
    </pivotField>
    <pivotField showAll="0">
      <items count="11">
        <item x="4"/>
        <item x="3"/>
        <item x="2"/>
        <item x="6"/>
        <item x="0"/>
        <item x="5"/>
        <item x="7"/>
        <item x="8"/>
        <item x="1"/>
        <item x="9"/>
        <item t="default"/>
      </items>
    </pivotField>
    <pivotField showAll="0">
      <items count="9">
        <item x="2"/>
        <item x="3"/>
        <item x="4"/>
        <item x="0"/>
        <item x="5"/>
        <item x="1"/>
        <item x="6"/>
        <item x="7"/>
        <item t="default"/>
      </items>
    </pivotField>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4"/>
  </rowFields>
  <rowItems count="5">
    <i>
      <x/>
    </i>
    <i>
      <x v="1"/>
    </i>
    <i>
      <x v="2"/>
    </i>
    <i>
      <x v="3"/>
    </i>
    <i>
      <x v="4"/>
    </i>
  </rowItems>
  <colItems count="1">
    <i/>
  </colItems>
  <formats count="8">
    <format dxfId="153">
      <pivotArea dataOnly="0" labelOnly="1" outline="0" axis="axisValues" fieldPosition="0"/>
    </format>
    <format dxfId="152">
      <pivotArea grandRow="1" outline="0" collapsedLevelsAreSubtotals="1" fieldPosition="0"/>
    </format>
    <format dxfId="151">
      <pivotArea type="all" dataOnly="0" outline="0" fieldPosition="0"/>
    </format>
    <format dxfId="150">
      <pivotArea outline="0" collapsedLevelsAreSubtotals="1" fieldPosition="0"/>
    </format>
    <format dxfId="149">
      <pivotArea field="10" type="button" dataOnly="0" labelOnly="1" outline="0"/>
    </format>
    <format dxfId="148">
      <pivotArea dataOnly="0" labelOnly="1" grandRow="1" outline="0" fieldPosition="0"/>
    </format>
    <format dxfId="147">
      <pivotArea dataOnly="0" labelOnly="1" outline="0" axis="axisValues" fieldPosition="0"/>
    </format>
    <format dxfId="1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A2FD247-A402-3545-96EE-1B84E4BED6FB}"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F8" firstHeaderRow="1" firstDataRow="1" firstDataCol="1"/>
  <pivotFields count="17">
    <pivotField axis="axisRow" dataField="1" showAll="0">
      <items count="3">
        <item x="1"/>
        <item x="0"/>
        <item t="default"/>
      </items>
    </pivotField>
    <pivotField numFmtId="1" showAll="0"/>
    <pivotField showAll="0">
      <items count="13">
        <item x="5"/>
        <item x="6"/>
        <item x="7"/>
        <item x="0"/>
        <item x="8"/>
        <item x="9"/>
        <item x="11"/>
        <item x="1"/>
        <item x="2"/>
        <item x="3"/>
        <item x="4"/>
        <item x="10"/>
        <item t="default"/>
      </items>
    </pivotField>
    <pivotField showAll="0"/>
    <pivotField showAll="0"/>
    <pivotField numFmtId="3" showAll="0"/>
    <pivotField numFmtId="165" showAll="0"/>
    <pivotField showAll="0"/>
    <pivotField numFmtId="45"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pivotField showAll="0"/>
    <pivotField showAll="0"/>
    <pivotField showAll="0">
      <items count="5">
        <item x="2"/>
        <item x="3"/>
        <item x="1"/>
        <item x="0"/>
        <item t="default"/>
      </items>
    </pivotField>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0"/>
  </rowFields>
  <rowItems count="3">
    <i>
      <x/>
    </i>
    <i>
      <x v="1"/>
    </i>
    <i t="grand">
      <x/>
    </i>
  </rowItems>
  <colItems count="1">
    <i/>
  </colItems>
  <dataFields count="1">
    <dataField name="Count of Fees Status" fld="0" subtotal="count" baseField="0" baseItem="0"/>
  </dataFields>
  <formats count="1">
    <format dxfId="15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EB86A0D-EFAA-4A42-A893-2E00159031F8}"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R5:AR6" firstHeaderRow="1" firstDataRow="1" firstDataCol="0"/>
  <pivotFields count="17">
    <pivotField showAll="0">
      <items count="3">
        <item x="0"/>
        <item x="1"/>
        <item t="default"/>
      </items>
    </pivotField>
    <pivotField numFmtId="1" showAll="0"/>
    <pivotField showAll="0">
      <items count="13">
        <item x="5"/>
        <item x="6"/>
        <item x="7"/>
        <item x="0"/>
        <item x="8"/>
        <item x="9"/>
        <item x="11"/>
        <item x="1"/>
        <item x="2"/>
        <item x="3"/>
        <item x="4"/>
        <item x="10"/>
        <item t="default"/>
      </items>
    </pivotField>
    <pivotField showAll="0"/>
    <pivotField showAll="0"/>
    <pivotField dataField="1" numFmtId="3" showAll="0"/>
    <pivotField numFmtId="165" showAll="0"/>
    <pivotField showAll="0"/>
    <pivotField numFmtId="45"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pivotField showAll="0"/>
    <pivotField showAll="0"/>
    <pivotField showAll="0"/>
    <pivotField showAll="0">
      <items count="17">
        <item x="3"/>
        <item x="12"/>
        <item x="7"/>
        <item x="9"/>
        <item x="15"/>
        <item x="13"/>
        <item x="11"/>
        <item x="10"/>
        <item x="0"/>
        <item x="14"/>
        <item x="4"/>
        <item x="1"/>
        <item x="6"/>
        <item x="8"/>
        <item x="2"/>
        <item x="5"/>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Items count="1">
    <i/>
  </rowItems>
  <colItems count="1">
    <i/>
  </colItems>
  <dataFields count="1">
    <dataField name="Sum of Enrolled Courses" fld="5" baseField="0" baseItem="0" numFmtId="166"/>
  </dataFields>
  <formats count="3">
    <format dxfId="157">
      <pivotArea dataOnly="0" labelOnly="1" outline="0" axis="axisValues" fieldPosition="0"/>
    </format>
    <format dxfId="156">
      <pivotArea grandRow="1" outline="0" collapsedLevelsAreSubtotals="1" fieldPosition="0"/>
    </format>
    <format dxfId="15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7621BC7-1B45-1145-ABD1-3D074B84DEC0}"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P5:AP6" firstHeaderRow="1" firstDataRow="1" firstDataCol="0"/>
  <pivotFields count="17">
    <pivotField showAll="0">
      <items count="3">
        <item x="0"/>
        <item x="1"/>
        <item t="default"/>
      </items>
    </pivotField>
    <pivotField numFmtId="1" showAll="0"/>
    <pivotField showAll="0">
      <items count="13">
        <item x="5"/>
        <item x="6"/>
        <item x="7"/>
        <item x="0"/>
        <item x="8"/>
        <item x="9"/>
        <item x="11"/>
        <item x="1"/>
        <item x="2"/>
        <item x="3"/>
        <item x="4"/>
        <item x="10"/>
        <item t="default"/>
      </items>
    </pivotField>
    <pivotField showAll="0"/>
    <pivotField showAll="0"/>
    <pivotField dataField="1" numFmtId="3" showAll="0"/>
    <pivotField numFmtId="165" showAll="0"/>
    <pivotField showAll="0"/>
    <pivotField numFmtId="45"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pivotField showAll="0"/>
    <pivotField showAll="0"/>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Items count="1">
    <i/>
  </rowItems>
  <colItems count="1">
    <i/>
  </colItems>
  <dataFields count="1">
    <dataField name="Average of Enrolled Courses" fld="5" subtotal="average" baseField="0" baseItem="0" numFmtId="43"/>
  </dataFields>
  <formats count="3">
    <format dxfId="160">
      <pivotArea dataOnly="0" labelOnly="1" outline="0" axis="axisValues" fieldPosition="0"/>
    </format>
    <format dxfId="159">
      <pivotArea grandRow="1" outline="0" collapsedLevelsAreSubtotals="1" fieldPosition="0"/>
    </format>
    <format dxfId="15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AD8C8D7-4719-0841-9EA5-6DE60E3CCE22}" name="Ear_Monthly"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U5:W18" firstHeaderRow="0" firstDataRow="1" firstDataCol="1"/>
  <pivotFields count="17">
    <pivotField showAll="0">
      <items count="3">
        <item x="1"/>
        <item x="0"/>
        <item t="default"/>
      </items>
    </pivotField>
    <pivotField numFmtId="1" showAll="0"/>
    <pivotField axis="axisRow" showAll="0">
      <items count="13">
        <item x="5"/>
        <item x="6"/>
        <item x="7"/>
        <item x="0"/>
        <item x="8"/>
        <item x="9"/>
        <item x="11"/>
        <item x="1"/>
        <item x="2"/>
        <item x="3"/>
        <item x="4"/>
        <item x="10"/>
        <item t="default"/>
      </items>
    </pivotField>
    <pivotField showAll="0"/>
    <pivotField showAll="0"/>
    <pivotField numFmtId="3" showAll="0"/>
    <pivotField dataField="1" numFmtId="165" showAll="0"/>
    <pivotField showAll="0"/>
    <pivotField numFmtId="45"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pivotField showAll="0"/>
    <pivotField showAll="0"/>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Paid Fees" fld="6" baseField="0" baseItem="0" numFmtId="167"/>
    <dataField name="Sum of Paid Fees2" fld="6" baseField="0" baseItem="0" numFmtId="167"/>
  </dataFields>
  <formats count="3">
    <format dxfId="163">
      <pivotArea dataOnly="0" labelOnly="1" outline="0" axis="axisValues" fieldPosition="0"/>
    </format>
    <format dxfId="162">
      <pivotArea outline="0" fieldPosition="0">
        <references count="1">
          <reference field="4294967294" count="1">
            <x v="0"/>
          </reference>
        </references>
      </pivotArea>
    </format>
    <format dxfId="161">
      <pivotArea outline="0" fieldPosition="0">
        <references count="1">
          <reference field="4294967294" count="1">
            <x v="1"/>
          </reference>
        </references>
      </pivotArea>
    </format>
  </formats>
  <chartFormats count="2">
    <chartFormat chart="7" format="5" series="1">
      <pivotArea type="data" outline="0" fieldPosition="0">
        <references count="1">
          <reference field="4294967294" count="1" selected="0">
            <x v="1"/>
          </reference>
        </references>
      </pivotArea>
    </chartFormat>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78FC17F-EBE7-7F43-9025-EAA26526AFD6}" name="Dur_Monthly"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BW9:BX22" firstHeaderRow="1" firstDataRow="1" firstDataCol="1" rowPageCount="1" colPageCount="1"/>
  <pivotFields count="17">
    <pivotField axis="axisPage" showAll="0">
      <items count="3">
        <item x="0"/>
        <item x="1"/>
        <item t="default"/>
      </items>
    </pivotField>
    <pivotField numFmtId="1" showAll="0"/>
    <pivotField axis="axisRow" showAll="0">
      <items count="13">
        <item x="5"/>
        <item x="6"/>
        <item x="7"/>
        <item x="0"/>
        <item x="8"/>
        <item x="9"/>
        <item x="11"/>
        <item x="1"/>
        <item x="2"/>
        <item x="3"/>
        <item x="4"/>
        <item x="10"/>
        <item t="default"/>
      </items>
    </pivotField>
    <pivotField showAll="0"/>
    <pivotField showAll="0"/>
    <pivotField numFmtId="3" showAll="0"/>
    <pivotField numFmtId="165" showAll="0"/>
    <pivotField showAll="0"/>
    <pivotField dataField="1" numFmtId="45"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items count="6">
        <item x="1"/>
        <item x="2"/>
        <item x="4"/>
        <item x="0"/>
        <item x="3"/>
        <item t="default"/>
      </items>
    </pivotField>
    <pivotField showAll="0">
      <items count="11">
        <item x="4"/>
        <item x="3"/>
        <item x="2"/>
        <item x="6"/>
        <item x="0"/>
        <item x="5"/>
        <item x="7"/>
        <item x="8"/>
        <item x="1"/>
        <item x="9"/>
        <item t="default"/>
      </items>
    </pivotField>
    <pivotField showAll="0">
      <items count="9">
        <item x="2"/>
        <item x="3"/>
        <item x="4"/>
        <item x="0"/>
        <item x="5"/>
        <item x="1"/>
        <item x="6"/>
        <item x="7"/>
        <item t="default"/>
      </items>
    </pivotField>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2"/>
  </rowFields>
  <rowItems count="13">
    <i>
      <x/>
    </i>
    <i>
      <x v="1"/>
    </i>
    <i>
      <x v="2"/>
    </i>
    <i>
      <x v="3"/>
    </i>
    <i>
      <x v="4"/>
    </i>
    <i>
      <x v="5"/>
    </i>
    <i>
      <x v="6"/>
    </i>
    <i>
      <x v="7"/>
    </i>
    <i>
      <x v="8"/>
    </i>
    <i>
      <x v="9"/>
    </i>
    <i>
      <x v="10"/>
    </i>
    <i>
      <x v="11"/>
    </i>
    <i t="grand">
      <x/>
    </i>
  </rowItems>
  <colItems count="1">
    <i/>
  </colItems>
  <pageFields count="1">
    <pageField fld="0" hier="-1"/>
  </pageFields>
  <dataFields count="1">
    <dataField name="Average of Average call duration" fld="8" subtotal="average" baseField="0" baseItem="0" numFmtId="45"/>
  </dataFields>
  <formats count="8">
    <format dxfId="171">
      <pivotArea dataOnly="0" labelOnly="1" outline="0" axis="axisValues" fieldPosition="0"/>
    </format>
    <format dxfId="170">
      <pivotArea grandRow="1" outline="0" collapsedLevelsAreSubtotals="1" fieldPosition="0"/>
    </format>
    <format dxfId="169">
      <pivotArea type="all" dataOnly="0" outline="0" fieldPosition="0"/>
    </format>
    <format dxfId="168">
      <pivotArea outline="0" collapsedLevelsAreSubtotals="1" fieldPosition="0"/>
    </format>
    <format dxfId="167">
      <pivotArea field="10" type="button" dataOnly="0" labelOnly="1" outline="0"/>
    </format>
    <format dxfId="166">
      <pivotArea dataOnly="0" labelOnly="1" grandRow="1" outline="0" fieldPosition="0"/>
    </format>
    <format dxfId="165">
      <pivotArea dataOnly="0" labelOnly="1" outline="0" axis="axisValues" fieldPosition="0"/>
    </format>
    <format dxfId="16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2438AA1-81C5-0446-AB0B-18D37FB20497}"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5:N22" firstHeaderRow="1" firstDataRow="1" firstDataCol="1"/>
  <pivotFields count="17">
    <pivotField showAll="0">
      <items count="3">
        <item x="1"/>
        <item x="0"/>
        <item t="default"/>
      </items>
    </pivotField>
    <pivotField numFmtId="1" showAll="0"/>
    <pivotField showAll="0">
      <items count="13">
        <item x="5"/>
        <item x="6"/>
        <item x="7"/>
        <item x="0"/>
        <item x="8"/>
        <item x="9"/>
        <item x="11"/>
        <item x="1"/>
        <item x="2"/>
        <item x="3"/>
        <item x="4"/>
        <item x="10"/>
        <item t="default"/>
      </items>
    </pivotField>
    <pivotField showAll="0"/>
    <pivotField showAll="0"/>
    <pivotField numFmtId="3" showAll="0"/>
    <pivotField dataField="1" numFmtId="165" showAll="0"/>
    <pivotField showAll="0"/>
    <pivotField numFmtId="45"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pivotField showAll="0"/>
    <pivotField showAll="0"/>
    <pivotField showAll="0">
      <items count="5">
        <item x="2"/>
        <item x="3"/>
        <item x="1"/>
        <item x="0"/>
        <item t="default"/>
      </items>
    </pivotField>
    <pivotField axis="axisRow" showAll="0" sortType="descending">
      <items count="17">
        <item x="3"/>
        <item x="12"/>
        <item x="7"/>
        <item x="9"/>
        <item x="15"/>
        <item x="13"/>
        <item x="11"/>
        <item x="10"/>
        <item x="0"/>
        <item x="14"/>
        <item x="4"/>
        <item x="1"/>
        <item x="6"/>
        <item x="8"/>
        <item x="2"/>
        <item x="5"/>
        <item t="default"/>
      </items>
      <autoSortScope>
        <pivotArea dataOnly="0" outline="0" fieldPosition="0">
          <references count="1">
            <reference field="4294967294" count="1" selected="0">
              <x v="0"/>
            </reference>
          </references>
        </pivotArea>
      </autoSortScope>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3"/>
  </rowFields>
  <rowItems count="17">
    <i>
      <x v="12"/>
    </i>
    <i>
      <x v="14"/>
    </i>
    <i>
      <x v="5"/>
    </i>
    <i>
      <x v="2"/>
    </i>
    <i>
      <x v="11"/>
    </i>
    <i>
      <x v="13"/>
    </i>
    <i>
      <x v="10"/>
    </i>
    <i>
      <x v="15"/>
    </i>
    <i>
      <x v="7"/>
    </i>
    <i>
      <x v="6"/>
    </i>
    <i>
      <x v="3"/>
    </i>
    <i>
      <x v="1"/>
    </i>
    <i>
      <x v="9"/>
    </i>
    <i>
      <x/>
    </i>
    <i>
      <x v="4"/>
    </i>
    <i>
      <x v="8"/>
    </i>
    <i t="grand">
      <x/>
    </i>
  </rowItems>
  <colItems count="1">
    <i/>
  </colItems>
  <dataFields count="1">
    <dataField name="Sum of Paid Fees" fld="6" baseField="0" baseItem="0" numFmtId="3"/>
  </dataFields>
  <formats count="2">
    <format dxfId="173">
      <pivotArea dataOnly="0" labelOnly="1" outline="0" axis="axisValues" fieldPosition="0"/>
    </format>
    <format dxfId="17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B0D8F59-4072-AA41-8F9B-ECBEE824306D}" sourceName="Month">
  <pivotTables>
    <pivotTable tabId="13" name="PivotTable5"/>
    <pivotTable tabId="13" name="PivotTable7"/>
    <pivotTable tabId="13" name="PivotTable8"/>
    <pivotTable tabId="13" name="PivotTable9"/>
    <pivotTable tabId="13" name="PivotTable10"/>
    <pivotTable tabId="13" name="PivotTable11"/>
    <pivotTable tabId="13" name="PivotTable12"/>
    <pivotTable tabId="13" name="PivotTable13"/>
    <pivotTable tabId="13" name="Av_Sales"/>
    <pivotTable tabId="13" name="PivotTable16"/>
    <pivotTable tabId="13" name="PivotTable17"/>
    <pivotTable tabId="13" name="PivotTable20"/>
    <pivotTable tabId="13" name="Training_Sales"/>
    <pivotTable tabId="13" name="PivotTable22"/>
    <pivotTable tabId="13" name="PivotTable2"/>
    <pivotTable tabId="13" name="PivotTable3"/>
  </pivotTables>
  <data>
    <tabular pivotCacheId="200517405">
      <items count="12">
        <i x="5" s="1"/>
        <i x="6" s="1"/>
        <i x="7" s="1"/>
        <i x="0" s="1"/>
        <i x="8" s="1"/>
        <i x="9" s="1"/>
        <i x="11" s="1"/>
        <i x="1" s="1"/>
        <i x="2" s="1"/>
        <i x="3" s="1"/>
        <i x="4" s="1"/>
        <i x="10"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_Team" xr10:uid="{52ACD2DA-DEF4-6C45-A8A3-61187FE907D6}" sourceName="Sale Team">
  <pivotTables>
    <pivotTable tabId="13" name="PivotTable22"/>
    <pivotTable tabId="13" name="Adv_Monthly"/>
    <pivotTable tabId="13" name="Call_Monthly"/>
    <pivotTable tabId="13" name="Dur_Monthly"/>
    <pivotTable tabId="13" name="Ear_Monthly"/>
    <pivotTable tabId="13" name="Enr_Monthly"/>
    <pivotTable tabId="13" name="PivotTable1"/>
    <pivotTable tabId="13" name="PivotTable10"/>
    <pivotTable tabId="13" name="PivotTable11"/>
    <pivotTable tabId="13" name="PivotTable12"/>
    <pivotTable tabId="13" name="PivotTable13"/>
    <pivotTable tabId="13" name="PivotTable16"/>
    <pivotTable tabId="13" name="PivotTable17"/>
    <pivotTable tabId="13" name="PivotTable2"/>
    <pivotTable tabId="13" name="PivotTable20"/>
    <pivotTable tabId="13" name="PivotTable3"/>
    <pivotTable tabId="13" name="PivotTable5"/>
    <pivotTable tabId="13" name="PivotTable7"/>
    <pivotTable tabId="13" name="PivotTable9"/>
  </pivotTables>
  <data>
    <tabular pivotCacheId="200517405">
      <items count="4">
        <i x="2" s="1"/>
        <i x="3" s="1"/>
        <i x="1" s="1"/>
        <i x="0"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DD990F84-178C-0A46-965A-2CBE92E58151}" cache="Slicer_Month" caption="Month" columnCount="3" showCaption="0" style="SlicerStyleDark5" rowHeight="256032"/>
  <slicer name="Month 1" xr10:uid="{A1F6B34B-2EB9-E44B-A527-63BC40FFD421}" cache="Slicer_Month" caption="Month" columnCount="3" showCaption="0" style="SlicerStyleLight5" rowHeight="256032"/>
  <slicer name="Sale Team" xr10:uid="{F81AD3A4-455C-6145-A452-F341CB2E9FB9}" cache="Slicer_Sale_Team" caption="Sale Team" showCaption="0"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4F88EA-5800-F24D-863F-C4984167E19C}" name="Table1" displayName="Table1" ref="B2:XFD1048576" totalsRowShown="0" headerRowDxfId="174">
  <autoFilter ref="B2:XFD1048576" xr:uid="{604F88EA-5800-F24D-863F-C4984167E19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filterColumn colId="141" hiddenButton="1"/>
    <filterColumn colId="142" hiddenButton="1"/>
    <filterColumn colId="143" hiddenButton="1"/>
    <filterColumn colId="144" hiddenButton="1"/>
    <filterColumn colId="145" hiddenButton="1"/>
    <filterColumn colId="146" hiddenButton="1"/>
    <filterColumn colId="147" hiddenButton="1"/>
    <filterColumn colId="148" hiddenButton="1"/>
    <filterColumn colId="149" hiddenButton="1"/>
    <filterColumn colId="150" hiddenButton="1"/>
    <filterColumn colId="151" hiddenButton="1"/>
    <filterColumn colId="152" hiddenButton="1"/>
    <filterColumn colId="153" hiddenButton="1"/>
    <filterColumn colId="154" hiddenButton="1"/>
    <filterColumn colId="155" hiddenButton="1"/>
    <filterColumn colId="156" hiddenButton="1"/>
    <filterColumn colId="157" hiddenButton="1"/>
    <filterColumn colId="158" hiddenButton="1"/>
    <filterColumn colId="159" hiddenButton="1"/>
    <filterColumn colId="160" hiddenButton="1"/>
    <filterColumn colId="161" hiddenButton="1"/>
    <filterColumn colId="162" hiddenButton="1"/>
    <filterColumn colId="163" hiddenButton="1"/>
    <filterColumn colId="164" hiddenButton="1"/>
    <filterColumn colId="165" hiddenButton="1"/>
    <filterColumn colId="166" hiddenButton="1"/>
    <filterColumn colId="167" hiddenButton="1"/>
    <filterColumn colId="168" hiddenButton="1"/>
    <filterColumn colId="169" hiddenButton="1"/>
    <filterColumn colId="170" hiddenButton="1"/>
    <filterColumn colId="171" hiddenButton="1"/>
    <filterColumn colId="172" hiddenButton="1"/>
    <filterColumn colId="173" hiddenButton="1"/>
    <filterColumn colId="174" hiddenButton="1"/>
    <filterColumn colId="175" hiddenButton="1"/>
    <filterColumn colId="176" hiddenButton="1"/>
    <filterColumn colId="177" hiddenButton="1"/>
    <filterColumn colId="178" hiddenButton="1"/>
    <filterColumn colId="179" hiddenButton="1"/>
    <filterColumn colId="180" hiddenButton="1"/>
    <filterColumn colId="181" hiddenButton="1"/>
    <filterColumn colId="182" hiddenButton="1"/>
    <filterColumn colId="183" hiddenButton="1"/>
    <filterColumn colId="184" hiddenButton="1"/>
    <filterColumn colId="185" hiddenButton="1"/>
    <filterColumn colId="186" hiddenButton="1"/>
    <filterColumn colId="187" hiddenButton="1"/>
    <filterColumn colId="188" hiddenButton="1"/>
    <filterColumn colId="189" hiddenButton="1"/>
    <filterColumn colId="190" hiddenButton="1"/>
    <filterColumn colId="191" hiddenButton="1"/>
    <filterColumn colId="192" hiddenButton="1"/>
    <filterColumn colId="193" hiddenButton="1"/>
    <filterColumn colId="194" hiddenButton="1"/>
    <filterColumn colId="195" hiddenButton="1"/>
    <filterColumn colId="196" hiddenButton="1"/>
    <filterColumn colId="197" hiddenButton="1"/>
    <filterColumn colId="198" hiddenButton="1"/>
    <filterColumn colId="199" hiddenButton="1"/>
    <filterColumn colId="200" hiddenButton="1"/>
    <filterColumn colId="201" hiddenButton="1"/>
    <filterColumn colId="202" hiddenButton="1"/>
    <filterColumn colId="203" hiddenButton="1"/>
    <filterColumn colId="204" hiddenButton="1"/>
    <filterColumn colId="205" hiddenButton="1"/>
    <filterColumn colId="206" hiddenButton="1"/>
    <filterColumn colId="207" hiddenButton="1"/>
    <filterColumn colId="208" hiddenButton="1"/>
    <filterColumn colId="209" hiddenButton="1"/>
    <filterColumn colId="210" hiddenButton="1"/>
    <filterColumn colId="211" hiddenButton="1"/>
    <filterColumn colId="212" hiddenButton="1"/>
    <filterColumn colId="213" hiddenButton="1"/>
    <filterColumn colId="214" hiddenButton="1"/>
    <filterColumn colId="215" hiddenButton="1"/>
    <filterColumn colId="216" hiddenButton="1"/>
    <filterColumn colId="217" hiddenButton="1"/>
    <filterColumn colId="218" hiddenButton="1"/>
    <filterColumn colId="219" hiddenButton="1"/>
    <filterColumn colId="220" hiddenButton="1"/>
    <filterColumn colId="221" hiddenButton="1"/>
    <filterColumn colId="222" hiddenButton="1"/>
    <filterColumn colId="223" hiddenButton="1"/>
    <filterColumn colId="224" hiddenButton="1"/>
    <filterColumn colId="225" hiddenButton="1"/>
    <filterColumn colId="226" hiddenButton="1"/>
    <filterColumn colId="227" hiddenButton="1"/>
    <filterColumn colId="228" hiddenButton="1"/>
    <filterColumn colId="229" hiddenButton="1"/>
    <filterColumn colId="230" hiddenButton="1"/>
    <filterColumn colId="231" hiddenButton="1"/>
    <filterColumn colId="232" hiddenButton="1"/>
    <filterColumn colId="233" hiddenButton="1"/>
    <filterColumn colId="234" hiddenButton="1"/>
    <filterColumn colId="235" hiddenButton="1"/>
    <filterColumn colId="236" hiddenButton="1"/>
    <filterColumn colId="237" hiddenButton="1"/>
    <filterColumn colId="238" hiddenButton="1"/>
    <filterColumn colId="239" hiddenButton="1"/>
    <filterColumn colId="240" hiddenButton="1"/>
    <filterColumn colId="241" hiddenButton="1"/>
    <filterColumn colId="242" hiddenButton="1"/>
    <filterColumn colId="243" hiddenButton="1"/>
    <filterColumn colId="244" hiddenButton="1"/>
    <filterColumn colId="245" hiddenButton="1"/>
    <filterColumn colId="246" hiddenButton="1"/>
    <filterColumn colId="247" hiddenButton="1"/>
    <filterColumn colId="248" hiddenButton="1"/>
    <filterColumn colId="249" hiddenButton="1"/>
    <filterColumn colId="250" hiddenButton="1"/>
    <filterColumn colId="251" hiddenButton="1"/>
    <filterColumn colId="252" hiddenButton="1"/>
    <filterColumn colId="253" hiddenButton="1"/>
    <filterColumn colId="254" hiddenButton="1"/>
    <filterColumn colId="255" hiddenButton="1"/>
    <filterColumn colId="256" hiddenButton="1"/>
    <filterColumn colId="257" hiddenButton="1"/>
    <filterColumn colId="258" hiddenButton="1"/>
    <filterColumn colId="259" hiddenButton="1"/>
    <filterColumn colId="260" hiddenButton="1"/>
    <filterColumn colId="261" hiddenButton="1"/>
    <filterColumn colId="262" hiddenButton="1"/>
    <filterColumn colId="263" hiddenButton="1"/>
    <filterColumn colId="264" hiddenButton="1"/>
    <filterColumn colId="265" hiddenButton="1"/>
    <filterColumn colId="266" hiddenButton="1"/>
    <filterColumn colId="267" hiddenButton="1"/>
    <filterColumn colId="268" hiddenButton="1"/>
    <filterColumn colId="269" hiddenButton="1"/>
    <filterColumn colId="270" hiddenButton="1"/>
    <filterColumn colId="271" hiddenButton="1"/>
    <filterColumn colId="272" hiddenButton="1"/>
    <filterColumn colId="273" hiddenButton="1"/>
    <filterColumn colId="274" hiddenButton="1"/>
    <filterColumn colId="275" hiddenButton="1"/>
    <filterColumn colId="276" hiddenButton="1"/>
    <filterColumn colId="277" hiddenButton="1"/>
    <filterColumn colId="278" hiddenButton="1"/>
    <filterColumn colId="279" hiddenButton="1"/>
    <filterColumn colId="280" hiddenButton="1"/>
    <filterColumn colId="281" hiddenButton="1"/>
    <filterColumn colId="282" hiddenButton="1"/>
    <filterColumn colId="283" hiddenButton="1"/>
    <filterColumn colId="284" hiddenButton="1"/>
    <filterColumn colId="285" hiddenButton="1"/>
    <filterColumn colId="286" hiddenButton="1"/>
    <filterColumn colId="287" hiddenButton="1"/>
    <filterColumn colId="288" hiddenButton="1"/>
    <filterColumn colId="289" hiddenButton="1"/>
    <filterColumn colId="290" hiddenButton="1"/>
    <filterColumn colId="291" hiddenButton="1"/>
    <filterColumn colId="292" hiddenButton="1"/>
    <filterColumn colId="293" hiddenButton="1"/>
    <filterColumn colId="294" hiddenButton="1"/>
    <filterColumn colId="295" hiddenButton="1"/>
    <filterColumn colId="296" hiddenButton="1"/>
    <filterColumn colId="297" hiddenButton="1"/>
    <filterColumn colId="298" hiddenButton="1"/>
    <filterColumn colId="299" hiddenButton="1"/>
    <filterColumn colId="300" hiddenButton="1"/>
    <filterColumn colId="301" hiddenButton="1"/>
    <filterColumn colId="302" hiddenButton="1"/>
    <filterColumn colId="303" hiddenButton="1"/>
    <filterColumn colId="304" hiddenButton="1"/>
    <filterColumn colId="305" hiddenButton="1"/>
    <filterColumn colId="306" hiddenButton="1"/>
    <filterColumn colId="307" hiddenButton="1"/>
    <filterColumn colId="308" hiddenButton="1"/>
    <filterColumn colId="309" hiddenButton="1"/>
    <filterColumn colId="310" hiddenButton="1"/>
    <filterColumn colId="311" hiddenButton="1"/>
    <filterColumn colId="312" hiddenButton="1"/>
    <filterColumn colId="313" hiddenButton="1"/>
    <filterColumn colId="314" hiddenButton="1"/>
    <filterColumn colId="315" hiddenButton="1"/>
    <filterColumn colId="316" hiddenButton="1"/>
    <filterColumn colId="317" hiddenButton="1"/>
    <filterColumn colId="318" hiddenButton="1"/>
    <filterColumn colId="319" hiddenButton="1"/>
    <filterColumn colId="320" hiddenButton="1"/>
    <filterColumn colId="321" hiddenButton="1"/>
    <filterColumn colId="322" hiddenButton="1"/>
    <filterColumn colId="323" hiddenButton="1"/>
    <filterColumn colId="324" hiddenButton="1"/>
    <filterColumn colId="325" hiddenButton="1"/>
    <filterColumn colId="326" hiddenButton="1"/>
    <filterColumn colId="327" hiddenButton="1"/>
    <filterColumn colId="328" hiddenButton="1"/>
    <filterColumn colId="329" hiddenButton="1"/>
    <filterColumn colId="330" hiddenButton="1"/>
    <filterColumn colId="331" hiddenButton="1"/>
    <filterColumn colId="332" hiddenButton="1"/>
    <filterColumn colId="333" hiddenButton="1"/>
    <filterColumn colId="334" hiddenButton="1"/>
    <filterColumn colId="335" hiddenButton="1"/>
    <filterColumn colId="336" hiddenButton="1"/>
    <filterColumn colId="337" hiddenButton="1"/>
    <filterColumn colId="338" hiddenButton="1"/>
    <filterColumn colId="339" hiddenButton="1"/>
    <filterColumn colId="340" hiddenButton="1"/>
    <filterColumn colId="341" hiddenButton="1"/>
    <filterColumn colId="342" hiddenButton="1"/>
    <filterColumn colId="343" hiddenButton="1"/>
    <filterColumn colId="344" hiddenButton="1"/>
    <filterColumn colId="345" hiddenButton="1"/>
    <filterColumn colId="346" hiddenButton="1"/>
    <filterColumn colId="347" hiddenButton="1"/>
    <filterColumn colId="348" hiddenButton="1"/>
    <filterColumn colId="349" hiddenButton="1"/>
    <filterColumn colId="350" hiddenButton="1"/>
    <filterColumn colId="351" hiddenButton="1"/>
    <filterColumn colId="352" hiddenButton="1"/>
    <filterColumn colId="353" hiddenButton="1"/>
    <filterColumn colId="354" hiddenButton="1"/>
    <filterColumn colId="355" hiddenButton="1"/>
    <filterColumn colId="356" hiddenButton="1"/>
    <filterColumn colId="357" hiddenButton="1"/>
    <filterColumn colId="358" hiddenButton="1"/>
    <filterColumn colId="359" hiddenButton="1"/>
    <filterColumn colId="360" hiddenButton="1"/>
    <filterColumn colId="361" hiddenButton="1"/>
    <filterColumn colId="362" hiddenButton="1"/>
    <filterColumn colId="363" hiddenButton="1"/>
    <filterColumn colId="364" hiddenButton="1"/>
    <filterColumn colId="365" hiddenButton="1"/>
    <filterColumn colId="366" hiddenButton="1"/>
    <filterColumn colId="367" hiddenButton="1"/>
    <filterColumn colId="368" hiddenButton="1"/>
    <filterColumn colId="369" hiddenButton="1"/>
    <filterColumn colId="370" hiddenButton="1"/>
    <filterColumn colId="371" hiddenButton="1"/>
    <filterColumn colId="372" hiddenButton="1"/>
    <filterColumn colId="373" hiddenButton="1"/>
    <filterColumn colId="374" hiddenButton="1"/>
    <filterColumn colId="375" hiddenButton="1"/>
    <filterColumn colId="376" hiddenButton="1"/>
    <filterColumn colId="377" hiddenButton="1"/>
    <filterColumn colId="378" hiddenButton="1"/>
    <filterColumn colId="379" hiddenButton="1"/>
    <filterColumn colId="380" hiddenButton="1"/>
    <filterColumn colId="381" hiddenButton="1"/>
    <filterColumn colId="382" hiddenButton="1"/>
    <filterColumn colId="383" hiddenButton="1"/>
    <filterColumn colId="384" hiddenButton="1"/>
    <filterColumn colId="385" hiddenButton="1"/>
    <filterColumn colId="386" hiddenButton="1"/>
    <filterColumn colId="387" hiddenButton="1"/>
    <filterColumn colId="388" hiddenButton="1"/>
    <filterColumn colId="389" hiddenButton="1"/>
    <filterColumn colId="390" hiddenButton="1"/>
    <filterColumn colId="391" hiddenButton="1"/>
    <filterColumn colId="392" hiddenButton="1"/>
    <filterColumn colId="393" hiddenButton="1"/>
    <filterColumn colId="394" hiddenButton="1"/>
    <filterColumn colId="395" hiddenButton="1"/>
    <filterColumn colId="396" hiddenButton="1"/>
    <filterColumn colId="397" hiddenButton="1"/>
    <filterColumn colId="398" hiddenButton="1"/>
    <filterColumn colId="399" hiddenButton="1"/>
    <filterColumn colId="400" hiddenButton="1"/>
    <filterColumn colId="401" hiddenButton="1"/>
    <filterColumn colId="402" hiddenButton="1"/>
    <filterColumn colId="403" hiddenButton="1"/>
    <filterColumn colId="404" hiddenButton="1"/>
    <filterColumn colId="405" hiddenButton="1"/>
    <filterColumn colId="406" hiddenButton="1"/>
    <filterColumn colId="407" hiddenButton="1"/>
    <filterColumn colId="408" hiddenButton="1"/>
    <filterColumn colId="409" hiddenButton="1"/>
    <filterColumn colId="410" hiddenButton="1"/>
    <filterColumn colId="411" hiddenButton="1"/>
    <filterColumn colId="412" hiddenButton="1"/>
    <filterColumn colId="413" hiddenButton="1"/>
    <filterColumn colId="414" hiddenButton="1"/>
    <filterColumn colId="415" hiddenButton="1"/>
    <filterColumn colId="416" hiddenButton="1"/>
    <filterColumn colId="417" hiddenButton="1"/>
    <filterColumn colId="418" hiddenButton="1"/>
    <filterColumn colId="419" hiddenButton="1"/>
    <filterColumn colId="420" hiddenButton="1"/>
    <filterColumn colId="421" hiddenButton="1"/>
    <filterColumn colId="422" hiddenButton="1"/>
    <filterColumn colId="423" hiddenButton="1"/>
    <filterColumn colId="424" hiddenButton="1"/>
    <filterColumn colId="425" hiddenButton="1"/>
    <filterColumn colId="426" hiddenButton="1"/>
    <filterColumn colId="427" hiddenButton="1"/>
    <filterColumn colId="428" hiddenButton="1"/>
    <filterColumn colId="429" hiddenButton="1"/>
    <filterColumn colId="430" hiddenButton="1"/>
    <filterColumn colId="431" hiddenButton="1"/>
    <filterColumn colId="432" hiddenButton="1"/>
    <filterColumn colId="433" hiddenButton="1"/>
    <filterColumn colId="434" hiddenButton="1"/>
    <filterColumn colId="435" hiddenButton="1"/>
    <filterColumn colId="436" hiddenButton="1"/>
    <filterColumn colId="437" hiddenButton="1"/>
    <filterColumn colId="438" hiddenButton="1"/>
    <filterColumn colId="439" hiddenButton="1"/>
    <filterColumn colId="440" hiddenButton="1"/>
    <filterColumn colId="441" hiddenButton="1"/>
    <filterColumn colId="442" hiddenButton="1"/>
    <filterColumn colId="443" hiddenButton="1"/>
    <filterColumn colId="444" hiddenButton="1"/>
    <filterColumn colId="445" hiddenButton="1"/>
    <filterColumn colId="446" hiddenButton="1"/>
    <filterColumn colId="447" hiddenButton="1"/>
    <filterColumn colId="448" hiddenButton="1"/>
    <filterColumn colId="449" hiddenButton="1"/>
    <filterColumn colId="450" hiddenButton="1"/>
    <filterColumn colId="451" hiddenButton="1"/>
    <filterColumn colId="452" hiddenButton="1"/>
    <filterColumn colId="453" hiddenButton="1"/>
    <filterColumn colId="454" hiddenButton="1"/>
    <filterColumn colId="455" hiddenButton="1"/>
    <filterColumn colId="456" hiddenButton="1"/>
    <filterColumn colId="457" hiddenButton="1"/>
    <filterColumn colId="458" hiddenButton="1"/>
    <filterColumn colId="459" hiddenButton="1"/>
    <filterColumn colId="460" hiddenButton="1"/>
    <filterColumn colId="461" hiddenButton="1"/>
    <filterColumn colId="462" hiddenButton="1"/>
    <filterColumn colId="463" hiddenButton="1"/>
    <filterColumn colId="464" hiddenButton="1"/>
    <filterColumn colId="465" hiddenButton="1"/>
    <filterColumn colId="466" hiddenButton="1"/>
    <filterColumn colId="467" hiddenButton="1"/>
    <filterColumn colId="468" hiddenButton="1"/>
    <filterColumn colId="469" hiddenButton="1"/>
    <filterColumn colId="470" hiddenButton="1"/>
    <filterColumn colId="471" hiddenButton="1"/>
    <filterColumn colId="472" hiddenButton="1"/>
    <filterColumn colId="473" hiddenButton="1"/>
    <filterColumn colId="474" hiddenButton="1"/>
    <filterColumn colId="475" hiddenButton="1"/>
    <filterColumn colId="476" hiddenButton="1"/>
    <filterColumn colId="477" hiddenButton="1"/>
    <filterColumn colId="478" hiddenButton="1"/>
    <filterColumn colId="479" hiddenButton="1"/>
    <filterColumn colId="480" hiddenButton="1"/>
    <filterColumn colId="481" hiddenButton="1"/>
    <filterColumn colId="482" hiddenButton="1"/>
    <filterColumn colId="483" hiddenButton="1"/>
    <filterColumn colId="484" hiddenButton="1"/>
    <filterColumn colId="485" hiddenButton="1"/>
    <filterColumn colId="486" hiddenButton="1"/>
    <filterColumn colId="487" hiddenButton="1"/>
    <filterColumn colId="488" hiddenButton="1"/>
    <filterColumn colId="489" hiddenButton="1"/>
    <filterColumn colId="490" hiddenButton="1"/>
    <filterColumn colId="491" hiddenButton="1"/>
    <filterColumn colId="492" hiddenButton="1"/>
    <filterColumn colId="493" hiddenButton="1"/>
    <filterColumn colId="494" hiddenButton="1"/>
    <filterColumn colId="495" hiddenButton="1"/>
    <filterColumn colId="496" hiddenButton="1"/>
    <filterColumn colId="497" hiddenButton="1"/>
    <filterColumn colId="498" hiddenButton="1"/>
    <filterColumn colId="499" hiddenButton="1"/>
    <filterColumn colId="500" hiddenButton="1"/>
    <filterColumn colId="501" hiddenButton="1"/>
    <filterColumn colId="502" hiddenButton="1"/>
    <filterColumn colId="503" hiddenButton="1"/>
    <filterColumn colId="504" hiddenButton="1"/>
    <filterColumn colId="505" hiddenButton="1"/>
    <filterColumn colId="506" hiddenButton="1"/>
    <filterColumn colId="507" hiddenButton="1"/>
    <filterColumn colId="508" hiddenButton="1"/>
    <filterColumn colId="509" hiddenButton="1"/>
    <filterColumn colId="510" hiddenButton="1"/>
    <filterColumn colId="511" hiddenButton="1"/>
    <filterColumn colId="512" hiddenButton="1"/>
    <filterColumn colId="513" hiddenButton="1"/>
    <filterColumn colId="514" hiddenButton="1"/>
    <filterColumn colId="515" hiddenButton="1"/>
    <filterColumn colId="516" hiddenButton="1"/>
    <filterColumn colId="517" hiddenButton="1"/>
    <filterColumn colId="518" hiddenButton="1"/>
    <filterColumn colId="519" hiddenButton="1"/>
    <filterColumn colId="520" hiddenButton="1"/>
    <filterColumn colId="521" hiddenButton="1"/>
    <filterColumn colId="522" hiddenButton="1"/>
    <filterColumn colId="523" hiddenButton="1"/>
    <filterColumn colId="524" hiddenButton="1"/>
    <filterColumn colId="525" hiddenButton="1"/>
    <filterColumn colId="526" hiddenButton="1"/>
    <filterColumn colId="527" hiddenButton="1"/>
    <filterColumn colId="528" hiddenButton="1"/>
    <filterColumn colId="529" hiddenButton="1"/>
    <filterColumn colId="530" hiddenButton="1"/>
    <filterColumn colId="531" hiddenButton="1"/>
    <filterColumn colId="532" hiddenButton="1"/>
    <filterColumn colId="533" hiddenButton="1"/>
    <filterColumn colId="534" hiddenButton="1"/>
    <filterColumn colId="535" hiddenButton="1"/>
    <filterColumn colId="536" hiddenButton="1"/>
    <filterColumn colId="537" hiddenButton="1"/>
    <filterColumn colId="538" hiddenButton="1"/>
    <filterColumn colId="539" hiddenButton="1"/>
    <filterColumn colId="540" hiddenButton="1"/>
    <filterColumn colId="541" hiddenButton="1"/>
    <filterColumn colId="542" hiddenButton="1"/>
    <filterColumn colId="543" hiddenButton="1"/>
    <filterColumn colId="544" hiddenButton="1"/>
    <filterColumn colId="545" hiddenButton="1"/>
    <filterColumn colId="546" hiddenButton="1"/>
    <filterColumn colId="547" hiddenButton="1"/>
    <filterColumn colId="548" hiddenButton="1"/>
    <filterColumn colId="549" hiddenButton="1"/>
    <filterColumn colId="550" hiddenButton="1"/>
    <filterColumn colId="551" hiddenButton="1"/>
    <filterColumn colId="552" hiddenButton="1"/>
    <filterColumn colId="553" hiddenButton="1"/>
    <filterColumn colId="554" hiddenButton="1"/>
    <filterColumn colId="555" hiddenButton="1"/>
    <filterColumn colId="556" hiddenButton="1"/>
    <filterColumn colId="557" hiddenButton="1"/>
    <filterColumn colId="558" hiddenButton="1"/>
    <filterColumn colId="559" hiddenButton="1"/>
    <filterColumn colId="560" hiddenButton="1"/>
    <filterColumn colId="561" hiddenButton="1"/>
    <filterColumn colId="562" hiddenButton="1"/>
    <filterColumn colId="563" hiddenButton="1"/>
    <filterColumn colId="564" hiddenButton="1"/>
    <filterColumn colId="565" hiddenButton="1"/>
    <filterColumn colId="566" hiddenButton="1"/>
    <filterColumn colId="567" hiddenButton="1"/>
    <filterColumn colId="568" hiddenButton="1"/>
    <filterColumn colId="569" hiddenButton="1"/>
    <filterColumn colId="570" hiddenButton="1"/>
    <filterColumn colId="571" hiddenButton="1"/>
    <filterColumn colId="572" hiddenButton="1"/>
    <filterColumn colId="573" hiddenButton="1"/>
    <filterColumn colId="574" hiddenButton="1"/>
    <filterColumn colId="575" hiddenButton="1"/>
    <filterColumn colId="576" hiddenButton="1"/>
    <filterColumn colId="577" hiddenButton="1"/>
    <filterColumn colId="578" hiddenButton="1"/>
    <filterColumn colId="579" hiddenButton="1"/>
    <filterColumn colId="580" hiddenButton="1"/>
    <filterColumn colId="581" hiddenButton="1"/>
    <filterColumn colId="582" hiddenButton="1"/>
    <filterColumn colId="583" hiddenButton="1"/>
    <filterColumn colId="584" hiddenButton="1"/>
    <filterColumn colId="585" hiddenButton="1"/>
    <filterColumn colId="586" hiddenButton="1"/>
    <filterColumn colId="587" hiddenButton="1"/>
    <filterColumn colId="588" hiddenButton="1"/>
    <filterColumn colId="589" hiddenButton="1"/>
    <filterColumn colId="590" hiddenButton="1"/>
    <filterColumn colId="591" hiddenButton="1"/>
    <filterColumn colId="592" hiddenButton="1"/>
    <filterColumn colId="593" hiddenButton="1"/>
    <filterColumn colId="594" hiddenButton="1"/>
    <filterColumn colId="595" hiddenButton="1"/>
    <filterColumn colId="596" hiddenButton="1"/>
    <filterColumn colId="597" hiddenButton="1"/>
    <filterColumn colId="598" hiddenButton="1"/>
    <filterColumn colId="599" hiddenButton="1"/>
    <filterColumn colId="600" hiddenButton="1"/>
    <filterColumn colId="601" hiddenButton="1"/>
    <filterColumn colId="602" hiddenButton="1"/>
    <filterColumn colId="603" hiddenButton="1"/>
    <filterColumn colId="604" hiddenButton="1"/>
    <filterColumn colId="605" hiddenButton="1"/>
    <filterColumn colId="606" hiddenButton="1"/>
    <filterColumn colId="607" hiddenButton="1"/>
    <filterColumn colId="608" hiddenButton="1"/>
    <filterColumn colId="609" hiddenButton="1"/>
    <filterColumn colId="610" hiddenButton="1"/>
    <filterColumn colId="611" hiddenButton="1"/>
    <filterColumn colId="612" hiddenButton="1"/>
    <filterColumn colId="613" hiddenButton="1"/>
    <filterColumn colId="614" hiddenButton="1"/>
    <filterColumn colId="615" hiddenButton="1"/>
    <filterColumn colId="616" hiddenButton="1"/>
    <filterColumn colId="617" hiddenButton="1"/>
    <filterColumn colId="618" hiddenButton="1"/>
    <filterColumn colId="619" hiddenButton="1"/>
    <filterColumn colId="620" hiddenButton="1"/>
    <filterColumn colId="621" hiddenButton="1"/>
    <filterColumn colId="622" hiddenButton="1"/>
    <filterColumn colId="623" hiddenButton="1"/>
    <filterColumn colId="624" hiddenButton="1"/>
    <filterColumn colId="625" hiddenButton="1"/>
    <filterColumn colId="626" hiddenButton="1"/>
    <filterColumn colId="627" hiddenButton="1"/>
    <filterColumn colId="628" hiddenButton="1"/>
    <filterColumn colId="629" hiddenButton="1"/>
    <filterColumn colId="630" hiddenButton="1"/>
    <filterColumn colId="631" hiddenButton="1"/>
    <filterColumn colId="632" hiddenButton="1"/>
    <filterColumn colId="633" hiddenButton="1"/>
    <filterColumn colId="634" hiddenButton="1"/>
    <filterColumn colId="635" hiddenButton="1"/>
    <filterColumn colId="636" hiddenButton="1"/>
    <filterColumn colId="637" hiddenButton="1"/>
    <filterColumn colId="638" hiddenButton="1"/>
    <filterColumn colId="639" hiddenButton="1"/>
    <filterColumn colId="640" hiddenButton="1"/>
    <filterColumn colId="641" hiddenButton="1"/>
    <filterColumn colId="642" hiddenButton="1"/>
    <filterColumn colId="643" hiddenButton="1"/>
    <filterColumn colId="644" hiddenButton="1"/>
    <filterColumn colId="645" hiddenButton="1"/>
    <filterColumn colId="646" hiddenButton="1"/>
    <filterColumn colId="647" hiddenButton="1"/>
    <filterColumn colId="648" hiddenButton="1"/>
    <filterColumn colId="649" hiddenButton="1"/>
    <filterColumn colId="650" hiddenButton="1"/>
    <filterColumn colId="651" hiddenButton="1"/>
    <filterColumn colId="652" hiddenButton="1"/>
    <filterColumn colId="653" hiddenButton="1"/>
    <filterColumn colId="654" hiddenButton="1"/>
    <filterColumn colId="655" hiddenButton="1"/>
    <filterColumn colId="656" hiddenButton="1"/>
    <filterColumn colId="657" hiddenButton="1"/>
    <filterColumn colId="658" hiddenButton="1"/>
    <filterColumn colId="659" hiddenButton="1"/>
    <filterColumn colId="660" hiddenButton="1"/>
    <filterColumn colId="661" hiddenButton="1"/>
    <filterColumn colId="662" hiddenButton="1"/>
    <filterColumn colId="663" hiddenButton="1"/>
    <filterColumn colId="664" hiddenButton="1"/>
    <filterColumn colId="665" hiddenButton="1"/>
    <filterColumn colId="666" hiddenButton="1"/>
    <filterColumn colId="667" hiddenButton="1"/>
    <filterColumn colId="668" hiddenButton="1"/>
    <filterColumn colId="669" hiddenButton="1"/>
    <filterColumn colId="670" hiddenButton="1"/>
    <filterColumn colId="671" hiddenButton="1"/>
    <filterColumn colId="672" hiddenButton="1"/>
    <filterColumn colId="673" hiddenButton="1"/>
    <filterColumn colId="674" hiddenButton="1"/>
    <filterColumn colId="675" hiddenButton="1"/>
    <filterColumn colId="676" hiddenButton="1"/>
    <filterColumn colId="677" hiddenButton="1"/>
    <filterColumn colId="678" hiddenButton="1"/>
    <filterColumn colId="679" hiddenButton="1"/>
    <filterColumn colId="680" hiddenButton="1"/>
    <filterColumn colId="681" hiddenButton="1"/>
    <filterColumn colId="682" hiddenButton="1"/>
    <filterColumn colId="683" hiddenButton="1"/>
    <filterColumn colId="684" hiddenButton="1"/>
    <filterColumn colId="685" hiddenButton="1"/>
    <filterColumn colId="686" hiddenButton="1"/>
    <filterColumn colId="687" hiddenButton="1"/>
    <filterColumn colId="688" hiddenButton="1"/>
    <filterColumn colId="689" hiddenButton="1"/>
    <filterColumn colId="690" hiddenButton="1"/>
    <filterColumn colId="691" hiddenButton="1"/>
    <filterColumn colId="692" hiddenButton="1"/>
    <filterColumn colId="693" hiddenButton="1"/>
    <filterColumn colId="694" hiddenButton="1"/>
    <filterColumn colId="695" hiddenButton="1"/>
    <filterColumn colId="696" hiddenButton="1"/>
    <filterColumn colId="697" hiddenButton="1"/>
    <filterColumn colId="698" hiddenButton="1"/>
    <filterColumn colId="699" hiddenButton="1"/>
    <filterColumn colId="700" hiddenButton="1"/>
    <filterColumn colId="701" hiddenButton="1"/>
    <filterColumn colId="702" hiddenButton="1"/>
    <filterColumn colId="703" hiddenButton="1"/>
    <filterColumn colId="704" hiddenButton="1"/>
    <filterColumn colId="705" hiddenButton="1"/>
    <filterColumn colId="706" hiddenButton="1"/>
    <filterColumn colId="707" hiddenButton="1"/>
    <filterColumn colId="708" hiddenButton="1"/>
    <filterColumn colId="709" hiddenButton="1"/>
    <filterColumn colId="710" hiddenButton="1"/>
    <filterColumn colId="711" hiddenButton="1"/>
    <filterColumn colId="712" hiddenButton="1"/>
    <filterColumn colId="713" hiddenButton="1"/>
    <filterColumn colId="714" hiddenButton="1"/>
    <filterColumn colId="715" hiddenButton="1"/>
    <filterColumn colId="716" hiddenButton="1"/>
    <filterColumn colId="717" hiddenButton="1"/>
    <filterColumn colId="718" hiddenButton="1"/>
    <filterColumn colId="719" hiddenButton="1"/>
    <filterColumn colId="720" hiddenButton="1"/>
    <filterColumn colId="721" hiddenButton="1"/>
    <filterColumn colId="722" hiddenButton="1"/>
    <filterColumn colId="723" hiddenButton="1"/>
    <filterColumn colId="724" hiddenButton="1"/>
    <filterColumn colId="725" hiddenButton="1"/>
    <filterColumn colId="726" hiddenButton="1"/>
    <filterColumn colId="727" hiddenButton="1"/>
    <filterColumn colId="728" hiddenButton="1"/>
    <filterColumn colId="729" hiddenButton="1"/>
    <filterColumn colId="730" hiddenButton="1"/>
    <filterColumn colId="731" hiddenButton="1"/>
    <filterColumn colId="732" hiddenButton="1"/>
    <filterColumn colId="733" hiddenButton="1"/>
    <filterColumn colId="734" hiddenButton="1"/>
    <filterColumn colId="735" hiddenButton="1"/>
    <filterColumn colId="736" hiddenButton="1"/>
    <filterColumn colId="737" hiddenButton="1"/>
    <filterColumn colId="738" hiddenButton="1"/>
    <filterColumn colId="739" hiddenButton="1"/>
    <filterColumn colId="740" hiddenButton="1"/>
    <filterColumn colId="741" hiddenButton="1"/>
    <filterColumn colId="742" hiddenButton="1"/>
    <filterColumn colId="743" hiddenButton="1"/>
    <filterColumn colId="744" hiddenButton="1"/>
    <filterColumn colId="745" hiddenButton="1"/>
    <filterColumn colId="746" hiddenButton="1"/>
    <filterColumn colId="747" hiddenButton="1"/>
    <filterColumn colId="748" hiddenButton="1"/>
    <filterColumn colId="749" hiddenButton="1"/>
    <filterColumn colId="750" hiddenButton="1"/>
    <filterColumn colId="751" hiddenButton="1"/>
    <filterColumn colId="752" hiddenButton="1"/>
    <filterColumn colId="753" hiddenButton="1"/>
    <filterColumn colId="754" hiddenButton="1"/>
    <filterColumn colId="755" hiddenButton="1"/>
    <filterColumn colId="756" hiddenButton="1"/>
    <filterColumn colId="757" hiddenButton="1"/>
    <filterColumn colId="758" hiddenButton="1"/>
    <filterColumn colId="759" hiddenButton="1"/>
    <filterColumn colId="760" hiddenButton="1"/>
    <filterColumn colId="761" hiddenButton="1"/>
    <filterColumn colId="762" hiddenButton="1"/>
    <filterColumn colId="763" hiddenButton="1"/>
    <filterColumn colId="764" hiddenButton="1"/>
    <filterColumn colId="765" hiddenButton="1"/>
    <filterColumn colId="766" hiddenButton="1"/>
    <filterColumn colId="767" hiddenButton="1"/>
    <filterColumn colId="768" hiddenButton="1"/>
    <filterColumn colId="769" hiddenButton="1"/>
    <filterColumn colId="770" hiddenButton="1"/>
    <filterColumn colId="771" hiddenButton="1"/>
    <filterColumn colId="772" hiddenButton="1"/>
    <filterColumn colId="773" hiddenButton="1"/>
    <filterColumn colId="774" hiddenButton="1"/>
    <filterColumn colId="775" hiddenButton="1"/>
    <filterColumn colId="776" hiddenButton="1"/>
    <filterColumn colId="777" hiddenButton="1"/>
    <filterColumn colId="778" hiddenButton="1"/>
    <filterColumn colId="779" hiddenButton="1"/>
    <filterColumn colId="780" hiddenButton="1"/>
    <filterColumn colId="781" hiddenButton="1"/>
    <filterColumn colId="782" hiddenButton="1"/>
    <filterColumn colId="783" hiddenButton="1"/>
    <filterColumn colId="784" hiddenButton="1"/>
    <filterColumn colId="785" hiddenButton="1"/>
    <filterColumn colId="786" hiddenButton="1"/>
    <filterColumn colId="787" hiddenButton="1"/>
    <filterColumn colId="788" hiddenButton="1"/>
    <filterColumn colId="789" hiddenButton="1"/>
    <filterColumn colId="790" hiddenButton="1"/>
    <filterColumn colId="791" hiddenButton="1"/>
    <filterColumn colId="792" hiddenButton="1"/>
    <filterColumn colId="793" hiddenButton="1"/>
    <filterColumn colId="794" hiddenButton="1"/>
    <filterColumn colId="795" hiddenButton="1"/>
    <filterColumn colId="796" hiddenButton="1"/>
    <filterColumn colId="797" hiddenButton="1"/>
    <filterColumn colId="798" hiddenButton="1"/>
    <filterColumn colId="799" hiddenButton="1"/>
    <filterColumn colId="800" hiddenButton="1"/>
    <filterColumn colId="801" hiddenButton="1"/>
    <filterColumn colId="802" hiddenButton="1"/>
    <filterColumn colId="803" hiddenButton="1"/>
    <filterColumn colId="804" hiddenButton="1"/>
    <filterColumn colId="805" hiddenButton="1"/>
    <filterColumn colId="806" hiddenButton="1"/>
    <filterColumn colId="807" hiddenButton="1"/>
    <filterColumn colId="808" hiddenButton="1"/>
    <filterColumn colId="809" hiddenButton="1"/>
    <filterColumn colId="810" hiddenButton="1"/>
    <filterColumn colId="811" hiddenButton="1"/>
    <filterColumn colId="812" hiddenButton="1"/>
    <filterColumn colId="813" hiddenButton="1"/>
    <filterColumn colId="814" hiddenButton="1"/>
    <filterColumn colId="815" hiddenButton="1"/>
    <filterColumn colId="816" hiddenButton="1"/>
    <filterColumn colId="817" hiddenButton="1"/>
    <filterColumn colId="818" hiddenButton="1"/>
    <filterColumn colId="819" hiddenButton="1"/>
    <filterColumn colId="820" hiddenButton="1"/>
    <filterColumn colId="821" hiddenButton="1"/>
    <filterColumn colId="822" hiddenButton="1"/>
    <filterColumn colId="823" hiddenButton="1"/>
    <filterColumn colId="824" hiddenButton="1"/>
    <filterColumn colId="825" hiddenButton="1"/>
    <filterColumn colId="826" hiddenButton="1"/>
    <filterColumn colId="827" hiddenButton="1"/>
    <filterColumn colId="828" hiddenButton="1"/>
    <filterColumn colId="829" hiddenButton="1"/>
    <filterColumn colId="830" hiddenButton="1"/>
    <filterColumn colId="831" hiddenButton="1"/>
    <filterColumn colId="832" hiddenButton="1"/>
    <filterColumn colId="833" hiddenButton="1"/>
    <filterColumn colId="834" hiddenButton="1"/>
    <filterColumn colId="835" hiddenButton="1"/>
    <filterColumn colId="836" hiddenButton="1"/>
    <filterColumn colId="837" hiddenButton="1"/>
    <filterColumn colId="838" hiddenButton="1"/>
    <filterColumn colId="839" hiddenButton="1"/>
    <filterColumn colId="840" hiddenButton="1"/>
    <filterColumn colId="841" hiddenButton="1"/>
    <filterColumn colId="842" hiddenButton="1"/>
    <filterColumn colId="843" hiddenButton="1"/>
    <filterColumn colId="844" hiddenButton="1"/>
    <filterColumn colId="845" hiddenButton="1"/>
    <filterColumn colId="846" hiddenButton="1"/>
    <filterColumn colId="847" hiddenButton="1"/>
    <filterColumn colId="848" hiddenButton="1"/>
    <filterColumn colId="849" hiddenButton="1"/>
    <filterColumn colId="850" hiddenButton="1"/>
    <filterColumn colId="851" hiddenButton="1"/>
    <filterColumn colId="852" hiddenButton="1"/>
    <filterColumn colId="853" hiddenButton="1"/>
    <filterColumn colId="854" hiddenButton="1"/>
    <filterColumn colId="855" hiddenButton="1"/>
    <filterColumn colId="856" hiddenButton="1"/>
    <filterColumn colId="857" hiddenButton="1"/>
    <filterColumn colId="858" hiddenButton="1"/>
    <filterColumn colId="859" hiddenButton="1"/>
    <filterColumn colId="860" hiddenButton="1"/>
    <filterColumn colId="861" hiddenButton="1"/>
    <filterColumn colId="862" hiddenButton="1"/>
    <filterColumn colId="863" hiddenButton="1"/>
    <filterColumn colId="864" hiddenButton="1"/>
    <filterColumn colId="865" hiddenButton="1"/>
    <filterColumn colId="866" hiddenButton="1"/>
    <filterColumn colId="867" hiddenButton="1"/>
    <filterColumn colId="868" hiddenButton="1"/>
    <filterColumn colId="869" hiddenButton="1"/>
    <filterColumn colId="870" hiddenButton="1"/>
    <filterColumn colId="871" hiddenButton="1"/>
    <filterColumn colId="872" hiddenButton="1"/>
    <filterColumn colId="873" hiddenButton="1"/>
    <filterColumn colId="874" hiddenButton="1"/>
    <filterColumn colId="875" hiddenButton="1"/>
    <filterColumn colId="876" hiddenButton="1"/>
    <filterColumn colId="877" hiddenButton="1"/>
    <filterColumn colId="878" hiddenButton="1"/>
    <filterColumn colId="879" hiddenButton="1"/>
    <filterColumn colId="880" hiddenButton="1"/>
    <filterColumn colId="881" hiddenButton="1"/>
    <filterColumn colId="882" hiddenButton="1"/>
    <filterColumn colId="883" hiddenButton="1"/>
    <filterColumn colId="884" hiddenButton="1"/>
    <filterColumn colId="885" hiddenButton="1"/>
    <filterColumn colId="886" hiddenButton="1"/>
    <filterColumn colId="887" hiddenButton="1"/>
    <filterColumn colId="888" hiddenButton="1"/>
    <filterColumn colId="889" hiddenButton="1"/>
    <filterColumn colId="890" hiddenButton="1"/>
    <filterColumn colId="891" hiddenButton="1"/>
    <filterColumn colId="892" hiddenButton="1"/>
    <filterColumn colId="893" hiddenButton="1"/>
    <filterColumn colId="894" hiddenButton="1"/>
    <filterColumn colId="895" hiddenButton="1"/>
    <filterColumn colId="896" hiddenButton="1"/>
    <filterColumn colId="897" hiddenButton="1"/>
    <filterColumn colId="898" hiddenButton="1"/>
    <filterColumn colId="899" hiddenButton="1"/>
    <filterColumn colId="900" hiddenButton="1"/>
    <filterColumn colId="901" hiddenButton="1"/>
    <filterColumn colId="902" hiddenButton="1"/>
    <filterColumn colId="903" hiddenButton="1"/>
    <filterColumn colId="904" hiddenButton="1"/>
    <filterColumn colId="905" hiddenButton="1"/>
    <filterColumn colId="906" hiddenButton="1"/>
    <filterColumn colId="907" hiddenButton="1"/>
    <filterColumn colId="908" hiddenButton="1"/>
    <filterColumn colId="909" hiddenButton="1"/>
    <filterColumn colId="910" hiddenButton="1"/>
    <filterColumn colId="911" hiddenButton="1"/>
    <filterColumn colId="912" hiddenButton="1"/>
    <filterColumn colId="913" hiddenButton="1"/>
    <filterColumn colId="914" hiddenButton="1"/>
    <filterColumn colId="915" hiddenButton="1"/>
    <filterColumn colId="916" hiddenButton="1"/>
    <filterColumn colId="917" hiddenButton="1"/>
    <filterColumn colId="918" hiddenButton="1"/>
    <filterColumn colId="919" hiddenButton="1"/>
    <filterColumn colId="920" hiddenButton="1"/>
    <filterColumn colId="921" hiddenButton="1"/>
    <filterColumn colId="922" hiddenButton="1"/>
    <filterColumn colId="923" hiddenButton="1"/>
    <filterColumn colId="924" hiddenButton="1"/>
    <filterColumn colId="925" hiddenButton="1"/>
    <filterColumn colId="926" hiddenButton="1"/>
    <filterColumn colId="927" hiddenButton="1"/>
    <filterColumn colId="928" hiddenButton="1"/>
    <filterColumn colId="929" hiddenButton="1"/>
    <filterColumn colId="930" hiddenButton="1"/>
    <filterColumn colId="931" hiddenButton="1"/>
    <filterColumn colId="932" hiddenButton="1"/>
    <filterColumn colId="933" hiddenButton="1"/>
    <filterColumn colId="934" hiddenButton="1"/>
    <filterColumn colId="935" hiddenButton="1"/>
    <filterColumn colId="936" hiddenButton="1"/>
    <filterColumn colId="937" hiddenButton="1"/>
    <filterColumn colId="938" hiddenButton="1"/>
    <filterColumn colId="939" hiddenButton="1"/>
    <filterColumn colId="940" hiddenButton="1"/>
    <filterColumn colId="941" hiddenButton="1"/>
    <filterColumn colId="942" hiddenButton="1"/>
    <filterColumn colId="943" hiddenButton="1"/>
    <filterColumn colId="944" hiddenButton="1"/>
    <filterColumn colId="945" hiddenButton="1"/>
    <filterColumn colId="946" hiddenButton="1"/>
    <filterColumn colId="947" hiddenButton="1"/>
    <filterColumn colId="948" hiddenButton="1"/>
    <filterColumn colId="949" hiddenButton="1"/>
    <filterColumn colId="950" hiddenButton="1"/>
    <filterColumn colId="951" hiddenButton="1"/>
    <filterColumn colId="952" hiddenButton="1"/>
    <filterColumn colId="953" hiddenButton="1"/>
    <filterColumn colId="954" hiddenButton="1"/>
    <filterColumn colId="955" hiddenButton="1"/>
    <filterColumn colId="956" hiddenButton="1"/>
    <filterColumn colId="957" hiddenButton="1"/>
    <filterColumn colId="958" hiddenButton="1"/>
    <filterColumn colId="959" hiddenButton="1"/>
    <filterColumn colId="960" hiddenButton="1"/>
    <filterColumn colId="961" hiddenButton="1"/>
    <filterColumn colId="962" hiddenButton="1"/>
    <filterColumn colId="963" hiddenButton="1"/>
    <filterColumn colId="964" hiddenButton="1"/>
    <filterColumn colId="965" hiddenButton="1"/>
    <filterColumn colId="966" hiddenButton="1"/>
    <filterColumn colId="967" hiddenButton="1"/>
    <filterColumn colId="968" hiddenButton="1"/>
    <filterColumn colId="969" hiddenButton="1"/>
    <filterColumn colId="970" hiddenButton="1"/>
    <filterColumn colId="971" hiddenButton="1"/>
    <filterColumn colId="972" hiddenButton="1"/>
    <filterColumn colId="973" hiddenButton="1"/>
    <filterColumn colId="974" hiddenButton="1"/>
    <filterColumn colId="975" hiddenButton="1"/>
    <filterColumn colId="976" hiddenButton="1"/>
    <filterColumn colId="977" hiddenButton="1"/>
    <filterColumn colId="978" hiddenButton="1"/>
    <filterColumn colId="979" hiddenButton="1"/>
    <filterColumn colId="980" hiddenButton="1"/>
    <filterColumn colId="981" hiddenButton="1"/>
    <filterColumn colId="982" hiddenButton="1"/>
    <filterColumn colId="983" hiddenButton="1"/>
    <filterColumn colId="984" hiddenButton="1"/>
    <filterColumn colId="985" hiddenButton="1"/>
    <filterColumn colId="986" hiddenButton="1"/>
    <filterColumn colId="987" hiddenButton="1"/>
    <filterColumn colId="988" hiddenButton="1"/>
    <filterColumn colId="989" hiddenButton="1"/>
    <filterColumn colId="990" hiddenButton="1"/>
    <filterColumn colId="991" hiddenButton="1"/>
    <filterColumn colId="992" hiddenButton="1"/>
    <filterColumn colId="993" hiddenButton="1"/>
    <filterColumn colId="994" hiddenButton="1"/>
    <filterColumn colId="995" hiddenButton="1"/>
    <filterColumn colId="996" hiddenButton="1"/>
    <filterColumn colId="997" hiddenButton="1"/>
    <filterColumn colId="998" hiddenButton="1"/>
    <filterColumn colId="999" hiddenButton="1"/>
    <filterColumn colId="1000" hiddenButton="1"/>
    <filterColumn colId="1001" hiddenButton="1"/>
    <filterColumn colId="1002" hiddenButton="1"/>
    <filterColumn colId="1003" hiddenButton="1"/>
    <filterColumn colId="1004" hiddenButton="1"/>
    <filterColumn colId="1005" hiddenButton="1"/>
    <filterColumn colId="1006" hiddenButton="1"/>
    <filterColumn colId="1007" hiddenButton="1"/>
    <filterColumn colId="1008" hiddenButton="1"/>
    <filterColumn colId="1009" hiddenButton="1"/>
    <filterColumn colId="1010" hiddenButton="1"/>
    <filterColumn colId="1011" hiddenButton="1"/>
    <filterColumn colId="1012" hiddenButton="1"/>
    <filterColumn colId="1013" hiddenButton="1"/>
    <filterColumn colId="1014" hiddenButton="1"/>
    <filterColumn colId="1015" hiddenButton="1"/>
    <filterColumn colId="1016" hiddenButton="1"/>
    <filterColumn colId="1017" hiddenButton="1"/>
    <filterColumn colId="1018" hiddenButton="1"/>
    <filterColumn colId="1019" hiddenButton="1"/>
    <filterColumn colId="1020" hiddenButton="1"/>
    <filterColumn colId="1021" hiddenButton="1"/>
    <filterColumn colId="1022" hiddenButton="1"/>
    <filterColumn colId="1023" hiddenButton="1"/>
    <filterColumn colId="1024" hiddenButton="1"/>
    <filterColumn colId="1025" hiddenButton="1"/>
    <filterColumn colId="1026" hiddenButton="1"/>
    <filterColumn colId="1027" hiddenButton="1"/>
    <filterColumn colId="1028" hiddenButton="1"/>
    <filterColumn colId="1029" hiddenButton="1"/>
    <filterColumn colId="1030" hiddenButton="1"/>
    <filterColumn colId="1031" hiddenButton="1"/>
    <filterColumn colId="1032" hiddenButton="1"/>
    <filterColumn colId="1033" hiddenButton="1"/>
    <filterColumn colId="1034" hiddenButton="1"/>
    <filterColumn colId="1035" hiddenButton="1"/>
    <filterColumn colId="1036" hiddenButton="1"/>
    <filterColumn colId="1037" hiddenButton="1"/>
    <filterColumn colId="1038" hiddenButton="1"/>
    <filterColumn colId="1039" hiddenButton="1"/>
    <filterColumn colId="1040" hiddenButton="1"/>
    <filterColumn colId="1041" hiddenButton="1"/>
    <filterColumn colId="1042" hiddenButton="1"/>
    <filterColumn colId="1043" hiddenButton="1"/>
    <filterColumn colId="1044" hiddenButton="1"/>
    <filterColumn colId="1045" hiddenButton="1"/>
    <filterColumn colId="1046" hiddenButton="1"/>
    <filterColumn colId="1047" hiddenButton="1"/>
    <filterColumn colId="1048" hiddenButton="1"/>
    <filterColumn colId="1049" hiddenButton="1"/>
    <filterColumn colId="1050" hiddenButton="1"/>
    <filterColumn colId="1051" hiddenButton="1"/>
    <filterColumn colId="1052" hiddenButton="1"/>
    <filterColumn colId="1053" hiddenButton="1"/>
    <filterColumn colId="1054" hiddenButton="1"/>
    <filterColumn colId="1055" hiddenButton="1"/>
    <filterColumn colId="1056" hiddenButton="1"/>
    <filterColumn colId="1057" hiddenButton="1"/>
    <filterColumn colId="1058" hiddenButton="1"/>
    <filterColumn colId="1059" hiddenButton="1"/>
    <filterColumn colId="1060" hiddenButton="1"/>
    <filterColumn colId="1061" hiddenButton="1"/>
    <filterColumn colId="1062" hiddenButton="1"/>
    <filterColumn colId="1063" hiddenButton="1"/>
    <filterColumn colId="1064" hiddenButton="1"/>
    <filterColumn colId="1065" hiddenButton="1"/>
    <filterColumn colId="1066" hiddenButton="1"/>
    <filterColumn colId="1067" hiddenButton="1"/>
    <filterColumn colId="1068" hiddenButton="1"/>
    <filterColumn colId="1069" hiddenButton="1"/>
    <filterColumn colId="1070" hiddenButton="1"/>
    <filterColumn colId="1071" hiddenButton="1"/>
    <filterColumn colId="1072" hiddenButton="1"/>
    <filterColumn colId="1073" hiddenButton="1"/>
    <filterColumn colId="1074" hiddenButton="1"/>
    <filterColumn colId="1075" hiddenButton="1"/>
    <filterColumn colId="1076" hiddenButton="1"/>
    <filterColumn colId="1077" hiddenButton="1"/>
    <filterColumn colId="1078" hiddenButton="1"/>
    <filterColumn colId="1079" hiddenButton="1"/>
    <filterColumn colId="1080" hiddenButton="1"/>
    <filterColumn colId="1081" hiddenButton="1"/>
    <filterColumn colId="1082" hiddenButton="1"/>
    <filterColumn colId="1083" hiddenButton="1"/>
    <filterColumn colId="1084" hiddenButton="1"/>
    <filterColumn colId="1085" hiddenButton="1"/>
    <filterColumn colId="1086" hiddenButton="1"/>
    <filterColumn colId="1087" hiddenButton="1"/>
    <filterColumn colId="1088" hiddenButton="1"/>
    <filterColumn colId="1089" hiddenButton="1"/>
    <filterColumn colId="1090" hiddenButton="1"/>
    <filterColumn colId="1091" hiddenButton="1"/>
    <filterColumn colId="1092" hiddenButton="1"/>
    <filterColumn colId="1093" hiddenButton="1"/>
    <filterColumn colId="1094" hiddenButton="1"/>
    <filterColumn colId="1095" hiddenButton="1"/>
    <filterColumn colId="1096" hiddenButton="1"/>
    <filterColumn colId="1097" hiddenButton="1"/>
    <filterColumn colId="1098" hiddenButton="1"/>
    <filterColumn colId="1099" hiddenButton="1"/>
    <filterColumn colId="1100" hiddenButton="1"/>
    <filterColumn colId="1101" hiddenButton="1"/>
    <filterColumn colId="1102" hiddenButton="1"/>
    <filterColumn colId="1103" hiddenButton="1"/>
    <filterColumn colId="1104" hiddenButton="1"/>
    <filterColumn colId="1105" hiddenButton="1"/>
    <filterColumn colId="1106" hiddenButton="1"/>
    <filterColumn colId="1107" hiddenButton="1"/>
    <filterColumn colId="1108" hiddenButton="1"/>
    <filterColumn colId="1109" hiddenButton="1"/>
    <filterColumn colId="1110" hiddenButton="1"/>
    <filterColumn colId="1111" hiddenButton="1"/>
    <filterColumn colId="1112" hiddenButton="1"/>
    <filterColumn colId="1113" hiddenButton="1"/>
    <filterColumn colId="1114" hiddenButton="1"/>
    <filterColumn colId="1115" hiddenButton="1"/>
    <filterColumn colId="1116" hiddenButton="1"/>
    <filterColumn colId="1117" hiddenButton="1"/>
    <filterColumn colId="1118" hiddenButton="1"/>
    <filterColumn colId="1119" hiddenButton="1"/>
    <filterColumn colId="1120" hiddenButton="1"/>
    <filterColumn colId="1121" hiddenButton="1"/>
    <filterColumn colId="1122" hiddenButton="1"/>
    <filterColumn colId="1123" hiddenButton="1"/>
    <filterColumn colId="1124" hiddenButton="1"/>
    <filterColumn colId="1125" hiddenButton="1"/>
    <filterColumn colId="1126" hiddenButton="1"/>
    <filterColumn colId="1127" hiddenButton="1"/>
    <filterColumn colId="1128" hiddenButton="1"/>
    <filterColumn colId="1129" hiddenButton="1"/>
    <filterColumn colId="1130" hiddenButton="1"/>
    <filterColumn colId="1131" hiddenButton="1"/>
    <filterColumn colId="1132" hiddenButton="1"/>
    <filterColumn colId="1133" hiddenButton="1"/>
    <filterColumn colId="1134" hiddenButton="1"/>
    <filterColumn colId="1135" hiddenButton="1"/>
    <filterColumn colId="1136" hiddenButton="1"/>
    <filterColumn colId="1137" hiddenButton="1"/>
    <filterColumn colId="1138" hiddenButton="1"/>
    <filterColumn colId="1139" hiddenButton="1"/>
    <filterColumn colId="1140" hiddenButton="1"/>
    <filterColumn colId="1141" hiddenButton="1"/>
    <filterColumn colId="1142" hiddenButton="1"/>
    <filterColumn colId="1143" hiddenButton="1"/>
    <filterColumn colId="1144" hiddenButton="1"/>
    <filterColumn colId="1145" hiddenButton="1"/>
    <filterColumn colId="1146" hiddenButton="1"/>
    <filterColumn colId="1147" hiddenButton="1"/>
    <filterColumn colId="1148" hiddenButton="1"/>
    <filterColumn colId="1149" hiddenButton="1"/>
    <filterColumn colId="1150" hiddenButton="1"/>
    <filterColumn colId="1151" hiddenButton="1"/>
    <filterColumn colId="1152" hiddenButton="1"/>
    <filterColumn colId="1153" hiddenButton="1"/>
    <filterColumn colId="1154" hiddenButton="1"/>
    <filterColumn colId="1155" hiddenButton="1"/>
    <filterColumn colId="1156" hiddenButton="1"/>
    <filterColumn colId="1157" hiddenButton="1"/>
    <filterColumn colId="1158" hiddenButton="1"/>
    <filterColumn colId="1159" hiddenButton="1"/>
    <filterColumn colId="1160" hiddenButton="1"/>
    <filterColumn colId="1161" hiddenButton="1"/>
    <filterColumn colId="1162" hiddenButton="1"/>
    <filterColumn colId="1163" hiddenButton="1"/>
    <filterColumn colId="1164" hiddenButton="1"/>
    <filterColumn colId="1165" hiddenButton="1"/>
    <filterColumn colId="1166" hiddenButton="1"/>
    <filterColumn colId="1167" hiddenButton="1"/>
    <filterColumn colId="1168" hiddenButton="1"/>
    <filterColumn colId="1169" hiddenButton="1"/>
    <filterColumn colId="1170" hiddenButton="1"/>
    <filterColumn colId="1171" hiddenButton="1"/>
    <filterColumn colId="1172" hiddenButton="1"/>
    <filterColumn colId="1173" hiddenButton="1"/>
    <filterColumn colId="1174" hiddenButton="1"/>
    <filterColumn colId="1175" hiddenButton="1"/>
    <filterColumn colId="1176" hiddenButton="1"/>
    <filterColumn colId="1177" hiddenButton="1"/>
    <filterColumn colId="1178" hiddenButton="1"/>
    <filterColumn colId="1179" hiddenButton="1"/>
    <filterColumn colId="1180" hiddenButton="1"/>
    <filterColumn colId="1181" hiddenButton="1"/>
    <filterColumn colId="1182" hiddenButton="1"/>
    <filterColumn colId="1183" hiddenButton="1"/>
    <filterColumn colId="1184" hiddenButton="1"/>
    <filterColumn colId="1185" hiddenButton="1"/>
    <filterColumn colId="1186" hiddenButton="1"/>
    <filterColumn colId="1187" hiddenButton="1"/>
    <filterColumn colId="1188" hiddenButton="1"/>
    <filterColumn colId="1189" hiddenButton="1"/>
    <filterColumn colId="1190" hiddenButton="1"/>
    <filterColumn colId="1191" hiddenButton="1"/>
    <filterColumn colId="1192" hiddenButton="1"/>
    <filterColumn colId="1193" hiddenButton="1"/>
    <filterColumn colId="1194" hiddenButton="1"/>
    <filterColumn colId="1195" hiddenButton="1"/>
    <filterColumn colId="1196" hiddenButton="1"/>
    <filterColumn colId="1197" hiddenButton="1"/>
    <filterColumn colId="1198" hiddenButton="1"/>
    <filterColumn colId="1199" hiddenButton="1"/>
    <filterColumn colId="1200" hiddenButton="1"/>
    <filterColumn colId="1201" hiddenButton="1"/>
    <filterColumn colId="1202" hiddenButton="1"/>
    <filterColumn colId="1203" hiddenButton="1"/>
    <filterColumn colId="1204" hiddenButton="1"/>
    <filterColumn colId="1205" hiddenButton="1"/>
    <filterColumn colId="1206" hiddenButton="1"/>
    <filterColumn colId="1207" hiddenButton="1"/>
    <filterColumn colId="1208" hiddenButton="1"/>
    <filterColumn colId="1209" hiddenButton="1"/>
    <filterColumn colId="1210" hiddenButton="1"/>
    <filterColumn colId="1211" hiddenButton="1"/>
    <filterColumn colId="1212" hiddenButton="1"/>
    <filterColumn colId="1213" hiddenButton="1"/>
    <filterColumn colId="1214" hiddenButton="1"/>
    <filterColumn colId="1215" hiddenButton="1"/>
    <filterColumn colId="1216" hiddenButton="1"/>
    <filterColumn colId="1217" hiddenButton="1"/>
    <filterColumn colId="1218" hiddenButton="1"/>
    <filterColumn colId="1219" hiddenButton="1"/>
    <filterColumn colId="1220" hiddenButton="1"/>
    <filterColumn colId="1221" hiddenButton="1"/>
    <filterColumn colId="1222" hiddenButton="1"/>
    <filterColumn colId="1223" hiddenButton="1"/>
    <filterColumn colId="1224" hiddenButton="1"/>
    <filterColumn colId="1225" hiddenButton="1"/>
    <filterColumn colId="1226" hiddenButton="1"/>
    <filterColumn colId="1227" hiddenButton="1"/>
    <filterColumn colId="1228" hiddenButton="1"/>
    <filterColumn colId="1229" hiddenButton="1"/>
    <filterColumn colId="1230" hiddenButton="1"/>
    <filterColumn colId="1231" hiddenButton="1"/>
    <filterColumn colId="1232" hiddenButton="1"/>
    <filterColumn colId="1233" hiddenButton="1"/>
    <filterColumn colId="1234" hiddenButton="1"/>
    <filterColumn colId="1235" hiddenButton="1"/>
    <filterColumn colId="1236" hiddenButton="1"/>
    <filterColumn colId="1237" hiddenButton="1"/>
    <filterColumn colId="1238" hiddenButton="1"/>
    <filterColumn colId="1239" hiddenButton="1"/>
    <filterColumn colId="1240" hiddenButton="1"/>
    <filterColumn colId="1241" hiddenButton="1"/>
    <filterColumn colId="1242" hiddenButton="1"/>
    <filterColumn colId="1243" hiddenButton="1"/>
    <filterColumn colId="1244" hiddenButton="1"/>
    <filterColumn colId="1245" hiddenButton="1"/>
    <filterColumn colId="1246" hiddenButton="1"/>
    <filterColumn colId="1247" hiddenButton="1"/>
    <filterColumn colId="1248" hiddenButton="1"/>
    <filterColumn colId="1249" hiddenButton="1"/>
    <filterColumn colId="1250" hiddenButton="1"/>
    <filterColumn colId="1251" hiddenButton="1"/>
    <filterColumn colId="1252" hiddenButton="1"/>
    <filterColumn colId="1253" hiddenButton="1"/>
    <filterColumn colId="1254" hiddenButton="1"/>
    <filterColumn colId="1255" hiddenButton="1"/>
    <filterColumn colId="1256" hiddenButton="1"/>
    <filterColumn colId="1257" hiddenButton="1"/>
    <filterColumn colId="1258" hiddenButton="1"/>
    <filterColumn colId="1259" hiddenButton="1"/>
    <filterColumn colId="1260" hiddenButton="1"/>
    <filterColumn colId="1261" hiddenButton="1"/>
    <filterColumn colId="1262" hiddenButton="1"/>
    <filterColumn colId="1263" hiddenButton="1"/>
    <filterColumn colId="1264" hiddenButton="1"/>
    <filterColumn colId="1265" hiddenButton="1"/>
    <filterColumn colId="1266" hiddenButton="1"/>
    <filterColumn colId="1267" hiddenButton="1"/>
    <filterColumn colId="1268" hiddenButton="1"/>
    <filterColumn colId="1269" hiddenButton="1"/>
    <filterColumn colId="1270" hiddenButton="1"/>
    <filterColumn colId="1271" hiddenButton="1"/>
    <filterColumn colId="1272" hiddenButton="1"/>
    <filterColumn colId="1273" hiddenButton="1"/>
    <filterColumn colId="1274" hiddenButton="1"/>
    <filterColumn colId="1275" hiddenButton="1"/>
    <filterColumn colId="1276" hiddenButton="1"/>
    <filterColumn colId="1277" hiddenButton="1"/>
    <filterColumn colId="1278" hiddenButton="1"/>
    <filterColumn colId="1279" hiddenButton="1"/>
    <filterColumn colId="1280" hiddenButton="1"/>
    <filterColumn colId="1281" hiddenButton="1"/>
    <filterColumn colId="1282" hiddenButton="1"/>
    <filterColumn colId="1283" hiddenButton="1"/>
    <filterColumn colId="1284" hiddenButton="1"/>
    <filterColumn colId="1285" hiddenButton="1"/>
    <filterColumn colId="1286" hiddenButton="1"/>
    <filterColumn colId="1287" hiddenButton="1"/>
    <filterColumn colId="1288" hiddenButton="1"/>
    <filterColumn colId="1289" hiddenButton="1"/>
    <filterColumn colId="1290" hiddenButton="1"/>
    <filterColumn colId="1291" hiddenButton="1"/>
    <filterColumn colId="1292" hiddenButton="1"/>
    <filterColumn colId="1293" hiddenButton="1"/>
    <filterColumn colId="1294" hiddenButton="1"/>
    <filterColumn colId="1295" hiddenButton="1"/>
    <filterColumn colId="1296" hiddenButton="1"/>
    <filterColumn colId="1297" hiddenButton="1"/>
    <filterColumn colId="1298" hiddenButton="1"/>
    <filterColumn colId="1299" hiddenButton="1"/>
    <filterColumn colId="1300" hiddenButton="1"/>
    <filterColumn colId="1301" hiddenButton="1"/>
    <filterColumn colId="1302" hiddenButton="1"/>
    <filterColumn colId="1303" hiddenButton="1"/>
    <filterColumn colId="1304" hiddenButton="1"/>
    <filterColumn colId="1305" hiddenButton="1"/>
    <filterColumn colId="1306" hiddenButton="1"/>
    <filterColumn colId="1307" hiddenButton="1"/>
    <filterColumn colId="1308" hiddenButton="1"/>
    <filterColumn colId="1309" hiddenButton="1"/>
    <filterColumn colId="1310" hiddenButton="1"/>
    <filterColumn colId="1311" hiddenButton="1"/>
    <filterColumn colId="1312" hiddenButton="1"/>
    <filterColumn colId="1313" hiddenButton="1"/>
    <filterColumn colId="1314" hiddenButton="1"/>
    <filterColumn colId="1315" hiddenButton="1"/>
    <filterColumn colId="1316" hiddenButton="1"/>
    <filterColumn colId="1317" hiddenButton="1"/>
    <filterColumn colId="1318" hiddenButton="1"/>
    <filterColumn colId="1319" hiddenButton="1"/>
    <filterColumn colId="1320" hiddenButton="1"/>
    <filterColumn colId="1321" hiddenButton="1"/>
    <filterColumn colId="1322" hiddenButton="1"/>
    <filterColumn colId="1323" hiddenButton="1"/>
    <filterColumn colId="1324" hiddenButton="1"/>
    <filterColumn colId="1325" hiddenButton="1"/>
    <filterColumn colId="1326" hiddenButton="1"/>
    <filterColumn colId="1327" hiddenButton="1"/>
    <filterColumn colId="1328" hiddenButton="1"/>
    <filterColumn colId="1329" hiddenButton="1"/>
    <filterColumn colId="1330" hiddenButton="1"/>
    <filterColumn colId="1331" hiddenButton="1"/>
    <filterColumn colId="1332" hiddenButton="1"/>
    <filterColumn colId="1333" hiddenButton="1"/>
    <filterColumn colId="1334" hiddenButton="1"/>
    <filterColumn colId="1335" hiddenButton="1"/>
    <filterColumn colId="1336" hiddenButton="1"/>
    <filterColumn colId="1337" hiddenButton="1"/>
    <filterColumn colId="1338" hiddenButton="1"/>
    <filterColumn colId="1339" hiddenButton="1"/>
    <filterColumn colId="1340" hiddenButton="1"/>
    <filterColumn colId="1341" hiddenButton="1"/>
    <filterColumn colId="1342" hiddenButton="1"/>
    <filterColumn colId="1343" hiddenButton="1"/>
    <filterColumn colId="1344" hiddenButton="1"/>
    <filterColumn colId="1345" hiddenButton="1"/>
    <filterColumn colId="1346" hiddenButton="1"/>
    <filterColumn colId="1347" hiddenButton="1"/>
    <filterColumn colId="1348" hiddenButton="1"/>
    <filterColumn colId="1349" hiddenButton="1"/>
    <filterColumn colId="1350" hiddenButton="1"/>
    <filterColumn colId="1351" hiddenButton="1"/>
    <filterColumn colId="1352" hiddenButton="1"/>
    <filterColumn colId="1353" hiddenButton="1"/>
    <filterColumn colId="1354" hiddenButton="1"/>
    <filterColumn colId="1355" hiddenButton="1"/>
    <filterColumn colId="1356" hiddenButton="1"/>
    <filterColumn colId="1357" hiddenButton="1"/>
    <filterColumn colId="1358" hiddenButton="1"/>
    <filterColumn colId="1359" hiddenButton="1"/>
    <filterColumn colId="1360" hiddenButton="1"/>
    <filterColumn colId="1361" hiddenButton="1"/>
    <filterColumn colId="1362" hiddenButton="1"/>
    <filterColumn colId="1363" hiddenButton="1"/>
    <filterColumn colId="1364" hiddenButton="1"/>
    <filterColumn colId="1365" hiddenButton="1"/>
    <filterColumn colId="1366" hiddenButton="1"/>
    <filterColumn colId="1367" hiddenButton="1"/>
    <filterColumn colId="1368" hiddenButton="1"/>
    <filterColumn colId="1369" hiddenButton="1"/>
    <filterColumn colId="1370" hiddenButton="1"/>
    <filterColumn colId="1371" hiddenButton="1"/>
    <filterColumn colId="1372" hiddenButton="1"/>
    <filterColumn colId="1373" hiddenButton="1"/>
    <filterColumn colId="1374" hiddenButton="1"/>
    <filterColumn colId="1375" hiddenButton="1"/>
    <filterColumn colId="1376" hiddenButton="1"/>
    <filterColumn colId="1377" hiddenButton="1"/>
    <filterColumn colId="1378" hiddenButton="1"/>
    <filterColumn colId="1379" hiddenButton="1"/>
    <filterColumn colId="1380" hiddenButton="1"/>
    <filterColumn colId="1381" hiddenButton="1"/>
    <filterColumn colId="1382" hiddenButton="1"/>
    <filterColumn colId="1383" hiddenButton="1"/>
    <filterColumn colId="1384" hiddenButton="1"/>
    <filterColumn colId="1385" hiddenButton="1"/>
    <filterColumn colId="1386" hiddenButton="1"/>
    <filterColumn colId="1387" hiddenButton="1"/>
    <filterColumn colId="1388" hiddenButton="1"/>
    <filterColumn colId="1389" hiddenButton="1"/>
    <filterColumn colId="1390" hiddenButton="1"/>
    <filterColumn colId="1391" hiddenButton="1"/>
    <filterColumn colId="1392" hiddenButton="1"/>
    <filterColumn colId="1393" hiddenButton="1"/>
    <filterColumn colId="1394" hiddenButton="1"/>
    <filterColumn colId="1395" hiddenButton="1"/>
    <filterColumn colId="1396" hiddenButton="1"/>
    <filterColumn colId="1397" hiddenButton="1"/>
    <filterColumn colId="1398" hiddenButton="1"/>
    <filterColumn colId="1399" hiddenButton="1"/>
    <filterColumn colId="1400" hiddenButton="1"/>
    <filterColumn colId="1401" hiddenButton="1"/>
    <filterColumn colId="1402" hiddenButton="1"/>
    <filterColumn colId="1403" hiddenButton="1"/>
    <filterColumn colId="1404" hiddenButton="1"/>
    <filterColumn colId="1405" hiddenButton="1"/>
    <filterColumn colId="1406" hiddenButton="1"/>
    <filterColumn colId="1407" hiddenButton="1"/>
    <filterColumn colId="1408" hiddenButton="1"/>
    <filterColumn colId="1409" hiddenButton="1"/>
    <filterColumn colId="1410" hiddenButton="1"/>
    <filterColumn colId="1411" hiddenButton="1"/>
    <filterColumn colId="1412" hiddenButton="1"/>
    <filterColumn colId="1413" hiddenButton="1"/>
    <filterColumn colId="1414" hiddenButton="1"/>
    <filterColumn colId="1415" hiddenButton="1"/>
    <filterColumn colId="1416" hiddenButton="1"/>
    <filterColumn colId="1417" hiddenButton="1"/>
    <filterColumn colId="1418" hiddenButton="1"/>
    <filterColumn colId="1419" hiddenButton="1"/>
    <filterColumn colId="1420" hiddenButton="1"/>
    <filterColumn colId="1421" hiddenButton="1"/>
    <filterColumn colId="1422" hiddenButton="1"/>
    <filterColumn colId="1423" hiddenButton="1"/>
    <filterColumn colId="1424" hiddenButton="1"/>
    <filterColumn colId="1425" hiddenButton="1"/>
    <filterColumn colId="1426" hiddenButton="1"/>
    <filterColumn colId="1427" hiddenButton="1"/>
    <filterColumn colId="1428" hiddenButton="1"/>
    <filterColumn colId="1429" hiddenButton="1"/>
    <filterColumn colId="1430" hiddenButton="1"/>
    <filterColumn colId="1431" hiddenButton="1"/>
    <filterColumn colId="1432" hiddenButton="1"/>
    <filterColumn colId="1433" hiddenButton="1"/>
    <filterColumn colId="1434" hiddenButton="1"/>
    <filterColumn colId="1435" hiddenButton="1"/>
    <filterColumn colId="1436" hiddenButton="1"/>
    <filterColumn colId="1437" hiddenButton="1"/>
    <filterColumn colId="1438" hiddenButton="1"/>
    <filterColumn colId="1439" hiddenButton="1"/>
    <filterColumn colId="1440" hiddenButton="1"/>
    <filterColumn colId="1441" hiddenButton="1"/>
    <filterColumn colId="1442" hiddenButton="1"/>
    <filterColumn colId="1443" hiddenButton="1"/>
    <filterColumn colId="1444" hiddenButton="1"/>
    <filterColumn colId="1445" hiddenButton="1"/>
    <filterColumn colId="1446" hiddenButton="1"/>
    <filterColumn colId="1447" hiddenButton="1"/>
    <filterColumn colId="1448" hiddenButton="1"/>
    <filterColumn colId="1449" hiddenButton="1"/>
    <filterColumn colId="1450" hiddenButton="1"/>
    <filterColumn colId="1451" hiddenButton="1"/>
    <filterColumn colId="1452" hiddenButton="1"/>
    <filterColumn colId="1453" hiddenButton="1"/>
    <filterColumn colId="1454" hiddenButton="1"/>
    <filterColumn colId="1455" hiddenButton="1"/>
    <filterColumn colId="1456" hiddenButton="1"/>
    <filterColumn colId="1457" hiddenButton="1"/>
    <filterColumn colId="1458" hiddenButton="1"/>
    <filterColumn colId="1459" hiddenButton="1"/>
    <filterColumn colId="1460" hiddenButton="1"/>
    <filterColumn colId="1461" hiddenButton="1"/>
    <filterColumn colId="1462" hiddenButton="1"/>
    <filterColumn colId="1463" hiddenButton="1"/>
    <filterColumn colId="1464" hiddenButton="1"/>
    <filterColumn colId="1465" hiddenButton="1"/>
    <filterColumn colId="1466" hiddenButton="1"/>
    <filterColumn colId="1467" hiddenButton="1"/>
    <filterColumn colId="1468" hiddenButton="1"/>
    <filterColumn colId="1469" hiddenButton="1"/>
    <filterColumn colId="1470" hiddenButton="1"/>
    <filterColumn colId="1471" hiddenButton="1"/>
    <filterColumn colId="1472" hiddenButton="1"/>
    <filterColumn colId="1473" hiddenButton="1"/>
    <filterColumn colId="1474" hiddenButton="1"/>
    <filterColumn colId="1475" hiddenButton="1"/>
    <filterColumn colId="1476" hiddenButton="1"/>
    <filterColumn colId="1477" hiddenButton="1"/>
    <filterColumn colId="1478" hiddenButton="1"/>
    <filterColumn colId="1479" hiddenButton="1"/>
    <filterColumn colId="1480" hiddenButton="1"/>
    <filterColumn colId="1481" hiddenButton="1"/>
    <filterColumn colId="1482" hiddenButton="1"/>
    <filterColumn colId="1483" hiddenButton="1"/>
    <filterColumn colId="1484" hiddenButton="1"/>
    <filterColumn colId="1485" hiddenButton="1"/>
    <filterColumn colId="1486" hiddenButton="1"/>
    <filterColumn colId="1487" hiddenButton="1"/>
    <filterColumn colId="1488" hiddenButton="1"/>
    <filterColumn colId="1489" hiddenButton="1"/>
    <filterColumn colId="1490" hiddenButton="1"/>
    <filterColumn colId="1491" hiddenButton="1"/>
    <filterColumn colId="1492" hiddenButton="1"/>
    <filterColumn colId="1493" hiddenButton="1"/>
    <filterColumn colId="1494" hiddenButton="1"/>
    <filterColumn colId="1495" hiddenButton="1"/>
    <filterColumn colId="1496" hiddenButton="1"/>
    <filterColumn colId="1497" hiddenButton="1"/>
    <filterColumn colId="1498" hiddenButton="1"/>
    <filterColumn colId="1499" hiddenButton="1"/>
    <filterColumn colId="1500" hiddenButton="1"/>
    <filterColumn colId="1501" hiddenButton="1"/>
    <filterColumn colId="1502" hiddenButton="1"/>
    <filterColumn colId="1503" hiddenButton="1"/>
    <filterColumn colId="1504" hiddenButton="1"/>
    <filterColumn colId="1505" hiddenButton="1"/>
    <filterColumn colId="1506" hiddenButton="1"/>
    <filterColumn colId="1507" hiddenButton="1"/>
    <filterColumn colId="1508" hiddenButton="1"/>
    <filterColumn colId="1509" hiddenButton="1"/>
    <filterColumn colId="1510" hiddenButton="1"/>
    <filterColumn colId="1511" hiddenButton="1"/>
    <filterColumn colId="1512" hiddenButton="1"/>
    <filterColumn colId="1513" hiddenButton="1"/>
    <filterColumn colId="1514" hiddenButton="1"/>
    <filterColumn colId="1515" hiddenButton="1"/>
    <filterColumn colId="1516" hiddenButton="1"/>
    <filterColumn colId="1517" hiddenButton="1"/>
    <filterColumn colId="1518" hiddenButton="1"/>
    <filterColumn colId="1519" hiddenButton="1"/>
    <filterColumn colId="1520" hiddenButton="1"/>
    <filterColumn colId="1521" hiddenButton="1"/>
    <filterColumn colId="1522" hiddenButton="1"/>
    <filterColumn colId="1523" hiddenButton="1"/>
    <filterColumn colId="1524" hiddenButton="1"/>
    <filterColumn colId="1525" hiddenButton="1"/>
    <filterColumn colId="1526" hiddenButton="1"/>
    <filterColumn colId="1527" hiddenButton="1"/>
    <filterColumn colId="1528" hiddenButton="1"/>
    <filterColumn colId="1529" hiddenButton="1"/>
    <filterColumn colId="1530" hiddenButton="1"/>
    <filterColumn colId="1531" hiddenButton="1"/>
    <filterColumn colId="1532" hiddenButton="1"/>
    <filterColumn colId="1533" hiddenButton="1"/>
    <filterColumn colId="1534" hiddenButton="1"/>
    <filterColumn colId="1535" hiddenButton="1"/>
    <filterColumn colId="1536" hiddenButton="1"/>
    <filterColumn colId="1537" hiddenButton="1"/>
    <filterColumn colId="1538" hiddenButton="1"/>
    <filterColumn colId="1539" hiddenButton="1"/>
    <filterColumn colId="1540" hiddenButton="1"/>
    <filterColumn colId="1541" hiddenButton="1"/>
    <filterColumn colId="1542" hiddenButton="1"/>
    <filterColumn colId="1543" hiddenButton="1"/>
    <filterColumn colId="1544" hiddenButton="1"/>
    <filterColumn colId="1545" hiddenButton="1"/>
    <filterColumn colId="1546" hiddenButton="1"/>
    <filterColumn colId="1547" hiddenButton="1"/>
    <filterColumn colId="1548" hiddenButton="1"/>
    <filterColumn colId="1549" hiddenButton="1"/>
    <filterColumn colId="1550" hiddenButton="1"/>
    <filterColumn colId="1551" hiddenButton="1"/>
    <filterColumn colId="1552" hiddenButton="1"/>
    <filterColumn colId="1553" hiddenButton="1"/>
    <filterColumn colId="1554" hiddenButton="1"/>
    <filterColumn colId="1555" hiddenButton="1"/>
    <filterColumn colId="1556" hiddenButton="1"/>
    <filterColumn colId="1557" hiddenButton="1"/>
    <filterColumn colId="1558" hiddenButton="1"/>
    <filterColumn colId="1559" hiddenButton="1"/>
    <filterColumn colId="1560" hiddenButton="1"/>
    <filterColumn colId="1561" hiddenButton="1"/>
    <filterColumn colId="1562" hiddenButton="1"/>
    <filterColumn colId="1563" hiddenButton="1"/>
    <filterColumn colId="1564" hiddenButton="1"/>
    <filterColumn colId="1565" hiddenButton="1"/>
    <filterColumn colId="1566" hiddenButton="1"/>
    <filterColumn colId="1567" hiddenButton="1"/>
    <filterColumn colId="1568" hiddenButton="1"/>
    <filterColumn colId="1569" hiddenButton="1"/>
    <filterColumn colId="1570" hiddenButton="1"/>
    <filterColumn colId="1571" hiddenButton="1"/>
    <filterColumn colId="1572" hiddenButton="1"/>
    <filterColumn colId="1573" hiddenButton="1"/>
    <filterColumn colId="1574" hiddenButton="1"/>
    <filterColumn colId="1575" hiddenButton="1"/>
    <filterColumn colId="1576" hiddenButton="1"/>
    <filterColumn colId="1577" hiddenButton="1"/>
    <filterColumn colId="1578" hiddenButton="1"/>
    <filterColumn colId="1579" hiddenButton="1"/>
    <filterColumn colId="1580" hiddenButton="1"/>
    <filterColumn colId="1581" hiddenButton="1"/>
    <filterColumn colId="1582" hiddenButton="1"/>
    <filterColumn colId="1583" hiddenButton="1"/>
    <filterColumn colId="1584" hiddenButton="1"/>
    <filterColumn colId="1585" hiddenButton="1"/>
    <filterColumn colId="1586" hiddenButton="1"/>
    <filterColumn colId="1587" hiddenButton="1"/>
    <filterColumn colId="1588" hiddenButton="1"/>
    <filterColumn colId="1589" hiddenButton="1"/>
    <filterColumn colId="1590" hiddenButton="1"/>
    <filterColumn colId="1591" hiddenButton="1"/>
    <filterColumn colId="1592" hiddenButton="1"/>
    <filterColumn colId="1593" hiddenButton="1"/>
    <filterColumn colId="1594" hiddenButton="1"/>
    <filterColumn colId="1595" hiddenButton="1"/>
    <filterColumn colId="1596" hiddenButton="1"/>
    <filterColumn colId="1597" hiddenButton="1"/>
    <filterColumn colId="1598" hiddenButton="1"/>
    <filterColumn colId="1599" hiddenButton="1"/>
    <filterColumn colId="1600" hiddenButton="1"/>
    <filterColumn colId="1601" hiddenButton="1"/>
    <filterColumn colId="1602" hiddenButton="1"/>
    <filterColumn colId="1603" hiddenButton="1"/>
    <filterColumn colId="1604" hiddenButton="1"/>
    <filterColumn colId="1605" hiddenButton="1"/>
    <filterColumn colId="1606" hiddenButton="1"/>
    <filterColumn colId="1607" hiddenButton="1"/>
    <filterColumn colId="1608" hiddenButton="1"/>
    <filterColumn colId="1609" hiddenButton="1"/>
    <filterColumn colId="1610" hiddenButton="1"/>
    <filterColumn colId="1611" hiddenButton="1"/>
    <filterColumn colId="1612" hiddenButton="1"/>
    <filterColumn colId="1613" hiddenButton="1"/>
    <filterColumn colId="1614" hiddenButton="1"/>
    <filterColumn colId="1615" hiddenButton="1"/>
    <filterColumn colId="1616" hiddenButton="1"/>
    <filterColumn colId="1617" hiddenButton="1"/>
    <filterColumn colId="1618" hiddenButton="1"/>
    <filterColumn colId="1619" hiddenButton="1"/>
    <filterColumn colId="1620" hiddenButton="1"/>
    <filterColumn colId="1621" hiddenButton="1"/>
    <filterColumn colId="1622" hiddenButton="1"/>
    <filterColumn colId="1623" hiddenButton="1"/>
    <filterColumn colId="1624" hiddenButton="1"/>
    <filterColumn colId="1625" hiddenButton="1"/>
    <filterColumn colId="1626" hiddenButton="1"/>
    <filterColumn colId="1627" hiddenButton="1"/>
    <filterColumn colId="1628" hiddenButton="1"/>
    <filterColumn colId="1629" hiddenButton="1"/>
    <filterColumn colId="1630" hiddenButton="1"/>
    <filterColumn colId="1631" hiddenButton="1"/>
    <filterColumn colId="1632" hiddenButton="1"/>
    <filterColumn colId="1633" hiddenButton="1"/>
    <filterColumn colId="1634" hiddenButton="1"/>
    <filterColumn colId="1635" hiddenButton="1"/>
    <filterColumn colId="1636" hiddenButton="1"/>
    <filterColumn colId="1637" hiddenButton="1"/>
    <filterColumn colId="1638" hiddenButton="1"/>
    <filterColumn colId="1639" hiddenButton="1"/>
    <filterColumn colId="1640" hiddenButton="1"/>
    <filterColumn colId="1641" hiddenButton="1"/>
    <filterColumn colId="1642" hiddenButton="1"/>
    <filterColumn colId="1643" hiddenButton="1"/>
    <filterColumn colId="1644" hiddenButton="1"/>
    <filterColumn colId="1645" hiddenButton="1"/>
    <filterColumn colId="1646" hiddenButton="1"/>
    <filterColumn colId="1647" hiddenButton="1"/>
    <filterColumn colId="1648" hiddenButton="1"/>
    <filterColumn colId="1649" hiddenButton="1"/>
    <filterColumn colId="1650" hiddenButton="1"/>
    <filterColumn colId="1651" hiddenButton="1"/>
    <filterColumn colId="1652" hiddenButton="1"/>
    <filterColumn colId="1653" hiddenButton="1"/>
    <filterColumn colId="1654" hiddenButton="1"/>
    <filterColumn colId="1655" hiddenButton="1"/>
    <filterColumn colId="1656" hiddenButton="1"/>
    <filterColumn colId="1657" hiddenButton="1"/>
    <filterColumn colId="1658" hiddenButton="1"/>
    <filterColumn colId="1659" hiddenButton="1"/>
    <filterColumn colId="1660" hiddenButton="1"/>
    <filterColumn colId="1661" hiddenButton="1"/>
    <filterColumn colId="1662" hiddenButton="1"/>
    <filterColumn colId="1663" hiddenButton="1"/>
    <filterColumn colId="1664" hiddenButton="1"/>
    <filterColumn colId="1665" hiddenButton="1"/>
    <filterColumn colId="1666" hiddenButton="1"/>
    <filterColumn colId="1667" hiddenButton="1"/>
    <filterColumn colId="1668" hiddenButton="1"/>
    <filterColumn colId="1669" hiddenButton="1"/>
    <filterColumn colId="1670" hiddenButton="1"/>
    <filterColumn colId="1671" hiddenButton="1"/>
    <filterColumn colId="1672" hiddenButton="1"/>
    <filterColumn colId="1673" hiddenButton="1"/>
    <filterColumn colId="1674" hiddenButton="1"/>
    <filterColumn colId="1675" hiddenButton="1"/>
    <filterColumn colId="1676" hiddenButton="1"/>
    <filterColumn colId="1677" hiddenButton="1"/>
    <filterColumn colId="1678" hiddenButton="1"/>
    <filterColumn colId="1679" hiddenButton="1"/>
    <filterColumn colId="1680" hiddenButton="1"/>
    <filterColumn colId="1681" hiddenButton="1"/>
    <filterColumn colId="1682" hiddenButton="1"/>
    <filterColumn colId="1683" hiddenButton="1"/>
    <filterColumn colId="1684" hiddenButton="1"/>
    <filterColumn colId="1685" hiddenButton="1"/>
    <filterColumn colId="1686" hiddenButton="1"/>
    <filterColumn colId="1687" hiddenButton="1"/>
    <filterColumn colId="1688" hiddenButton="1"/>
    <filterColumn colId="1689" hiddenButton="1"/>
    <filterColumn colId="1690" hiddenButton="1"/>
    <filterColumn colId="1691" hiddenButton="1"/>
    <filterColumn colId="1692" hiddenButton="1"/>
    <filterColumn colId="1693" hiddenButton="1"/>
    <filterColumn colId="1694" hiddenButton="1"/>
    <filterColumn colId="1695" hiddenButton="1"/>
    <filterColumn colId="1696" hiddenButton="1"/>
    <filterColumn colId="1697" hiddenButton="1"/>
    <filterColumn colId="1698" hiddenButton="1"/>
    <filterColumn colId="1699" hiddenButton="1"/>
    <filterColumn colId="1700" hiddenButton="1"/>
    <filterColumn colId="1701" hiddenButton="1"/>
    <filterColumn colId="1702" hiddenButton="1"/>
    <filterColumn colId="1703" hiddenButton="1"/>
    <filterColumn colId="1704" hiddenButton="1"/>
    <filterColumn colId="1705" hiddenButton="1"/>
    <filterColumn colId="1706" hiddenButton="1"/>
    <filterColumn colId="1707" hiddenButton="1"/>
    <filterColumn colId="1708" hiddenButton="1"/>
    <filterColumn colId="1709" hiddenButton="1"/>
    <filterColumn colId="1710" hiddenButton="1"/>
    <filterColumn colId="1711" hiddenButton="1"/>
    <filterColumn colId="1712" hiddenButton="1"/>
    <filterColumn colId="1713" hiddenButton="1"/>
    <filterColumn colId="1714" hiddenButton="1"/>
    <filterColumn colId="1715" hiddenButton="1"/>
    <filterColumn colId="1716" hiddenButton="1"/>
    <filterColumn colId="1717" hiddenButton="1"/>
    <filterColumn colId="1718" hiddenButton="1"/>
    <filterColumn colId="1719" hiddenButton="1"/>
    <filterColumn colId="1720" hiddenButton="1"/>
    <filterColumn colId="1721" hiddenButton="1"/>
    <filterColumn colId="1722" hiddenButton="1"/>
    <filterColumn colId="1723" hiddenButton="1"/>
    <filterColumn colId="1724" hiddenButton="1"/>
    <filterColumn colId="1725" hiddenButton="1"/>
    <filterColumn colId="1726" hiddenButton="1"/>
    <filterColumn colId="1727" hiddenButton="1"/>
    <filterColumn colId="1728" hiddenButton="1"/>
    <filterColumn colId="1729" hiddenButton="1"/>
    <filterColumn colId="1730" hiddenButton="1"/>
    <filterColumn colId="1731" hiddenButton="1"/>
    <filterColumn colId="1732" hiddenButton="1"/>
    <filterColumn colId="1733" hiddenButton="1"/>
    <filterColumn colId="1734" hiddenButton="1"/>
    <filterColumn colId="1735" hiddenButton="1"/>
    <filterColumn colId="1736" hiddenButton="1"/>
    <filterColumn colId="1737" hiddenButton="1"/>
    <filterColumn colId="1738" hiddenButton="1"/>
    <filterColumn colId="1739" hiddenButton="1"/>
    <filterColumn colId="1740" hiddenButton="1"/>
    <filterColumn colId="1741" hiddenButton="1"/>
    <filterColumn colId="1742" hiddenButton="1"/>
    <filterColumn colId="1743" hiddenButton="1"/>
    <filterColumn colId="1744" hiddenButton="1"/>
    <filterColumn colId="1745" hiddenButton="1"/>
    <filterColumn colId="1746" hiddenButton="1"/>
    <filterColumn colId="1747" hiddenButton="1"/>
    <filterColumn colId="1748" hiddenButton="1"/>
    <filterColumn colId="1749" hiddenButton="1"/>
    <filterColumn colId="1750" hiddenButton="1"/>
    <filterColumn colId="1751" hiddenButton="1"/>
    <filterColumn colId="1752" hiddenButton="1"/>
    <filterColumn colId="1753" hiddenButton="1"/>
    <filterColumn colId="1754" hiddenButton="1"/>
    <filterColumn colId="1755" hiddenButton="1"/>
    <filterColumn colId="1756" hiddenButton="1"/>
    <filterColumn colId="1757" hiddenButton="1"/>
    <filterColumn colId="1758" hiddenButton="1"/>
    <filterColumn colId="1759" hiddenButton="1"/>
    <filterColumn colId="1760" hiddenButton="1"/>
    <filterColumn colId="1761" hiddenButton="1"/>
    <filterColumn colId="1762" hiddenButton="1"/>
    <filterColumn colId="1763" hiddenButton="1"/>
    <filterColumn colId="1764" hiddenButton="1"/>
    <filterColumn colId="1765" hiddenButton="1"/>
    <filterColumn colId="1766" hiddenButton="1"/>
    <filterColumn colId="1767" hiddenButton="1"/>
    <filterColumn colId="1768" hiddenButton="1"/>
    <filterColumn colId="1769" hiddenButton="1"/>
    <filterColumn colId="1770" hiddenButton="1"/>
    <filterColumn colId="1771" hiddenButton="1"/>
    <filterColumn colId="1772" hiddenButton="1"/>
    <filterColumn colId="1773" hiddenButton="1"/>
    <filterColumn colId="1774" hiddenButton="1"/>
    <filterColumn colId="1775" hiddenButton="1"/>
    <filterColumn colId="1776" hiddenButton="1"/>
    <filterColumn colId="1777" hiddenButton="1"/>
    <filterColumn colId="1778" hiddenButton="1"/>
    <filterColumn colId="1779" hiddenButton="1"/>
    <filterColumn colId="1780" hiddenButton="1"/>
    <filterColumn colId="1781" hiddenButton="1"/>
    <filterColumn colId="1782" hiddenButton="1"/>
    <filterColumn colId="1783" hiddenButton="1"/>
    <filterColumn colId="1784" hiddenButton="1"/>
    <filterColumn colId="1785" hiddenButton="1"/>
    <filterColumn colId="1786" hiddenButton="1"/>
    <filterColumn colId="1787" hiddenButton="1"/>
    <filterColumn colId="1788" hiddenButton="1"/>
    <filterColumn colId="1789" hiddenButton="1"/>
    <filterColumn colId="1790" hiddenButton="1"/>
    <filterColumn colId="1791" hiddenButton="1"/>
    <filterColumn colId="1792" hiddenButton="1"/>
    <filterColumn colId="1793" hiddenButton="1"/>
    <filterColumn colId="1794" hiddenButton="1"/>
    <filterColumn colId="1795" hiddenButton="1"/>
    <filterColumn colId="1796" hiddenButton="1"/>
    <filterColumn colId="1797" hiddenButton="1"/>
    <filterColumn colId="1798" hiddenButton="1"/>
    <filterColumn colId="1799" hiddenButton="1"/>
    <filterColumn colId="1800" hiddenButton="1"/>
    <filterColumn colId="1801" hiddenButton="1"/>
    <filterColumn colId="1802" hiddenButton="1"/>
    <filterColumn colId="1803" hiddenButton="1"/>
    <filterColumn colId="1804" hiddenButton="1"/>
    <filterColumn colId="1805" hiddenButton="1"/>
    <filterColumn colId="1806" hiddenButton="1"/>
    <filterColumn colId="1807" hiddenButton="1"/>
    <filterColumn colId="1808" hiddenButton="1"/>
    <filterColumn colId="1809" hiddenButton="1"/>
    <filterColumn colId="1810" hiddenButton="1"/>
    <filterColumn colId="1811" hiddenButton="1"/>
    <filterColumn colId="1812" hiddenButton="1"/>
    <filterColumn colId="1813" hiddenButton="1"/>
    <filterColumn colId="1814" hiddenButton="1"/>
    <filterColumn colId="1815" hiddenButton="1"/>
    <filterColumn colId="1816" hiddenButton="1"/>
    <filterColumn colId="1817" hiddenButton="1"/>
    <filterColumn colId="1818" hiddenButton="1"/>
    <filterColumn colId="1819" hiddenButton="1"/>
    <filterColumn colId="1820" hiddenButton="1"/>
    <filterColumn colId="1821" hiddenButton="1"/>
    <filterColumn colId="1822" hiddenButton="1"/>
    <filterColumn colId="1823" hiddenButton="1"/>
    <filterColumn colId="1824" hiddenButton="1"/>
    <filterColumn colId="1825" hiddenButton="1"/>
    <filterColumn colId="1826" hiddenButton="1"/>
    <filterColumn colId="1827" hiddenButton="1"/>
    <filterColumn colId="1828" hiddenButton="1"/>
    <filterColumn colId="1829" hiddenButton="1"/>
    <filterColumn colId="1830" hiddenButton="1"/>
    <filterColumn colId="1831" hiddenButton="1"/>
    <filterColumn colId="1832" hiddenButton="1"/>
    <filterColumn colId="1833" hiddenButton="1"/>
    <filterColumn colId="1834" hiddenButton="1"/>
    <filterColumn colId="1835" hiddenButton="1"/>
    <filterColumn colId="1836" hiddenButton="1"/>
    <filterColumn colId="1837" hiddenButton="1"/>
    <filterColumn colId="1838" hiddenButton="1"/>
    <filterColumn colId="1839" hiddenButton="1"/>
    <filterColumn colId="1840" hiddenButton="1"/>
    <filterColumn colId="1841" hiddenButton="1"/>
    <filterColumn colId="1842" hiddenButton="1"/>
    <filterColumn colId="1843" hiddenButton="1"/>
    <filterColumn colId="1844" hiddenButton="1"/>
    <filterColumn colId="1845" hiddenButton="1"/>
    <filterColumn colId="1846" hiddenButton="1"/>
    <filterColumn colId="1847" hiddenButton="1"/>
    <filterColumn colId="1848" hiddenButton="1"/>
    <filterColumn colId="1849" hiddenButton="1"/>
    <filterColumn colId="1850" hiddenButton="1"/>
    <filterColumn colId="1851" hiddenButton="1"/>
    <filterColumn colId="1852" hiddenButton="1"/>
    <filterColumn colId="1853" hiddenButton="1"/>
    <filterColumn colId="1854" hiddenButton="1"/>
    <filterColumn colId="1855" hiddenButton="1"/>
    <filterColumn colId="1856" hiddenButton="1"/>
    <filterColumn colId="1857" hiddenButton="1"/>
    <filterColumn colId="1858" hiddenButton="1"/>
    <filterColumn colId="1859" hiddenButton="1"/>
    <filterColumn colId="1860" hiddenButton="1"/>
    <filterColumn colId="1861" hiddenButton="1"/>
    <filterColumn colId="1862" hiddenButton="1"/>
    <filterColumn colId="1863" hiddenButton="1"/>
    <filterColumn colId="1864" hiddenButton="1"/>
    <filterColumn colId="1865" hiddenButton="1"/>
    <filterColumn colId="1866" hiddenButton="1"/>
    <filterColumn colId="1867" hiddenButton="1"/>
    <filterColumn colId="1868" hiddenButton="1"/>
    <filterColumn colId="1869" hiddenButton="1"/>
    <filterColumn colId="1870" hiddenButton="1"/>
    <filterColumn colId="1871" hiddenButton="1"/>
    <filterColumn colId="1872" hiddenButton="1"/>
    <filterColumn colId="1873" hiddenButton="1"/>
    <filterColumn colId="1874" hiddenButton="1"/>
    <filterColumn colId="1875" hiddenButton="1"/>
    <filterColumn colId="1876" hiddenButton="1"/>
    <filterColumn colId="1877" hiddenButton="1"/>
    <filterColumn colId="1878" hiddenButton="1"/>
    <filterColumn colId="1879" hiddenButton="1"/>
    <filterColumn colId="1880" hiddenButton="1"/>
    <filterColumn colId="1881" hiddenButton="1"/>
    <filterColumn colId="1882" hiddenButton="1"/>
    <filterColumn colId="1883" hiddenButton="1"/>
    <filterColumn colId="1884" hiddenButton="1"/>
    <filterColumn colId="1885" hiddenButton="1"/>
    <filterColumn colId="1886" hiddenButton="1"/>
    <filterColumn colId="1887" hiddenButton="1"/>
    <filterColumn colId="1888" hiddenButton="1"/>
    <filterColumn colId="1889" hiddenButton="1"/>
    <filterColumn colId="1890" hiddenButton="1"/>
    <filterColumn colId="1891" hiddenButton="1"/>
    <filterColumn colId="1892" hiddenButton="1"/>
    <filterColumn colId="1893" hiddenButton="1"/>
    <filterColumn colId="1894" hiddenButton="1"/>
    <filterColumn colId="1895" hiddenButton="1"/>
    <filterColumn colId="1896" hiddenButton="1"/>
    <filterColumn colId="1897" hiddenButton="1"/>
    <filterColumn colId="1898" hiddenButton="1"/>
    <filterColumn colId="1899" hiddenButton="1"/>
    <filterColumn colId="1900" hiddenButton="1"/>
    <filterColumn colId="1901" hiddenButton="1"/>
    <filterColumn colId="1902" hiddenButton="1"/>
    <filterColumn colId="1903" hiddenButton="1"/>
    <filterColumn colId="1904" hiddenButton="1"/>
    <filterColumn colId="1905" hiddenButton="1"/>
    <filterColumn colId="1906" hiddenButton="1"/>
    <filterColumn colId="1907" hiddenButton="1"/>
    <filterColumn colId="1908" hiddenButton="1"/>
    <filterColumn colId="1909" hiddenButton="1"/>
    <filterColumn colId="1910" hiddenButton="1"/>
    <filterColumn colId="1911" hiddenButton="1"/>
    <filterColumn colId="1912" hiddenButton="1"/>
    <filterColumn colId="1913" hiddenButton="1"/>
    <filterColumn colId="1914" hiddenButton="1"/>
    <filterColumn colId="1915" hiddenButton="1"/>
    <filterColumn colId="1916" hiddenButton="1"/>
    <filterColumn colId="1917" hiddenButton="1"/>
    <filterColumn colId="1918" hiddenButton="1"/>
    <filterColumn colId="1919" hiddenButton="1"/>
    <filterColumn colId="1920" hiddenButton="1"/>
    <filterColumn colId="1921" hiddenButton="1"/>
    <filterColumn colId="1922" hiddenButton="1"/>
    <filterColumn colId="1923" hiddenButton="1"/>
    <filterColumn colId="1924" hiddenButton="1"/>
    <filterColumn colId="1925" hiddenButton="1"/>
    <filterColumn colId="1926" hiddenButton="1"/>
    <filterColumn colId="1927" hiddenButton="1"/>
    <filterColumn colId="1928" hiddenButton="1"/>
    <filterColumn colId="1929" hiddenButton="1"/>
    <filterColumn colId="1930" hiddenButton="1"/>
    <filterColumn colId="1931" hiddenButton="1"/>
    <filterColumn colId="1932" hiddenButton="1"/>
    <filterColumn colId="1933" hiddenButton="1"/>
    <filterColumn colId="1934" hiddenButton="1"/>
    <filterColumn colId="1935" hiddenButton="1"/>
    <filterColumn colId="1936" hiddenButton="1"/>
    <filterColumn colId="1937" hiddenButton="1"/>
    <filterColumn colId="1938" hiddenButton="1"/>
    <filterColumn colId="1939" hiddenButton="1"/>
    <filterColumn colId="1940" hiddenButton="1"/>
    <filterColumn colId="1941" hiddenButton="1"/>
    <filterColumn colId="1942" hiddenButton="1"/>
    <filterColumn colId="1943" hiddenButton="1"/>
    <filterColumn colId="1944" hiddenButton="1"/>
    <filterColumn colId="1945" hiddenButton="1"/>
    <filterColumn colId="1946" hiddenButton="1"/>
    <filterColumn colId="1947" hiddenButton="1"/>
    <filterColumn colId="1948" hiddenButton="1"/>
    <filterColumn colId="1949" hiddenButton="1"/>
    <filterColumn colId="1950" hiddenButton="1"/>
    <filterColumn colId="1951" hiddenButton="1"/>
    <filterColumn colId="1952" hiddenButton="1"/>
    <filterColumn colId="1953" hiddenButton="1"/>
    <filterColumn colId="1954" hiddenButton="1"/>
    <filterColumn colId="1955" hiddenButton="1"/>
    <filterColumn colId="1956" hiddenButton="1"/>
    <filterColumn colId="1957" hiddenButton="1"/>
    <filterColumn colId="1958" hiddenButton="1"/>
    <filterColumn colId="1959" hiddenButton="1"/>
    <filterColumn colId="1960" hiddenButton="1"/>
    <filterColumn colId="1961" hiddenButton="1"/>
    <filterColumn colId="1962" hiddenButton="1"/>
    <filterColumn colId="1963" hiddenButton="1"/>
    <filterColumn colId="1964" hiddenButton="1"/>
    <filterColumn colId="1965" hiddenButton="1"/>
    <filterColumn colId="1966" hiddenButton="1"/>
    <filterColumn colId="1967" hiddenButton="1"/>
    <filterColumn colId="1968" hiddenButton="1"/>
    <filterColumn colId="1969" hiddenButton="1"/>
    <filterColumn colId="1970" hiddenButton="1"/>
    <filterColumn colId="1971" hiddenButton="1"/>
    <filterColumn colId="1972" hiddenButton="1"/>
    <filterColumn colId="1973" hiddenButton="1"/>
    <filterColumn colId="1974" hiddenButton="1"/>
    <filterColumn colId="1975" hiddenButton="1"/>
    <filterColumn colId="1976" hiddenButton="1"/>
    <filterColumn colId="1977" hiddenButton="1"/>
    <filterColumn colId="1978" hiddenButton="1"/>
    <filterColumn colId="1979" hiddenButton="1"/>
    <filterColumn colId="1980" hiddenButton="1"/>
    <filterColumn colId="1981" hiddenButton="1"/>
    <filterColumn colId="1982" hiddenButton="1"/>
    <filterColumn colId="1983" hiddenButton="1"/>
    <filterColumn colId="1984" hiddenButton="1"/>
    <filterColumn colId="1985" hiddenButton="1"/>
    <filterColumn colId="1986" hiddenButton="1"/>
    <filterColumn colId="1987" hiddenButton="1"/>
    <filterColumn colId="1988" hiddenButton="1"/>
    <filterColumn colId="1989" hiddenButton="1"/>
    <filterColumn colId="1990" hiddenButton="1"/>
    <filterColumn colId="1991" hiddenButton="1"/>
    <filterColumn colId="1992" hiddenButton="1"/>
    <filterColumn colId="1993" hiddenButton="1"/>
    <filterColumn colId="1994" hiddenButton="1"/>
    <filterColumn colId="1995" hiddenButton="1"/>
    <filterColumn colId="1996" hiddenButton="1"/>
    <filterColumn colId="1997" hiddenButton="1"/>
    <filterColumn colId="1998" hiddenButton="1"/>
    <filterColumn colId="1999" hiddenButton="1"/>
    <filterColumn colId="2000" hiddenButton="1"/>
    <filterColumn colId="2001" hiddenButton="1"/>
    <filterColumn colId="2002" hiddenButton="1"/>
    <filterColumn colId="2003" hiddenButton="1"/>
    <filterColumn colId="2004" hiddenButton="1"/>
    <filterColumn colId="2005" hiddenButton="1"/>
    <filterColumn colId="2006" hiddenButton="1"/>
    <filterColumn colId="2007" hiddenButton="1"/>
    <filterColumn colId="2008" hiddenButton="1"/>
    <filterColumn colId="2009" hiddenButton="1"/>
    <filterColumn colId="2010" hiddenButton="1"/>
    <filterColumn colId="2011" hiddenButton="1"/>
    <filterColumn colId="2012" hiddenButton="1"/>
    <filterColumn colId="2013" hiddenButton="1"/>
    <filterColumn colId="2014" hiddenButton="1"/>
    <filterColumn colId="2015" hiddenButton="1"/>
    <filterColumn colId="2016" hiddenButton="1"/>
    <filterColumn colId="2017" hiddenButton="1"/>
    <filterColumn colId="2018" hiddenButton="1"/>
    <filterColumn colId="2019" hiddenButton="1"/>
    <filterColumn colId="2020" hiddenButton="1"/>
    <filterColumn colId="2021" hiddenButton="1"/>
    <filterColumn colId="2022" hiddenButton="1"/>
    <filterColumn colId="2023" hiddenButton="1"/>
    <filterColumn colId="2024" hiddenButton="1"/>
    <filterColumn colId="2025" hiddenButton="1"/>
    <filterColumn colId="2026" hiddenButton="1"/>
    <filterColumn colId="2027" hiddenButton="1"/>
    <filterColumn colId="2028" hiddenButton="1"/>
    <filterColumn colId="2029" hiddenButton="1"/>
    <filterColumn colId="2030" hiddenButton="1"/>
    <filterColumn colId="2031" hiddenButton="1"/>
    <filterColumn colId="2032" hiddenButton="1"/>
    <filterColumn colId="2033" hiddenButton="1"/>
    <filterColumn colId="2034" hiddenButton="1"/>
    <filterColumn colId="2035" hiddenButton="1"/>
    <filterColumn colId="2036" hiddenButton="1"/>
    <filterColumn colId="2037" hiddenButton="1"/>
    <filterColumn colId="2038" hiddenButton="1"/>
    <filterColumn colId="2039" hiddenButton="1"/>
    <filterColumn colId="2040" hiddenButton="1"/>
    <filterColumn colId="2041" hiddenButton="1"/>
    <filterColumn colId="2042" hiddenButton="1"/>
    <filterColumn colId="2043" hiddenButton="1"/>
    <filterColumn colId="2044" hiddenButton="1"/>
    <filterColumn colId="2045" hiddenButton="1"/>
    <filterColumn colId="2046" hiddenButton="1"/>
    <filterColumn colId="2047" hiddenButton="1"/>
    <filterColumn colId="2048" hiddenButton="1"/>
    <filterColumn colId="2049" hiddenButton="1"/>
    <filterColumn colId="2050" hiddenButton="1"/>
    <filterColumn colId="2051" hiddenButton="1"/>
    <filterColumn colId="2052" hiddenButton="1"/>
    <filterColumn colId="2053" hiddenButton="1"/>
    <filterColumn colId="2054" hiddenButton="1"/>
    <filterColumn colId="2055" hiddenButton="1"/>
    <filterColumn colId="2056" hiddenButton="1"/>
    <filterColumn colId="2057" hiddenButton="1"/>
    <filterColumn colId="2058" hiddenButton="1"/>
    <filterColumn colId="2059" hiddenButton="1"/>
    <filterColumn colId="2060" hiddenButton="1"/>
    <filterColumn colId="2061" hiddenButton="1"/>
    <filterColumn colId="2062" hiddenButton="1"/>
    <filterColumn colId="2063" hiddenButton="1"/>
    <filterColumn colId="2064" hiddenButton="1"/>
    <filterColumn colId="2065" hiddenButton="1"/>
    <filterColumn colId="2066" hiddenButton="1"/>
    <filterColumn colId="2067" hiddenButton="1"/>
    <filterColumn colId="2068" hiddenButton="1"/>
    <filterColumn colId="2069" hiddenButton="1"/>
    <filterColumn colId="2070" hiddenButton="1"/>
    <filterColumn colId="2071" hiddenButton="1"/>
    <filterColumn colId="2072" hiddenButton="1"/>
    <filterColumn colId="2073" hiddenButton="1"/>
    <filterColumn colId="2074" hiddenButton="1"/>
    <filterColumn colId="2075" hiddenButton="1"/>
    <filterColumn colId="2076" hiddenButton="1"/>
    <filterColumn colId="2077" hiddenButton="1"/>
    <filterColumn colId="2078" hiddenButton="1"/>
    <filterColumn colId="2079" hiddenButton="1"/>
    <filterColumn colId="2080" hiddenButton="1"/>
    <filterColumn colId="2081" hiddenButton="1"/>
    <filterColumn colId="2082" hiddenButton="1"/>
    <filterColumn colId="2083" hiddenButton="1"/>
    <filterColumn colId="2084" hiddenButton="1"/>
    <filterColumn colId="2085" hiddenButton="1"/>
    <filterColumn colId="2086" hiddenButton="1"/>
    <filterColumn colId="2087" hiddenButton="1"/>
    <filterColumn colId="2088" hiddenButton="1"/>
    <filterColumn colId="2089" hiddenButton="1"/>
    <filterColumn colId="2090" hiddenButton="1"/>
    <filterColumn colId="2091" hiddenButton="1"/>
    <filterColumn colId="2092" hiddenButton="1"/>
    <filterColumn colId="2093" hiddenButton="1"/>
    <filterColumn colId="2094" hiddenButton="1"/>
    <filterColumn colId="2095" hiddenButton="1"/>
    <filterColumn colId="2096" hiddenButton="1"/>
    <filterColumn colId="2097" hiddenButton="1"/>
    <filterColumn colId="2098" hiddenButton="1"/>
    <filterColumn colId="2099" hiddenButton="1"/>
    <filterColumn colId="2100" hiddenButton="1"/>
    <filterColumn colId="2101" hiddenButton="1"/>
    <filterColumn colId="2102" hiddenButton="1"/>
    <filterColumn colId="2103" hiddenButton="1"/>
    <filterColumn colId="2104" hiddenButton="1"/>
    <filterColumn colId="2105" hiddenButton="1"/>
    <filterColumn colId="2106" hiddenButton="1"/>
    <filterColumn colId="2107" hiddenButton="1"/>
    <filterColumn colId="2108" hiddenButton="1"/>
    <filterColumn colId="2109" hiddenButton="1"/>
    <filterColumn colId="2110" hiddenButton="1"/>
    <filterColumn colId="2111" hiddenButton="1"/>
    <filterColumn colId="2112" hiddenButton="1"/>
    <filterColumn colId="2113" hiddenButton="1"/>
    <filterColumn colId="2114" hiddenButton="1"/>
    <filterColumn colId="2115" hiddenButton="1"/>
    <filterColumn colId="2116" hiddenButton="1"/>
    <filterColumn colId="2117" hiddenButton="1"/>
    <filterColumn colId="2118" hiddenButton="1"/>
    <filterColumn colId="2119" hiddenButton="1"/>
    <filterColumn colId="2120" hiddenButton="1"/>
    <filterColumn colId="2121" hiddenButton="1"/>
    <filterColumn colId="2122" hiddenButton="1"/>
    <filterColumn colId="2123" hiddenButton="1"/>
    <filterColumn colId="2124" hiddenButton="1"/>
    <filterColumn colId="2125" hiddenButton="1"/>
    <filterColumn colId="2126" hiddenButton="1"/>
    <filterColumn colId="2127" hiddenButton="1"/>
    <filterColumn colId="2128" hiddenButton="1"/>
    <filterColumn colId="2129" hiddenButton="1"/>
    <filterColumn colId="2130" hiddenButton="1"/>
    <filterColumn colId="2131" hiddenButton="1"/>
    <filterColumn colId="2132" hiddenButton="1"/>
    <filterColumn colId="2133" hiddenButton="1"/>
    <filterColumn colId="2134" hiddenButton="1"/>
    <filterColumn colId="2135" hiddenButton="1"/>
    <filterColumn colId="2136" hiddenButton="1"/>
    <filterColumn colId="2137" hiddenButton="1"/>
    <filterColumn colId="2138" hiddenButton="1"/>
    <filterColumn colId="2139" hiddenButton="1"/>
    <filterColumn colId="2140" hiddenButton="1"/>
    <filterColumn colId="2141" hiddenButton="1"/>
    <filterColumn colId="2142" hiddenButton="1"/>
    <filterColumn colId="2143" hiddenButton="1"/>
    <filterColumn colId="2144" hiddenButton="1"/>
    <filterColumn colId="2145" hiddenButton="1"/>
    <filterColumn colId="2146" hiddenButton="1"/>
    <filterColumn colId="2147" hiddenButton="1"/>
    <filterColumn colId="2148" hiddenButton="1"/>
    <filterColumn colId="2149" hiddenButton="1"/>
    <filterColumn colId="2150" hiddenButton="1"/>
    <filterColumn colId="2151" hiddenButton="1"/>
    <filterColumn colId="2152" hiddenButton="1"/>
    <filterColumn colId="2153" hiddenButton="1"/>
    <filterColumn colId="2154" hiddenButton="1"/>
    <filterColumn colId="2155" hiddenButton="1"/>
    <filterColumn colId="2156" hiddenButton="1"/>
    <filterColumn colId="2157" hiddenButton="1"/>
    <filterColumn colId="2158" hiddenButton="1"/>
    <filterColumn colId="2159" hiddenButton="1"/>
    <filterColumn colId="2160" hiddenButton="1"/>
    <filterColumn colId="2161" hiddenButton="1"/>
    <filterColumn colId="2162" hiddenButton="1"/>
    <filterColumn colId="2163" hiddenButton="1"/>
    <filterColumn colId="2164" hiddenButton="1"/>
    <filterColumn colId="2165" hiddenButton="1"/>
    <filterColumn colId="2166" hiddenButton="1"/>
    <filterColumn colId="2167" hiddenButton="1"/>
    <filterColumn colId="2168" hiddenButton="1"/>
    <filterColumn colId="2169" hiddenButton="1"/>
    <filterColumn colId="2170" hiddenButton="1"/>
    <filterColumn colId="2171" hiddenButton="1"/>
    <filterColumn colId="2172" hiddenButton="1"/>
    <filterColumn colId="2173" hiddenButton="1"/>
    <filterColumn colId="2174" hiddenButton="1"/>
    <filterColumn colId="2175" hiddenButton="1"/>
    <filterColumn colId="2176" hiddenButton="1"/>
    <filterColumn colId="2177" hiddenButton="1"/>
    <filterColumn colId="2178" hiddenButton="1"/>
    <filterColumn colId="2179" hiddenButton="1"/>
    <filterColumn colId="2180" hiddenButton="1"/>
    <filterColumn colId="2181" hiddenButton="1"/>
    <filterColumn colId="2182" hiddenButton="1"/>
    <filterColumn colId="2183" hiddenButton="1"/>
    <filterColumn colId="2184" hiddenButton="1"/>
    <filterColumn colId="2185" hiddenButton="1"/>
    <filterColumn colId="2186" hiddenButton="1"/>
    <filterColumn colId="2187" hiddenButton="1"/>
    <filterColumn colId="2188" hiddenButton="1"/>
    <filterColumn colId="2189" hiddenButton="1"/>
    <filterColumn colId="2190" hiddenButton="1"/>
    <filterColumn colId="2191" hiddenButton="1"/>
    <filterColumn colId="2192" hiddenButton="1"/>
    <filterColumn colId="2193" hiddenButton="1"/>
    <filterColumn colId="2194" hiddenButton="1"/>
    <filterColumn colId="2195" hiddenButton="1"/>
    <filterColumn colId="2196" hiddenButton="1"/>
    <filterColumn colId="2197" hiddenButton="1"/>
    <filterColumn colId="2198" hiddenButton="1"/>
    <filterColumn colId="2199" hiddenButton="1"/>
    <filterColumn colId="2200" hiddenButton="1"/>
    <filterColumn colId="2201" hiddenButton="1"/>
    <filterColumn colId="2202" hiddenButton="1"/>
    <filterColumn colId="2203" hiddenButton="1"/>
    <filterColumn colId="2204" hiddenButton="1"/>
    <filterColumn colId="2205" hiddenButton="1"/>
    <filterColumn colId="2206" hiddenButton="1"/>
    <filterColumn colId="2207" hiddenButton="1"/>
    <filterColumn colId="2208" hiddenButton="1"/>
    <filterColumn colId="2209" hiddenButton="1"/>
    <filterColumn colId="2210" hiddenButton="1"/>
    <filterColumn colId="2211" hiddenButton="1"/>
    <filterColumn colId="2212" hiddenButton="1"/>
    <filterColumn colId="2213" hiddenButton="1"/>
    <filterColumn colId="2214" hiddenButton="1"/>
    <filterColumn colId="2215" hiddenButton="1"/>
    <filterColumn colId="2216" hiddenButton="1"/>
    <filterColumn colId="2217" hiddenButton="1"/>
    <filterColumn colId="2218" hiddenButton="1"/>
    <filterColumn colId="2219" hiddenButton="1"/>
    <filterColumn colId="2220" hiddenButton="1"/>
    <filterColumn colId="2221" hiddenButton="1"/>
    <filterColumn colId="2222" hiddenButton="1"/>
    <filterColumn colId="2223" hiddenButton="1"/>
    <filterColumn colId="2224" hiddenButton="1"/>
    <filterColumn colId="2225" hiddenButton="1"/>
    <filterColumn colId="2226" hiddenButton="1"/>
    <filterColumn colId="2227" hiddenButton="1"/>
    <filterColumn colId="2228" hiddenButton="1"/>
    <filterColumn colId="2229" hiddenButton="1"/>
    <filterColumn colId="2230" hiddenButton="1"/>
    <filterColumn colId="2231" hiddenButton="1"/>
    <filterColumn colId="2232" hiddenButton="1"/>
    <filterColumn colId="2233" hiddenButton="1"/>
    <filterColumn colId="2234" hiddenButton="1"/>
    <filterColumn colId="2235" hiddenButton="1"/>
    <filterColumn colId="2236" hiddenButton="1"/>
    <filterColumn colId="2237" hiddenButton="1"/>
    <filterColumn colId="2238" hiddenButton="1"/>
    <filterColumn colId="2239" hiddenButton="1"/>
    <filterColumn colId="2240" hiddenButton="1"/>
    <filterColumn colId="2241" hiddenButton="1"/>
    <filterColumn colId="2242" hiddenButton="1"/>
    <filterColumn colId="2243" hiddenButton="1"/>
    <filterColumn colId="2244" hiddenButton="1"/>
    <filterColumn colId="2245" hiddenButton="1"/>
    <filterColumn colId="2246" hiddenButton="1"/>
    <filterColumn colId="2247" hiddenButton="1"/>
    <filterColumn colId="2248" hiddenButton="1"/>
    <filterColumn colId="2249" hiddenButton="1"/>
    <filterColumn colId="2250" hiddenButton="1"/>
    <filterColumn colId="2251" hiddenButton="1"/>
    <filterColumn colId="2252" hiddenButton="1"/>
    <filterColumn colId="2253" hiddenButton="1"/>
    <filterColumn colId="2254" hiddenButton="1"/>
    <filterColumn colId="2255" hiddenButton="1"/>
    <filterColumn colId="2256" hiddenButton="1"/>
    <filterColumn colId="2257" hiddenButton="1"/>
    <filterColumn colId="2258" hiddenButton="1"/>
    <filterColumn colId="2259" hiddenButton="1"/>
    <filterColumn colId="2260" hiddenButton="1"/>
    <filterColumn colId="2261" hiddenButton="1"/>
    <filterColumn colId="2262" hiddenButton="1"/>
    <filterColumn colId="2263" hiddenButton="1"/>
    <filterColumn colId="2264" hiddenButton="1"/>
    <filterColumn colId="2265" hiddenButton="1"/>
    <filterColumn colId="2266" hiddenButton="1"/>
    <filterColumn colId="2267" hiddenButton="1"/>
    <filterColumn colId="2268" hiddenButton="1"/>
    <filterColumn colId="2269" hiddenButton="1"/>
    <filterColumn colId="2270" hiddenButton="1"/>
    <filterColumn colId="2271" hiddenButton="1"/>
    <filterColumn colId="2272" hiddenButton="1"/>
    <filterColumn colId="2273" hiddenButton="1"/>
    <filterColumn colId="2274" hiddenButton="1"/>
    <filterColumn colId="2275" hiddenButton="1"/>
    <filterColumn colId="2276" hiddenButton="1"/>
    <filterColumn colId="2277" hiddenButton="1"/>
    <filterColumn colId="2278" hiddenButton="1"/>
    <filterColumn colId="2279" hiddenButton="1"/>
    <filterColumn colId="2280" hiddenButton="1"/>
    <filterColumn colId="2281" hiddenButton="1"/>
    <filterColumn colId="2282" hiddenButton="1"/>
    <filterColumn colId="2283" hiddenButton="1"/>
    <filterColumn colId="2284" hiddenButton="1"/>
    <filterColumn colId="2285" hiddenButton="1"/>
    <filterColumn colId="2286" hiddenButton="1"/>
    <filterColumn colId="2287" hiddenButton="1"/>
    <filterColumn colId="2288" hiddenButton="1"/>
    <filterColumn colId="2289" hiddenButton="1"/>
    <filterColumn colId="2290" hiddenButton="1"/>
    <filterColumn colId="2291" hiddenButton="1"/>
    <filterColumn colId="2292" hiddenButton="1"/>
    <filterColumn colId="2293" hiddenButton="1"/>
    <filterColumn colId="2294" hiddenButton="1"/>
    <filterColumn colId="2295" hiddenButton="1"/>
    <filterColumn colId="2296" hiddenButton="1"/>
    <filterColumn colId="2297" hiddenButton="1"/>
    <filterColumn colId="2298" hiddenButton="1"/>
    <filterColumn colId="2299" hiddenButton="1"/>
    <filterColumn colId="2300" hiddenButton="1"/>
    <filterColumn colId="2301" hiddenButton="1"/>
    <filterColumn colId="2302" hiddenButton="1"/>
    <filterColumn colId="2303" hiddenButton="1"/>
    <filterColumn colId="2304" hiddenButton="1"/>
    <filterColumn colId="2305" hiddenButton="1"/>
    <filterColumn colId="2306" hiddenButton="1"/>
    <filterColumn colId="2307" hiddenButton="1"/>
    <filterColumn colId="2308" hiddenButton="1"/>
    <filterColumn colId="2309" hiddenButton="1"/>
    <filterColumn colId="2310" hiddenButton="1"/>
    <filterColumn colId="2311" hiddenButton="1"/>
    <filterColumn colId="2312" hiddenButton="1"/>
    <filterColumn colId="2313" hiddenButton="1"/>
    <filterColumn colId="2314" hiddenButton="1"/>
    <filterColumn colId="2315" hiddenButton="1"/>
    <filterColumn colId="2316" hiddenButton="1"/>
    <filterColumn colId="2317" hiddenButton="1"/>
    <filterColumn colId="2318" hiddenButton="1"/>
    <filterColumn colId="2319" hiddenButton="1"/>
    <filterColumn colId="2320" hiddenButton="1"/>
    <filterColumn colId="2321" hiddenButton="1"/>
    <filterColumn colId="2322" hiddenButton="1"/>
    <filterColumn colId="2323" hiddenButton="1"/>
    <filterColumn colId="2324" hiddenButton="1"/>
    <filterColumn colId="2325" hiddenButton="1"/>
    <filterColumn colId="2326" hiddenButton="1"/>
    <filterColumn colId="2327" hiddenButton="1"/>
    <filterColumn colId="2328" hiddenButton="1"/>
    <filterColumn colId="2329" hiddenButton="1"/>
    <filterColumn colId="2330" hiddenButton="1"/>
    <filterColumn colId="2331" hiddenButton="1"/>
    <filterColumn colId="2332" hiddenButton="1"/>
    <filterColumn colId="2333" hiddenButton="1"/>
    <filterColumn colId="2334" hiddenButton="1"/>
    <filterColumn colId="2335" hiddenButton="1"/>
    <filterColumn colId="2336" hiddenButton="1"/>
    <filterColumn colId="2337" hiddenButton="1"/>
    <filterColumn colId="2338" hiddenButton="1"/>
    <filterColumn colId="2339" hiddenButton="1"/>
    <filterColumn colId="2340" hiddenButton="1"/>
    <filterColumn colId="2341" hiddenButton="1"/>
    <filterColumn colId="2342" hiddenButton="1"/>
    <filterColumn colId="2343" hiddenButton="1"/>
    <filterColumn colId="2344" hiddenButton="1"/>
    <filterColumn colId="2345" hiddenButton="1"/>
    <filterColumn colId="2346" hiddenButton="1"/>
    <filterColumn colId="2347" hiddenButton="1"/>
    <filterColumn colId="2348" hiddenButton="1"/>
    <filterColumn colId="2349" hiddenButton="1"/>
    <filterColumn colId="2350" hiddenButton="1"/>
    <filterColumn colId="2351" hiddenButton="1"/>
    <filterColumn colId="2352" hiddenButton="1"/>
    <filterColumn colId="2353" hiddenButton="1"/>
    <filterColumn colId="2354" hiddenButton="1"/>
    <filterColumn colId="2355" hiddenButton="1"/>
    <filterColumn colId="2356" hiddenButton="1"/>
    <filterColumn colId="2357" hiddenButton="1"/>
    <filterColumn colId="2358" hiddenButton="1"/>
    <filterColumn colId="2359" hiddenButton="1"/>
    <filterColumn colId="2360" hiddenButton="1"/>
    <filterColumn colId="2361" hiddenButton="1"/>
    <filterColumn colId="2362" hiddenButton="1"/>
    <filterColumn colId="2363" hiddenButton="1"/>
    <filterColumn colId="2364" hiddenButton="1"/>
    <filterColumn colId="2365" hiddenButton="1"/>
    <filterColumn colId="2366" hiddenButton="1"/>
    <filterColumn colId="2367" hiddenButton="1"/>
    <filterColumn colId="2368" hiddenButton="1"/>
    <filterColumn colId="2369" hiddenButton="1"/>
    <filterColumn colId="2370" hiddenButton="1"/>
    <filterColumn colId="2371" hiddenButton="1"/>
    <filterColumn colId="2372" hiddenButton="1"/>
    <filterColumn colId="2373" hiddenButton="1"/>
    <filterColumn colId="2374" hiddenButton="1"/>
    <filterColumn colId="2375" hiddenButton="1"/>
    <filterColumn colId="2376" hiddenButton="1"/>
    <filterColumn colId="2377" hiddenButton="1"/>
    <filterColumn colId="2378" hiddenButton="1"/>
    <filterColumn colId="2379" hiddenButton="1"/>
    <filterColumn colId="2380" hiddenButton="1"/>
    <filterColumn colId="2381" hiddenButton="1"/>
    <filterColumn colId="2382" hiddenButton="1"/>
    <filterColumn colId="2383" hiddenButton="1"/>
    <filterColumn colId="2384" hiddenButton="1"/>
    <filterColumn colId="2385" hiddenButton="1"/>
    <filterColumn colId="2386" hiddenButton="1"/>
    <filterColumn colId="2387" hiddenButton="1"/>
    <filterColumn colId="2388" hiddenButton="1"/>
    <filterColumn colId="2389" hiddenButton="1"/>
    <filterColumn colId="2390" hiddenButton="1"/>
    <filterColumn colId="2391" hiddenButton="1"/>
    <filterColumn colId="2392" hiddenButton="1"/>
    <filterColumn colId="2393" hiddenButton="1"/>
    <filterColumn colId="2394" hiddenButton="1"/>
    <filterColumn colId="2395" hiddenButton="1"/>
    <filterColumn colId="2396" hiddenButton="1"/>
    <filterColumn colId="2397" hiddenButton="1"/>
    <filterColumn colId="2398" hiddenButton="1"/>
    <filterColumn colId="2399" hiddenButton="1"/>
    <filterColumn colId="2400" hiddenButton="1"/>
    <filterColumn colId="2401" hiddenButton="1"/>
    <filterColumn colId="2402" hiddenButton="1"/>
    <filterColumn colId="2403" hiddenButton="1"/>
    <filterColumn colId="2404" hiddenButton="1"/>
    <filterColumn colId="2405" hiddenButton="1"/>
    <filterColumn colId="2406" hiddenButton="1"/>
    <filterColumn colId="2407" hiddenButton="1"/>
    <filterColumn colId="2408" hiddenButton="1"/>
    <filterColumn colId="2409" hiddenButton="1"/>
    <filterColumn colId="2410" hiddenButton="1"/>
    <filterColumn colId="2411" hiddenButton="1"/>
    <filterColumn colId="2412" hiddenButton="1"/>
    <filterColumn colId="2413" hiddenButton="1"/>
    <filterColumn colId="2414" hiddenButton="1"/>
    <filterColumn colId="2415" hiddenButton="1"/>
    <filterColumn colId="2416" hiddenButton="1"/>
    <filterColumn colId="2417" hiddenButton="1"/>
    <filterColumn colId="2418" hiddenButton="1"/>
    <filterColumn colId="2419" hiddenButton="1"/>
    <filterColumn colId="2420" hiddenButton="1"/>
    <filterColumn colId="2421" hiddenButton="1"/>
    <filterColumn colId="2422" hiddenButton="1"/>
    <filterColumn colId="2423" hiddenButton="1"/>
    <filterColumn colId="2424" hiddenButton="1"/>
    <filterColumn colId="2425" hiddenButton="1"/>
    <filterColumn colId="2426" hiddenButton="1"/>
    <filterColumn colId="2427" hiddenButton="1"/>
    <filterColumn colId="2428" hiddenButton="1"/>
    <filterColumn colId="2429" hiddenButton="1"/>
    <filterColumn colId="2430" hiddenButton="1"/>
    <filterColumn colId="2431" hiddenButton="1"/>
    <filterColumn colId="2432" hiddenButton="1"/>
    <filterColumn colId="2433" hiddenButton="1"/>
    <filterColumn colId="2434" hiddenButton="1"/>
    <filterColumn colId="2435" hiddenButton="1"/>
    <filterColumn colId="2436" hiddenButton="1"/>
    <filterColumn colId="2437" hiddenButton="1"/>
    <filterColumn colId="2438" hiddenButton="1"/>
    <filterColumn colId="2439" hiddenButton="1"/>
    <filterColumn colId="2440" hiddenButton="1"/>
    <filterColumn colId="2441" hiddenButton="1"/>
    <filterColumn colId="2442" hiddenButton="1"/>
    <filterColumn colId="2443" hiddenButton="1"/>
    <filterColumn colId="2444" hiddenButton="1"/>
    <filterColumn colId="2445" hiddenButton="1"/>
    <filterColumn colId="2446" hiddenButton="1"/>
    <filterColumn colId="2447" hiddenButton="1"/>
    <filterColumn colId="2448" hiddenButton="1"/>
    <filterColumn colId="2449" hiddenButton="1"/>
    <filterColumn colId="2450" hiddenButton="1"/>
    <filterColumn colId="2451" hiddenButton="1"/>
    <filterColumn colId="2452" hiddenButton="1"/>
    <filterColumn colId="2453" hiddenButton="1"/>
    <filterColumn colId="2454" hiddenButton="1"/>
    <filterColumn colId="2455" hiddenButton="1"/>
    <filterColumn colId="2456" hiddenButton="1"/>
    <filterColumn colId="2457" hiddenButton="1"/>
    <filterColumn colId="2458" hiddenButton="1"/>
    <filterColumn colId="2459" hiddenButton="1"/>
    <filterColumn colId="2460" hiddenButton="1"/>
    <filterColumn colId="2461" hiddenButton="1"/>
    <filterColumn colId="2462" hiddenButton="1"/>
    <filterColumn colId="2463" hiddenButton="1"/>
    <filterColumn colId="2464" hiddenButton="1"/>
    <filterColumn colId="2465" hiddenButton="1"/>
    <filterColumn colId="2466" hiddenButton="1"/>
    <filterColumn colId="2467" hiddenButton="1"/>
    <filterColumn colId="2468" hiddenButton="1"/>
    <filterColumn colId="2469" hiddenButton="1"/>
    <filterColumn colId="2470" hiddenButton="1"/>
    <filterColumn colId="2471" hiddenButton="1"/>
    <filterColumn colId="2472" hiddenButton="1"/>
    <filterColumn colId="2473" hiddenButton="1"/>
    <filterColumn colId="2474" hiddenButton="1"/>
    <filterColumn colId="2475" hiddenButton="1"/>
    <filterColumn colId="2476" hiddenButton="1"/>
    <filterColumn colId="2477" hiddenButton="1"/>
    <filterColumn colId="2478" hiddenButton="1"/>
    <filterColumn colId="2479" hiddenButton="1"/>
    <filterColumn colId="2480" hiddenButton="1"/>
    <filterColumn colId="2481" hiddenButton="1"/>
    <filterColumn colId="2482" hiddenButton="1"/>
    <filterColumn colId="2483" hiddenButton="1"/>
    <filterColumn colId="2484" hiddenButton="1"/>
    <filterColumn colId="2485" hiddenButton="1"/>
    <filterColumn colId="2486" hiddenButton="1"/>
    <filterColumn colId="2487" hiddenButton="1"/>
    <filterColumn colId="2488" hiddenButton="1"/>
    <filterColumn colId="2489" hiddenButton="1"/>
    <filterColumn colId="2490" hiddenButton="1"/>
    <filterColumn colId="2491" hiddenButton="1"/>
    <filterColumn colId="2492" hiddenButton="1"/>
    <filterColumn colId="2493" hiddenButton="1"/>
    <filterColumn colId="2494" hiddenButton="1"/>
    <filterColumn colId="2495" hiddenButton="1"/>
    <filterColumn colId="2496" hiddenButton="1"/>
    <filterColumn colId="2497" hiddenButton="1"/>
    <filterColumn colId="2498" hiddenButton="1"/>
    <filterColumn colId="2499" hiddenButton="1"/>
    <filterColumn colId="2500" hiddenButton="1"/>
    <filterColumn colId="2501" hiddenButton="1"/>
    <filterColumn colId="2502" hiddenButton="1"/>
    <filterColumn colId="2503" hiddenButton="1"/>
    <filterColumn colId="2504" hiddenButton="1"/>
    <filterColumn colId="2505" hiddenButton="1"/>
    <filterColumn colId="2506" hiddenButton="1"/>
    <filterColumn colId="2507" hiddenButton="1"/>
    <filterColumn colId="2508" hiddenButton="1"/>
    <filterColumn colId="2509" hiddenButton="1"/>
    <filterColumn colId="2510" hiddenButton="1"/>
    <filterColumn colId="2511" hiddenButton="1"/>
    <filterColumn colId="2512" hiddenButton="1"/>
    <filterColumn colId="2513" hiddenButton="1"/>
    <filterColumn colId="2514" hiddenButton="1"/>
    <filterColumn colId="2515" hiddenButton="1"/>
    <filterColumn colId="2516" hiddenButton="1"/>
    <filterColumn colId="2517" hiddenButton="1"/>
    <filterColumn colId="2518" hiddenButton="1"/>
    <filterColumn colId="2519" hiddenButton="1"/>
    <filterColumn colId="2520" hiddenButton="1"/>
    <filterColumn colId="2521" hiddenButton="1"/>
    <filterColumn colId="2522" hiddenButton="1"/>
    <filterColumn colId="2523" hiddenButton="1"/>
    <filterColumn colId="2524" hiddenButton="1"/>
    <filterColumn colId="2525" hiddenButton="1"/>
    <filterColumn colId="2526" hiddenButton="1"/>
    <filterColumn colId="2527" hiddenButton="1"/>
    <filterColumn colId="2528" hiddenButton="1"/>
    <filterColumn colId="2529" hiddenButton="1"/>
    <filterColumn colId="2530" hiddenButton="1"/>
    <filterColumn colId="2531" hiddenButton="1"/>
    <filterColumn colId="2532" hiddenButton="1"/>
    <filterColumn colId="2533" hiddenButton="1"/>
    <filterColumn colId="2534" hiddenButton="1"/>
    <filterColumn colId="2535" hiddenButton="1"/>
    <filterColumn colId="2536" hiddenButton="1"/>
    <filterColumn colId="2537" hiddenButton="1"/>
    <filterColumn colId="2538" hiddenButton="1"/>
    <filterColumn colId="2539" hiddenButton="1"/>
    <filterColumn colId="2540" hiddenButton="1"/>
    <filterColumn colId="2541" hiddenButton="1"/>
    <filterColumn colId="2542" hiddenButton="1"/>
    <filterColumn colId="2543" hiddenButton="1"/>
    <filterColumn colId="2544" hiddenButton="1"/>
    <filterColumn colId="2545" hiddenButton="1"/>
    <filterColumn colId="2546" hiddenButton="1"/>
    <filterColumn colId="2547" hiddenButton="1"/>
    <filterColumn colId="2548" hiddenButton="1"/>
    <filterColumn colId="2549" hiddenButton="1"/>
    <filterColumn colId="2550" hiddenButton="1"/>
    <filterColumn colId="2551" hiddenButton="1"/>
    <filterColumn colId="2552" hiddenButton="1"/>
    <filterColumn colId="2553" hiddenButton="1"/>
    <filterColumn colId="2554" hiddenButton="1"/>
    <filterColumn colId="2555" hiddenButton="1"/>
    <filterColumn colId="2556" hiddenButton="1"/>
    <filterColumn colId="2557" hiddenButton="1"/>
    <filterColumn colId="2558" hiddenButton="1"/>
    <filterColumn colId="2559" hiddenButton="1"/>
    <filterColumn colId="2560" hiddenButton="1"/>
    <filterColumn colId="2561" hiddenButton="1"/>
    <filterColumn colId="2562" hiddenButton="1"/>
    <filterColumn colId="2563" hiddenButton="1"/>
    <filterColumn colId="2564" hiddenButton="1"/>
    <filterColumn colId="2565" hiddenButton="1"/>
    <filterColumn colId="2566" hiddenButton="1"/>
    <filterColumn colId="2567" hiddenButton="1"/>
    <filterColumn colId="2568" hiddenButton="1"/>
    <filterColumn colId="2569" hiddenButton="1"/>
    <filterColumn colId="2570" hiddenButton="1"/>
    <filterColumn colId="2571" hiddenButton="1"/>
    <filterColumn colId="2572" hiddenButton="1"/>
    <filterColumn colId="2573" hiddenButton="1"/>
    <filterColumn colId="2574" hiddenButton="1"/>
    <filterColumn colId="2575" hiddenButton="1"/>
    <filterColumn colId="2576" hiddenButton="1"/>
    <filterColumn colId="2577" hiddenButton="1"/>
    <filterColumn colId="2578" hiddenButton="1"/>
    <filterColumn colId="2579" hiddenButton="1"/>
    <filterColumn colId="2580" hiddenButton="1"/>
    <filterColumn colId="2581" hiddenButton="1"/>
    <filterColumn colId="2582" hiddenButton="1"/>
    <filterColumn colId="2583" hiddenButton="1"/>
    <filterColumn colId="2584" hiddenButton="1"/>
    <filterColumn colId="2585" hiddenButton="1"/>
    <filterColumn colId="2586" hiddenButton="1"/>
    <filterColumn colId="2587" hiddenButton="1"/>
    <filterColumn colId="2588" hiddenButton="1"/>
    <filterColumn colId="2589" hiddenButton="1"/>
    <filterColumn colId="2590" hiddenButton="1"/>
    <filterColumn colId="2591" hiddenButton="1"/>
    <filterColumn colId="2592" hiddenButton="1"/>
    <filterColumn colId="2593" hiddenButton="1"/>
    <filterColumn colId="2594" hiddenButton="1"/>
    <filterColumn colId="2595" hiddenButton="1"/>
    <filterColumn colId="2596" hiddenButton="1"/>
    <filterColumn colId="2597" hiddenButton="1"/>
    <filterColumn colId="2598" hiddenButton="1"/>
    <filterColumn colId="2599" hiddenButton="1"/>
    <filterColumn colId="2600" hiddenButton="1"/>
    <filterColumn colId="2601" hiddenButton="1"/>
    <filterColumn colId="2602" hiddenButton="1"/>
    <filterColumn colId="2603" hiddenButton="1"/>
    <filterColumn colId="2604" hiddenButton="1"/>
    <filterColumn colId="2605" hiddenButton="1"/>
    <filterColumn colId="2606" hiddenButton="1"/>
    <filterColumn colId="2607" hiddenButton="1"/>
    <filterColumn colId="2608" hiddenButton="1"/>
    <filterColumn colId="2609" hiddenButton="1"/>
    <filterColumn colId="2610" hiddenButton="1"/>
    <filterColumn colId="2611" hiddenButton="1"/>
    <filterColumn colId="2612" hiddenButton="1"/>
    <filterColumn colId="2613" hiddenButton="1"/>
    <filterColumn colId="2614" hiddenButton="1"/>
    <filterColumn colId="2615" hiddenButton="1"/>
    <filterColumn colId="2616" hiddenButton="1"/>
    <filterColumn colId="2617" hiddenButton="1"/>
    <filterColumn colId="2618" hiddenButton="1"/>
    <filterColumn colId="2619" hiddenButton="1"/>
    <filterColumn colId="2620" hiddenButton="1"/>
    <filterColumn colId="2621" hiddenButton="1"/>
    <filterColumn colId="2622" hiddenButton="1"/>
    <filterColumn colId="2623" hiddenButton="1"/>
    <filterColumn colId="2624" hiddenButton="1"/>
    <filterColumn colId="2625" hiddenButton="1"/>
    <filterColumn colId="2626" hiddenButton="1"/>
    <filterColumn colId="2627" hiddenButton="1"/>
    <filterColumn colId="2628" hiddenButton="1"/>
    <filterColumn colId="2629" hiddenButton="1"/>
    <filterColumn colId="2630" hiddenButton="1"/>
    <filterColumn colId="2631" hiddenButton="1"/>
    <filterColumn colId="2632" hiddenButton="1"/>
    <filterColumn colId="2633" hiddenButton="1"/>
    <filterColumn colId="2634" hiddenButton="1"/>
    <filterColumn colId="2635" hiddenButton="1"/>
    <filterColumn colId="2636" hiddenButton="1"/>
    <filterColumn colId="2637" hiddenButton="1"/>
    <filterColumn colId="2638" hiddenButton="1"/>
    <filterColumn colId="2639" hiddenButton="1"/>
    <filterColumn colId="2640" hiddenButton="1"/>
    <filterColumn colId="2641" hiddenButton="1"/>
    <filterColumn colId="2642" hiddenButton="1"/>
    <filterColumn colId="2643" hiddenButton="1"/>
    <filterColumn colId="2644" hiddenButton="1"/>
    <filterColumn colId="2645" hiddenButton="1"/>
    <filterColumn colId="2646" hiddenButton="1"/>
    <filterColumn colId="2647" hiddenButton="1"/>
    <filterColumn colId="2648" hiddenButton="1"/>
    <filterColumn colId="2649" hiddenButton="1"/>
    <filterColumn colId="2650" hiddenButton="1"/>
    <filterColumn colId="2651" hiddenButton="1"/>
    <filterColumn colId="2652" hiddenButton="1"/>
    <filterColumn colId="2653" hiddenButton="1"/>
    <filterColumn colId="2654" hiddenButton="1"/>
    <filterColumn colId="2655" hiddenButton="1"/>
    <filterColumn colId="2656" hiddenButton="1"/>
    <filterColumn colId="2657" hiddenButton="1"/>
    <filterColumn colId="2658" hiddenButton="1"/>
    <filterColumn colId="2659" hiddenButton="1"/>
    <filterColumn colId="2660" hiddenButton="1"/>
    <filterColumn colId="2661" hiddenButton="1"/>
    <filterColumn colId="2662" hiddenButton="1"/>
    <filterColumn colId="2663" hiddenButton="1"/>
    <filterColumn colId="2664" hiddenButton="1"/>
    <filterColumn colId="2665" hiddenButton="1"/>
    <filterColumn colId="2666" hiddenButton="1"/>
    <filterColumn colId="2667" hiddenButton="1"/>
    <filterColumn colId="2668" hiddenButton="1"/>
    <filterColumn colId="2669" hiddenButton="1"/>
    <filterColumn colId="2670" hiddenButton="1"/>
    <filterColumn colId="2671" hiddenButton="1"/>
    <filterColumn colId="2672" hiddenButton="1"/>
    <filterColumn colId="2673" hiddenButton="1"/>
    <filterColumn colId="2674" hiddenButton="1"/>
    <filterColumn colId="2675" hiddenButton="1"/>
    <filterColumn colId="2676" hiddenButton="1"/>
    <filterColumn colId="2677" hiddenButton="1"/>
    <filterColumn colId="2678" hiddenButton="1"/>
    <filterColumn colId="2679" hiddenButton="1"/>
    <filterColumn colId="2680" hiddenButton="1"/>
    <filterColumn colId="2681" hiddenButton="1"/>
    <filterColumn colId="2682" hiddenButton="1"/>
    <filterColumn colId="2683" hiddenButton="1"/>
    <filterColumn colId="2684" hiddenButton="1"/>
    <filterColumn colId="2685" hiddenButton="1"/>
    <filterColumn colId="2686" hiddenButton="1"/>
    <filterColumn colId="2687" hiddenButton="1"/>
    <filterColumn colId="2688" hiddenButton="1"/>
    <filterColumn colId="2689" hiddenButton="1"/>
    <filterColumn colId="2690" hiddenButton="1"/>
    <filterColumn colId="2691" hiddenButton="1"/>
    <filterColumn colId="2692" hiddenButton="1"/>
    <filterColumn colId="2693" hiddenButton="1"/>
    <filterColumn colId="2694" hiddenButton="1"/>
    <filterColumn colId="2695" hiddenButton="1"/>
    <filterColumn colId="2696" hiddenButton="1"/>
    <filterColumn colId="2697" hiddenButton="1"/>
    <filterColumn colId="2698" hiddenButton="1"/>
    <filterColumn colId="2699" hiddenButton="1"/>
    <filterColumn colId="2700" hiddenButton="1"/>
    <filterColumn colId="2701" hiddenButton="1"/>
    <filterColumn colId="2702" hiddenButton="1"/>
    <filterColumn colId="2703" hiddenButton="1"/>
    <filterColumn colId="2704" hiddenButton="1"/>
    <filterColumn colId="2705" hiddenButton="1"/>
    <filterColumn colId="2706" hiddenButton="1"/>
    <filterColumn colId="2707" hiddenButton="1"/>
    <filterColumn colId="2708" hiddenButton="1"/>
    <filterColumn colId="2709" hiddenButton="1"/>
    <filterColumn colId="2710" hiddenButton="1"/>
    <filterColumn colId="2711" hiddenButton="1"/>
    <filterColumn colId="2712" hiddenButton="1"/>
    <filterColumn colId="2713" hiddenButton="1"/>
    <filterColumn colId="2714" hiddenButton="1"/>
    <filterColumn colId="2715" hiddenButton="1"/>
    <filterColumn colId="2716" hiddenButton="1"/>
    <filterColumn colId="2717" hiddenButton="1"/>
    <filterColumn colId="2718" hiddenButton="1"/>
    <filterColumn colId="2719" hiddenButton="1"/>
    <filterColumn colId="2720" hiddenButton="1"/>
    <filterColumn colId="2721" hiddenButton="1"/>
    <filterColumn colId="2722" hiddenButton="1"/>
    <filterColumn colId="2723" hiddenButton="1"/>
    <filterColumn colId="2724" hiddenButton="1"/>
    <filterColumn colId="2725" hiddenButton="1"/>
    <filterColumn colId="2726" hiddenButton="1"/>
    <filterColumn colId="2727" hiddenButton="1"/>
    <filterColumn colId="2728" hiddenButton="1"/>
    <filterColumn colId="2729" hiddenButton="1"/>
    <filterColumn colId="2730" hiddenButton="1"/>
    <filterColumn colId="2731" hiddenButton="1"/>
    <filterColumn colId="2732" hiddenButton="1"/>
    <filterColumn colId="2733" hiddenButton="1"/>
    <filterColumn colId="2734" hiddenButton="1"/>
    <filterColumn colId="2735" hiddenButton="1"/>
    <filterColumn colId="2736" hiddenButton="1"/>
    <filterColumn colId="2737" hiddenButton="1"/>
    <filterColumn colId="2738" hiddenButton="1"/>
    <filterColumn colId="2739" hiddenButton="1"/>
    <filterColumn colId="2740" hiddenButton="1"/>
    <filterColumn colId="2741" hiddenButton="1"/>
    <filterColumn colId="2742" hiddenButton="1"/>
    <filterColumn colId="2743" hiddenButton="1"/>
    <filterColumn colId="2744" hiddenButton="1"/>
    <filterColumn colId="2745" hiddenButton="1"/>
    <filterColumn colId="2746" hiddenButton="1"/>
    <filterColumn colId="2747" hiddenButton="1"/>
    <filterColumn colId="2748" hiddenButton="1"/>
    <filterColumn colId="2749" hiddenButton="1"/>
    <filterColumn colId="2750" hiddenButton="1"/>
    <filterColumn colId="2751" hiddenButton="1"/>
    <filterColumn colId="2752" hiddenButton="1"/>
    <filterColumn colId="2753" hiddenButton="1"/>
    <filterColumn colId="2754" hiddenButton="1"/>
    <filterColumn colId="2755" hiddenButton="1"/>
    <filterColumn colId="2756" hiddenButton="1"/>
    <filterColumn colId="2757" hiddenButton="1"/>
    <filterColumn colId="2758" hiddenButton="1"/>
    <filterColumn colId="2759" hiddenButton="1"/>
    <filterColumn colId="2760" hiddenButton="1"/>
    <filterColumn colId="2761" hiddenButton="1"/>
    <filterColumn colId="2762" hiddenButton="1"/>
    <filterColumn colId="2763" hiddenButton="1"/>
    <filterColumn colId="2764" hiddenButton="1"/>
    <filterColumn colId="2765" hiddenButton="1"/>
    <filterColumn colId="2766" hiddenButton="1"/>
    <filterColumn colId="2767" hiddenButton="1"/>
    <filterColumn colId="2768" hiddenButton="1"/>
    <filterColumn colId="2769" hiddenButton="1"/>
    <filterColumn colId="2770" hiddenButton="1"/>
    <filterColumn colId="2771" hiddenButton="1"/>
    <filterColumn colId="2772" hiddenButton="1"/>
    <filterColumn colId="2773" hiddenButton="1"/>
    <filterColumn colId="2774" hiddenButton="1"/>
    <filterColumn colId="2775" hiddenButton="1"/>
    <filterColumn colId="2776" hiddenButton="1"/>
    <filterColumn colId="2777" hiddenButton="1"/>
    <filterColumn colId="2778" hiddenButton="1"/>
    <filterColumn colId="2779" hiddenButton="1"/>
    <filterColumn colId="2780" hiddenButton="1"/>
    <filterColumn colId="2781" hiddenButton="1"/>
    <filterColumn colId="2782" hiddenButton="1"/>
    <filterColumn colId="2783" hiddenButton="1"/>
    <filterColumn colId="2784" hiddenButton="1"/>
    <filterColumn colId="2785" hiddenButton="1"/>
    <filterColumn colId="2786" hiddenButton="1"/>
    <filterColumn colId="2787" hiddenButton="1"/>
    <filterColumn colId="2788" hiddenButton="1"/>
    <filterColumn colId="2789" hiddenButton="1"/>
    <filterColumn colId="2790" hiddenButton="1"/>
    <filterColumn colId="2791" hiddenButton="1"/>
    <filterColumn colId="2792" hiddenButton="1"/>
    <filterColumn colId="2793" hiddenButton="1"/>
    <filterColumn colId="2794" hiddenButton="1"/>
    <filterColumn colId="2795" hiddenButton="1"/>
    <filterColumn colId="2796" hiddenButton="1"/>
    <filterColumn colId="2797" hiddenButton="1"/>
    <filterColumn colId="2798" hiddenButton="1"/>
    <filterColumn colId="2799" hiddenButton="1"/>
    <filterColumn colId="2800" hiddenButton="1"/>
    <filterColumn colId="2801" hiddenButton="1"/>
    <filterColumn colId="2802" hiddenButton="1"/>
    <filterColumn colId="2803" hiddenButton="1"/>
    <filterColumn colId="2804" hiddenButton="1"/>
    <filterColumn colId="2805" hiddenButton="1"/>
    <filterColumn colId="2806" hiddenButton="1"/>
    <filterColumn colId="2807" hiddenButton="1"/>
    <filterColumn colId="2808" hiddenButton="1"/>
    <filterColumn colId="2809" hiddenButton="1"/>
    <filterColumn colId="2810" hiddenButton="1"/>
    <filterColumn colId="2811" hiddenButton="1"/>
    <filterColumn colId="2812" hiddenButton="1"/>
    <filterColumn colId="2813" hiddenButton="1"/>
    <filterColumn colId="2814" hiddenButton="1"/>
    <filterColumn colId="2815" hiddenButton="1"/>
    <filterColumn colId="2816" hiddenButton="1"/>
    <filterColumn colId="2817" hiddenButton="1"/>
    <filterColumn colId="2818" hiddenButton="1"/>
    <filterColumn colId="2819" hiddenButton="1"/>
    <filterColumn colId="2820" hiddenButton="1"/>
    <filterColumn colId="2821" hiddenButton="1"/>
    <filterColumn colId="2822" hiddenButton="1"/>
    <filterColumn colId="2823" hiddenButton="1"/>
    <filterColumn colId="2824" hiddenButton="1"/>
    <filterColumn colId="2825" hiddenButton="1"/>
    <filterColumn colId="2826" hiddenButton="1"/>
    <filterColumn colId="2827" hiddenButton="1"/>
    <filterColumn colId="2828" hiddenButton="1"/>
    <filterColumn colId="2829" hiddenButton="1"/>
    <filterColumn colId="2830" hiddenButton="1"/>
    <filterColumn colId="2831" hiddenButton="1"/>
    <filterColumn colId="2832" hiddenButton="1"/>
    <filterColumn colId="2833" hiddenButton="1"/>
    <filterColumn colId="2834" hiddenButton="1"/>
    <filterColumn colId="2835" hiddenButton="1"/>
    <filterColumn colId="2836" hiddenButton="1"/>
    <filterColumn colId="2837" hiddenButton="1"/>
    <filterColumn colId="2838" hiddenButton="1"/>
    <filterColumn colId="2839" hiddenButton="1"/>
    <filterColumn colId="2840" hiddenButton="1"/>
    <filterColumn colId="2841" hiddenButton="1"/>
    <filterColumn colId="2842" hiddenButton="1"/>
    <filterColumn colId="2843" hiddenButton="1"/>
    <filterColumn colId="2844" hiddenButton="1"/>
    <filterColumn colId="2845" hiddenButton="1"/>
    <filterColumn colId="2846" hiddenButton="1"/>
    <filterColumn colId="2847" hiddenButton="1"/>
    <filterColumn colId="2848" hiddenButton="1"/>
    <filterColumn colId="2849" hiddenButton="1"/>
    <filterColumn colId="2850" hiddenButton="1"/>
    <filterColumn colId="2851" hiddenButton="1"/>
    <filterColumn colId="2852" hiddenButton="1"/>
    <filterColumn colId="2853" hiddenButton="1"/>
    <filterColumn colId="2854" hiddenButton="1"/>
    <filterColumn colId="2855" hiddenButton="1"/>
    <filterColumn colId="2856" hiddenButton="1"/>
    <filterColumn colId="2857" hiddenButton="1"/>
    <filterColumn colId="2858" hiddenButton="1"/>
    <filterColumn colId="2859" hiddenButton="1"/>
    <filterColumn colId="2860" hiddenButton="1"/>
    <filterColumn colId="2861" hiddenButton="1"/>
    <filterColumn colId="2862" hiddenButton="1"/>
    <filterColumn colId="2863" hiddenButton="1"/>
    <filterColumn colId="2864" hiddenButton="1"/>
    <filterColumn colId="2865" hiddenButton="1"/>
    <filterColumn colId="2866" hiddenButton="1"/>
    <filterColumn colId="2867" hiddenButton="1"/>
    <filterColumn colId="2868" hiddenButton="1"/>
    <filterColumn colId="2869" hiddenButton="1"/>
    <filterColumn colId="2870" hiddenButton="1"/>
    <filterColumn colId="2871" hiddenButton="1"/>
    <filterColumn colId="2872" hiddenButton="1"/>
    <filterColumn colId="2873" hiddenButton="1"/>
    <filterColumn colId="2874" hiddenButton="1"/>
    <filterColumn colId="2875" hiddenButton="1"/>
    <filterColumn colId="2876" hiddenButton="1"/>
    <filterColumn colId="2877" hiddenButton="1"/>
    <filterColumn colId="2878" hiddenButton="1"/>
    <filterColumn colId="2879" hiddenButton="1"/>
    <filterColumn colId="2880" hiddenButton="1"/>
    <filterColumn colId="2881" hiddenButton="1"/>
    <filterColumn colId="2882" hiddenButton="1"/>
    <filterColumn colId="2883" hiddenButton="1"/>
    <filterColumn colId="2884" hiddenButton="1"/>
    <filterColumn colId="2885" hiddenButton="1"/>
    <filterColumn colId="2886" hiddenButton="1"/>
    <filterColumn colId="2887" hiddenButton="1"/>
    <filterColumn colId="2888" hiddenButton="1"/>
    <filterColumn colId="2889" hiddenButton="1"/>
    <filterColumn colId="2890" hiddenButton="1"/>
    <filterColumn colId="2891" hiddenButton="1"/>
    <filterColumn colId="2892" hiddenButton="1"/>
    <filterColumn colId="2893" hiddenButton="1"/>
    <filterColumn colId="2894" hiddenButton="1"/>
    <filterColumn colId="2895" hiddenButton="1"/>
    <filterColumn colId="2896" hiddenButton="1"/>
    <filterColumn colId="2897" hiddenButton="1"/>
    <filterColumn colId="2898" hiddenButton="1"/>
    <filterColumn colId="2899" hiddenButton="1"/>
    <filterColumn colId="2900" hiddenButton="1"/>
    <filterColumn colId="2901" hiddenButton="1"/>
    <filterColumn colId="2902" hiddenButton="1"/>
    <filterColumn colId="2903" hiddenButton="1"/>
    <filterColumn colId="2904" hiddenButton="1"/>
    <filterColumn colId="2905" hiddenButton="1"/>
    <filterColumn colId="2906" hiddenButton="1"/>
    <filterColumn colId="2907" hiddenButton="1"/>
    <filterColumn colId="2908" hiddenButton="1"/>
    <filterColumn colId="2909" hiddenButton="1"/>
    <filterColumn colId="2910" hiddenButton="1"/>
    <filterColumn colId="2911" hiddenButton="1"/>
    <filterColumn colId="2912" hiddenButton="1"/>
    <filterColumn colId="2913" hiddenButton="1"/>
    <filterColumn colId="2914" hiddenButton="1"/>
    <filterColumn colId="2915" hiddenButton="1"/>
    <filterColumn colId="2916" hiddenButton="1"/>
    <filterColumn colId="2917" hiddenButton="1"/>
    <filterColumn colId="2918" hiddenButton="1"/>
    <filterColumn colId="2919" hiddenButton="1"/>
    <filterColumn colId="2920" hiddenButton="1"/>
    <filterColumn colId="2921" hiddenButton="1"/>
    <filterColumn colId="2922" hiddenButton="1"/>
    <filterColumn colId="2923" hiddenButton="1"/>
    <filterColumn colId="2924" hiddenButton="1"/>
    <filterColumn colId="2925" hiddenButton="1"/>
    <filterColumn colId="2926" hiddenButton="1"/>
    <filterColumn colId="2927" hiddenButton="1"/>
    <filterColumn colId="2928" hiddenButton="1"/>
    <filterColumn colId="2929" hiddenButton="1"/>
    <filterColumn colId="2930" hiddenButton="1"/>
    <filterColumn colId="2931" hiddenButton="1"/>
    <filterColumn colId="2932" hiddenButton="1"/>
    <filterColumn colId="2933" hiddenButton="1"/>
    <filterColumn colId="2934" hiddenButton="1"/>
    <filterColumn colId="2935" hiddenButton="1"/>
    <filterColumn colId="2936" hiddenButton="1"/>
    <filterColumn colId="2937" hiddenButton="1"/>
    <filterColumn colId="2938" hiddenButton="1"/>
    <filterColumn colId="2939" hiddenButton="1"/>
    <filterColumn colId="2940" hiddenButton="1"/>
    <filterColumn colId="2941" hiddenButton="1"/>
    <filterColumn colId="2942" hiddenButton="1"/>
    <filterColumn colId="2943" hiddenButton="1"/>
    <filterColumn colId="2944" hiddenButton="1"/>
    <filterColumn colId="2945" hiddenButton="1"/>
    <filterColumn colId="2946" hiddenButton="1"/>
    <filterColumn colId="2947" hiddenButton="1"/>
    <filterColumn colId="2948" hiddenButton="1"/>
    <filterColumn colId="2949" hiddenButton="1"/>
    <filterColumn colId="2950" hiddenButton="1"/>
    <filterColumn colId="2951" hiddenButton="1"/>
    <filterColumn colId="2952" hiddenButton="1"/>
    <filterColumn colId="2953" hiddenButton="1"/>
    <filterColumn colId="2954" hiddenButton="1"/>
    <filterColumn colId="2955" hiddenButton="1"/>
    <filterColumn colId="2956" hiddenButton="1"/>
    <filterColumn colId="2957" hiddenButton="1"/>
    <filterColumn colId="2958" hiddenButton="1"/>
    <filterColumn colId="2959" hiddenButton="1"/>
    <filterColumn colId="2960" hiddenButton="1"/>
    <filterColumn colId="2961" hiddenButton="1"/>
    <filterColumn colId="2962" hiddenButton="1"/>
    <filterColumn colId="2963" hiddenButton="1"/>
    <filterColumn colId="2964" hiddenButton="1"/>
    <filterColumn colId="2965" hiddenButton="1"/>
    <filterColumn colId="2966" hiddenButton="1"/>
    <filterColumn colId="2967" hiddenButton="1"/>
    <filterColumn colId="2968" hiddenButton="1"/>
    <filterColumn colId="2969" hiddenButton="1"/>
    <filterColumn colId="2970" hiddenButton="1"/>
    <filterColumn colId="2971" hiddenButton="1"/>
    <filterColumn colId="2972" hiddenButton="1"/>
    <filterColumn colId="2973" hiddenButton="1"/>
    <filterColumn colId="2974" hiddenButton="1"/>
    <filterColumn colId="2975" hiddenButton="1"/>
    <filterColumn colId="2976" hiddenButton="1"/>
    <filterColumn colId="2977" hiddenButton="1"/>
    <filterColumn colId="2978" hiddenButton="1"/>
    <filterColumn colId="2979" hiddenButton="1"/>
    <filterColumn colId="2980" hiddenButton="1"/>
    <filterColumn colId="2981" hiddenButton="1"/>
    <filterColumn colId="2982" hiddenButton="1"/>
    <filterColumn colId="2983" hiddenButton="1"/>
    <filterColumn colId="2984" hiddenButton="1"/>
    <filterColumn colId="2985" hiddenButton="1"/>
    <filterColumn colId="2986" hiddenButton="1"/>
    <filterColumn colId="2987" hiddenButton="1"/>
    <filterColumn colId="2988" hiddenButton="1"/>
    <filterColumn colId="2989" hiddenButton="1"/>
    <filterColumn colId="2990" hiddenButton="1"/>
    <filterColumn colId="2991" hiddenButton="1"/>
    <filterColumn colId="2992" hiddenButton="1"/>
    <filterColumn colId="2993" hiddenButton="1"/>
    <filterColumn colId="2994" hiddenButton="1"/>
    <filterColumn colId="2995" hiddenButton="1"/>
    <filterColumn colId="2996" hiddenButton="1"/>
    <filterColumn colId="2997" hiddenButton="1"/>
    <filterColumn colId="2998" hiddenButton="1"/>
    <filterColumn colId="2999" hiddenButton="1"/>
    <filterColumn colId="3000" hiddenButton="1"/>
    <filterColumn colId="3001" hiddenButton="1"/>
    <filterColumn colId="3002" hiddenButton="1"/>
    <filterColumn colId="3003" hiddenButton="1"/>
    <filterColumn colId="3004" hiddenButton="1"/>
    <filterColumn colId="3005" hiddenButton="1"/>
    <filterColumn colId="3006" hiddenButton="1"/>
    <filterColumn colId="3007" hiddenButton="1"/>
    <filterColumn colId="3008" hiddenButton="1"/>
    <filterColumn colId="3009" hiddenButton="1"/>
    <filterColumn colId="3010" hiddenButton="1"/>
    <filterColumn colId="3011" hiddenButton="1"/>
    <filterColumn colId="3012" hiddenButton="1"/>
    <filterColumn colId="3013" hiddenButton="1"/>
    <filterColumn colId="3014" hiddenButton="1"/>
    <filterColumn colId="3015" hiddenButton="1"/>
    <filterColumn colId="3016" hiddenButton="1"/>
    <filterColumn colId="3017" hiddenButton="1"/>
    <filterColumn colId="3018" hiddenButton="1"/>
    <filterColumn colId="3019" hiddenButton="1"/>
    <filterColumn colId="3020" hiddenButton="1"/>
    <filterColumn colId="3021" hiddenButton="1"/>
    <filterColumn colId="3022" hiddenButton="1"/>
    <filterColumn colId="3023" hiddenButton="1"/>
    <filterColumn colId="3024" hiddenButton="1"/>
    <filterColumn colId="3025" hiddenButton="1"/>
    <filterColumn colId="3026" hiddenButton="1"/>
    <filterColumn colId="3027" hiddenButton="1"/>
    <filterColumn colId="3028" hiddenButton="1"/>
    <filterColumn colId="3029" hiddenButton="1"/>
    <filterColumn colId="3030" hiddenButton="1"/>
    <filterColumn colId="3031" hiddenButton="1"/>
    <filterColumn colId="3032" hiddenButton="1"/>
    <filterColumn colId="3033" hiddenButton="1"/>
    <filterColumn colId="3034" hiddenButton="1"/>
    <filterColumn colId="3035" hiddenButton="1"/>
    <filterColumn colId="3036" hiddenButton="1"/>
    <filterColumn colId="3037" hiddenButton="1"/>
    <filterColumn colId="3038" hiddenButton="1"/>
    <filterColumn colId="3039" hiddenButton="1"/>
    <filterColumn colId="3040" hiddenButton="1"/>
    <filterColumn colId="3041" hiddenButton="1"/>
    <filterColumn colId="3042" hiddenButton="1"/>
    <filterColumn colId="3043" hiddenButton="1"/>
    <filterColumn colId="3044" hiddenButton="1"/>
    <filterColumn colId="3045" hiddenButton="1"/>
    <filterColumn colId="3046" hiddenButton="1"/>
    <filterColumn colId="3047" hiddenButton="1"/>
    <filterColumn colId="3048" hiddenButton="1"/>
    <filterColumn colId="3049" hiddenButton="1"/>
    <filterColumn colId="3050" hiddenButton="1"/>
    <filterColumn colId="3051" hiddenButton="1"/>
    <filterColumn colId="3052" hiddenButton="1"/>
    <filterColumn colId="3053" hiddenButton="1"/>
    <filterColumn colId="3054" hiddenButton="1"/>
    <filterColumn colId="3055" hiddenButton="1"/>
    <filterColumn colId="3056" hiddenButton="1"/>
    <filterColumn colId="3057" hiddenButton="1"/>
    <filterColumn colId="3058" hiddenButton="1"/>
    <filterColumn colId="3059" hiddenButton="1"/>
    <filterColumn colId="3060" hiddenButton="1"/>
    <filterColumn colId="3061" hiddenButton="1"/>
    <filterColumn colId="3062" hiddenButton="1"/>
    <filterColumn colId="3063" hiddenButton="1"/>
    <filterColumn colId="3064" hiddenButton="1"/>
    <filterColumn colId="3065" hiddenButton="1"/>
    <filterColumn colId="3066" hiddenButton="1"/>
    <filterColumn colId="3067" hiddenButton="1"/>
    <filterColumn colId="3068" hiddenButton="1"/>
    <filterColumn colId="3069" hiddenButton="1"/>
    <filterColumn colId="3070" hiddenButton="1"/>
    <filterColumn colId="3071" hiddenButton="1"/>
    <filterColumn colId="3072" hiddenButton="1"/>
    <filterColumn colId="3073" hiddenButton="1"/>
    <filterColumn colId="3074" hiddenButton="1"/>
    <filterColumn colId="3075" hiddenButton="1"/>
    <filterColumn colId="3076" hiddenButton="1"/>
    <filterColumn colId="3077" hiddenButton="1"/>
    <filterColumn colId="3078" hiddenButton="1"/>
    <filterColumn colId="3079" hiddenButton="1"/>
    <filterColumn colId="3080" hiddenButton="1"/>
    <filterColumn colId="3081" hiddenButton="1"/>
    <filterColumn colId="3082" hiddenButton="1"/>
    <filterColumn colId="3083" hiddenButton="1"/>
    <filterColumn colId="3084" hiddenButton="1"/>
    <filterColumn colId="3085" hiddenButton="1"/>
    <filterColumn colId="3086" hiddenButton="1"/>
    <filterColumn colId="3087" hiddenButton="1"/>
    <filterColumn colId="3088" hiddenButton="1"/>
    <filterColumn colId="3089" hiddenButton="1"/>
    <filterColumn colId="3090" hiddenButton="1"/>
    <filterColumn colId="3091" hiddenButton="1"/>
    <filterColumn colId="3092" hiddenButton="1"/>
    <filterColumn colId="3093" hiddenButton="1"/>
    <filterColumn colId="3094" hiddenButton="1"/>
    <filterColumn colId="3095" hiddenButton="1"/>
    <filterColumn colId="3096" hiddenButton="1"/>
    <filterColumn colId="3097" hiddenButton="1"/>
    <filterColumn colId="3098" hiddenButton="1"/>
    <filterColumn colId="3099" hiddenButton="1"/>
    <filterColumn colId="3100" hiddenButton="1"/>
    <filterColumn colId="3101" hiddenButton="1"/>
    <filterColumn colId="3102" hiddenButton="1"/>
    <filterColumn colId="3103" hiddenButton="1"/>
    <filterColumn colId="3104" hiddenButton="1"/>
    <filterColumn colId="3105" hiddenButton="1"/>
    <filterColumn colId="3106" hiddenButton="1"/>
    <filterColumn colId="3107" hiddenButton="1"/>
    <filterColumn colId="3108" hiddenButton="1"/>
    <filterColumn colId="3109" hiddenButton="1"/>
    <filterColumn colId="3110" hiddenButton="1"/>
    <filterColumn colId="3111" hiddenButton="1"/>
    <filterColumn colId="3112" hiddenButton="1"/>
    <filterColumn colId="3113" hiddenButton="1"/>
    <filterColumn colId="3114" hiddenButton="1"/>
    <filterColumn colId="3115" hiddenButton="1"/>
    <filterColumn colId="3116" hiddenButton="1"/>
    <filterColumn colId="3117" hiddenButton="1"/>
    <filterColumn colId="3118" hiddenButton="1"/>
    <filterColumn colId="3119" hiddenButton="1"/>
    <filterColumn colId="3120" hiddenButton="1"/>
    <filterColumn colId="3121" hiddenButton="1"/>
    <filterColumn colId="3122" hiddenButton="1"/>
    <filterColumn colId="3123" hiddenButton="1"/>
    <filterColumn colId="3124" hiddenButton="1"/>
    <filterColumn colId="3125" hiddenButton="1"/>
    <filterColumn colId="3126" hiddenButton="1"/>
    <filterColumn colId="3127" hiddenButton="1"/>
    <filterColumn colId="3128" hiddenButton="1"/>
    <filterColumn colId="3129" hiddenButton="1"/>
    <filterColumn colId="3130" hiddenButton="1"/>
    <filterColumn colId="3131" hiddenButton="1"/>
    <filterColumn colId="3132" hiddenButton="1"/>
    <filterColumn colId="3133" hiddenButton="1"/>
    <filterColumn colId="3134" hiddenButton="1"/>
    <filterColumn colId="3135" hiddenButton="1"/>
    <filterColumn colId="3136" hiddenButton="1"/>
    <filterColumn colId="3137" hiddenButton="1"/>
    <filterColumn colId="3138" hiddenButton="1"/>
    <filterColumn colId="3139" hiddenButton="1"/>
    <filterColumn colId="3140" hiddenButton="1"/>
    <filterColumn colId="3141" hiddenButton="1"/>
    <filterColumn colId="3142" hiddenButton="1"/>
    <filterColumn colId="3143" hiddenButton="1"/>
    <filterColumn colId="3144" hiddenButton="1"/>
    <filterColumn colId="3145" hiddenButton="1"/>
    <filterColumn colId="3146" hiddenButton="1"/>
    <filterColumn colId="3147" hiddenButton="1"/>
    <filterColumn colId="3148" hiddenButton="1"/>
    <filterColumn colId="3149" hiddenButton="1"/>
    <filterColumn colId="3150" hiddenButton="1"/>
    <filterColumn colId="3151" hiddenButton="1"/>
    <filterColumn colId="3152" hiddenButton="1"/>
    <filterColumn colId="3153" hiddenButton="1"/>
    <filterColumn colId="3154" hiddenButton="1"/>
    <filterColumn colId="3155" hiddenButton="1"/>
    <filterColumn colId="3156" hiddenButton="1"/>
    <filterColumn colId="3157" hiddenButton="1"/>
    <filterColumn colId="3158" hiddenButton="1"/>
    <filterColumn colId="3159" hiddenButton="1"/>
    <filterColumn colId="3160" hiddenButton="1"/>
    <filterColumn colId="3161" hiddenButton="1"/>
    <filterColumn colId="3162" hiddenButton="1"/>
    <filterColumn colId="3163" hiddenButton="1"/>
    <filterColumn colId="3164" hiddenButton="1"/>
    <filterColumn colId="3165" hiddenButton="1"/>
    <filterColumn colId="3166" hiddenButton="1"/>
    <filterColumn colId="3167" hiddenButton="1"/>
    <filterColumn colId="3168" hiddenButton="1"/>
    <filterColumn colId="3169" hiddenButton="1"/>
    <filterColumn colId="3170" hiddenButton="1"/>
    <filterColumn colId="3171" hiddenButton="1"/>
    <filterColumn colId="3172" hiddenButton="1"/>
    <filterColumn colId="3173" hiddenButton="1"/>
    <filterColumn colId="3174" hiddenButton="1"/>
    <filterColumn colId="3175" hiddenButton="1"/>
    <filterColumn colId="3176" hiddenButton="1"/>
    <filterColumn colId="3177" hiddenButton="1"/>
    <filterColumn colId="3178" hiddenButton="1"/>
    <filterColumn colId="3179" hiddenButton="1"/>
    <filterColumn colId="3180" hiddenButton="1"/>
    <filterColumn colId="3181" hiddenButton="1"/>
    <filterColumn colId="3182" hiddenButton="1"/>
    <filterColumn colId="3183" hiddenButton="1"/>
    <filterColumn colId="3184" hiddenButton="1"/>
    <filterColumn colId="3185" hiddenButton="1"/>
    <filterColumn colId="3186" hiddenButton="1"/>
    <filterColumn colId="3187" hiddenButton="1"/>
    <filterColumn colId="3188" hiddenButton="1"/>
    <filterColumn colId="3189" hiddenButton="1"/>
    <filterColumn colId="3190" hiddenButton="1"/>
    <filterColumn colId="3191" hiddenButton="1"/>
    <filterColumn colId="3192" hiddenButton="1"/>
    <filterColumn colId="3193" hiddenButton="1"/>
    <filterColumn colId="3194" hiddenButton="1"/>
    <filterColumn colId="3195" hiddenButton="1"/>
    <filterColumn colId="3196" hiddenButton="1"/>
    <filterColumn colId="3197" hiddenButton="1"/>
    <filterColumn colId="3198" hiddenButton="1"/>
    <filterColumn colId="3199" hiddenButton="1"/>
    <filterColumn colId="3200" hiddenButton="1"/>
    <filterColumn colId="3201" hiddenButton="1"/>
    <filterColumn colId="3202" hiddenButton="1"/>
    <filterColumn colId="3203" hiddenButton="1"/>
    <filterColumn colId="3204" hiddenButton="1"/>
    <filterColumn colId="3205" hiddenButton="1"/>
    <filterColumn colId="3206" hiddenButton="1"/>
    <filterColumn colId="3207" hiddenButton="1"/>
    <filterColumn colId="3208" hiddenButton="1"/>
    <filterColumn colId="3209" hiddenButton="1"/>
    <filterColumn colId="3210" hiddenButton="1"/>
    <filterColumn colId="3211" hiddenButton="1"/>
    <filterColumn colId="3212" hiddenButton="1"/>
    <filterColumn colId="3213" hiddenButton="1"/>
    <filterColumn colId="3214" hiddenButton="1"/>
    <filterColumn colId="3215" hiddenButton="1"/>
    <filterColumn colId="3216" hiddenButton="1"/>
    <filterColumn colId="3217" hiddenButton="1"/>
    <filterColumn colId="3218" hiddenButton="1"/>
    <filterColumn colId="3219" hiddenButton="1"/>
    <filterColumn colId="3220" hiddenButton="1"/>
    <filterColumn colId="3221" hiddenButton="1"/>
    <filterColumn colId="3222" hiddenButton="1"/>
    <filterColumn colId="3223" hiddenButton="1"/>
    <filterColumn colId="3224" hiddenButton="1"/>
    <filterColumn colId="3225" hiddenButton="1"/>
    <filterColumn colId="3226" hiddenButton="1"/>
    <filterColumn colId="3227" hiddenButton="1"/>
    <filterColumn colId="3228" hiddenButton="1"/>
    <filterColumn colId="3229" hiddenButton="1"/>
    <filterColumn colId="3230" hiddenButton="1"/>
    <filterColumn colId="3231" hiddenButton="1"/>
    <filterColumn colId="3232" hiddenButton="1"/>
    <filterColumn colId="3233" hiddenButton="1"/>
    <filterColumn colId="3234" hiddenButton="1"/>
    <filterColumn colId="3235" hiddenButton="1"/>
    <filterColumn colId="3236" hiddenButton="1"/>
    <filterColumn colId="3237" hiddenButton="1"/>
    <filterColumn colId="3238" hiddenButton="1"/>
    <filterColumn colId="3239" hiddenButton="1"/>
    <filterColumn colId="3240" hiddenButton="1"/>
    <filterColumn colId="3241" hiddenButton="1"/>
    <filterColumn colId="3242" hiddenButton="1"/>
    <filterColumn colId="3243" hiddenButton="1"/>
    <filterColumn colId="3244" hiddenButton="1"/>
    <filterColumn colId="3245" hiddenButton="1"/>
    <filterColumn colId="3246" hiddenButton="1"/>
    <filterColumn colId="3247" hiddenButton="1"/>
    <filterColumn colId="3248" hiddenButton="1"/>
    <filterColumn colId="3249" hiddenButton="1"/>
    <filterColumn colId="3250" hiddenButton="1"/>
    <filterColumn colId="3251" hiddenButton="1"/>
    <filterColumn colId="3252" hiddenButton="1"/>
    <filterColumn colId="3253" hiddenButton="1"/>
    <filterColumn colId="3254" hiddenButton="1"/>
    <filterColumn colId="3255" hiddenButton="1"/>
    <filterColumn colId="3256" hiddenButton="1"/>
    <filterColumn colId="3257" hiddenButton="1"/>
    <filterColumn colId="3258" hiddenButton="1"/>
    <filterColumn colId="3259" hiddenButton="1"/>
    <filterColumn colId="3260" hiddenButton="1"/>
    <filterColumn colId="3261" hiddenButton="1"/>
    <filterColumn colId="3262" hiddenButton="1"/>
    <filterColumn colId="3263" hiddenButton="1"/>
    <filterColumn colId="3264" hiddenButton="1"/>
    <filterColumn colId="3265" hiddenButton="1"/>
    <filterColumn colId="3266" hiddenButton="1"/>
    <filterColumn colId="3267" hiddenButton="1"/>
    <filterColumn colId="3268" hiddenButton="1"/>
    <filterColumn colId="3269" hiddenButton="1"/>
    <filterColumn colId="3270" hiddenButton="1"/>
    <filterColumn colId="3271" hiddenButton="1"/>
    <filterColumn colId="3272" hiddenButton="1"/>
    <filterColumn colId="3273" hiddenButton="1"/>
    <filterColumn colId="3274" hiddenButton="1"/>
    <filterColumn colId="3275" hiddenButton="1"/>
    <filterColumn colId="3276" hiddenButton="1"/>
    <filterColumn colId="3277" hiddenButton="1"/>
    <filterColumn colId="3278" hiddenButton="1"/>
    <filterColumn colId="3279" hiddenButton="1"/>
    <filterColumn colId="3280" hiddenButton="1"/>
    <filterColumn colId="3281" hiddenButton="1"/>
    <filterColumn colId="3282" hiddenButton="1"/>
    <filterColumn colId="3283" hiddenButton="1"/>
    <filterColumn colId="3284" hiddenButton="1"/>
    <filterColumn colId="3285" hiddenButton="1"/>
    <filterColumn colId="3286" hiddenButton="1"/>
    <filterColumn colId="3287" hiddenButton="1"/>
    <filterColumn colId="3288" hiddenButton="1"/>
    <filterColumn colId="3289" hiddenButton="1"/>
    <filterColumn colId="3290" hiddenButton="1"/>
    <filterColumn colId="3291" hiddenButton="1"/>
    <filterColumn colId="3292" hiddenButton="1"/>
    <filterColumn colId="3293" hiddenButton="1"/>
    <filterColumn colId="3294" hiddenButton="1"/>
    <filterColumn colId="3295" hiddenButton="1"/>
    <filterColumn colId="3296" hiddenButton="1"/>
    <filterColumn colId="3297" hiddenButton="1"/>
    <filterColumn colId="3298" hiddenButton="1"/>
    <filterColumn colId="3299" hiddenButton="1"/>
    <filterColumn colId="3300" hiddenButton="1"/>
    <filterColumn colId="3301" hiddenButton="1"/>
    <filterColumn colId="3302" hiddenButton="1"/>
    <filterColumn colId="3303" hiddenButton="1"/>
    <filterColumn colId="3304" hiddenButton="1"/>
    <filterColumn colId="3305" hiddenButton="1"/>
    <filterColumn colId="3306" hiddenButton="1"/>
    <filterColumn colId="3307" hiddenButton="1"/>
    <filterColumn colId="3308" hiddenButton="1"/>
    <filterColumn colId="3309" hiddenButton="1"/>
    <filterColumn colId="3310" hiddenButton="1"/>
    <filterColumn colId="3311" hiddenButton="1"/>
    <filterColumn colId="3312" hiddenButton="1"/>
    <filterColumn colId="3313" hiddenButton="1"/>
    <filterColumn colId="3314" hiddenButton="1"/>
    <filterColumn colId="3315" hiddenButton="1"/>
    <filterColumn colId="3316" hiddenButton="1"/>
    <filterColumn colId="3317" hiddenButton="1"/>
    <filterColumn colId="3318" hiddenButton="1"/>
    <filterColumn colId="3319" hiddenButton="1"/>
    <filterColumn colId="3320" hiddenButton="1"/>
    <filterColumn colId="3321" hiddenButton="1"/>
    <filterColumn colId="3322" hiddenButton="1"/>
    <filterColumn colId="3323" hiddenButton="1"/>
    <filterColumn colId="3324" hiddenButton="1"/>
    <filterColumn colId="3325" hiddenButton="1"/>
    <filterColumn colId="3326" hiddenButton="1"/>
    <filterColumn colId="3327" hiddenButton="1"/>
    <filterColumn colId="3328" hiddenButton="1"/>
    <filterColumn colId="3329" hiddenButton="1"/>
    <filterColumn colId="3330" hiddenButton="1"/>
    <filterColumn colId="3331" hiddenButton="1"/>
    <filterColumn colId="3332" hiddenButton="1"/>
    <filterColumn colId="3333" hiddenButton="1"/>
    <filterColumn colId="3334" hiddenButton="1"/>
    <filterColumn colId="3335" hiddenButton="1"/>
    <filterColumn colId="3336" hiddenButton="1"/>
    <filterColumn colId="3337" hiddenButton="1"/>
    <filterColumn colId="3338" hiddenButton="1"/>
    <filterColumn colId="3339" hiddenButton="1"/>
    <filterColumn colId="3340" hiddenButton="1"/>
    <filterColumn colId="3341" hiddenButton="1"/>
    <filterColumn colId="3342" hiddenButton="1"/>
    <filterColumn colId="3343" hiddenButton="1"/>
    <filterColumn colId="3344" hiddenButton="1"/>
    <filterColumn colId="3345" hiddenButton="1"/>
    <filterColumn colId="3346" hiddenButton="1"/>
    <filterColumn colId="3347" hiddenButton="1"/>
    <filterColumn colId="3348" hiddenButton="1"/>
    <filterColumn colId="3349" hiddenButton="1"/>
    <filterColumn colId="3350" hiddenButton="1"/>
    <filterColumn colId="3351" hiddenButton="1"/>
    <filterColumn colId="3352" hiddenButton="1"/>
    <filterColumn colId="3353" hiddenButton="1"/>
    <filterColumn colId="3354" hiddenButton="1"/>
    <filterColumn colId="3355" hiddenButton="1"/>
    <filterColumn colId="3356" hiddenButton="1"/>
    <filterColumn colId="3357" hiddenButton="1"/>
    <filterColumn colId="3358" hiddenButton="1"/>
    <filterColumn colId="3359" hiddenButton="1"/>
    <filterColumn colId="3360" hiddenButton="1"/>
    <filterColumn colId="3361" hiddenButton="1"/>
    <filterColumn colId="3362" hiddenButton="1"/>
    <filterColumn colId="3363" hiddenButton="1"/>
    <filterColumn colId="3364" hiddenButton="1"/>
    <filterColumn colId="3365" hiddenButton="1"/>
    <filterColumn colId="3366" hiddenButton="1"/>
    <filterColumn colId="3367" hiddenButton="1"/>
    <filterColumn colId="3368" hiddenButton="1"/>
    <filterColumn colId="3369" hiddenButton="1"/>
    <filterColumn colId="3370" hiddenButton="1"/>
    <filterColumn colId="3371" hiddenButton="1"/>
    <filterColumn colId="3372" hiddenButton="1"/>
    <filterColumn colId="3373" hiddenButton="1"/>
    <filterColumn colId="3374" hiddenButton="1"/>
    <filterColumn colId="3375" hiddenButton="1"/>
    <filterColumn colId="3376" hiddenButton="1"/>
    <filterColumn colId="3377" hiddenButton="1"/>
    <filterColumn colId="3378" hiddenButton="1"/>
    <filterColumn colId="3379" hiddenButton="1"/>
    <filterColumn colId="3380" hiddenButton="1"/>
    <filterColumn colId="3381" hiddenButton="1"/>
    <filterColumn colId="3382" hiddenButton="1"/>
    <filterColumn colId="3383" hiddenButton="1"/>
    <filterColumn colId="3384" hiddenButton="1"/>
    <filterColumn colId="3385" hiddenButton="1"/>
    <filterColumn colId="3386" hiddenButton="1"/>
    <filterColumn colId="3387" hiddenButton="1"/>
    <filterColumn colId="3388" hiddenButton="1"/>
    <filterColumn colId="3389" hiddenButton="1"/>
    <filterColumn colId="3390" hiddenButton="1"/>
    <filterColumn colId="3391" hiddenButton="1"/>
    <filterColumn colId="3392" hiddenButton="1"/>
    <filterColumn colId="3393" hiddenButton="1"/>
    <filterColumn colId="3394" hiddenButton="1"/>
    <filterColumn colId="3395" hiddenButton="1"/>
    <filterColumn colId="3396" hiddenButton="1"/>
    <filterColumn colId="3397" hiddenButton="1"/>
    <filterColumn colId="3398" hiddenButton="1"/>
    <filterColumn colId="3399" hiddenButton="1"/>
    <filterColumn colId="3400" hiddenButton="1"/>
    <filterColumn colId="3401" hiddenButton="1"/>
    <filterColumn colId="3402" hiddenButton="1"/>
    <filterColumn colId="3403" hiddenButton="1"/>
    <filterColumn colId="3404" hiddenButton="1"/>
    <filterColumn colId="3405" hiddenButton="1"/>
    <filterColumn colId="3406" hiddenButton="1"/>
    <filterColumn colId="3407" hiddenButton="1"/>
    <filterColumn colId="3408" hiddenButton="1"/>
    <filterColumn colId="3409" hiddenButton="1"/>
    <filterColumn colId="3410" hiddenButton="1"/>
    <filterColumn colId="3411" hiddenButton="1"/>
    <filterColumn colId="3412" hiddenButton="1"/>
    <filterColumn colId="3413" hiddenButton="1"/>
    <filterColumn colId="3414" hiddenButton="1"/>
    <filterColumn colId="3415" hiddenButton="1"/>
    <filterColumn colId="3416" hiddenButton="1"/>
    <filterColumn colId="3417" hiddenButton="1"/>
    <filterColumn colId="3418" hiddenButton="1"/>
    <filterColumn colId="3419" hiddenButton="1"/>
    <filterColumn colId="3420" hiddenButton="1"/>
    <filterColumn colId="3421" hiddenButton="1"/>
    <filterColumn colId="3422" hiddenButton="1"/>
    <filterColumn colId="3423" hiddenButton="1"/>
    <filterColumn colId="3424" hiddenButton="1"/>
    <filterColumn colId="3425" hiddenButton="1"/>
    <filterColumn colId="3426" hiddenButton="1"/>
    <filterColumn colId="3427" hiddenButton="1"/>
    <filterColumn colId="3428" hiddenButton="1"/>
    <filterColumn colId="3429" hiddenButton="1"/>
    <filterColumn colId="3430" hiddenButton="1"/>
    <filterColumn colId="3431" hiddenButton="1"/>
    <filterColumn colId="3432" hiddenButton="1"/>
    <filterColumn colId="3433" hiddenButton="1"/>
    <filterColumn colId="3434" hiddenButton="1"/>
    <filterColumn colId="3435" hiddenButton="1"/>
    <filterColumn colId="3436" hiddenButton="1"/>
    <filterColumn colId="3437" hiddenButton="1"/>
    <filterColumn colId="3438" hiddenButton="1"/>
    <filterColumn colId="3439" hiddenButton="1"/>
    <filterColumn colId="3440" hiddenButton="1"/>
    <filterColumn colId="3441" hiddenButton="1"/>
    <filterColumn colId="3442" hiddenButton="1"/>
    <filterColumn colId="3443" hiddenButton="1"/>
    <filterColumn colId="3444" hiddenButton="1"/>
    <filterColumn colId="3445" hiddenButton="1"/>
    <filterColumn colId="3446" hiddenButton="1"/>
    <filterColumn colId="3447" hiddenButton="1"/>
    <filterColumn colId="3448" hiddenButton="1"/>
    <filterColumn colId="3449" hiddenButton="1"/>
    <filterColumn colId="3450" hiddenButton="1"/>
    <filterColumn colId="3451" hiddenButton="1"/>
    <filterColumn colId="3452" hiddenButton="1"/>
    <filterColumn colId="3453" hiddenButton="1"/>
    <filterColumn colId="3454" hiddenButton="1"/>
    <filterColumn colId="3455" hiddenButton="1"/>
    <filterColumn colId="3456" hiddenButton="1"/>
    <filterColumn colId="3457" hiddenButton="1"/>
    <filterColumn colId="3458" hiddenButton="1"/>
    <filterColumn colId="3459" hiddenButton="1"/>
    <filterColumn colId="3460" hiddenButton="1"/>
    <filterColumn colId="3461" hiddenButton="1"/>
    <filterColumn colId="3462" hiddenButton="1"/>
    <filterColumn colId="3463" hiddenButton="1"/>
    <filterColumn colId="3464" hiddenButton="1"/>
    <filterColumn colId="3465" hiddenButton="1"/>
    <filterColumn colId="3466" hiddenButton="1"/>
    <filterColumn colId="3467" hiddenButton="1"/>
    <filterColumn colId="3468" hiddenButton="1"/>
    <filterColumn colId="3469" hiddenButton="1"/>
    <filterColumn colId="3470" hiddenButton="1"/>
    <filterColumn colId="3471" hiddenButton="1"/>
    <filterColumn colId="3472" hiddenButton="1"/>
    <filterColumn colId="3473" hiddenButton="1"/>
    <filterColumn colId="3474" hiddenButton="1"/>
    <filterColumn colId="3475" hiddenButton="1"/>
    <filterColumn colId="3476" hiddenButton="1"/>
    <filterColumn colId="3477" hiddenButton="1"/>
    <filterColumn colId="3478" hiddenButton="1"/>
    <filterColumn colId="3479" hiddenButton="1"/>
    <filterColumn colId="3480" hiddenButton="1"/>
    <filterColumn colId="3481" hiddenButton="1"/>
    <filterColumn colId="3482" hiddenButton="1"/>
    <filterColumn colId="3483" hiddenButton="1"/>
    <filterColumn colId="3484" hiddenButton="1"/>
    <filterColumn colId="3485" hiddenButton="1"/>
    <filterColumn colId="3486" hiddenButton="1"/>
    <filterColumn colId="3487" hiddenButton="1"/>
    <filterColumn colId="3488" hiddenButton="1"/>
    <filterColumn colId="3489" hiddenButton="1"/>
    <filterColumn colId="3490" hiddenButton="1"/>
    <filterColumn colId="3491" hiddenButton="1"/>
    <filterColumn colId="3492" hiddenButton="1"/>
    <filterColumn colId="3493" hiddenButton="1"/>
    <filterColumn colId="3494" hiddenButton="1"/>
    <filterColumn colId="3495" hiddenButton="1"/>
    <filterColumn colId="3496" hiddenButton="1"/>
    <filterColumn colId="3497" hiddenButton="1"/>
    <filterColumn colId="3498" hiddenButton="1"/>
    <filterColumn colId="3499" hiddenButton="1"/>
    <filterColumn colId="3500" hiddenButton="1"/>
    <filterColumn colId="3501" hiddenButton="1"/>
    <filterColumn colId="3502" hiddenButton="1"/>
    <filterColumn colId="3503" hiddenButton="1"/>
    <filterColumn colId="3504" hiddenButton="1"/>
    <filterColumn colId="3505" hiddenButton="1"/>
    <filterColumn colId="3506" hiddenButton="1"/>
    <filterColumn colId="3507" hiddenButton="1"/>
    <filterColumn colId="3508" hiddenButton="1"/>
    <filterColumn colId="3509" hiddenButton="1"/>
    <filterColumn colId="3510" hiddenButton="1"/>
    <filterColumn colId="3511" hiddenButton="1"/>
    <filterColumn colId="3512" hiddenButton="1"/>
    <filterColumn colId="3513" hiddenButton="1"/>
    <filterColumn colId="3514" hiddenButton="1"/>
    <filterColumn colId="3515" hiddenButton="1"/>
    <filterColumn colId="3516" hiddenButton="1"/>
    <filterColumn colId="3517" hiddenButton="1"/>
    <filterColumn colId="3518" hiddenButton="1"/>
    <filterColumn colId="3519" hiddenButton="1"/>
    <filterColumn colId="3520" hiddenButton="1"/>
    <filterColumn colId="3521" hiddenButton="1"/>
    <filterColumn colId="3522" hiddenButton="1"/>
    <filterColumn colId="3523" hiddenButton="1"/>
    <filterColumn colId="3524" hiddenButton="1"/>
    <filterColumn colId="3525" hiddenButton="1"/>
    <filterColumn colId="3526" hiddenButton="1"/>
    <filterColumn colId="3527" hiddenButton="1"/>
    <filterColumn colId="3528" hiddenButton="1"/>
    <filterColumn colId="3529" hiddenButton="1"/>
    <filterColumn colId="3530" hiddenButton="1"/>
    <filterColumn colId="3531" hiddenButton="1"/>
    <filterColumn colId="3532" hiddenButton="1"/>
    <filterColumn colId="3533" hiddenButton="1"/>
    <filterColumn colId="3534" hiddenButton="1"/>
    <filterColumn colId="3535" hiddenButton="1"/>
    <filterColumn colId="3536" hiddenButton="1"/>
    <filterColumn colId="3537" hiddenButton="1"/>
    <filterColumn colId="3538" hiddenButton="1"/>
    <filterColumn colId="3539" hiddenButton="1"/>
    <filterColumn colId="3540" hiddenButton="1"/>
    <filterColumn colId="3541" hiddenButton="1"/>
    <filterColumn colId="3542" hiddenButton="1"/>
    <filterColumn colId="3543" hiddenButton="1"/>
    <filterColumn colId="3544" hiddenButton="1"/>
    <filterColumn colId="3545" hiddenButton="1"/>
    <filterColumn colId="3546" hiddenButton="1"/>
    <filterColumn colId="3547" hiddenButton="1"/>
    <filterColumn colId="3548" hiddenButton="1"/>
    <filterColumn colId="3549" hiddenButton="1"/>
    <filterColumn colId="3550" hiddenButton="1"/>
    <filterColumn colId="3551" hiddenButton="1"/>
    <filterColumn colId="3552" hiddenButton="1"/>
    <filterColumn colId="3553" hiddenButton="1"/>
    <filterColumn colId="3554" hiddenButton="1"/>
    <filterColumn colId="3555" hiddenButton="1"/>
    <filterColumn colId="3556" hiddenButton="1"/>
    <filterColumn colId="3557" hiddenButton="1"/>
    <filterColumn colId="3558" hiddenButton="1"/>
    <filterColumn colId="3559" hiddenButton="1"/>
    <filterColumn colId="3560" hiddenButton="1"/>
    <filterColumn colId="3561" hiddenButton="1"/>
    <filterColumn colId="3562" hiddenButton="1"/>
    <filterColumn colId="3563" hiddenButton="1"/>
    <filterColumn colId="3564" hiddenButton="1"/>
    <filterColumn colId="3565" hiddenButton="1"/>
    <filterColumn colId="3566" hiddenButton="1"/>
    <filterColumn colId="3567" hiddenButton="1"/>
    <filterColumn colId="3568" hiddenButton="1"/>
    <filterColumn colId="3569" hiddenButton="1"/>
    <filterColumn colId="3570" hiddenButton="1"/>
    <filterColumn colId="3571" hiddenButton="1"/>
    <filterColumn colId="3572" hiddenButton="1"/>
    <filterColumn colId="3573" hiddenButton="1"/>
    <filterColumn colId="3574" hiddenButton="1"/>
    <filterColumn colId="3575" hiddenButton="1"/>
    <filterColumn colId="3576" hiddenButton="1"/>
    <filterColumn colId="3577" hiddenButton="1"/>
    <filterColumn colId="3578" hiddenButton="1"/>
    <filterColumn colId="3579" hiddenButton="1"/>
    <filterColumn colId="3580" hiddenButton="1"/>
    <filterColumn colId="3581" hiddenButton="1"/>
    <filterColumn colId="3582" hiddenButton="1"/>
    <filterColumn colId="3583" hiddenButton="1"/>
    <filterColumn colId="3584" hiddenButton="1"/>
    <filterColumn colId="3585" hiddenButton="1"/>
    <filterColumn colId="3586" hiddenButton="1"/>
    <filterColumn colId="3587" hiddenButton="1"/>
    <filterColumn colId="3588" hiddenButton="1"/>
    <filterColumn colId="3589" hiddenButton="1"/>
    <filterColumn colId="3590" hiddenButton="1"/>
    <filterColumn colId="3591" hiddenButton="1"/>
    <filterColumn colId="3592" hiddenButton="1"/>
    <filterColumn colId="3593" hiddenButton="1"/>
    <filterColumn colId="3594" hiddenButton="1"/>
    <filterColumn colId="3595" hiddenButton="1"/>
    <filterColumn colId="3596" hiddenButton="1"/>
    <filterColumn colId="3597" hiddenButton="1"/>
    <filterColumn colId="3598" hiddenButton="1"/>
    <filterColumn colId="3599" hiddenButton="1"/>
    <filterColumn colId="3600" hiddenButton="1"/>
    <filterColumn colId="3601" hiddenButton="1"/>
    <filterColumn colId="3602" hiddenButton="1"/>
    <filterColumn colId="3603" hiddenButton="1"/>
    <filterColumn colId="3604" hiddenButton="1"/>
    <filterColumn colId="3605" hiddenButton="1"/>
    <filterColumn colId="3606" hiddenButton="1"/>
    <filterColumn colId="3607" hiddenButton="1"/>
    <filterColumn colId="3608" hiddenButton="1"/>
    <filterColumn colId="3609" hiddenButton="1"/>
    <filterColumn colId="3610" hiddenButton="1"/>
    <filterColumn colId="3611" hiddenButton="1"/>
    <filterColumn colId="3612" hiddenButton="1"/>
    <filterColumn colId="3613" hiddenButton="1"/>
    <filterColumn colId="3614" hiddenButton="1"/>
    <filterColumn colId="3615" hiddenButton="1"/>
    <filterColumn colId="3616" hiddenButton="1"/>
    <filterColumn colId="3617" hiddenButton="1"/>
    <filterColumn colId="3618" hiddenButton="1"/>
    <filterColumn colId="3619" hiddenButton="1"/>
    <filterColumn colId="3620" hiddenButton="1"/>
    <filterColumn colId="3621" hiddenButton="1"/>
    <filterColumn colId="3622" hiddenButton="1"/>
    <filterColumn colId="3623" hiddenButton="1"/>
    <filterColumn colId="3624" hiddenButton="1"/>
    <filterColumn colId="3625" hiddenButton="1"/>
    <filterColumn colId="3626" hiddenButton="1"/>
    <filterColumn colId="3627" hiddenButton="1"/>
    <filterColumn colId="3628" hiddenButton="1"/>
    <filterColumn colId="3629" hiddenButton="1"/>
    <filterColumn colId="3630" hiddenButton="1"/>
    <filterColumn colId="3631" hiddenButton="1"/>
    <filterColumn colId="3632" hiddenButton="1"/>
    <filterColumn colId="3633" hiddenButton="1"/>
    <filterColumn colId="3634" hiddenButton="1"/>
    <filterColumn colId="3635" hiddenButton="1"/>
    <filterColumn colId="3636" hiddenButton="1"/>
    <filterColumn colId="3637" hiddenButton="1"/>
    <filterColumn colId="3638" hiddenButton="1"/>
    <filterColumn colId="3639" hiddenButton="1"/>
    <filterColumn colId="3640" hiddenButton="1"/>
    <filterColumn colId="3641" hiddenButton="1"/>
    <filterColumn colId="3642" hiddenButton="1"/>
    <filterColumn colId="3643" hiddenButton="1"/>
    <filterColumn colId="3644" hiddenButton="1"/>
    <filterColumn colId="3645" hiddenButton="1"/>
    <filterColumn colId="3646" hiddenButton="1"/>
    <filterColumn colId="3647" hiddenButton="1"/>
    <filterColumn colId="3648" hiddenButton="1"/>
    <filterColumn colId="3649" hiddenButton="1"/>
    <filterColumn colId="3650" hiddenButton="1"/>
    <filterColumn colId="3651" hiddenButton="1"/>
    <filterColumn colId="3652" hiddenButton="1"/>
    <filterColumn colId="3653" hiddenButton="1"/>
    <filterColumn colId="3654" hiddenButton="1"/>
    <filterColumn colId="3655" hiddenButton="1"/>
    <filterColumn colId="3656" hiddenButton="1"/>
    <filterColumn colId="3657" hiddenButton="1"/>
    <filterColumn colId="3658" hiddenButton="1"/>
    <filterColumn colId="3659" hiddenButton="1"/>
    <filterColumn colId="3660" hiddenButton="1"/>
    <filterColumn colId="3661" hiddenButton="1"/>
    <filterColumn colId="3662" hiddenButton="1"/>
    <filterColumn colId="3663" hiddenButton="1"/>
    <filterColumn colId="3664" hiddenButton="1"/>
    <filterColumn colId="3665" hiddenButton="1"/>
    <filterColumn colId="3666" hiddenButton="1"/>
    <filterColumn colId="3667" hiddenButton="1"/>
    <filterColumn colId="3668" hiddenButton="1"/>
    <filterColumn colId="3669" hiddenButton="1"/>
    <filterColumn colId="3670" hiddenButton="1"/>
    <filterColumn colId="3671" hiddenButton="1"/>
    <filterColumn colId="3672" hiddenButton="1"/>
    <filterColumn colId="3673" hiddenButton="1"/>
    <filterColumn colId="3674" hiddenButton="1"/>
    <filterColumn colId="3675" hiddenButton="1"/>
    <filterColumn colId="3676" hiddenButton="1"/>
    <filterColumn colId="3677" hiddenButton="1"/>
    <filterColumn colId="3678" hiddenButton="1"/>
    <filterColumn colId="3679" hiddenButton="1"/>
    <filterColumn colId="3680" hiddenButton="1"/>
    <filterColumn colId="3681" hiddenButton="1"/>
    <filterColumn colId="3682" hiddenButton="1"/>
    <filterColumn colId="3683" hiddenButton="1"/>
    <filterColumn colId="3684" hiddenButton="1"/>
    <filterColumn colId="3685" hiddenButton="1"/>
    <filterColumn colId="3686" hiddenButton="1"/>
    <filterColumn colId="3687" hiddenButton="1"/>
    <filterColumn colId="3688" hiddenButton="1"/>
    <filterColumn colId="3689" hiddenButton="1"/>
    <filterColumn colId="3690" hiddenButton="1"/>
    <filterColumn colId="3691" hiddenButton="1"/>
    <filterColumn colId="3692" hiddenButton="1"/>
    <filterColumn colId="3693" hiddenButton="1"/>
    <filterColumn colId="3694" hiddenButton="1"/>
    <filterColumn colId="3695" hiddenButton="1"/>
    <filterColumn colId="3696" hiddenButton="1"/>
    <filterColumn colId="3697" hiddenButton="1"/>
    <filterColumn colId="3698" hiddenButton="1"/>
    <filterColumn colId="3699" hiddenButton="1"/>
    <filterColumn colId="3700" hiddenButton="1"/>
    <filterColumn colId="3701" hiddenButton="1"/>
    <filterColumn colId="3702" hiddenButton="1"/>
    <filterColumn colId="3703" hiddenButton="1"/>
    <filterColumn colId="3704" hiddenButton="1"/>
    <filterColumn colId="3705" hiddenButton="1"/>
    <filterColumn colId="3706" hiddenButton="1"/>
    <filterColumn colId="3707" hiddenButton="1"/>
    <filterColumn colId="3708" hiddenButton="1"/>
    <filterColumn colId="3709" hiddenButton="1"/>
    <filterColumn colId="3710" hiddenButton="1"/>
    <filterColumn colId="3711" hiddenButton="1"/>
    <filterColumn colId="3712" hiddenButton="1"/>
    <filterColumn colId="3713" hiddenButton="1"/>
    <filterColumn colId="3714" hiddenButton="1"/>
    <filterColumn colId="3715" hiddenButton="1"/>
    <filterColumn colId="3716" hiddenButton="1"/>
    <filterColumn colId="3717" hiddenButton="1"/>
    <filterColumn colId="3718" hiddenButton="1"/>
    <filterColumn colId="3719" hiddenButton="1"/>
    <filterColumn colId="3720" hiddenButton="1"/>
    <filterColumn colId="3721" hiddenButton="1"/>
    <filterColumn colId="3722" hiddenButton="1"/>
    <filterColumn colId="3723" hiddenButton="1"/>
    <filterColumn colId="3724" hiddenButton="1"/>
    <filterColumn colId="3725" hiddenButton="1"/>
    <filterColumn colId="3726" hiddenButton="1"/>
    <filterColumn colId="3727" hiddenButton="1"/>
    <filterColumn colId="3728" hiddenButton="1"/>
    <filterColumn colId="3729" hiddenButton="1"/>
    <filterColumn colId="3730" hiddenButton="1"/>
    <filterColumn colId="3731" hiddenButton="1"/>
    <filterColumn colId="3732" hiddenButton="1"/>
    <filterColumn colId="3733" hiddenButton="1"/>
    <filterColumn colId="3734" hiddenButton="1"/>
    <filterColumn colId="3735" hiddenButton="1"/>
    <filterColumn colId="3736" hiddenButton="1"/>
    <filterColumn colId="3737" hiddenButton="1"/>
    <filterColumn colId="3738" hiddenButton="1"/>
    <filterColumn colId="3739" hiddenButton="1"/>
    <filterColumn colId="3740" hiddenButton="1"/>
    <filterColumn colId="3741" hiddenButton="1"/>
    <filterColumn colId="3742" hiddenButton="1"/>
    <filterColumn colId="3743" hiddenButton="1"/>
    <filterColumn colId="3744" hiddenButton="1"/>
    <filterColumn colId="3745" hiddenButton="1"/>
    <filterColumn colId="3746" hiddenButton="1"/>
    <filterColumn colId="3747" hiddenButton="1"/>
    <filterColumn colId="3748" hiddenButton="1"/>
    <filterColumn colId="3749" hiddenButton="1"/>
    <filterColumn colId="3750" hiddenButton="1"/>
    <filterColumn colId="3751" hiddenButton="1"/>
    <filterColumn colId="3752" hiddenButton="1"/>
    <filterColumn colId="3753" hiddenButton="1"/>
    <filterColumn colId="3754" hiddenButton="1"/>
    <filterColumn colId="3755" hiddenButton="1"/>
    <filterColumn colId="3756" hiddenButton="1"/>
    <filterColumn colId="3757" hiddenButton="1"/>
    <filterColumn colId="3758" hiddenButton="1"/>
    <filterColumn colId="3759" hiddenButton="1"/>
    <filterColumn colId="3760" hiddenButton="1"/>
    <filterColumn colId="3761" hiddenButton="1"/>
    <filterColumn colId="3762" hiddenButton="1"/>
    <filterColumn colId="3763" hiddenButton="1"/>
    <filterColumn colId="3764" hiddenButton="1"/>
    <filterColumn colId="3765" hiddenButton="1"/>
    <filterColumn colId="3766" hiddenButton="1"/>
    <filterColumn colId="3767" hiddenButton="1"/>
    <filterColumn colId="3768" hiddenButton="1"/>
    <filterColumn colId="3769" hiddenButton="1"/>
    <filterColumn colId="3770" hiddenButton="1"/>
    <filterColumn colId="3771" hiddenButton="1"/>
    <filterColumn colId="3772" hiddenButton="1"/>
    <filterColumn colId="3773" hiddenButton="1"/>
    <filterColumn colId="3774" hiddenButton="1"/>
    <filterColumn colId="3775" hiddenButton="1"/>
    <filterColumn colId="3776" hiddenButton="1"/>
    <filterColumn colId="3777" hiddenButton="1"/>
    <filterColumn colId="3778" hiddenButton="1"/>
    <filterColumn colId="3779" hiddenButton="1"/>
    <filterColumn colId="3780" hiddenButton="1"/>
    <filterColumn colId="3781" hiddenButton="1"/>
    <filterColumn colId="3782" hiddenButton="1"/>
    <filterColumn colId="3783" hiddenButton="1"/>
    <filterColumn colId="3784" hiddenButton="1"/>
    <filterColumn colId="3785" hiddenButton="1"/>
    <filterColumn colId="3786" hiddenButton="1"/>
    <filterColumn colId="3787" hiddenButton="1"/>
    <filterColumn colId="3788" hiddenButton="1"/>
    <filterColumn colId="3789" hiddenButton="1"/>
    <filterColumn colId="3790" hiddenButton="1"/>
    <filterColumn colId="3791" hiddenButton="1"/>
    <filterColumn colId="3792" hiddenButton="1"/>
    <filterColumn colId="3793" hiddenButton="1"/>
    <filterColumn colId="3794" hiddenButton="1"/>
    <filterColumn colId="3795" hiddenButton="1"/>
    <filterColumn colId="3796" hiddenButton="1"/>
    <filterColumn colId="3797" hiddenButton="1"/>
    <filterColumn colId="3798" hiddenButton="1"/>
    <filterColumn colId="3799" hiddenButton="1"/>
    <filterColumn colId="3800" hiddenButton="1"/>
    <filterColumn colId="3801" hiddenButton="1"/>
    <filterColumn colId="3802" hiddenButton="1"/>
    <filterColumn colId="3803" hiddenButton="1"/>
    <filterColumn colId="3804" hiddenButton="1"/>
    <filterColumn colId="3805" hiddenButton="1"/>
    <filterColumn colId="3806" hiddenButton="1"/>
    <filterColumn colId="3807" hiddenButton="1"/>
    <filterColumn colId="3808" hiddenButton="1"/>
    <filterColumn colId="3809" hiddenButton="1"/>
    <filterColumn colId="3810" hiddenButton="1"/>
    <filterColumn colId="3811" hiddenButton="1"/>
    <filterColumn colId="3812" hiddenButton="1"/>
    <filterColumn colId="3813" hiddenButton="1"/>
    <filterColumn colId="3814" hiddenButton="1"/>
    <filterColumn colId="3815" hiddenButton="1"/>
    <filterColumn colId="3816" hiddenButton="1"/>
    <filterColumn colId="3817" hiddenButton="1"/>
    <filterColumn colId="3818" hiddenButton="1"/>
    <filterColumn colId="3819" hiddenButton="1"/>
    <filterColumn colId="3820" hiddenButton="1"/>
    <filterColumn colId="3821" hiddenButton="1"/>
    <filterColumn colId="3822" hiddenButton="1"/>
    <filterColumn colId="3823" hiddenButton="1"/>
    <filterColumn colId="3824" hiddenButton="1"/>
    <filterColumn colId="3825" hiddenButton="1"/>
    <filterColumn colId="3826" hiddenButton="1"/>
    <filterColumn colId="3827" hiddenButton="1"/>
    <filterColumn colId="3828" hiddenButton="1"/>
    <filterColumn colId="3829" hiddenButton="1"/>
    <filterColumn colId="3830" hiddenButton="1"/>
    <filterColumn colId="3831" hiddenButton="1"/>
    <filterColumn colId="3832" hiddenButton="1"/>
    <filterColumn colId="3833" hiddenButton="1"/>
    <filterColumn colId="3834" hiddenButton="1"/>
    <filterColumn colId="3835" hiddenButton="1"/>
    <filterColumn colId="3836" hiddenButton="1"/>
    <filterColumn colId="3837" hiddenButton="1"/>
    <filterColumn colId="3838" hiddenButton="1"/>
    <filterColumn colId="3839" hiddenButton="1"/>
    <filterColumn colId="3840" hiddenButton="1"/>
    <filterColumn colId="3841" hiddenButton="1"/>
    <filterColumn colId="3842" hiddenButton="1"/>
    <filterColumn colId="3843" hiddenButton="1"/>
    <filterColumn colId="3844" hiddenButton="1"/>
    <filterColumn colId="3845" hiddenButton="1"/>
    <filterColumn colId="3846" hiddenButton="1"/>
    <filterColumn colId="3847" hiddenButton="1"/>
    <filterColumn colId="3848" hiddenButton="1"/>
    <filterColumn colId="3849" hiddenButton="1"/>
    <filterColumn colId="3850" hiddenButton="1"/>
    <filterColumn colId="3851" hiddenButton="1"/>
    <filterColumn colId="3852" hiddenButton="1"/>
    <filterColumn colId="3853" hiddenButton="1"/>
    <filterColumn colId="3854" hiddenButton="1"/>
    <filterColumn colId="3855" hiddenButton="1"/>
    <filterColumn colId="3856" hiddenButton="1"/>
    <filterColumn colId="3857" hiddenButton="1"/>
    <filterColumn colId="3858" hiddenButton="1"/>
    <filterColumn colId="3859" hiddenButton="1"/>
    <filterColumn colId="3860" hiddenButton="1"/>
    <filterColumn colId="3861" hiddenButton="1"/>
    <filterColumn colId="3862" hiddenButton="1"/>
    <filterColumn colId="3863" hiddenButton="1"/>
    <filterColumn colId="3864" hiddenButton="1"/>
    <filterColumn colId="3865" hiddenButton="1"/>
    <filterColumn colId="3866" hiddenButton="1"/>
    <filterColumn colId="3867" hiddenButton="1"/>
    <filterColumn colId="3868" hiddenButton="1"/>
    <filterColumn colId="3869" hiddenButton="1"/>
    <filterColumn colId="3870" hiddenButton="1"/>
    <filterColumn colId="3871" hiddenButton="1"/>
    <filterColumn colId="3872" hiddenButton="1"/>
    <filterColumn colId="3873" hiddenButton="1"/>
    <filterColumn colId="3874" hiddenButton="1"/>
    <filterColumn colId="3875" hiddenButton="1"/>
    <filterColumn colId="3876" hiddenButton="1"/>
    <filterColumn colId="3877" hiddenButton="1"/>
    <filterColumn colId="3878" hiddenButton="1"/>
    <filterColumn colId="3879" hiddenButton="1"/>
    <filterColumn colId="3880" hiddenButton="1"/>
    <filterColumn colId="3881" hiddenButton="1"/>
    <filterColumn colId="3882" hiddenButton="1"/>
    <filterColumn colId="3883" hiddenButton="1"/>
    <filterColumn colId="3884" hiddenButton="1"/>
    <filterColumn colId="3885" hiddenButton="1"/>
    <filterColumn colId="3886" hiddenButton="1"/>
    <filterColumn colId="3887" hiddenButton="1"/>
    <filterColumn colId="3888" hiddenButton="1"/>
    <filterColumn colId="3889" hiddenButton="1"/>
    <filterColumn colId="3890" hiddenButton="1"/>
    <filterColumn colId="3891" hiddenButton="1"/>
    <filterColumn colId="3892" hiddenButton="1"/>
    <filterColumn colId="3893" hiddenButton="1"/>
    <filterColumn colId="3894" hiddenButton="1"/>
    <filterColumn colId="3895" hiddenButton="1"/>
    <filterColumn colId="3896" hiddenButton="1"/>
    <filterColumn colId="3897" hiddenButton="1"/>
    <filterColumn colId="3898" hiddenButton="1"/>
    <filterColumn colId="3899" hiddenButton="1"/>
    <filterColumn colId="3900" hiddenButton="1"/>
    <filterColumn colId="3901" hiddenButton="1"/>
    <filterColumn colId="3902" hiddenButton="1"/>
    <filterColumn colId="3903" hiddenButton="1"/>
    <filterColumn colId="3904" hiddenButton="1"/>
    <filterColumn colId="3905" hiddenButton="1"/>
    <filterColumn colId="3906" hiddenButton="1"/>
    <filterColumn colId="3907" hiddenButton="1"/>
    <filterColumn colId="3908" hiddenButton="1"/>
    <filterColumn colId="3909" hiddenButton="1"/>
    <filterColumn colId="3910" hiddenButton="1"/>
    <filterColumn colId="3911" hiddenButton="1"/>
    <filterColumn colId="3912" hiddenButton="1"/>
    <filterColumn colId="3913" hiddenButton="1"/>
    <filterColumn colId="3914" hiddenButton="1"/>
    <filterColumn colId="3915" hiddenButton="1"/>
    <filterColumn colId="3916" hiddenButton="1"/>
    <filterColumn colId="3917" hiddenButton="1"/>
    <filterColumn colId="3918" hiddenButton="1"/>
    <filterColumn colId="3919" hiddenButton="1"/>
    <filterColumn colId="3920" hiddenButton="1"/>
    <filterColumn colId="3921" hiddenButton="1"/>
    <filterColumn colId="3922" hiddenButton="1"/>
    <filterColumn colId="3923" hiddenButton="1"/>
    <filterColumn colId="3924" hiddenButton="1"/>
    <filterColumn colId="3925" hiddenButton="1"/>
    <filterColumn colId="3926" hiddenButton="1"/>
    <filterColumn colId="3927" hiddenButton="1"/>
    <filterColumn colId="3928" hiddenButton="1"/>
    <filterColumn colId="3929" hiddenButton="1"/>
    <filterColumn colId="3930" hiddenButton="1"/>
    <filterColumn colId="3931" hiddenButton="1"/>
    <filterColumn colId="3932" hiddenButton="1"/>
    <filterColumn colId="3933" hiddenButton="1"/>
    <filterColumn colId="3934" hiddenButton="1"/>
    <filterColumn colId="3935" hiddenButton="1"/>
    <filterColumn colId="3936" hiddenButton="1"/>
    <filterColumn colId="3937" hiddenButton="1"/>
    <filterColumn colId="3938" hiddenButton="1"/>
    <filterColumn colId="3939" hiddenButton="1"/>
    <filterColumn colId="3940" hiddenButton="1"/>
    <filterColumn colId="3941" hiddenButton="1"/>
    <filterColumn colId="3942" hiddenButton="1"/>
    <filterColumn colId="3943" hiddenButton="1"/>
    <filterColumn colId="3944" hiddenButton="1"/>
    <filterColumn colId="3945" hiddenButton="1"/>
    <filterColumn colId="3946" hiddenButton="1"/>
    <filterColumn colId="3947" hiddenButton="1"/>
    <filterColumn colId="3948" hiddenButton="1"/>
    <filterColumn colId="3949" hiddenButton="1"/>
    <filterColumn colId="3950" hiddenButton="1"/>
    <filterColumn colId="3951" hiddenButton="1"/>
    <filterColumn colId="3952" hiddenButton="1"/>
    <filterColumn colId="3953" hiddenButton="1"/>
    <filterColumn colId="3954" hiddenButton="1"/>
    <filterColumn colId="3955" hiddenButton="1"/>
    <filterColumn colId="3956" hiddenButton="1"/>
    <filterColumn colId="3957" hiddenButton="1"/>
    <filterColumn colId="3958" hiddenButton="1"/>
    <filterColumn colId="3959" hiddenButton="1"/>
    <filterColumn colId="3960" hiddenButton="1"/>
    <filterColumn colId="3961" hiddenButton="1"/>
    <filterColumn colId="3962" hiddenButton="1"/>
    <filterColumn colId="3963" hiddenButton="1"/>
    <filterColumn colId="3964" hiddenButton="1"/>
    <filterColumn colId="3965" hiddenButton="1"/>
    <filterColumn colId="3966" hiddenButton="1"/>
    <filterColumn colId="3967" hiddenButton="1"/>
    <filterColumn colId="3968" hiddenButton="1"/>
    <filterColumn colId="3969" hiddenButton="1"/>
    <filterColumn colId="3970" hiddenButton="1"/>
    <filterColumn colId="3971" hiddenButton="1"/>
    <filterColumn colId="3972" hiddenButton="1"/>
    <filterColumn colId="3973" hiddenButton="1"/>
    <filterColumn colId="3974" hiddenButton="1"/>
    <filterColumn colId="3975" hiddenButton="1"/>
    <filterColumn colId="3976" hiddenButton="1"/>
    <filterColumn colId="3977" hiddenButton="1"/>
    <filterColumn colId="3978" hiddenButton="1"/>
    <filterColumn colId="3979" hiddenButton="1"/>
    <filterColumn colId="3980" hiddenButton="1"/>
    <filterColumn colId="3981" hiddenButton="1"/>
    <filterColumn colId="3982" hiddenButton="1"/>
    <filterColumn colId="3983" hiddenButton="1"/>
    <filterColumn colId="3984" hiddenButton="1"/>
    <filterColumn colId="3985" hiddenButton="1"/>
    <filterColumn colId="3986" hiddenButton="1"/>
    <filterColumn colId="3987" hiddenButton="1"/>
    <filterColumn colId="3988" hiddenButton="1"/>
    <filterColumn colId="3989" hiddenButton="1"/>
    <filterColumn colId="3990" hiddenButton="1"/>
    <filterColumn colId="3991" hiddenButton="1"/>
    <filterColumn colId="3992" hiddenButton="1"/>
    <filterColumn colId="3993" hiddenButton="1"/>
    <filterColumn colId="3994" hiddenButton="1"/>
    <filterColumn colId="3995" hiddenButton="1"/>
    <filterColumn colId="3996" hiddenButton="1"/>
    <filterColumn colId="3997" hiddenButton="1"/>
    <filterColumn colId="3998" hiddenButton="1"/>
    <filterColumn colId="3999" hiddenButton="1"/>
    <filterColumn colId="4000" hiddenButton="1"/>
    <filterColumn colId="4001" hiddenButton="1"/>
    <filterColumn colId="4002" hiddenButton="1"/>
    <filterColumn colId="4003" hiddenButton="1"/>
    <filterColumn colId="4004" hiddenButton="1"/>
    <filterColumn colId="4005" hiddenButton="1"/>
    <filterColumn colId="4006" hiddenButton="1"/>
    <filterColumn colId="4007" hiddenButton="1"/>
    <filterColumn colId="4008" hiddenButton="1"/>
    <filterColumn colId="4009" hiddenButton="1"/>
    <filterColumn colId="4010" hiddenButton="1"/>
    <filterColumn colId="4011" hiddenButton="1"/>
    <filterColumn colId="4012" hiddenButton="1"/>
    <filterColumn colId="4013" hiddenButton="1"/>
    <filterColumn colId="4014" hiddenButton="1"/>
    <filterColumn colId="4015" hiddenButton="1"/>
    <filterColumn colId="4016" hiddenButton="1"/>
    <filterColumn colId="4017" hiddenButton="1"/>
    <filterColumn colId="4018" hiddenButton="1"/>
    <filterColumn colId="4019" hiddenButton="1"/>
    <filterColumn colId="4020" hiddenButton="1"/>
    <filterColumn colId="4021" hiddenButton="1"/>
    <filterColumn colId="4022" hiddenButton="1"/>
    <filterColumn colId="4023" hiddenButton="1"/>
    <filterColumn colId="4024" hiddenButton="1"/>
    <filterColumn colId="4025" hiddenButton="1"/>
    <filterColumn colId="4026" hiddenButton="1"/>
    <filterColumn colId="4027" hiddenButton="1"/>
    <filterColumn colId="4028" hiddenButton="1"/>
    <filterColumn colId="4029" hiddenButton="1"/>
    <filterColumn colId="4030" hiddenButton="1"/>
    <filterColumn colId="4031" hiddenButton="1"/>
    <filterColumn colId="4032" hiddenButton="1"/>
    <filterColumn colId="4033" hiddenButton="1"/>
    <filterColumn colId="4034" hiddenButton="1"/>
    <filterColumn colId="4035" hiddenButton="1"/>
    <filterColumn colId="4036" hiddenButton="1"/>
    <filterColumn colId="4037" hiddenButton="1"/>
    <filterColumn colId="4038" hiddenButton="1"/>
    <filterColumn colId="4039" hiddenButton="1"/>
    <filterColumn colId="4040" hiddenButton="1"/>
    <filterColumn colId="4041" hiddenButton="1"/>
    <filterColumn colId="4042" hiddenButton="1"/>
    <filterColumn colId="4043" hiddenButton="1"/>
    <filterColumn colId="4044" hiddenButton="1"/>
    <filterColumn colId="4045" hiddenButton="1"/>
    <filterColumn colId="4046" hiddenButton="1"/>
    <filterColumn colId="4047" hiddenButton="1"/>
    <filterColumn colId="4048" hiddenButton="1"/>
    <filterColumn colId="4049" hiddenButton="1"/>
    <filterColumn colId="4050" hiddenButton="1"/>
    <filterColumn colId="4051" hiddenButton="1"/>
    <filterColumn colId="4052" hiddenButton="1"/>
    <filterColumn colId="4053" hiddenButton="1"/>
    <filterColumn colId="4054" hiddenButton="1"/>
    <filterColumn colId="4055" hiddenButton="1"/>
    <filterColumn colId="4056" hiddenButton="1"/>
    <filterColumn colId="4057" hiddenButton="1"/>
    <filterColumn colId="4058" hiddenButton="1"/>
    <filterColumn colId="4059" hiddenButton="1"/>
    <filterColumn colId="4060" hiddenButton="1"/>
    <filterColumn colId="4061" hiddenButton="1"/>
    <filterColumn colId="4062" hiddenButton="1"/>
    <filterColumn colId="4063" hiddenButton="1"/>
    <filterColumn colId="4064" hiddenButton="1"/>
    <filterColumn colId="4065" hiddenButton="1"/>
    <filterColumn colId="4066" hiddenButton="1"/>
    <filterColumn colId="4067" hiddenButton="1"/>
    <filterColumn colId="4068" hiddenButton="1"/>
    <filterColumn colId="4069" hiddenButton="1"/>
    <filterColumn colId="4070" hiddenButton="1"/>
    <filterColumn colId="4071" hiddenButton="1"/>
    <filterColumn colId="4072" hiddenButton="1"/>
    <filterColumn colId="4073" hiddenButton="1"/>
    <filterColumn colId="4074" hiddenButton="1"/>
    <filterColumn colId="4075" hiddenButton="1"/>
    <filterColumn colId="4076" hiddenButton="1"/>
    <filterColumn colId="4077" hiddenButton="1"/>
    <filterColumn colId="4078" hiddenButton="1"/>
    <filterColumn colId="4079" hiddenButton="1"/>
    <filterColumn colId="4080" hiddenButton="1"/>
    <filterColumn colId="4081" hiddenButton="1"/>
    <filterColumn colId="4082" hiddenButton="1"/>
    <filterColumn colId="4083" hiddenButton="1"/>
    <filterColumn colId="4084" hiddenButton="1"/>
    <filterColumn colId="4085" hiddenButton="1"/>
    <filterColumn colId="4086" hiddenButton="1"/>
    <filterColumn colId="4087" hiddenButton="1"/>
    <filterColumn colId="4088" hiddenButton="1"/>
    <filterColumn colId="4089" hiddenButton="1"/>
    <filterColumn colId="4090" hiddenButton="1"/>
    <filterColumn colId="4091" hiddenButton="1"/>
    <filterColumn colId="4092" hiddenButton="1"/>
    <filterColumn colId="4093" hiddenButton="1"/>
    <filterColumn colId="4094" hiddenButton="1"/>
    <filterColumn colId="4095" hiddenButton="1"/>
    <filterColumn colId="4096" hiddenButton="1"/>
    <filterColumn colId="4097" hiddenButton="1"/>
    <filterColumn colId="4098" hiddenButton="1"/>
    <filterColumn colId="4099" hiddenButton="1"/>
    <filterColumn colId="4100" hiddenButton="1"/>
    <filterColumn colId="4101" hiddenButton="1"/>
    <filterColumn colId="4102" hiddenButton="1"/>
    <filterColumn colId="4103" hiddenButton="1"/>
    <filterColumn colId="4104" hiddenButton="1"/>
    <filterColumn colId="4105" hiddenButton="1"/>
    <filterColumn colId="4106" hiddenButton="1"/>
    <filterColumn colId="4107" hiddenButton="1"/>
    <filterColumn colId="4108" hiddenButton="1"/>
    <filterColumn colId="4109" hiddenButton="1"/>
    <filterColumn colId="4110" hiddenButton="1"/>
    <filterColumn colId="4111" hiddenButton="1"/>
    <filterColumn colId="4112" hiddenButton="1"/>
    <filterColumn colId="4113" hiddenButton="1"/>
    <filterColumn colId="4114" hiddenButton="1"/>
    <filterColumn colId="4115" hiddenButton="1"/>
    <filterColumn colId="4116" hiddenButton="1"/>
    <filterColumn colId="4117" hiddenButton="1"/>
    <filterColumn colId="4118" hiddenButton="1"/>
    <filterColumn colId="4119" hiddenButton="1"/>
    <filterColumn colId="4120" hiddenButton="1"/>
    <filterColumn colId="4121" hiddenButton="1"/>
    <filterColumn colId="4122" hiddenButton="1"/>
    <filterColumn colId="4123" hiddenButton="1"/>
    <filterColumn colId="4124" hiddenButton="1"/>
    <filterColumn colId="4125" hiddenButton="1"/>
    <filterColumn colId="4126" hiddenButton="1"/>
    <filterColumn colId="4127" hiddenButton="1"/>
    <filterColumn colId="4128" hiddenButton="1"/>
    <filterColumn colId="4129" hiddenButton="1"/>
    <filterColumn colId="4130" hiddenButton="1"/>
    <filterColumn colId="4131" hiddenButton="1"/>
    <filterColumn colId="4132" hiddenButton="1"/>
    <filterColumn colId="4133" hiddenButton="1"/>
    <filterColumn colId="4134" hiddenButton="1"/>
    <filterColumn colId="4135" hiddenButton="1"/>
    <filterColumn colId="4136" hiddenButton="1"/>
    <filterColumn colId="4137" hiddenButton="1"/>
    <filterColumn colId="4138" hiddenButton="1"/>
    <filterColumn colId="4139" hiddenButton="1"/>
    <filterColumn colId="4140" hiddenButton="1"/>
    <filterColumn colId="4141" hiddenButton="1"/>
    <filterColumn colId="4142" hiddenButton="1"/>
    <filterColumn colId="4143" hiddenButton="1"/>
    <filterColumn colId="4144" hiddenButton="1"/>
    <filterColumn colId="4145" hiddenButton="1"/>
    <filterColumn colId="4146" hiddenButton="1"/>
    <filterColumn colId="4147" hiddenButton="1"/>
    <filterColumn colId="4148" hiddenButton="1"/>
    <filterColumn colId="4149" hiddenButton="1"/>
    <filterColumn colId="4150" hiddenButton="1"/>
    <filterColumn colId="4151" hiddenButton="1"/>
    <filterColumn colId="4152" hiddenButton="1"/>
    <filterColumn colId="4153" hiddenButton="1"/>
    <filterColumn colId="4154" hiddenButton="1"/>
    <filterColumn colId="4155" hiddenButton="1"/>
    <filterColumn colId="4156" hiddenButton="1"/>
    <filterColumn colId="4157" hiddenButton="1"/>
    <filterColumn colId="4158" hiddenButton="1"/>
    <filterColumn colId="4159" hiddenButton="1"/>
    <filterColumn colId="4160" hiddenButton="1"/>
    <filterColumn colId="4161" hiddenButton="1"/>
    <filterColumn colId="4162" hiddenButton="1"/>
    <filterColumn colId="4163" hiddenButton="1"/>
    <filterColumn colId="4164" hiddenButton="1"/>
    <filterColumn colId="4165" hiddenButton="1"/>
    <filterColumn colId="4166" hiddenButton="1"/>
    <filterColumn colId="4167" hiddenButton="1"/>
    <filterColumn colId="4168" hiddenButton="1"/>
    <filterColumn colId="4169" hiddenButton="1"/>
    <filterColumn colId="4170" hiddenButton="1"/>
    <filterColumn colId="4171" hiddenButton="1"/>
    <filterColumn colId="4172" hiddenButton="1"/>
    <filterColumn colId="4173" hiddenButton="1"/>
    <filterColumn colId="4174" hiddenButton="1"/>
    <filterColumn colId="4175" hiddenButton="1"/>
    <filterColumn colId="4176" hiddenButton="1"/>
    <filterColumn colId="4177" hiddenButton="1"/>
    <filterColumn colId="4178" hiddenButton="1"/>
    <filterColumn colId="4179" hiddenButton="1"/>
    <filterColumn colId="4180" hiddenButton="1"/>
    <filterColumn colId="4181" hiddenButton="1"/>
    <filterColumn colId="4182" hiddenButton="1"/>
    <filterColumn colId="4183" hiddenButton="1"/>
    <filterColumn colId="4184" hiddenButton="1"/>
    <filterColumn colId="4185" hiddenButton="1"/>
    <filterColumn colId="4186" hiddenButton="1"/>
    <filterColumn colId="4187" hiddenButton="1"/>
    <filterColumn colId="4188" hiddenButton="1"/>
    <filterColumn colId="4189" hiddenButton="1"/>
    <filterColumn colId="4190" hiddenButton="1"/>
    <filterColumn colId="4191" hiddenButton="1"/>
    <filterColumn colId="4192" hiddenButton="1"/>
    <filterColumn colId="4193" hiddenButton="1"/>
    <filterColumn colId="4194" hiddenButton="1"/>
    <filterColumn colId="4195" hiddenButton="1"/>
    <filterColumn colId="4196" hiddenButton="1"/>
    <filterColumn colId="4197" hiddenButton="1"/>
    <filterColumn colId="4198" hiddenButton="1"/>
    <filterColumn colId="4199" hiddenButton="1"/>
    <filterColumn colId="4200" hiddenButton="1"/>
    <filterColumn colId="4201" hiddenButton="1"/>
    <filterColumn colId="4202" hiddenButton="1"/>
    <filterColumn colId="4203" hiddenButton="1"/>
    <filterColumn colId="4204" hiddenButton="1"/>
    <filterColumn colId="4205" hiddenButton="1"/>
    <filterColumn colId="4206" hiddenButton="1"/>
    <filterColumn colId="4207" hiddenButton="1"/>
    <filterColumn colId="4208" hiddenButton="1"/>
    <filterColumn colId="4209" hiddenButton="1"/>
    <filterColumn colId="4210" hiddenButton="1"/>
    <filterColumn colId="4211" hiddenButton="1"/>
    <filterColumn colId="4212" hiddenButton="1"/>
    <filterColumn colId="4213" hiddenButton="1"/>
    <filterColumn colId="4214" hiddenButton="1"/>
    <filterColumn colId="4215" hiddenButton="1"/>
    <filterColumn colId="4216" hiddenButton="1"/>
    <filterColumn colId="4217" hiddenButton="1"/>
    <filterColumn colId="4218" hiddenButton="1"/>
    <filterColumn colId="4219" hiddenButton="1"/>
    <filterColumn colId="4220" hiddenButton="1"/>
    <filterColumn colId="4221" hiddenButton="1"/>
    <filterColumn colId="4222" hiddenButton="1"/>
    <filterColumn colId="4223" hiddenButton="1"/>
    <filterColumn colId="4224" hiddenButton="1"/>
    <filterColumn colId="4225" hiddenButton="1"/>
    <filterColumn colId="4226" hiddenButton="1"/>
    <filterColumn colId="4227" hiddenButton="1"/>
    <filterColumn colId="4228" hiddenButton="1"/>
    <filterColumn colId="4229" hiddenButton="1"/>
    <filterColumn colId="4230" hiddenButton="1"/>
    <filterColumn colId="4231" hiddenButton="1"/>
    <filterColumn colId="4232" hiddenButton="1"/>
    <filterColumn colId="4233" hiddenButton="1"/>
    <filterColumn colId="4234" hiddenButton="1"/>
    <filterColumn colId="4235" hiddenButton="1"/>
    <filterColumn colId="4236" hiddenButton="1"/>
    <filterColumn colId="4237" hiddenButton="1"/>
    <filterColumn colId="4238" hiddenButton="1"/>
    <filterColumn colId="4239" hiddenButton="1"/>
    <filterColumn colId="4240" hiddenButton="1"/>
    <filterColumn colId="4241" hiddenButton="1"/>
    <filterColumn colId="4242" hiddenButton="1"/>
    <filterColumn colId="4243" hiddenButton="1"/>
    <filterColumn colId="4244" hiddenButton="1"/>
    <filterColumn colId="4245" hiddenButton="1"/>
    <filterColumn colId="4246" hiddenButton="1"/>
    <filterColumn colId="4247" hiddenButton="1"/>
    <filterColumn colId="4248" hiddenButton="1"/>
    <filterColumn colId="4249" hiddenButton="1"/>
    <filterColumn colId="4250" hiddenButton="1"/>
    <filterColumn colId="4251" hiddenButton="1"/>
    <filterColumn colId="4252" hiddenButton="1"/>
    <filterColumn colId="4253" hiddenButton="1"/>
    <filterColumn colId="4254" hiddenButton="1"/>
    <filterColumn colId="4255" hiddenButton="1"/>
    <filterColumn colId="4256" hiddenButton="1"/>
    <filterColumn colId="4257" hiddenButton="1"/>
    <filterColumn colId="4258" hiddenButton="1"/>
    <filterColumn colId="4259" hiddenButton="1"/>
    <filterColumn colId="4260" hiddenButton="1"/>
    <filterColumn colId="4261" hiddenButton="1"/>
    <filterColumn colId="4262" hiddenButton="1"/>
    <filterColumn colId="4263" hiddenButton="1"/>
    <filterColumn colId="4264" hiddenButton="1"/>
    <filterColumn colId="4265" hiddenButton="1"/>
    <filterColumn colId="4266" hiddenButton="1"/>
    <filterColumn colId="4267" hiddenButton="1"/>
    <filterColumn colId="4268" hiddenButton="1"/>
    <filterColumn colId="4269" hiddenButton="1"/>
    <filterColumn colId="4270" hiddenButton="1"/>
    <filterColumn colId="4271" hiddenButton="1"/>
    <filterColumn colId="4272" hiddenButton="1"/>
    <filterColumn colId="4273" hiddenButton="1"/>
    <filterColumn colId="4274" hiddenButton="1"/>
    <filterColumn colId="4275" hiddenButton="1"/>
    <filterColumn colId="4276" hiddenButton="1"/>
    <filterColumn colId="4277" hiddenButton="1"/>
    <filterColumn colId="4278" hiddenButton="1"/>
    <filterColumn colId="4279" hiddenButton="1"/>
    <filterColumn colId="4280" hiddenButton="1"/>
    <filterColumn colId="4281" hiddenButton="1"/>
    <filterColumn colId="4282" hiddenButton="1"/>
    <filterColumn colId="4283" hiddenButton="1"/>
    <filterColumn colId="4284" hiddenButton="1"/>
    <filterColumn colId="4285" hiddenButton="1"/>
    <filterColumn colId="4286" hiddenButton="1"/>
    <filterColumn colId="4287" hiddenButton="1"/>
    <filterColumn colId="4288" hiddenButton="1"/>
    <filterColumn colId="4289" hiddenButton="1"/>
    <filterColumn colId="4290" hiddenButton="1"/>
    <filterColumn colId="4291" hiddenButton="1"/>
    <filterColumn colId="4292" hiddenButton="1"/>
    <filterColumn colId="4293" hiddenButton="1"/>
    <filterColumn colId="4294" hiddenButton="1"/>
    <filterColumn colId="4295" hiddenButton="1"/>
    <filterColumn colId="4296" hiddenButton="1"/>
    <filterColumn colId="4297" hiddenButton="1"/>
    <filterColumn colId="4298" hiddenButton="1"/>
    <filterColumn colId="4299" hiddenButton="1"/>
    <filterColumn colId="4300" hiddenButton="1"/>
    <filterColumn colId="4301" hiddenButton="1"/>
    <filterColumn colId="4302" hiddenButton="1"/>
    <filterColumn colId="4303" hiddenButton="1"/>
    <filterColumn colId="4304" hiddenButton="1"/>
    <filterColumn colId="4305" hiddenButton="1"/>
    <filterColumn colId="4306" hiddenButton="1"/>
    <filterColumn colId="4307" hiddenButton="1"/>
    <filterColumn colId="4308" hiddenButton="1"/>
    <filterColumn colId="4309" hiddenButton="1"/>
    <filterColumn colId="4310" hiddenButton="1"/>
    <filterColumn colId="4311" hiddenButton="1"/>
    <filterColumn colId="4312" hiddenButton="1"/>
    <filterColumn colId="4313" hiddenButton="1"/>
    <filterColumn colId="4314" hiddenButton="1"/>
    <filterColumn colId="4315" hiddenButton="1"/>
    <filterColumn colId="4316" hiddenButton="1"/>
    <filterColumn colId="4317" hiddenButton="1"/>
    <filterColumn colId="4318" hiddenButton="1"/>
    <filterColumn colId="4319" hiddenButton="1"/>
    <filterColumn colId="4320" hiddenButton="1"/>
    <filterColumn colId="4321" hiddenButton="1"/>
    <filterColumn colId="4322" hiddenButton="1"/>
    <filterColumn colId="4323" hiddenButton="1"/>
    <filterColumn colId="4324" hiddenButton="1"/>
    <filterColumn colId="4325" hiddenButton="1"/>
    <filterColumn colId="4326" hiddenButton="1"/>
    <filterColumn colId="4327" hiddenButton="1"/>
    <filterColumn colId="4328" hiddenButton="1"/>
    <filterColumn colId="4329" hiddenButton="1"/>
    <filterColumn colId="4330" hiddenButton="1"/>
    <filterColumn colId="4331" hiddenButton="1"/>
    <filterColumn colId="4332" hiddenButton="1"/>
    <filterColumn colId="4333" hiddenButton="1"/>
    <filterColumn colId="4334" hiddenButton="1"/>
    <filterColumn colId="4335" hiddenButton="1"/>
    <filterColumn colId="4336" hiddenButton="1"/>
    <filterColumn colId="4337" hiddenButton="1"/>
    <filterColumn colId="4338" hiddenButton="1"/>
    <filterColumn colId="4339" hiddenButton="1"/>
    <filterColumn colId="4340" hiddenButton="1"/>
    <filterColumn colId="4341" hiddenButton="1"/>
    <filterColumn colId="4342" hiddenButton="1"/>
    <filterColumn colId="4343" hiddenButton="1"/>
    <filterColumn colId="4344" hiddenButton="1"/>
    <filterColumn colId="4345" hiddenButton="1"/>
    <filterColumn colId="4346" hiddenButton="1"/>
    <filterColumn colId="4347" hiddenButton="1"/>
    <filterColumn colId="4348" hiddenButton="1"/>
    <filterColumn colId="4349" hiddenButton="1"/>
    <filterColumn colId="4350" hiddenButton="1"/>
    <filterColumn colId="4351" hiddenButton="1"/>
    <filterColumn colId="4352" hiddenButton="1"/>
    <filterColumn colId="4353" hiddenButton="1"/>
    <filterColumn colId="4354" hiddenButton="1"/>
    <filterColumn colId="4355" hiddenButton="1"/>
    <filterColumn colId="4356" hiddenButton="1"/>
    <filterColumn colId="4357" hiddenButton="1"/>
    <filterColumn colId="4358" hiddenButton="1"/>
    <filterColumn colId="4359" hiddenButton="1"/>
    <filterColumn colId="4360" hiddenButton="1"/>
    <filterColumn colId="4361" hiddenButton="1"/>
    <filterColumn colId="4362" hiddenButton="1"/>
    <filterColumn colId="4363" hiddenButton="1"/>
    <filterColumn colId="4364" hiddenButton="1"/>
    <filterColumn colId="4365" hiddenButton="1"/>
    <filterColumn colId="4366" hiddenButton="1"/>
    <filterColumn colId="4367" hiddenButton="1"/>
    <filterColumn colId="4368" hiddenButton="1"/>
    <filterColumn colId="4369" hiddenButton="1"/>
    <filterColumn colId="4370" hiddenButton="1"/>
    <filterColumn colId="4371" hiddenButton="1"/>
    <filterColumn colId="4372" hiddenButton="1"/>
    <filterColumn colId="4373" hiddenButton="1"/>
    <filterColumn colId="4374" hiddenButton="1"/>
    <filterColumn colId="4375" hiddenButton="1"/>
    <filterColumn colId="4376" hiddenButton="1"/>
    <filterColumn colId="4377" hiddenButton="1"/>
    <filterColumn colId="4378" hiddenButton="1"/>
    <filterColumn colId="4379" hiddenButton="1"/>
    <filterColumn colId="4380" hiddenButton="1"/>
    <filterColumn colId="4381" hiddenButton="1"/>
    <filterColumn colId="4382" hiddenButton="1"/>
    <filterColumn colId="4383" hiddenButton="1"/>
    <filterColumn colId="4384" hiddenButton="1"/>
    <filterColumn colId="4385" hiddenButton="1"/>
    <filterColumn colId="4386" hiddenButton="1"/>
    <filterColumn colId="4387" hiddenButton="1"/>
    <filterColumn colId="4388" hiddenButton="1"/>
    <filterColumn colId="4389" hiddenButton="1"/>
    <filterColumn colId="4390" hiddenButton="1"/>
    <filterColumn colId="4391" hiddenButton="1"/>
    <filterColumn colId="4392" hiddenButton="1"/>
    <filterColumn colId="4393" hiddenButton="1"/>
    <filterColumn colId="4394" hiddenButton="1"/>
    <filterColumn colId="4395" hiddenButton="1"/>
    <filterColumn colId="4396" hiddenButton="1"/>
    <filterColumn colId="4397" hiddenButton="1"/>
    <filterColumn colId="4398" hiddenButton="1"/>
    <filterColumn colId="4399" hiddenButton="1"/>
    <filterColumn colId="4400" hiddenButton="1"/>
    <filterColumn colId="4401" hiddenButton="1"/>
    <filterColumn colId="4402" hiddenButton="1"/>
    <filterColumn colId="4403" hiddenButton="1"/>
    <filterColumn colId="4404" hiddenButton="1"/>
    <filterColumn colId="4405" hiddenButton="1"/>
    <filterColumn colId="4406" hiddenButton="1"/>
    <filterColumn colId="4407" hiddenButton="1"/>
    <filterColumn colId="4408" hiddenButton="1"/>
    <filterColumn colId="4409" hiddenButton="1"/>
    <filterColumn colId="4410" hiddenButton="1"/>
    <filterColumn colId="4411" hiddenButton="1"/>
    <filterColumn colId="4412" hiddenButton="1"/>
    <filterColumn colId="4413" hiddenButton="1"/>
    <filterColumn colId="4414" hiddenButton="1"/>
    <filterColumn colId="4415" hiddenButton="1"/>
    <filterColumn colId="4416" hiddenButton="1"/>
    <filterColumn colId="4417" hiddenButton="1"/>
    <filterColumn colId="4418" hiddenButton="1"/>
    <filterColumn colId="4419" hiddenButton="1"/>
    <filterColumn colId="4420" hiddenButton="1"/>
    <filterColumn colId="4421" hiddenButton="1"/>
    <filterColumn colId="4422" hiddenButton="1"/>
    <filterColumn colId="4423" hiddenButton="1"/>
    <filterColumn colId="4424" hiddenButton="1"/>
    <filterColumn colId="4425" hiddenButton="1"/>
    <filterColumn colId="4426" hiddenButton="1"/>
    <filterColumn colId="4427" hiddenButton="1"/>
    <filterColumn colId="4428" hiddenButton="1"/>
    <filterColumn colId="4429" hiddenButton="1"/>
    <filterColumn colId="4430" hiddenButton="1"/>
    <filterColumn colId="4431" hiddenButton="1"/>
    <filterColumn colId="4432" hiddenButton="1"/>
    <filterColumn colId="4433" hiddenButton="1"/>
    <filterColumn colId="4434" hiddenButton="1"/>
    <filterColumn colId="4435" hiddenButton="1"/>
    <filterColumn colId="4436" hiddenButton="1"/>
    <filterColumn colId="4437" hiddenButton="1"/>
    <filterColumn colId="4438" hiddenButton="1"/>
    <filterColumn colId="4439" hiddenButton="1"/>
    <filterColumn colId="4440" hiddenButton="1"/>
    <filterColumn colId="4441" hiddenButton="1"/>
    <filterColumn colId="4442" hiddenButton="1"/>
    <filterColumn colId="4443" hiddenButton="1"/>
    <filterColumn colId="4444" hiddenButton="1"/>
    <filterColumn colId="4445" hiddenButton="1"/>
    <filterColumn colId="4446" hiddenButton="1"/>
    <filterColumn colId="4447" hiddenButton="1"/>
    <filterColumn colId="4448" hiddenButton="1"/>
    <filterColumn colId="4449" hiddenButton="1"/>
    <filterColumn colId="4450" hiddenButton="1"/>
    <filterColumn colId="4451" hiddenButton="1"/>
    <filterColumn colId="4452" hiddenButton="1"/>
    <filterColumn colId="4453" hiddenButton="1"/>
    <filterColumn colId="4454" hiddenButton="1"/>
    <filterColumn colId="4455" hiddenButton="1"/>
    <filterColumn colId="4456" hiddenButton="1"/>
    <filterColumn colId="4457" hiddenButton="1"/>
    <filterColumn colId="4458" hiddenButton="1"/>
    <filterColumn colId="4459" hiddenButton="1"/>
    <filterColumn colId="4460" hiddenButton="1"/>
    <filterColumn colId="4461" hiddenButton="1"/>
    <filterColumn colId="4462" hiddenButton="1"/>
    <filterColumn colId="4463" hiddenButton="1"/>
    <filterColumn colId="4464" hiddenButton="1"/>
    <filterColumn colId="4465" hiddenButton="1"/>
    <filterColumn colId="4466" hiddenButton="1"/>
    <filterColumn colId="4467" hiddenButton="1"/>
    <filterColumn colId="4468" hiddenButton="1"/>
    <filterColumn colId="4469" hiddenButton="1"/>
    <filterColumn colId="4470" hiddenButton="1"/>
    <filterColumn colId="4471" hiddenButton="1"/>
    <filterColumn colId="4472" hiddenButton="1"/>
    <filterColumn colId="4473" hiddenButton="1"/>
    <filterColumn colId="4474" hiddenButton="1"/>
    <filterColumn colId="4475" hiddenButton="1"/>
    <filterColumn colId="4476" hiddenButton="1"/>
    <filterColumn colId="4477" hiddenButton="1"/>
    <filterColumn colId="4478" hiddenButton="1"/>
    <filterColumn colId="4479" hiddenButton="1"/>
    <filterColumn colId="4480" hiddenButton="1"/>
    <filterColumn colId="4481" hiddenButton="1"/>
    <filterColumn colId="4482" hiddenButton="1"/>
    <filterColumn colId="4483" hiddenButton="1"/>
    <filterColumn colId="4484" hiddenButton="1"/>
    <filterColumn colId="4485" hiddenButton="1"/>
    <filterColumn colId="4486" hiddenButton="1"/>
    <filterColumn colId="4487" hiddenButton="1"/>
    <filterColumn colId="4488" hiddenButton="1"/>
    <filterColumn colId="4489" hiddenButton="1"/>
    <filterColumn colId="4490" hiddenButton="1"/>
    <filterColumn colId="4491" hiddenButton="1"/>
    <filterColumn colId="4492" hiddenButton="1"/>
    <filterColumn colId="4493" hiddenButton="1"/>
    <filterColumn colId="4494" hiddenButton="1"/>
    <filterColumn colId="4495" hiddenButton="1"/>
    <filterColumn colId="4496" hiddenButton="1"/>
    <filterColumn colId="4497" hiddenButton="1"/>
    <filterColumn colId="4498" hiddenButton="1"/>
    <filterColumn colId="4499" hiddenButton="1"/>
    <filterColumn colId="4500" hiddenButton="1"/>
    <filterColumn colId="4501" hiddenButton="1"/>
    <filterColumn colId="4502" hiddenButton="1"/>
    <filterColumn colId="4503" hiddenButton="1"/>
    <filterColumn colId="4504" hiddenButton="1"/>
    <filterColumn colId="4505" hiddenButton="1"/>
    <filterColumn colId="4506" hiddenButton="1"/>
    <filterColumn colId="4507" hiddenButton="1"/>
    <filterColumn colId="4508" hiddenButton="1"/>
    <filterColumn colId="4509" hiddenButton="1"/>
    <filterColumn colId="4510" hiddenButton="1"/>
    <filterColumn colId="4511" hiddenButton="1"/>
    <filterColumn colId="4512" hiddenButton="1"/>
    <filterColumn colId="4513" hiddenButton="1"/>
    <filterColumn colId="4514" hiddenButton="1"/>
    <filterColumn colId="4515" hiddenButton="1"/>
    <filterColumn colId="4516" hiddenButton="1"/>
    <filterColumn colId="4517" hiddenButton="1"/>
    <filterColumn colId="4518" hiddenButton="1"/>
    <filterColumn colId="4519" hiddenButton="1"/>
    <filterColumn colId="4520" hiddenButton="1"/>
    <filterColumn colId="4521" hiddenButton="1"/>
    <filterColumn colId="4522" hiddenButton="1"/>
    <filterColumn colId="4523" hiddenButton="1"/>
    <filterColumn colId="4524" hiddenButton="1"/>
    <filterColumn colId="4525" hiddenButton="1"/>
    <filterColumn colId="4526" hiddenButton="1"/>
    <filterColumn colId="4527" hiddenButton="1"/>
    <filterColumn colId="4528" hiddenButton="1"/>
    <filterColumn colId="4529" hiddenButton="1"/>
    <filterColumn colId="4530" hiddenButton="1"/>
    <filterColumn colId="4531" hiddenButton="1"/>
    <filterColumn colId="4532" hiddenButton="1"/>
    <filterColumn colId="4533" hiddenButton="1"/>
    <filterColumn colId="4534" hiddenButton="1"/>
    <filterColumn colId="4535" hiddenButton="1"/>
    <filterColumn colId="4536" hiddenButton="1"/>
    <filterColumn colId="4537" hiddenButton="1"/>
    <filterColumn colId="4538" hiddenButton="1"/>
    <filterColumn colId="4539" hiddenButton="1"/>
    <filterColumn colId="4540" hiddenButton="1"/>
    <filterColumn colId="4541" hiddenButton="1"/>
    <filterColumn colId="4542" hiddenButton="1"/>
    <filterColumn colId="4543" hiddenButton="1"/>
    <filterColumn colId="4544" hiddenButton="1"/>
    <filterColumn colId="4545" hiddenButton="1"/>
    <filterColumn colId="4546" hiddenButton="1"/>
    <filterColumn colId="4547" hiddenButton="1"/>
    <filterColumn colId="4548" hiddenButton="1"/>
    <filterColumn colId="4549" hiddenButton="1"/>
    <filterColumn colId="4550" hiddenButton="1"/>
    <filterColumn colId="4551" hiddenButton="1"/>
    <filterColumn colId="4552" hiddenButton="1"/>
    <filterColumn colId="4553" hiddenButton="1"/>
    <filterColumn colId="4554" hiddenButton="1"/>
    <filterColumn colId="4555" hiddenButton="1"/>
    <filterColumn colId="4556" hiddenButton="1"/>
    <filterColumn colId="4557" hiddenButton="1"/>
    <filterColumn colId="4558" hiddenButton="1"/>
    <filterColumn colId="4559" hiddenButton="1"/>
    <filterColumn colId="4560" hiddenButton="1"/>
    <filterColumn colId="4561" hiddenButton="1"/>
    <filterColumn colId="4562" hiddenButton="1"/>
    <filterColumn colId="4563" hiddenButton="1"/>
    <filterColumn colId="4564" hiddenButton="1"/>
    <filterColumn colId="4565" hiddenButton="1"/>
    <filterColumn colId="4566" hiddenButton="1"/>
    <filterColumn colId="4567" hiddenButton="1"/>
    <filterColumn colId="4568" hiddenButton="1"/>
    <filterColumn colId="4569" hiddenButton="1"/>
    <filterColumn colId="4570" hiddenButton="1"/>
    <filterColumn colId="4571" hiddenButton="1"/>
    <filterColumn colId="4572" hiddenButton="1"/>
    <filterColumn colId="4573" hiddenButton="1"/>
    <filterColumn colId="4574" hiddenButton="1"/>
    <filterColumn colId="4575" hiddenButton="1"/>
    <filterColumn colId="4576" hiddenButton="1"/>
    <filterColumn colId="4577" hiddenButton="1"/>
    <filterColumn colId="4578" hiddenButton="1"/>
    <filterColumn colId="4579" hiddenButton="1"/>
    <filterColumn colId="4580" hiddenButton="1"/>
    <filterColumn colId="4581" hiddenButton="1"/>
    <filterColumn colId="4582" hiddenButton="1"/>
    <filterColumn colId="4583" hiddenButton="1"/>
    <filterColumn colId="4584" hiddenButton="1"/>
    <filterColumn colId="4585" hiddenButton="1"/>
    <filterColumn colId="4586" hiddenButton="1"/>
    <filterColumn colId="4587" hiddenButton="1"/>
    <filterColumn colId="4588" hiddenButton="1"/>
    <filterColumn colId="4589" hiddenButton="1"/>
    <filterColumn colId="4590" hiddenButton="1"/>
    <filterColumn colId="4591" hiddenButton="1"/>
    <filterColumn colId="4592" hiddenButton="1"/>
    <filterColumn colId="4593" hiddenButton="1"/>
    <filterColumn colId="4594" hiddenButton="1"/>
    <filterColumn colId="4595" hiddenButton="1"/>
    <filterColumn colId="4596" hiddenButton="1"/>
    <filterColumn colId="4597" hiddenButton="1"/>
    <filterColumn colId="4598" hiddenButton="1"/>
    <filterColumn colId="4599" hiddenButton="1"/>
    <filterColumn colId="4600" hiddenButton="1"/>
    <filterColumn colId="4601" hiddenButton="1"/>
    <filterColumn colId="4602" hiddenButton="1"/>
    <filterColumn colId="4603" hiddenButton="1"/>
    <filterColumn colId="4604" hiddenButton="1"/>
    <filterColumn colId="4605" hiddenButton="1"/>
    <filterColumn colId="4606" hiddenButton="1"/>
    <filterColumn colId="4607" hiddenButton="1"/>
    <filterColumn colId="4608" hiddenButton="1"/>
    <filterColumn colId="4609" hiddenButton="1"/>
    <filterColumn colId="4610" hiddenButton="1"/>
    <filterColumn colId="4611" hiddenButton="1"/>
    <filterColumn colId="4612" hiddenButton="1"/>
    <filterColumn colId="4613" hiddenButton="1"/>
    <filterColumn colId="4614" hiddenButton="1"/>
    <filterColumn colId="4615" hiddenButton="1"/>
    <filterColumn colId="4616" hiddenButton="1"/>
    <filterColumn colId="4617" hiddenButton="1"/>
    <filterColumn colId="4618" hiddenButton="1"/>
    <filterColumn colId="4619" hiddenButton="1"/>
    <filterColumn colId="4620" hiddenButton="1"/>
    <filterColumn colId="4621" hiddenButton="1"/>
    <filterColumn colId="4622" hiddenButton="1"/>
    <filterColumn colId="4623" hiddenButton="1"/>
    <filterColumn colId="4624" hiddenButton="1"/>
    <filterColumn colId="4625" hiddenButton="1"/>
    <filterColumn colId="4626" hiddenButton="1"/>
    <filterColumn colId="4627" hiddenButton="1"/>
    <filterColumn colId="4628" hiddenButton="1"/>
    <filterColumn colId="4629" hiddenButton="1"/>
    <filterColumn colId="4630" hiddenButton="1"/>
    <filterColumn colId="4631" hiddenButton="1"/>
    <filterColumn colId="4632" hiddenButton="1"/>
    <filterColumn colId="4633" hiddenButton="1"/>
    <filterColumn colId="4634" hiddenButton="1"/>
    <filterColumn colId="4635" hiddenButton="1"/>
    <filterColumn colId="4636" hiddenButton="1"/>
    <filterColumn colId="4637" hiddenButton="1"/>
    <filterColumn colId="4638" hiddenButton="1"/>
    <filterColumn colId="4639" hiddenButton="1"/>
    <filterColumn colId="4640" hiddenButton="1"/>
    <filterColumn colId="4641" hiddenButton="1"/>
    <filterColumn colId="4642" hiddenButton="1"/>
    <filterColumn colId="4643" hiddenButton="1"/>
    <filterColumn colId="4644" hiddenButton="1"/>
    <filterColumn colId="4645" hiddenButton="1"/>
    <filterColumn colId="4646" hiddenButton="1"/>
    <filterColumn colId="4647" hiddenButton="1"/>
    <filterColumn colId="4648" hiddenButton="1"/>
    <filterColumn colId="4649" hiddenButton="1"/>
    <filterColumn colId="4650" hiddenButton="1"/>
    <filterColumn colId="4651" hiddenButton="1"/>
    <filterColumn colId="4652" hiddenButton="1"/>
    <filterColumn colId="4653" hiddenButton="1"/>
    <filterColumn colId="4654" hiddenButton="1"/>
    <filterColumn colId="4655" hiddenButton="1"/>
    <filterColumn colId="4656" hiddenButton="1"/>
    <filterColumn colId="4657" hiddenButton="1"/>
    <filterColumn colId="4658" hiddenButton="1"/>
    <filterColumn colId="4659" hiddenButton="1"/>
    <filterColumn colId="4660" hiddenButton="1"/>
    <filterColumn colId="4661" hiddenButton="1"/>
    <filterColumn colId="4662" hiddenButton="1"/>
    <filterColumn colId="4663" hiddenButton="1"/>
    <filterColumn colId="4664" hiddenButton="1"/>
    <filterColumn colId="4665" hiddenButton="1"/>
    <filterColumn colId="4666" hiddenButton="1"/>
    <filterColumn colId="4667" hiddenButton="1"/>
    <filterColumn colId="4668" hiddenButton="1"/>
    <filterColumn colId="4669" hiddenButton="1"/>
    <filterColumn colId="4670" hiddenButton="1"/>
    <filterColumn colId="4671" hiddenButton="1"/>
    <filterColumn colId="4672" hiddenButton="1"/>
    <filterColumn colId="4673" hiddenButton="1"/>
    <filterColumn colId="4674" hiddenButton="1"/>
    <filterColumn colId="4675" hiddenButton="1"/>
    <filterColumn colId="4676" hiddenButton="1"/>
    <filterColumn colId="4677" hiddenButton="1"/>
    <filterColumn colId="4678" hiddenButton="1"/>
    <filterColumn colId="4679" hiddenButton="1"/>
    <filterColumn colId="4680" hiddenButton="1"/>
    <filterColumn colId="4681" hiddenButton="1"/>
    <filterColumn colId="4682" hiddenButton="1"/>
    <filterColumn colId="4683" hiddenButton="1"/>
    <filterColumn colId="4684" hiddenButton="1"/>
    <filterColumn colId="4685" hiddenButton="1"/>
    <filterColumn colId="4686" hiddenButton="1"/>
    <filterColumn colId="4687" hiddenButton="1"/>
    <filterColumn colId="4688" hiddenButton="1"/>
    <filterColumn colId="4689" hiddenButton="1"/>
    <filterColumn colId="4690" hiddenButton="1"/>
    <filterColumn colId="4691" hiddenButton="1"/>
    <filterColumn colId="4692" hiddenButton="1"/>
    <filterColumn colId="4693" hiddenButton="1"/>
    <filterColumn colId="4694" hiddenButton="1"/>
    <filterColumn colId="4695" hiddenButton="1"/>
    <filterColumn colId="4696" hiddenButton="1"/>
    <filterColumn colId="4697" hiddenButton="1"/>
    <filterColumn colId="4698" hiddenButton="1"/>
    <filterColumn colId="4699" hiddenButton="1"/>
    <filterColumn colId="4700" hiddenButton="1"/>
    <filterColumn colId="4701" hiddenButton="1"/>
    <filterColumn colId="4702" hiddenButton="1"/>
    <filterColumn colId="4703" hiddenButton="1"/>
    <filterColumn colId="4704" hiddenButton="1"/>
    <filterColumn colId="4705" hiddenButton="1"/>
    <filterColumn colId="4706" hiddenButton="1"/>
    <filterColumn colId="4707" hiddenButton="1"/>
    <filterColumn colId="4708" hiddenButton="1"/>
    <filterColumn colId="4709" hiddenButton="1"/>
    <filterColumn colId="4710" hiddenButton="1"/>
    <filterColumn colId="4711" hiddenButton="1"/>
    <filterColumn colId="4712" hiddenButton="1"/>
    <filterColumn colId="4713" hiddenButton="1"/>
    <filterColumn colId="4714" hiddenButton="1"/>
    <filterColumn colId="4715" hiddenButton="1"/>
    <filterColumn colId="4716" hiddenButton="1"/>
    <filterColumn colId="4717" hiddenButton="1"/>
    <filterColumn colId="4718" hiddenButton="1"/>
    <filterColumn colId="4719" hiddenButton="1"/>
    <filterColumn colId="4720" hiddenButton="1"/>
    <filterColumn colId="4721" hiddenButton="1"/>
    <filterColumn colId="4722" hiddenButton="1"/>
    <filterColumn colId="4723" hiddenButton="1"/>
    <filterColumn colId="4724" hiddenButton="1"/>
    <filterColumn colId="4725" hiddenButton="1"/>
    <filterColumn colId="4726" hiddenButton="1"/>
    <filterColumn colId="4727" hiddenButton="1"/>
    <filterColumn colId="4728" hiddenButton="1"/>
    <filterColumn colId="4729" hiddenButton="1"/>
    <filterColumn colId="4730" hiddenButton="1"/>
    <filterColumn colId="4731" hiddenButton="1"/>
    <filterColumn colId="4732" hiddenButton="1"/>
    <filterColumn colId="4733" hiddenButton="1"/>
    <filterColumn colId="4734" hiddenButton="1"/>
    <filterColumn colId="4735" hiddenButton="1"/>
    <filterColumn colId="4736" hiddenButton="1"/>
    <filterColumn colId="4737" hiddenButton="1"/>
    <filterColumn colId="4738" hiddenButton="1"/>
    <filterColumn colId="4739" hiddenButton="1"/>
    <filterColumn colId="4740" hiddenButton="1"/>
    <filterColumn colId="4741" hiddenButton="1"/>
    <filterColumn colId="4742" hiddenButton="1"/>
    <filterColumn colId="4743" hiddenButton="1"/>
    <filterColumn colId="4744" hiddenButton="1"/>
    <filterColumn colId="4745" hiddenButton="1"/>
    <filterColumn colId="4746" hiddenButton="1"/>
    <filterColumn colId="4747" hiddenButton="1"/>
    <filterColumn colId="4748" hiddenButton="1"/>
    <filterColumn colId="4749" hiddenButton="1"/>
    <filterColumn colId="4750" hiddenButton="1"/>
    <filterColumn colId="4751" hiddenButton="1"/>
    <filterColumn colId="4752" hiddenButton="1"/>
    <filterColumn colId="4753" hiddenButton="1"/>
    <filterColumn colId="4754" hiddenButton="1"/>
    <filterColumn colId="4755" hiddenButton="1"/>
    <filterColumn colId="4756" hiddenButton="1"/>
    <filterColumn colId="4757" hiddenButton="1"/>
    <filterColumn colId="4758" hiddenButton="1"/>
    <filterColumn colId="4759" hiddenButton="1"/>
    <filterColumn colId="4760" hiddenButton="1"/>
    <filterColumn colId="4761" hiddenButton="1"/>
    <filterColumn colId="4762" hiddenButton="1"/>
    <filterColumn colId="4763" hiddenButton="1"/>
    <filterColumn colId="4764" hiddenButton="1"/>
    <filterColumn colId="4765" hiddenButton="1"/>
    <filterColumn colId="4766" hiddenButton="1"/>
    <filterColumn colId="4767" hiddenButton="1"/>
    <filterColumn colId="4768" hiddenButton="1"/>
    <filterColumn colId="4769" hiddenButton="1"/>
    <filterColumn colId="4770" hiddenButton="1"/>
    <filterColumn colId="4771" hiddenButton="1"/>
    <filterColumn colId="4772" hiddenButton="1"/>
    <filterColumn colId="4773" hiddenButton="1"/>
    <filterColumn colId="4774" hiddenButton="1"/>
    <filterColumn colId="4775" hiddenButton="1"/>
    <filterColumn colId="4776" hiddenButton="1"/>
    <filterColumn colId="4777" hiddenButton="1"/>
    <filterColumn colId="4778" hiddenButton="1"/>
    <filterColumn colId="4779" hiddenButton="1"/>
    <filterColumn colId="4780" hiddenButton="1"/>
    <filterColumn colId="4781" hiddenButton="1"/>
    <filterColumn colId="4782" hiddenButton="1"/>
    <filterColumn colId="4783" hiddenButton="1"/>
    <filterColumn colId="4784" hiddenButton="1"/>
    <filterColumn colId="4785" hiddenButton="1"/>
    <filterColumn colId="4786" hiddenButton="1"/>
    <filterColumn colId="4787" hiddenButton="1"/>
    <filterColumn colId="4788" hiddenButton="1"/>
    <filterColumn colId="4789" hiddenButton="1"/>
    <filterColumn colId="4790" hiddenButton="1"/>
    <filterColumn colId="4791" hiddenButton="1"/>
    <filterColumn colId="4792" hiddenButton="1"/>
    <filterColumn colId="4793" hiddenButton="1"/>
    <filterColumn colId="4794" hiddenButton="1"/>
    <filterColumn colId="4795" hiddenButton="1"/>
    <filterColumn colId="4796" hiddenButton="1"/>
    <filterColumn colId="4797" hiddenButton="1"/>
    <filterColumn colId="4798" hiddenButton="1"/>
    <filterColumn colId="4799" hiddenButton="1"/>
    <filterColumn colId="4800" hiddenButton="1"/>
    <filterColumn colId="4801" hiddenButton="1"/>
    <filterColumn colId="4802" hiddenButton="1"/>
    <filterColumn colId="4803" hiddenButton="1"/>
    <filterColumn colId="4804" hiddenButton="1"/>
    <filterColumn colId="4805" hiddenButton="1"/>
    <filterColumn colId="4806" hiddenButton="1"/>
    <filterColumn colId="4807" hiddenButton="1"/>
    <filterColumn colId="4808" hiddenButton="1"/>
    <filterColumn colId="4809" hiddenButton="1"/>
    <filterColumn colId="4810" hiddenButton="1"/>
    <filterColumn colId="4811" hiddenButton="1"/>
    <filterColumn colId="4812" hiddenButton="1"/>
    <filterColumn colId="4813" hiddenButton="1"/>
    <filterColumn colId="4814" hiddenButton="1"/>
    <filterColumn colId="4815" hiddenButton="1"/>
    <filterColumn colId="4816" hiddenButton="1"/>
    <filterColumn colId="4817" hiddenButton="1"/>
    <filterColumn colId="4818" hiddenButton="1"/>
    <filterColumn colId="4819" hiddenButton="1"/>
    <filterColumn colId="4820" hiddenButton="1"/>
    <filterColumn colId="4821" hiddenButton="1"/>
    <filterColumn colId="4822" hiddenButton="1"/>
    <filterColumn colId="4823" hiddenButton="1"/>
    <filterColumn colId="4824" hiddenButton="1"/>
    <filterColumn colId="4825" hiddenButton="1"/>
    <filterColumn colId="4826" hiddenButton="1"/>
    <filterColumn colId="4827" hiddenButton="1"/>
    <filterColumn colId="4828" hiddenButton="1"/>
    <filterColumn colId="4829" hiddenButton="1"/>
    <filterColumn colId="4830" hiddenButton="1"/>
    <filterColumn colId="4831" hiddenButton="1"/>
    <filterColumn colId="4832" hiddenButton="1"/>
    <filterColumn colId="4833" hiddenButton="1"/>
    <filterColumn colId="4834" hiddenButton="1"/>
    <filterColumn colId="4835" hiddenButton="1"/>
    <filterColumn colId="4836" hiddenButton="1"/>
    <filterColumn colId="4837" hiddenButton="1"/>
    <filterColumn colId="4838" hiddenButton="1"/>
    <filterColumn colId="4839" hiddenButton="1"/>
    <filterColumn colId="4840" hiddenButton="1"/>
    <filterColumn colId="4841" hiddenButton="1"/>
    <filterColumn colId="4842" hiddenButton="1"/>
    <filterColumn colId="4843" hiddenButton="1"/>
    <filterColumn colId="4844" hiddenButton="1"/>
    <filterColumn colId="4845" hiddenButton="1"/>
    <filterColumn colId="4846" hiddenButton="1"/>
    <filterColumn colId="4847" hiddenButton="1"/>
    <filterColumn colId="4848" hiddenButton="1"/>
    <filterColumn colId="4849" hiddenButton="1"/>
    <filterColumn colId="4850" hiddenButton="1"/>
    <filterColumn colId="4851" hiddenButton="1"/>
    <filterColumn colId="4852" hiddenButton="1"/>
    <filterColumn colId="4853" hiddenButton="1"/>
    <filterColumn colId="4854" hiddenButton="1"/>
    <filterColumn colId="4855" hiddenButton="1"/>
    <filterColumn colId="4856" hiddenButton="1"/>
    <filterColumn colId="4857" hiddenButton="1"/>
    <filterColumn colId="4858" hiddenButton="1"/>
    <filterColumn colId="4859" hiddenButton="1"/>
    <filterColumn colId="4860" hiddenButton="1"/>
    <filterColumn colId="4861" hiddenButton="1"/>
    <filterColumn colId="4862" hiddenButton="1"/>
    <filterColumn colId="4863" hiddenButton="1"/>
    <filterColumn colId="4864" hiddenButton="1"/>
    <filterColumn colId="4865" hiddenButton="1"/>
    <filterColumn colId="4866" hiddenButton="1"/>
    <filterColumn colId="4867" hiddenButton="1"/>
    <filterColumn colId="4868" hiddenButton="1"/>
    <filterColumn colId="4869" hiddenButton="1"/>
    <filterColumn colId="4870" hiddenButton="1"/>
    <filterColumn colId="4871" hiddenButton="1"/>
    <filterColumn colId="4872" hiddenButton="1"/>
    <filterColumn colId="4873" hiddenButton="1"/>
    <filterColumn colId="4874" hiddenButton="1"/>
    <filterColumn colId="4875" hiddenButton="1"/>
    <filterColumn colId="4876" hiddenButton="1"/>
    <filterColumn colId="4877" hiddenButton="1"/>
    <filterColumn colId="4878" hiddenButton="1"/>
    <filterColumn colId="4879" hiddenButton="1"/>
    <filterColumn colId="4880" hiddenButton="1"/>
    <filterColumn colId="4881" hiddenButton="1"/>
    <filterColumn colId="4882" hiddenButton="1"/>
    <filterColumn colId="4883" hiddenButton="1"/>
    <filterColumn colId="4884" hiddenButton="1"/>
    <filterColumn colId="4885" hiddenButton="1"/>
    <filterColumn colId="4886" hiddenButton="1"/>
    <filterColumn colId="4887" hiddenButton="1"/>
    <filterColumn colId="4888" hiddenButton="1"/>
    <filterColumn colId="4889" hiddenButton="1"/>
    <filterColumn colId="4890" hiddenButton="1"/>
    <filterColumn colId="4891" hiddenButton="1"/>
    <filterColumn colId="4892" hiddenButton="1"/>
    <filterColumn colId="4893" hiddenButton="1"/>
    <filterColumn colId="4894" hiddenButton="1"/>
    <filterColumn colId="4895" hiddenButton="1"/>
    <filterColumn colId="4896" hiddenButton="1"/>
    <filterColumn colId="4897" hiddenButton="1"/>
    <filterColumn colId="4898" hiddenButton="1"/>
    <filterColumn colId="4899" hiddenButton="1"/>
    <filterColumn colId="4900" hiddenButton="1"/>
    <filterColumn colId="4901" hiddenButton="1"/>
    <filterColumn colId="4902" hiddenButton="1"/>
    <filterColumn colId="4903" hiddenButton="1"/>
    <filterColumn colId="4904" hiddenButton="1"/>
    <filterColumn colId="4905" hiddenButton="1"/>
    <filterColumn colId="4906" hiddenButton="1"/>
    <filterColumn colId="4907" hiddenButton="1"/>
    <filterColumn colId="4908" hiddenButton="1"/>
    <filterColumn colId="4909" hiddenButton="1"/>
    <filterColumn colId="4910" hiddenButton="1"/>
    <filterColumn colId="4911" hiddenButton="1"/>
    <filterColumn colId="4912" hiddenButton="1"/>
    <filterColumn colId="4913" hiddenButton="1"/>
    <filterColumn colId="4914" hiddenButton="1"/>
    <filterColumn colId="4915" hiddenButton="1"/>
    <filterColumn colId="4916" hiddenButton="1"/>
    <filterColumn colId="4917" hiddenButton="1"/>
    <filterColumn colId="4918" hiddenButton="1"/>
    <filterColumn colId="4919" hiddenButton="1"/>
    <filterColumn colId="4920" hiddenButton="1"/>
    <filterColumn colId="4921" hiddenButton="1"/>
    <filterColumn colId="4922" hiddenButton="1"/>
    <filterColumn colId="4923" hiddenButton="1"/>
    <filterColumn colId="4924" hiddenButton="1"/>
    <filterColumn colId="4925" hiddenButton="1"/>
    <filterColumn colId="4926" hiddenButton="1"/>
    <filterColumn colId="4927" hiddenButton="1"/>
    <filterColumn colId="4928" hiddenButton="1"/>
    <filterColumn colId="4929" hiddenButton="1"/>
    <filterColumn colId="4930" hiddenButton="1"/>
    <filterColumn colId="4931" hiddenButton="1"/>
    <filterColumn colId="4932" hiddenButton="1"/>
    <filterColumn colId="4933" hiddenButton="1"/>
    <filterColumn colId="4934" hiddenButton="1"/>
    <filterColumn colId="4935" hiddenButton="1"/>
    <filterColumn colId="4936" hiddenButton="1"/>
    <filterColumn colId="4937" hiddenButton="1"/>
    <filterColumn colId="4938" hiddenButton="1"/>
    <filterColumn colId="4939" hiddenButton="1"/>
    <filterColumn colId="4940" hiddenButton="1"/>
    <filterColumn colId="4941" hiddenButton="1"/>
    <filterColumn colId="4942" hiddenButton="1"/>
    <filterColumn colId="4943" hiddenButton="1"/>
    <filterColumn colId="4944" hiddenButton="1"/>
    <filterColumn colId="4945" hiddenButton="1"/>
    <filterColumn colId="4946" hiddenButton="1"/>
    <filterColumn colId="4947" hiddenButton="1"/>
    <filterColumn colId="4948" hiddenButton="1"/>
    <filterColumn colId="4949" hiddenButton="1"/>
    <filterColumn colId="4950" hiddenButton="1"/>
    <filterColumn colId="4951" hiddenButton="1"/>
    <filterColumn colId="4952" hiddenButton="1"/>
    <filterColumn colId="4953" hiddenButton="1"/>
    <filterColumn colId="4954" hiddenButton="1"/>
    <filterColumn colId="4955" hiddenButton="1"/>
    <filterColumn colId="4956" hiddenButton="1"/>
    <filterColumn colId="4957" hiddenButton="1"/>
    <filterColumn colId="4958" hiddenButton="1"/>
    <filterColumn colId="4959" hiddenButton="1"/>
    <filterColumn colId="4960" hiddenButton="1"/>
    <filterColumn colId="4961" hiddenButton="1"/>
    <filterColumn colId="4962" hiddenButton="1"/>
    <filterColumn colId="4963" hiddenButton="1"/>
    <filterColumn colId="4964" hiddenButton="1"/>
    <filterColumn colId="4965" hiddenButton="1"/>
    <filterColumn colId="4966" hiddenButton="1"/>
    <filterColumn colId="4967" hiddenButton="1"/>
    <filterColumn colId="4968" hiddenButton="1"/>
    <filterColumn colId="4969" hiddenButton="1"/>
    <filterColumn colId="4970" hiddenButton="1"/>
    <filterColumn colId="4971" hiddenButton="1"/>
    <filterColumn colId="4972" hiddenButton="1"/>
    <filterColumn colId="4973" hiddenButton="1"/>
    <filterColumn colId="4974" hiddenButton="1"/>
    <filterColumn colId="4975" hiddenButton="1"/>
    <filterColumn colId="4976" hiddenButton="1"/>
    <filterColumn colId="4977" hiddenButton="1"/>
    <filterColumn colId="4978" hiddenButton="1"/>
    <filterColumn colId="4979" hiddenButton="1"/>
    <filterColumn colId="4980" hiddenButton="1"/>
    <filterColumn colId="4981" hiddenButton="1"/>
    <filterColumn colId="4982" hiddenButton="1"/>
    <filterColumn colId="4983" hiddenButton="1"/>
    <filterColumn colId="4984" hiddenButton="1"/>
    <filterColumn colId="4985" hiddenButton="1"/>
    <filterColumn colId="4986" hiddenButton="1"/>
    <filterColumn colId="4987" hiddenButton="1"/>
    <filterColumn colId="4988" hiddenButton="1"/>
    <filterColumn colId="4989" hiddenButton="1"/>
    <filterColumn colId="4990" hiddenButton="1"/>
    <filterColumn colId="4991" hiddenButton="1"/>
    <filterColumn colId="4992" hiddenButton="1"/>
    <filterColumn colId="4993" hiddenButton="1"/>
    <filterColumn colId="4994" hiddenButton="1"/>
    <filterColumn colId="4995" hiddenButton="1"/>
    <filterColumn colId="4996" hiddenButton="1"/>
    <filterColumn colId="4997" hiddenButton="1"/>
    <filterColumn colId="4998" hiddenButton="1"/>
    <filterColumn colId="4999" hiddenButton="1"/>
    <filterColumn colId="5000" hiddenButton="1"/>
    <filterColumn colId="5001" hiddenButton="1"/>
    <filterColumn colId="5002" hiddenButton="1"/>
    <filterColumn colId="5003" hiddenButton="1"/>
    <filterColumn colId="5004" hiddenButton="1"/>
    <filterColumn colId="5005" hiddenButton="1"/>
    <filterColumn colId="5006" hiddenButton="1"/>
    <filterColumn colId="5007" hiddenButton="1"/>
    <filterColumn colId="5008" hiddenButton="1"/>
    <filterColumn colId="5009" hiddenButton="1"/>
    <filterColumn colId="5010" hiddenButton="1"/>
    <filterColumn colId="5011" hiddenButton="1"/>
    <filterColumn colId="5012" hiddenButton="1"/>
    <filterColumn colId="5013" hiddenButton="1"/>
    <filterColumn colId="5014" hiddenButton="1"/>
    <filterColumn colId="5015" hiddenButton="1"/>
    <filterColumn colId="5016" hiddenButton="1"/>
    <filterColumn colId="5017" hiddenButton="1"/>
    <filterColumn colId="5018" hiddenButton="1"/>
    <filterColumn colId="5019" hiddenButton="1"/>
    <filterColumn colId="5020" hiddenButton="1"/>
    <filterColumn colId="5021" hiddenButton="1"/>
    <filterColumn colId="5022" hiddenButton="1"/>
    <filterColumn colId="5023" hiddenButton="1"/>
    <filterColumn colId="5024" hiddenButton="1"/>
    <filterColumn colId="5025" hiddenButton="1"/>
    <filterColumn colId="5026" hiddenButton="1"/>
    <filterColumn colId="5027" hiddenButton="1"/>
    <filterColumn colId="5028" hiddenButton="1"/>
    <filterColumn colId="5029" hiddenButton="1"/>
    <filterColumn colId="5030" hiddenButton="1"/>
    <filterColumn colId="5031" hiddenButton="1"/>
    <filterColumn colId="5032" hiddenButton="1"/>
    <filterColumn colId="5033" hiddenButton="1"/>
    <filterColumn colId="5034" hiddenButton="1"/>
    <filterColumn colId="5035" hiddenButton="1"/>
    <filterColumn colId="5036" hiddenButton="1"/>
    <filterColumn colId="5037" hiddenButton="1"/>
    <filterColumn colId="5038" hiddenButton="1"/>
    <filterColumn colId="5039" hiddenButton="1"/>
    <filterColumn colId="5040" hiddenButton="1"/>
    <filterColumn colId="5041" hiddenButton="1"/>
    <filterColumn colId="5042" hiddenButton="1"/>
    <filterColumn colId="5043" hiddenButton="1"/>
    <filterColumn colId="5044" hiddenButton="1"/>
    <filterColumn colId="5045" hiddenButton="1"/>
    <filterColumn colId="5046" hiddenButton="1"/>
    <filterColumn colId="5047" hiddenButton="1"/>
    <filterColumn colId="5048" hiddenButton="1"/>
    <filterColumn colId="5049" hiddenButton="1"/>
    <filterColumn colId="5050" hiddenButton="1"/>
    <filterColumn colId="5051" hiddenButton="1"/>
    <filterColumn colId="5052" hiddenButton="1"/>
    <filterColumn colId="5053" hiddenButton="1"/>
    <filterColumn colId="5054" hiddenButton="1"/>
    <filterColumn colId="5055" hiddenButton="1"/>
    <filterColumn colId="5056" hiddenButton="1"/>
    <filterColumn colId="5057" hiddenButton="1"/>
    <filterColumn colId="5058" hiddenButton="1"/>
    <filterColumn colId="5059" hiddenButton="1"/>
    <filterColumn colId="5060" hiddenButton="1"/>
    <filterColumn colId="5061" hiddenButton="1"/>
    <filterColumn colId="5062" hiddenButton="1"/>
    <filterColumn colId="5063" hiddenButton="1"/>
    <filterColumn colId="5064" hiddenButton="1"/>
    <filterColumn colId="5065" hiddenButton="1"/>
    <filterColumn colId="5066" hiddenButton="1"/>
    <filterColumn colId="5067" hiddenButton="1"/>
    <filterColumn colId="5068" hiddenButton="1"/>
    <filterColumn colId="5069" hiddenButton="1"/>
    <filterColumn colId="5070" hiddenButton="1"/>
    <filterColumn colId="5071" hiddenButton="1"/>
    <filterColumn colId="5072" hiddenButton="1"/>
    <filterColumn colId="5073" hiddenButton="1"/>
    <filterColumn colId="5074" hiddenButton="1"/>
    <filterColumn colId="5075" hiddenButton="1"/>
    <filterColumn colId="5076" hiddenButton="1"/>
    <filterColumn colId="5077" hiddenButton="1"/>
    <filterColumn colId="5078" hiddenButton="1"/>
    <filterColumn colId="5079" hiddenButton="1"/>
    <filterColumn colId="5080" hiddenButton="1"/>
    <filterColumn colId="5081" hiddenButton="1"/>
    <filterColumn colId="5082" hiddenButton="1"/>
    <filterColumn colId="5083" hiddenButton="1"/>
    <filterColumn colId="5084" hiddenButton="1"/>
    <filterColumn colId="5085" hiddenButton="1"/>
    <filterColumn colId="5086" hiddenButton="1"/>
    <filterColumn colId="5087" hiddenButton="1"/>
    <filterColumn colId="5088" hiddenButton="1"/>
    <filterColumn colId="5089" hiddenButton="1"/>
    <filterColumn colId="5090" hiddenButton="1"/>
    <filterColumn colId="5091" hiddenButton="1"/>
    <filterColumn colId="5092" hiddenButton="1"/>
    <filterColumn colId="5093" hiddenButton="1"/>
    <filterColumn colId="5094" hiddenButton="1"/>
    <filterColumn colId="5095" hiddenButton="1"/>
    <filterColumn colId="5096" hiddenButton="1"/>
    <filterColumn colId="5097" hiddenButton="1"/>
    <filterColumn colId="5098" hiddenButton="1"/>
    <filterColumn colId="5099" hiddenButton="1"/>
    <filterColumn colId="5100" hiddenButton="1"/>
    <filterColumn colId="5101" hiddenButton="1"/>
    <filterColumn colId="5102" hiddenButton="1"/>
    <filterColumn colId="5103" hiddenButton="1"/>
    <filterColumn colId="5104" hiddenButton="1"/>
    <filterColumn colId="5105" hiddenButton="1"/>
    <filterColumn colId="5106" hiddenButton="1"/>
    <filterColumn colId="5107" hiddenButton="1"/>
    <filterColumn colId="5108" hiddenButton="1"/>
    <filterColumn colId="5109" hiddenButton="1"/>
    <filterColumn colId="5110" hiddenButton="1"/>
    <filterColumn colId="5111" hiddenButton="1"/>
    <filterColumn colId="5112" hiddenButton="1"/>
    <filterColumn colId="5113" hiddenButton="1"/>
    <filterColumn colId="5114" hiddenButton="1"/>
    <filterColumn colId="5115" hiddenButton="1"/>
    <filterColumn colId="5116" hiddenButton="1"/>
    <filterColumn colId="5117" hiddenButton="1"/>
    <filterColumn colId="5118" hiddenButton="1"/>
    <filterColumn colId="5119" hiddenButton="1"/>
    <filterColumn colId="5120" hiddenButton="1"/>
    <filterColumn colId="5121" hiddenButton="1"/>
    <filterColumn colId="5122" hiddenButton="1"/>
    <filterColumn colId="5123" hiddenButton="1"/>
    <filterColumn colId="5124" hiddenButton="1"/>
    <filterColumn colId="5125" hiddenButton="1"/>
    <filterColumn colId="5126" hiddenButton="1"/>
    <filterColumn colId="5127" hiddenButton="1"/>
    <filterColumn colId="5128" hiddenButton="1"/>
    <filterColumn colId="5129" hiddenButton="1"/>
    <filterColumn colId="5130" hiddenButton="1"/>
    <filterColumn colId="5131" hiddenButton="1"/>
    <filterColumn colId="5132" hiddenButton="1"/>
    <filterColumn colId="5133" hiddenButton="1"/>
    <filterColumn colId="5134" hiddenButton="1"/>
    <filterColumn colId="5135" hiddenButton="1"/>
    <filterColumn colId="5136" hiddenButton="1"/>
    <filterColumn colId="5137" hiddenButton="1"/>
    <filterColumn colId="5138" hiddenButton="1"/>
    <filterColumn colId="5139" hiddenButton="1"/>
    <filterColumn colId="5140" hiddenButton="1"/>
    <filterColumn colId="5141" hiddenButton="1"/>
    <filterColumn colId="5142" hiddenButton="1"/>
    <filterColumn colId="5143" hiddenButton="1"/>
    <filterColumn colId="5144" hiddenButton="1"/>
    <filterColumn colId="5145" hiddenButton="1"/>
    <filterColumn colId="5146" hiddenButton="1"/>
    <filterColumn colId="5147" hiddenButton="1"/>
    <filterColumn colId="5148" hiddenButton="1"/>
    <filterColumn colId="5149" hiddenButton="1"/>
    <filterColumn colId="5150" hiddenButton="1"/>
    <filterColumn colId="5151" hiddenButton="1"/>
    <filterColumn colId="5152" hiddenButton="1"/>
    <filterColumn colId="5153" hiddenButton="1"/>
    <filterColumn colId="5154" hiddenButton="1"/>
    <filterColumn colId="5155" hiddenButton="1"/>
    <filterColumn colId="5156" hiddenButton="1"/>
    <filterColumn colId="5157" hiddenButton="1"/>
    <filterColumn colId="5158" hiddenButton="1"/>
    <filterColumn colId="5159" hiddenButton="1"/>
    <filterColumn colId="5160" hiddenButton="1"/>
    <filterColumn colId="5161" hiddenButton="1"/>
    <filterColumn colId="5162" hiddenButton="1"/>
    <filterColumn colId="5163" hiddenButton="1"/>
    <filterColumn colId="5164" hiddenButton="1"/>
    <filterColumn colId="5165" hiddenButton="1"/>
    <filterColumn colId="5166" hiddenButton="1"/>
    <filterColumn colId="5167" hiddenButton="1"/>
    <filterColumn colId="5168" hiddenButton="1"/>
    <filterColumn colId="5169" hiddenButton="1"/>
    <filterColumn colId="5170" hiddenButton="1"/>
    <filterColumn colId="5171" hiddenButton="1"/>
    <filterColumn colId="5172" hiddenButton="1"/>
    <filterColumn colId="5173" hiddenButton="1"/>
    <filterColumn colId="5174" hiddenButton="1"/>
    <filterColumn colId="5175" hiddenButton="1"/>
    <filterColumn colId="5176" hiddenButton="1"/>
    <filterColumn colId="5177" hiddenButton="1"/>
    <filterColumn colId="5178" hiddenButton="1"/>
    <filterColumn colId="5179" hiddenButton="1"/>
    <filterColumn colId="5180" hiddenButton="1"/>
    <filterColumn colId="5181" hiddenButton="1"/>
    <filterColumn colId="5182" hiddenButton="1"/>
    <filterColumn colId="5183" hiddenButton="1"/>
    <filterColumn colId="5184" hiddenButton="1"/>
    <filterColumn colId="5185" hiddenButton="1"/>
    <filterColumn colId="5186" hiddenButton="1"/>
    <filterColumn colId="5187" hiddenButton="1"/>
    <filterColumn colId="5188" hiddenButton="1"/>
    <filterColumn colId="5189" hiddenButton="1"/>
    <filterColumn colId="5190" hiddenButton="1"/>
    <filterColumn colId="5191" hiddenButton="1"/>
    <filterColumn colId="5192" hiddenButton="1"/>
    <filterColumn colId="5193" hiddenButton="1"/>
    <filterColumn colId="5194" hiddenButton="1"/>
    <filterColumn colId="5195" hiddenButton="1"/>
    <filterColumn colId="5196" hiddenButton="1"/>
    <filterColumn colId="5197" hiddenButton="1"/>
    <filterColumn colId="5198" hiddenButton="1"/>
    <filterColumn colId="5199" hiddenButton="1"/>
    <filterColumn colId="5200" hiddenButton="1"/>
    <filterColumn colId="5201" hiddenButton="1"/>
    <filterColumn colId="5202" hiddenButton="1"/>
    <filterColumn colId="5203" hiddenButton="1"/>
    <filterColumn colId="5204" hiddenButton="1"/>
    <filterColumn colId="5205" hiddenButton="1"/>
    <filterColumn colId="5206" hiddenButton="1"/>
    <filterColumn colId="5207" hiddenButton="1"/>
    <filterColumn colId="5208" hiddenButton="1"/>
    <filterColumn colId="5209" hiddenButton="1"/>
    <filterColumn colId="5210" hiddenButton="1"/>
    <filterColumn colId="5211" hiddenButton="1"/>
    <filterColumn colId="5212" hiddenButton="1"/>
    <filterColumn colId="5213" hiddenButton="1"/>
    <filterColumn colId="5214" hiddenButton="1"/>
    <filterColumn colId="5215" hiddenButton="1"/>
    <filterColumn colId="5216" hiddenButton="1"/>
    <filterColumn colId="5217" hiddenButton="1"/>
    <filterColumn colId="5218" hiddenButton="1"/>
    <filterColumn colId="5219" hiddenButton="1"/>
    <filterColumn colId="5220" hiddenButton="1"/>
    <filterColumn colId="5221" hiddenButton="1"/>
    <filterColumn colId="5222" hiddenButton="1"/>
    <filterColumn colId="5223" hiddenButton="1"/>
    <filterColumn colId="5224" hiddenButton="1"/>
    <filterColumn colId="5225" hiddenButton="1"/>
    <filterColumn colId="5226" hiddenButton="1"/>
    <filterColumn colId="5227" hiddenButton="1"/>
    <filterColumn colId="5228" hiddenButton="1"/>
    <filterColumn colId="5229" hiddenButton="1"/>
    <filterColumn colId="5230" hiddenButton="1"/>
    <filterColumn colId="5231" hiddenButton="1"/>
    <filterColumn colId="5232" hiddenButton="1"/>
    <filterColumn colId="5233" hiddenButton="1"/>
    <filterColumn colId="5234" hiddenButton="1"/>
    <filterColumn colId="5235" hiddenButton="1"/>
    <filterColumn colId="5236" hiddenButton="1"/>
    <filterColumn colId="5237" hiddenButton="1"/>
    <filterColumn colId="5238" hiddenButton="1"/>
    <filterColumn colId="5239" hiddenButton="1"/>
    <filterColumn colId="5240" hiddenButton="1"/>
    <filterColumn colId="5241" hiddenButton="1"/>
    <filterColumn colId="5242" hiddenButton="1"/>
    <filterColumn colId="5243" hiddenButton="1"/>
    <filterColumn colId="5244" hiddenButton="1"/>
    <filterColumn colId="5245" hiddenButton="1"/>
    <filterColumn colId="5246" hiddenButton="1"/>
    <filterColumn colId="5247" hiddenButton="1"/>
    <filterColumn colId="5248" hiddenButton="1"/>
    <filterColumn colId="5249" hiddenButton="1"/>
    <filterColumn colId="5250" hiddenButton="1"/>
    <filterColumn colId="5251" hiddenButton="1"/>
    <filterColumn colId="5252" hiddenButton="1"/>
    <filterColumn colId="5253" hiddenButton="1"/>
    <filterColumn colId="5254" hiddenButton="1"/>
    <filterColumn colId="5255" hiddenButton="1"/>
    <filterColumn colId="5256" hiddenButton="1"/>
    <filterColumn colId="5257" hiddenButton="1"/>
    <filterColumn colId="5258" hiddenButton="1"/>
    <filterColumn colId="5259" hiddenButton="1"/>
    <filterColumn colId="5260" hiddenButton="1"/>
    <filterColumn colId="5261" hiddenButton="1"/>
    <filterColumn colId="5262" hiddenButton="1"/>
    <filterColumn colId="5263" hiddenButton="1"/>
    <filterColumn colId="5264" hiddenButton="1"/>
    <filterColumn colId="5265" hiddenButton="1"/>
    <filterColumn colId="5266" hiddenButton="1"/>
    <filterColumn colId="5267" hiddenButton="1"/>
    <filterColumn colId="5268" hiddenButton="1"/>
    <filterColumn colId="5269" hiddenButton="1"/>
    <filterColumn colId="5270" hiddenButton="1"/>
    <filterColumn colId="5271" hiddenButton="1"/>
    <filterColumn colId="5272" hiddenButton="1"/>
    <filterColumn colId="5273" hiddenButton="1"/>
    <filterColumn colId="5274" hiddenButton="1"/>
    <filterColumn colId="5275" hiddenButton="1"/>
    <filterColumn colId="5276" hiddenButton="1"/>
    <filterColumn colId="5277" hiddenButton="1"/>
    <filterColumn colId="5278" hiddenButton="1"/>
    <filterColumn colId="5279" hiddenButton="1"/>
    <filterColumn colId="5280" hiddenButton="1"/>
    <filterColumn colId="5281" hiddenButton="1"/>
    <filterColumn colId="5282" hiddenButton="1"/>
    <filterColumn colId="5283" hiddenButton="1"/>
    <filterColumn colId="5284" hiddenButton="1"/>
    <filterColumn colId="5285" hiddenButton="1"/>
    <filterColumn colId="5286" hiddenButton="1"/>
    <filterColumn colId="5287" hiddenButton="1"/>
    <filterColumn colId="5288" hiddenButton="1"/>
    <filterColumn colId="5289" hiddenButton="1"/>
    <filterColumn colId="5290" hiddenButton="1"/>
    <filterColumn colId="5291" hiddenButton="1"/>
    <filterColumn colId="5292" hiddenButton="1"/>
    <filterColumn colId="5293" hiddenButton="1"/>
    <filterColumn colId="5294" hiddenButton="1"/>
    <filterColumn colId="5295" hiddenButton="1"/>
    <filterColumn colId="5296" hiddenButton="1"/>
    <filterColumn colId="5297" hiddenButton="1"/>
    <filterColumn colId="5298" hiddenButton="1"/>
    <filterColumn colId="5299" hiddenButton="1"/>
    <filterColumn colId="5300" hiddenButton="1"/>
    <filterColumn colId="5301" hiddenButton="1"/>
    <filterColumn colId="5302" hiddenButton="1"/>
    <filterColumn colId="5303" hiddenButton="1"/>
    <filterColumn colId="5304" hiddenButton="1"/>
    <filterColumn colId="5305" hiddenButton="1"/>
    <filterColumn colId="5306" hiddenButton="1"/>
    <filterColumn colId="5307" hiddenButton="1"/>
    <filterColumn colId="5308" hiddenButton="1"/>
    <filterColumn colId="5309" hiddenButton="1"/>
    <filterColumn colId="5310" hiddenButton="1"/>
    <filterColumn colId="5311" hiddenButton="1"/>
    <filterColumn colId="5312" hiddenButton="1"/>
    <filterColumn colId="5313" hiddenButton="1"/>
    <filterColumn colId="5314" hiddenButton="1"/>
    <filterColumn colId="5315" hiddenButton="1"/>
    <filterColumn colId="5316" hiddenButton="1"/>
    <filterColumn colId="5317" hiddenButton="1"/>
    <filterColumn colId="5318" hiddenButton="1"/>
    <filterColumn colId="5319" hiddenButton="1"/>
    <filterColumn colId="5320" hiddenButton="1"/>
    <filterColumn colId="5321" hiddenButton="1"/>
    <filterColumn colId="5322" hiddenButton="1"/>
    <filterColumn colId="5323" hiddenButton="1"/>
    <filterColumn colId="5324" hiddenButton="1"/>
    <filterColumn colId="5325" hiddenButton="1"/>
    <filterColumn colId="5326" hiddenButton="1"/>
    <filterColumn colId="5327" hiddenButton="1"/>
    <filterColumn colId="5328" hiddenButton="1"/>
    <filterColumn colId="5329" hiddenButton="1"/>
    <filterColumn colId="5330" hiddenButton="1"/>
    <filterColumn colId="5331" hiddenButton="1"/>
    <filterColumn colId="5332" hiddenButton="1"/>
    <filterColumn colId="5333" hiddenButton="1"/>
    <filterColumn colId="5334" hiddenButton="1"/>
    <filterColumn colId="5335" hiddenButton="1"/>
    <filterColumn colId="5336" hiddenButton="1"/>
    <filterColumn colId="5337" hiddenButton="1"/>
    <filterColumn colId="5338" hiddenButton="1"/>
    <filterColumn colId="5339" hiddenButton="1"/>
    <filterColumn colId="5340" hiddenButton="1"/>
    <filterColumn colId="5341" hiddenButton="1"/>
    <filterColumn colId="5342" hiddenButton="1"/>
    <filterColumn colId="5343" hiddenButton="1"/>
    <filterColumn colId="5344" hiddenButton="1"/>
    <filterColumn colId="5345" hiddenButton="1"/>
    <filterColumn colId="5346" hiddenButton="1"/>
    <filterColumn colId="5347" hiddenButton="1"/>
    <filterColumn colId="5348" hiddenButton="1"/>
    <filterColumn colId="5349" hiddenButton="1"/>
    <filterColumn colId="5350" hiddenButton="1"/>
    <filterColumn colId="5351" hiddenButton="1"/>
    <filterColumn colId="5352" hiddenButton="1"/>
    <filterColumn colId="5353" hiddenButton="1"/>
    <filterColumn colId="5354" hiddenButton="1"/>
    <filterColumn colId="5355" hiddenButton="1"/>
    <filterColumn colId="5356" hiddenButton="1"/>
    <filterColumn colId="5357" hiddenButton="1"/>
    <filterColumn colId="5358" hiddenButton="1"/>
    <filterColumn colId="5359" hiddenButton="1"/>
    <filterColumn colId="5360" hiddenButton="1"/>
    <filterColumn colId="5361" hiddenButton="1"/>
    <filterColumn colId="5362" hiddenButton="1"/>
    <filterColumn colId="5363" hiddenButton="1"/>
    <filterColumn colId="5364" hiddenButton="1"/>
    <filterColumn colId="5365" hiddenButton="1"/>
    <filterColumn colId="5366" hiddenButton="1"/>
    <filterColumn colId="5367" hiddenButton="1"/>
    <filterColumn colId="5368" hiddenButton="1"/>
    <filterColumn colId="5369" hiddenButton="1"/>
    <filterColumn colId="5370" hiddenButton="1"/>
    <filterColumn colId="5371" hiddenButton="1"/>
    <filterColumn colId="5372" hiddenButton="1"/>
    <filterColumn colId="5373" hiddenButton="1"/>
    <filterColumn colId="5374" hiddenButton="1"/>
    <filterColumn colId="5375" hiddenButton="1"/>
    <filterColumn colId="5376" hiddenButton="1"/>
    <filterColumn colId="5377" hiddenButton="1"/>
    <filterColumn colId="5378" hiddenButton="1"/>
    <filterColumn colId="5379" hiddenButton="1"/>
    <filterColumn colId="5380" hiddenButton="1"/>
    <filterColumn colId="5381" hiddenButton="1"/>
    <filterColumn colId="5382" hiddenButton="1"/>
    <filterColumn colId="5383" hiddenButton="1"/>
    <filterColumn colId="5384" hiddenButton="1"/>
    <filterColumn colId="5385" hiddenButton="1"/>
    <filterColumn colId="5386" hiddenButton="1"/>
    <filterColumn colId="5387" hiddenButton="1"/>
    <filterColumn colId="5388" hiddenButton="1"/>
    <filterColumn colId="5389" hiddenButton="1"/>
    <filterColumn colId="5390" hiddenButton="1"/>
    <filterColumn colId="5391" hiddenButton="1"/>
    <filterColumn colId="5392" hiddenButton="1"/>
    <filterColumn colId="5393" hiddenButton="1"/>
    <filterColumn colId="5394" hiddenButton="1"/>
    <filterColumn colId="5395" hiddenButton="1"/>
    <filterColumn colId="5396" hiddenButton="1"/>
    <filterColumn colId="5397" hiddenButton="1"/>
    <filterColumn colId="5398" hiddenButton="1"/>
    <filterColumn colId="5399" hiddenButton="1"/>
    <filterColumn colId="5400" hiddenButton="1"/>
    <filterColumn colId="5401" hiddenButton="1"/>
    <filterColumn colId="5402" hiddenButton="1"/>
    <filterColumn colId="5403" hiddenButton="1"/>
    <filterColumn colId="5404" hiddenButton="1"/>
    <filterColumn colId="5405" hiddenButton="1"/>
    <filterColumn colId="5406" hiddenButton="1"/>
    <filterColumn colId="5407" hiddenButton="1"/>
    <filterColumn colId="5408" hiddenButton="1"/>
    <filterColumn colId="5409" hiddenButton="1"/>
    <filterColumn colId="5410" hiddenButton="1"/>
    <filterColumn colId="5411" hiddenButton="1"/>
    <filterColumn colId="5412" hiddenButton="1"/>
    <filterColumn colId="5413" hiddenButton="1"/>
    <filterColumn colId="5414" hiddenButton="1"/>
    <filterColumn colId="5415" hiddenButton="1"/>
    <filterColumn colId="5416" hiddenButton="1"/>
    <filterColumn colId="5417" hiddenButton="1"/>
    <filterColumn colId="5418" hiddenButton="1"/>
    <filterColumn colId="5419" hiddenButton="1"/>
    <filterColumn colId="5420" hiddenButton="1"/>
    <filterColumn colId="5421" hiddenButton="1"/>
    <filterColumn colId="5422" hiddenButton="1"/>
    <filterColumn colId="5423" hiddenButton="1"/>
    <filterColumn colId="5424" hiddenButton="1"/>
    <filterColumn colId="5425" hiddenButton="1"/>
    <filterColumn colId="5426" hiddenButton="1"/>
    <filterColumn colId="5427" hiddenButton="1"/>
    <filterColumn colId="5428" hiddenButton="1"/>
    <filterColumn colId="5429" hiddenButton="1"/>
    <filterColumn colId="5430" hiddenButton="1"/>
    <filterColumn colId="5431" hiddenButton="1"/>
    <filterColumn colId="5432" hiddenButton="1"/>
    <filterColumn colId="5433" hiddenButton="1"/>
    <filterColumn colId="5434" hiddenButton="1"/>
    <filterColumn colId="5435" hiddenButton="1"/>
    <filterColumn colId="5436" hiddenButton="1"/>
    <filterColumn colId="5437" hiddenButton="1"/>
    <filterColumn colId="5438" hiddenButton="1"/>
    <filterColumn colId="5439" hiddenButton="1"/>
    <filterColumn colId="5440" hiddenButton="1"/>
    <filterColumn colId="5441" hiddenButton="1"/>
    <filterColumn colId="5442" hiddenButton="1"/>
    <filterColumn colId="5443" hiddenButton="1"/>
    <filterColumn colId="5444" hiddenButton="1"/>
    <filterColumn colId="5445" hiddenButton="1"/>
    <filterColumn colId="5446" hiddenButton="1"/>
    <filterColumn colId="5447" hiddenButton="1"/>
    <filterColumn colId="5448" hiddenButton="1"/>
    <filterColumn colId="5449" hiddenButton="1"/>
    <filterColumn colId="5450" hiddenButton="1"/>
    <filterColumn colId="5451" hiddenButton="1"/>
    <filterColumn colId="5452" hiddenButton="1"/>
    <filterColumn colId="5453" hiddenButton="1"/>
    <filterColumn colId="5454" hiddenButton="1"/>
    <filterColumn colId="5455" hiddenButton="1"/>
    <filterColumn colId="5456" hiddenButton="1"/>
    <filterColumn colId="5457" hiddenButton="1"/>
    <filterColumn colId="5458" hiddenButton="1"/>
    <filterColumn colId="5459" hiddenButton="1"/>
    <filterColumn colId="5460" hiddenButton="1"/>
    <filterColumn colId="5461" hiddenButton="1"/>
    <filterColumn colId="5462" hiddenButton="1"/>
    <filterColumn colId="5463" hiddenButton="1"/>
    <filterColumn colId="5464" hiddenButton="1"/>
    <filterColumn colId="5465" hiddenButton="1"/>
    <filterColumn colId="5466" hiddenButton="1"/>
    <filterColumn colId="5467" hiddenButton="1"/>
    <filterColumn colId="5468" hiddenButton="1"/>
    <filterColumn colId="5469" hiddenButton="1"/>
    <filterColumn colId="5470" hiddenButton="1"/>
    <filterColumn colId="5471" hiddenButton="1"/>
    <filterColumn colId="5472" hiddenButton="1"/>
    <filterColumn colId="5473" hiddenButton="1"/>
    <filterColumn colId="5474" hiddenButton="1"/>
    <filterColumn colId="5475" hiddenButton="1"/>
    <filterColumn colId="5476" hiddenButton="1"/>
    <filterColumn colId="5477" hiddenButton="1"/>
    <filterColumn colId="5478" hiddenButton="1"/>
    <filterColumn colId="5479" hiddenButton="1"/>
    <filterColumn colId="5480" hiddenButton="1"/>
    <filterColumn colId="5481" hiddenButton="1"/>
    <filterColumn colId="5482" hiddenButton="1"/>
    <filterColumn colId="5483" hiddenButton="1"/>
    <filterColumn colId="5484" hiddenButton="1"/>
    <filterColumn colId="5485" hiddenButton="1"/>
    <filterColumn colId="5486" hiddenButton="1"/>
    <filterColumn colId="5487" hiddenButton="1"/>
    <filterColumn colId="5488" hiddenButton="1"/>
    <filterColumn colId="5489" hiddenButton="1"/>
    <filterColumn colId="5490" hiddenButton="1"/>
    <filterColumn colId="5491" hiddenButton="1"/>
    <filterColumn colId="5492" hiddenButton="1"/>
    <filterColumn colId="5493" hiddenButton="1"/>
    <filterColumn colId="5494" hiddenButton="1"/>
    <filterColumn colId="5495" hiddenButton="1"/>
    <filterColumn colId="5496" hiddenButton="1"/>
    <filterColumn colId="5497" hiddenButton="1"/>
    <filterColumn colId="5498" hiddenButton="1"/>
    <filterColumn colId="5499" hiddenButton="1"/>
    <filterColumn colId="5500" hiddenButton="1"/>
    <filterColumn colId="5501" hiddenButton="1"/>
    <filterColumn colId="5502" hiddenButton="1"/>
    <filterColumn colId="5503" hiddenButton="1"/>
    <filterColumn colId="5504" hiddenButton="1"/>
    <filterColumn colId="5505" hiddenButton="1"/>
    <filterColumn colId="5506" hiddenButton="1"/>
    <filterColumn colId="5507" hiddenButton="1"/>
    <filterColumn colId="5508" hiddenButton="1"/>
    <filterColumn colId="5509" hiddenButton="1"/>
    <filterColumn colId="5510" hiddenButton="1"/>
    <filterColumn colId="5511" hiddenButton="1"/>
    <filterColumn colId="5512" hiddenButton="1"/>
    <filterColumn colId="5513" hiddenButton="1"/>
    <filterColumn colId="5514" hiddenButton="1"/>
    <filterColumn colId="5515" hiddenButton="1"/>
    <filterColumn colId="5516" hiddenButton="1"/>
    <filterColumn colId="5517" hiddenButton="1"/>
    <filterColumn colId="5518" hiddenButton="1"/>
    <filterColumn colId="5519" hiddenButton="1"/>
    <filterColumn colId="5520" hiddenButton="1"/>
    <filterColumn colId="5521" hiddenButton="1"/>
    <filterColumn colId="5522" hiddenButton="1"/>
    <filterColumn colId="5523" hiddenButton="1"/>
    <filterColumn colId="5524" hiddenButton="1"/>
    <filterColumn colId="5525" hiddenButton="1"/>
    <filterColumn colId="5526" hiddenButton="1"/>
    <filterColumn colId="5527" hiddenButton="1"/>
    <filterColumn colId="5528" hiddenButton="1"/>
    <filterColumn colId="5529" hiddenButton="1"/>
    <filterColumn colId="5530" hiddenButton="1"/>
    <filterColumn colId="5531" hiddenButton="1"/>
    <filterColumn colId="5532" hiddenButton="1"/>
    <filterColumn colId="5533" hiddenButton="1"/>
    <filterColumn colId="5534" hiddenButton="1"/>
    <filterColumn colId="5535" hiddenButton="1"/>
    <filterColumn colId="5536" hiddenButton="1"/>
    <filterColumn colId="5537" hiddenButton="1"/>
    <filterColumn colId="5538" hiddenButton="1"/>
    <filterColumn colId="5539" hiddenButton="1"/>
    <filterColumn colId="5540" hiddenButton="1"/>
    <filterColumn colId="5541" hiddenButton="1"/>
    <filterColumn colId="5542" hiddenButton="1"/>
    <filterColumn colId="5543" hiddenButton="1"/>
    <filterColumn colId="5544" hiddenButton="1"/>
    <filterColumn colId="5545" hiddenButton="1"/>
    <filterColumn colId="5546" hiddenButton="1"/>
    <filterColumn colId="5547" hiddenButton="1"/>
    <filterColumn colId="5548" hiddenButton="1"/>
    <filterColumn colId="5549" hiddenButton="1"/>
    <filterColumn colId="5550" hiddenButton="1"/>
    <filterColumn colId="5551" hiddenButton="1"/>
    <filterColumn colId="5552" hiddenButton="1"/>
    <filterColumn colId="5553" hiddenButton="1"/>
    <filterColumn colId="5554" hiddenButton="1"/>
    <filterColumn colId="5555" hiddenButton="1"/>
    <filterColumn colId="5556" hiddenButton="1"/>
    <filterColumn colId="5557" hiddenButton="1"/>
    <filterColumn colId="5558" hiddenButton="1"/>
    <filterColumn colId="5559" hiddenButton="1"/>
    <filterColumn colId="5560" hiddenButton="1"/>
    <filterColumn colId="5561" hiddenButton="1"/>
    <filterColumn colId="5562" hiddenButton="1"/>
    <filterColumn colId="5563" hiddenButton="1"/>
    <filterColumn colId="5564" hiddenButton="1"/>
    <filterColumn colId="5565" hiddenButton="1"/>
    <filterColumn colId="5566" hiddenButton="1"/>
    <filterColumn colId="5567" hiddenButton="1"/>
    <filterColumn colId="5568" hiddenButton="1"/>
    <filterColumn colId="5569" hiddenButton="1"/>
    <filterColumn colId="5570" hiddenButton="1"/>
    <filterColumn colId="5571" hiddenButton="1"/>
    <filterColumn colId="5572" hiddenButton="1"/>
    <filterColumn colId="5573" hiddenButton="1"/>
    <filterColumn colId="5574" hiddenButton="1"/>
    <filterColumn colId="5575" hiddenButton="1"/>
    <filterColumn colId="5576" hiddenButton="1"/>
    <filterColumn colId="5577" hiddenButton="1"/>
    <filterColumn colId="5578" hiddenButton="1"/>
    <filterColumn colId="5579" hiddenButton="1"/>
    <filterColumn colId="5580" hiddenButton="1"/>
    <filterColumn colId="5581" hiddenButton="1"/>
    <filterColumn colId="5582" hiddenButton="1"/>
    <filterColumn colId="5583" hiddenButton="1"/>
    <filterColumn colId="5584" hiddenButton="1"/>
    <filterColumn colId="5585" hiddenButton="1"/>
    <filterColumn colId="5586" hiddenButton="1"/>
    <filterColumn colId="5587" hiddenButton="1"/>
    <filterColumn colId="5588" hiddenButton="1"/>
    <filterColumn colId="5589" hiddenButton="1"/>
    <filterColumn colId="5590" hiddenButton="1"/>
    <filterColumn colId="5591" hiddenButton="1"/>
    <filterColumn colId="5592" hiddenButton="1"/>
    <filterColumn colId="5593" hiddenButton="1"/>
    <filterColumn colId="5594" hiddenButton="1"/>
    <filterColumn colId="5595" hiddenButton="1"/>
    <filterColumn colId="5596" hiddenButton="1"/>
    <filterColumn colId="5597" hiddenButton="1"/>
    <filterColumn colId="5598" hiddenButton="1"/>
    <filterColumn colId="5599" hiddenButton="1"/>
    <filterColumn colId="5600" hiddenButton="1"/>
    <filterColumn colId="5601" hiddenButton="1"/>
    <filterColumn colId="5602" hiddenButton="1"/>
    <filterColumn colId="5603" hiddenButton="1"/>
    <filterColumn colId="5604" hiddenButton="1"/>
    <filterColumn colId="5605" hiddenButton="1"/>
    <filterColumn colId="5606" hiddenButton="1"/>
    <filterColumn colId="5607" hiddenButton="1"/>
    <filterColumn colId="5608" hiddenButton="1"/>
    <filterColumn colId="5609" hiddenButton="1"/>
    <filterColumn colId="5610" hiddenButton="1"/>
    <filterColumn colId="5611" hiddenButton="1"/>
    <filterColumn colId="5612" hiddenButton="1"/>
    <filterColumn colId="5613" hiddenButton="1"/>
    <filterColumn colId="5614" hiddenButton="1"/>
    <filterColumn colId="5615" hiddenButton="1"/>
    <filterColumn colId="5616" hiddenButton="1"/>
    <filterColumn colId="5617" hiddenButton="1"/>
    <filterColumn colId="5618" hiddenButton="1"/>
    <filterColumn colId="5619" hiddenButton="1"/>
    <filterColumn colId="5620" hiddenButton="1"/>
    <filterColumn colId="5621" hiddenButton="1"/>
    <filterColumn colId="5622" hiddenButton="1"/>
    <filterColumn colId="5623" hiddenButton="1"/>
    <filterColumn colId="5624" hiddenButton="1"/>
    <filterColumn colId="5625" hiddenButton="1"/>
    <filterColumn colId="5626" hiddenButton="1"/>
    <filterColumn colId="5627" hiddenButton="1"/>
    <filterColumn colId="5628" hiddenButton="1"/>
    <filterColumn colId="5629" hiddenButton="1"/>
    <filterColumn colId="5630" hiddenButton="1"/>
    <filterColumn colId="5631" hiddenButton="1"/>
    <filterColumn colId="5632" hiddenButton="1"/>
    <filterColumn colId="5633" hiddenButton="1"/>
    <filterColumn colId="5634" hiddenButton="1"/>
    <filterColumn colId="5635" hiddenButton="1"/>
    <filterColumn colId="5636" hiddenButton="1"/>
    <filterColumn colId="5637" hiddenButton="1"/>
    <filterColumn colId="5638" hiddenButton="1"/>
    <filterColumn colId="5639" hiddenButton="1"/>
    <filterColumn colId="5640" hiddenButton="1"/>
    <filterColumn colId="5641" hiddenButton="1"/>
    <filterColumn colId="5642" hiddenButton="1"/>
    <filterColumn colId="5643" hiddenButton="1"/>
    <filterColumn colId="5644" hiddenButton="1"/>
    <filterColumn colId="5645" hiddenButton="1"/>
    <filterColumn colId="5646" hiddenButton="1"/>
    <filterColumn colId="5647" hiddenButton="1"/>
    <filterColumn colId="5648" hiddenButton="1"/>
    <filterColumn colId="5649" hiddenButton="1"/>
    <filterColumn colId="5650" hiddenButton="1"/>
    <filterColumn colId="5651" hiddenButton="1"/>
    <filterColumn colId="5652" hiddenButton="1"/>
    <filterColumn colId="5653" hiddenButton="1"/>
    <filterColumn colId="5654" hiddenButton="1"/>
    <filterColumn colId="5655" hiddenButton="1"/>
    <filterColumn colId="5656" hiddenButton="1"/>
    <filterColumn colId="5657" hiddenButton="1"/>
    <filterColumn colId="5658" hiddenButton="1"/>
    <filterColumn colId="5659" hiddenButton="1"/>
    <filterColumn colId="5660" hiddenButton="1"/>
    <filterColumn colId="5661" hiddenButton="1"/>
    <filterColumn colId="5662" hiddenButton="1"/>
    <filterColumn colId="5663" hiddenButton="1"/>
    <filterColumn colId="5664" hiddenButton="1"/>
    <filterColumn colId="5665" hiddenButton="1"/>
    <filterColumn colId="5666" hiddenButton="1"/>
    <filterColumn colId="5667" hiddenButton="1"/>
    <filterColumn colId="5668" hiddenButton="1"/>
    <filterColumn colId="5669" hiddenButton="1"/>
    <filterColumn colId="5670" hiddenButton="1"/>
    <filterColumn colId="5671" hiddenButton="1"/>
    <filterColumn colId="5672" hiddenButton="1"/>
    <filterColumn colId="5673" hiddenButton="1"/>
    <filterColumn colId="5674" hiddenButton="1"/>
    <filterColumn colId="5675" hiddenButton="1"/>
    <filterColumn colId="5676" hiddenButton="1"/>
    <filterColumn colId="5677" hiddenButton="1"/>
    <filterColumn colId="5678" hiddenButton="1"/>
    <filterColumn colId="5679" hiddenButton="1"/>
    <filterColumn colId="5680" hiddenButton="1"/>
    <filterColumn colId="5681" hiddenButton="1"/>
    <filterColumn colId="5682" hiddenButton="1"/>
    <filterColumn colId="5683" hiddenButton="1"/>
    <filterColumn colId="5684" hiddenButton="1"/>
    <filterColumn colId="5685" hiddenButton="1"/>
    <filterColumn colId="5686" hiddenButton="1"/>
    <filterColumn colId="5687" hiddenButton="1"/>
    <filterColumn colId="5688" hiddenButton="1"/>
    <filterColumn colId="5689" hiddenButton="1"/>
    <filterColumn colId="5690" hiddenButton="1"/>
    <filterColumn colId="5691" hiddenButton="1"/>
    <filterColumn colId="5692" hiddenButton="1"/>
    <filterColumn colId="5693" hiddenButton="1"/>
    <filterColumn colId="5694" hiddenButton="1"/>
    <filterColumn colId="5695" hiddenButton="1"/>
    <filterColumn colId="5696" hiddenButton="1"/>
    <filterColumn colId="5697" hiddenButton="1"/>
    <filterColumn colId="5698" hiddenButton="1"/>
    <filterColumn colId="5699" hiddenButton="1"/>
    <filterColumn colId="5700" hiddenButton="1"/>
    <filterColumn colId="5701" hiddenButton="1"/>
    <filterColumn colId="5702" hiddenButton="1"/>
    <filterColumn colId="5703" hiddenButton="1"/>
    <filterColumn colId="5704" hiddenButton="1"/>
    <filterColumn colId="5705" hiddenButton="1"/>
    <filterColumn colId="5706" hiddenButton="1"/>
    <filterColumn colId="5707" hiddenButton="1"/>
    <filterColumn colId="5708" hiddenButton="1"/>
    <filterColumn colId="5709" hiddenButton="1"/>
    <filterColumn colId="5710" hiddenButton="1"/>
    <filterColumn colId="5711" hiddenButton="1"/>
    <filterColumn colId="5712" hiddenButton="1"/>
    <filterColumn colId="5713" hiddenButton="1"/>
    <filterColumn colId="5714" hiddenButton="1"/>
    <filterColumn colId="5715" hiddenButton="1"/>
    <filterColumn colId="5716" hiddenButton="1"/>
    <filterColumn colId="5717" hiddenButton="1"/>
    <filterColumn colId="5718" hiddenButton="1"/>
    <filterColumn colId="5719" hiddenButton="1"/>
    <filterColumn colId="5720" hiddenButton="1"/>
    <filterColumn colId="5721" hiddenButton="1"/>
    <filterColumn colId="5722" hiddenButton="1"/>
    <filterColumn colId="5723" hiddenButton="1"/>
    <filterColumn colId="5724" hiddenButton="1"/>
    <filterColumn colId="5725" hiddenButton="1"/>
    <filterColumn colId="5726" hiddenButton="1"/>
    <filterColumn colId="5727" hiddenButton="1"/>
    <filterColumn colId="5728" hiddenButton="1"/>
    <filterColumn colId="5729" hiddenButton="1"/>
    <filterColumn colId="5730" hiddenButton="1"/>
    <filterColumn colId="5731" hiddenButton="1"/>
    <filterColumn colId="5732" hiddenButton="1"/>
    <filterColumn colId="5733" hiddenButton="1"/>
    <filterColumn colId="5734" hiddenButton="1"/>
    <filterColumn colId="5735" hiddenButton="1"/>
    <filterColumn colId="5736" hiddenButton="1"/>
    <filterColumn colId="5737" hiddenButton="1"/>
    <filterColumn colId="5738" hiddenButton="1"/>
    <filterColumn colId="5739" hiddenButton="1"/>
    <filterColumn colId="5740" hiddenButton="1"/>
    <filterColumn colId="5741" hiddenButton="1"/>
    <filterColumn colId="5742" hiddenButton="1"/>
    <filterColumn colId="5743" hiddenButton="1"/>
    <filterColumn colId="5744" hiddenButton="1"/>
    <filterColumn colId="5745" hiddenButton="1"/>
    <filterColumn colId="5746" hiddenButton="1"/>
    <filterColumn colId="5747" hiddenButton="1"/>
    <filterColumn colId="5748" hiddenButton="1"/>
    <filterColumn colId="5749" hiddenButton="1"/>
    <filterColumn colId="5750" hiddenButton="1"/>
    <filterColumn colId="5751" hiddenButton="1"/>
    <filterColumn colId="5752" hiddenButton="1"/>
    <filterColumn colId="5753" hiddenButton="1"/>
    <filterColumn colId="5754" hiddenButton="1"/>
    <filterColumn colId="5755" hiddenButton="1"/>
    <filterColumn colId="5756" hiddenButton="1"/>
    <filterColumn colId="5757" hiddenButton="1"/>
    <filterColumn colId="5758" hiddenButton="1"/>
    <filterColumn colId="5759" hiddenButton="1"/>
    <filterColumn colId="5760" hiddenButton="1"/>
    <filterColumn colId="5761" hiddenButton="1"/>
    <filterColumn colId="5762" hiddenButton="1"/>
    <filterColumn colId="5763" hiddenButton="1"/>
    <filterColumn colId="5764" hiddenButton="1"/>
    <filterColumn colId="5765" hiddenButton="1"/>
    <filterColumn colId="5766" hiddenButton="1"/>
    <filterColumn colId="5767" hiddenButton="1"/>
    <filterColumn colId="5768" hiddenButton="1"/>
    <filterColumn colId="5769" hiddenButton="1"/>
    <filterColumn colId="5770" hiddenButton="1"/>
    <filterColumn colId="5771" hiddenButton="1"/>
    <filterColumn colId="5772" hiddenButton="1"/>
    <filterColumn colId="5773" hiddenButton="1"/>
    <filterColumn colId="5774" hiddenButton="1"/>
    <filterColumn colId="5775" hiddenButton="1"/>
    <filterColumn colId="5776" hiddenButton="1"/>
    <filterColumn colId="5777" hiddenButton="1"/>
    <filterColumn colId="5778" hiddenButton="1"/>
    <filterColumn colId="5779" hiddenButton="1"/>
    <filterColumn colId="5780" hiddenButton="1"/>
    <filterColumn colId="5781" hiddenButton="1"/>
    <filterColumn colId="5782" hiddenButton="1"/>
    <filterColumn colId="5783" hiddenButton="1"/>
    <filterColumn colId="5784" hiddenButton="1"/>
    <filterColumn colId="5785" hiddenButton="1"/>
    <filterColumn colId="5786" hiddenButton="1"/>
    <filterColumn colId="5787" hiddenButton="1"/>
    <filterColumn colId="5788" hiddenButton="1"/>
    <filterColumn colId="5789" hiddenButton="1"/>
    <filterColumn colId="5790" hiddenButton="1"/>
    <filterColumn colId="5791" hiddenButton="1"/>
    <filterColumn colId="5792" hiddenButton="1"/>
    <filterColumn colId="5793" hiddenButton="1"/>
    <filterColumn colId="5794" hiddenButton="1"/>
    <filterColumn colId="5795" hiddenButton="1"/>
    <filterColumn colId="5796" hiddenButton="1"/>
    <filterColumn colId="5797" hiddenButton="1"/>
    <filterColumn colId="5798" hiddenButton="1"/>
    <filterColumn colId="5799" hiddenButton="1"/>
    <filterColumn colId="5800" hiddenButton="1"/>
    <filterColumn colId="5801" hiddenButton="1"/>
    <filterColumn colId="5802" hiddenButton="1"/>
    <filterColumn colId="5803" hiddenButton="1"/>
    <filterColumn colId="5804" hiddenButton="1"/>
    <filterColumn colId="5805" hiddenButton="1"/>
    <filterColumn colId="5806" hiddenButton="1"/>
    <filterColumn colId="5807" hiddenButton="1"/>
    <filterColumn colId="5808" hiddenButton="1"/>
    <filterColumn colId="5809" hiddenButton="1"/>
    <filterColumn colId="5810" hiddenButton="1"/>
    <filterColumn colId="5811" hiddenButton="1"/>
    <filterColumn colId="5812" hiddenButton="1"/>
    <filterColumn colId="5813" hiddenButton="1"/>
    <filterColumn colId="5814" hiddenButton="1"/>
    <filterColumn colId="5815" hiddenButton="1"/>
    <filterColumn colId="5816" hiddenButton="1"/>
    <filterColumn colId="5817" hiddenButton="1"/>
    <filterColumn colId="5818" hiddenButton="1"/>
    <filterColumn colId="5819" hiddenButton="1"/>
    <filterColumn colId="5820" hiddenButton="1"/>
    <filterColumn colId="5821" hiddenButton="1"/>
    <filterColumn colId="5822" hiddenButton="1"/>
    <filterColumn colId="5823" hiddenButton="1"/>
    <filterColumn colId="5824" hiddenButton="1"/>
    <filterColumn colId="5825" hiddenButton="1"/>
    <filterColumn colId="5826" hiddenButton="1"/>
    <filterColumn colId="5827" hiddenButton="1"/>
    <filterColumn colId="5828" hiddenButton="1"/>
    <filterColumn colId="5829" hiddenButton="1"/>
    <filterColumn colId="5830" hiddenButton="1"/>
    <filterColumn colId="5831" hiddenButton="1"/>
    <filterColumn colId="5832" hiddenButton="1"/>
    <filterColumn colId="5833" hiddenButton="1"/>
    <filterColumn colId="5834" hiddenButton="1"/>
    <filterColumn colId="5835" hiddenButton="1"/>
    <filterColumn colId="5836" hiddenButton="1"/>
    <filterColumn colId="5837" hiddenButton="1"/>
    <filterColumn colId="5838" hiddenButton="1"/>
    <filterColumn colId="5839" hiddenButton="1"/>
    <filterColumn colId="5840" hiddenButton="1"/>
    <filterColumn colId="5841" hiddenButton="1"/>
    <filterColumn colId="5842" hiddenButton="1"/>
    <filterColumn colId="5843" hiddenButton="1"/>
    <filterColumn colId="5844" hiddenButton="1"/>
    <filterColumn colId="5845" hiddenButton="1"/>
    <filterColumn colId="5846" hiddenButton="1"/>
    <filterColumn colId="5847" hiddenButton="1"/>
    <filterColumn colId="5848" hiddenButton="1"/>
    <filterColumn colId="5849" hiddenButton="1"/>
    <filterColumn colId="5850" hiddenButton="1"/>
    <filterColumn colId="5851" hiddenButton="1"/>
    <filterColumn colId="5852" hiddenButton="1"/>
    <filterColumn colId="5853" hiddenButton="1"/>
    <filterColumn colId="5854" hiddenButton="1"/>
    <filterColumn colId="5855" hiddenButton="1"/>
    <filterColumn colId="5856" hiddenButton="1"/>
    <filterColumn colId="5857" hiddenButton="1"/>
    <filterColumn colId="5858" hiddenButton="1"/>
    <filterColumn colId="5859" hiddenButton="1"/>
    <filterColumn colId="5860" hiddenButton="1"/>
    <filterColumn colId="5861" hiddenButton="1"/>
    <filterColumn colId="5862" hiddenButton="1"/>
    <filterColumn colId="5863" hiddenButton="1"/>
    <filterColumn colId="5864" hiddenButton="1"/>
    <filterColumn colId="5865" hiddenButton="1"/>
    <filterColumn colId="5866" hiddenButton="1"/>
    <filterColumn colId="5867" hiddenButton="1"/>
    <filterColumn colId="5868" hiddenButton="1"/>
    <filterColumn colId="5869" hiddenButton="1"/>
    <filterColumn colId="5870" hiddenButton="1"/>
    <filterColumn colId="5871" hiddenButton="1"/>
    <filterColumn colId="5872" hiddenButton="1"/>
    <filterColumn colId="5873" hiddenButton="1"/>
    <filterColumn colId="5874" hiddenButton="1"/>
    <filterColumn colId="5875" hiddenButton="1"/>
    <filterColumn colId="5876" hiddenButton="1"/>
    <filterColumn colId="5877" hiddenButton="1"/>
    <filterColumn colId="5878" hiddenButton="1"/>
    <filterColumn colId="5879" hiddenButton="1"/>
    <filterColumn colId="5880" hiddenButton="1"/>
    <filterColumn colId="5881" hiddenButton="1"/>
    <filterColumn colId="5882" hiddenButton="1"/>
    <filterColumn colId="5883" hiddenButton="1"/>
    <filterColumn colId="5884" hiddenButton="1"/>
    <filterColumn colId="5885" hiddenButton="1"/>
    <filterColumn colId="5886" hiddenButton="1"/>
    <filterColumn colId="5887" hiddenButton="1"/>
    <filterColumn colId="5888" hiddenButton="1"/>
    <filterColumn colId="5889" hiddenButton="1"/>
    <filterColumn colId="5890" hiddenButton="1"/>
    <filterColumn colId="5891" hiddenButton="1"/>
    <filterColumn colId="5892" hiddenButton="1"/>
    <filterColumn colId="5893" hiddenButton="1"/>
    <filterColumn colId="5894" hiddenButton="1"/>
    <filterColumn colId="5895" hiddenButton="1"/>
    <filterColumn colId="5896" hiddenButton="1"/>
    <filterColumn colId="5897" hiddenButton="1"/>
    <filterColumn colId="5898" hiddenButton="1"/>
    <filterColumn colId="5899" hiddenButton="1"/>
    <filterColumn colId="5900" hiddenButton="1"/>
    <filterColumn colId="5901" hiddenButton="1"/>
    <filterColumn colId="5902" hiddenButton="1"/>
    <filterColumn colId="5903" hiddenButton="1"/>
    <filterColumn colId="5904" hiddenButton="1"/>
    <filterColumn colId="5905" hiddenButton="1"/>
    <filterColumn colId="5906" hiddenButton="1"/>
    <filterColumn colId="5907" hiddenButton="1"/>
    <filterColumn colId="5908" hiddenButton="1"/>
    <filterColumn colId="5909" hiddenButton="1"/>
    <filterColumn colId="5910" hiddenButton="1"/>
    <filterColumn colId="5911" hiddenButton="1"/>
    <filterColumn colId="5912" hiddenButton="1"/>
    <filterColumn colId="5913" hiddenButton="1"/>
    <filterColumn colId="5914" hiddenButton="1"/>
    <filterColumn colId="5915" hiddenButton="1"/>
    <filterColumn colId="5916" hiddenButton="1"/>
    <filterColumn colId="5917" hiddenButton="1"/>
    <filterColumn colId="5918" hiddenButton="1"/>
    <filterColumn colId="5919" hiddenButton="1"/>
    <filterColumn colId="5920" hiddenButton="1"/>
    <filterColumn colId="5921" hiddenButton="1"/>
    <filterColumn colId="5922" hiddenButton="1"/>
    <filterColumn colId="5923" hiddenButton="1"/>
    <filterColumn colId="5924" hiddenButton="1"/>
    <filterColumn colId="5925" hiddenButton="1"/>
    <filterColumn colId="5926" hiddenButton="1"/>
    <filterColumn colId="5927" hiddenButton="1"/>
    <filterColumn colId="5928" hiddenButton="1"/>
    <filterColumn colId="5929" hiddenButton="1"/>
    <filterColumn colId="5930" hiddenButton="1"/>
    <filterColumn colId="5931" hiddenButton="1"/>
    <filterColumn colId="5932" hiddenButton="1"/>
    <filterColumn colId="5933" hiddenButton="1"/>
    <filterColumn colId="5934" hiddenButton="1"/>
    <filterColumn colId="5935" hiddenButton="1"/>
    <filterColumn colId="5936" hiddenButton="1"/>
    <filterColumn colId="5937" hiddenButton="1"/>
    <filterColumn colId="5938" hiddenButton="1"/>
    <filterColumn colId="5939" hiddenButton="1"/>
    <filterColumn colId="5940" hiddenButton="1"/>
    <filterColumn colId="5941" hiddenButton="1"/>
    <filterColumn colId="5942" hiddenButton="1"/>
    <filterColumn colId="5943" hiddenButton="1"/>
    <filterColumn colId="5944" hiddenButton="1"/>
    <filterColumn colId="5945" hiddenButton="1"/>
    <filterColumn colId="5946" hiddenButton="1"/>
    <filterColumn colId="5947" hiddenButton="1"/>
    <filterColumn colId="5948" hiddenButton="1"/>
    <filterColumn colId="5949" hiddenButton="1"/>
    <filterColumn colId="5950" hiddenButton="1"/>
    <filterColumn colId="5951" hiddenButton="1"/>
    <filterColumn colId="5952" hiddenButton="1"/>
    <filterColumn colId="5953" hiddenButton="1"/>
    <filterColumn colId="5954" hiddenButton="1"/>
    <filterColumn colId="5955" hiddenButton="1"/>
    <filterColumn colId="5956" hiddenButton="1"/>
    <filterColumn colId="5957" hiddenButton="1"/>
    <filterColumn colId="5958" hiddenButton="1"/>
    <filterColumn colId="5959" hiddenButton="1"/>
    <filterColumn colId="5960" hiddenButton="1"/>
    <filterColumn colId="5961" hiddenButton="1"/>
    <filterColumn colId="5962" hiddenButton="1"/>
    <filterColumn colId="5963" hiddenButton="1"/>
    <filterColumn colId="5964" hiddenButton="1"/>
    <filterColumn colId="5965" hiddenButton="1"/>
    <filterColumn colId="5966" hiddenButton="1"/>
    <filterColumn colId="5967" hiddenButton="1"/>
    <filterColumn colId="5968" hiddenButton="1"/>
    <filterColumn colId="5969" hiddenButton="1"/>
    <filterColumn colId="5970" hiddenButton="1"/>
    <filterColumn colId="5971" hiddenButton="1"/>
    <filterColumn colId="5972" hiddenButton="1"/>
    <filterColumn colId="5973" hiddenButton="1"/>
    <filterColumn colId="5974" hiddenButton="1"/>
    <filterColumn colId="5975" hiddenButton="1"/>
    <filterColumn colId="5976" hiddenButton="1"/>
    <filterColumn colId="5977" hiddenButton="1"/>
    <filterColumn colId="5978" hiddenButton="1"/>
    <filterColumn colId="5979" hiddenButton="1"/>
    <filterColumn colId="5980" hiddenButton="1"/>
    <filterColumn colId="5981" hiddenButton="1"/>
    <filterColumn colId="5982" hiddenButton="1"/>
    <filterColumn colId="5983" hiddenButton="1"/>
    <filterColumn colId="5984" hiddenButton="1"/>
    <filterColumn colId="5985" hiddenButton="1"/>
    <filterColumn colId="5986" hiddenButton="1"/>
    <filterColumn colId="5987" hiddenButton="1"/>
    <filterColumn colId="5988" hiddenButton="1"/>
    <filterColumn colId="5989" hiddenButton="1"/>
    <filterColumn colId="5990" hiddenButton="1"/>
    <filterColumn colId="5991" hiddenButton="1"/>
    <filterColumn colId="5992" hiddenButton="1"/>
    <filterColumn colId="5993" hiddenButton="1"/>
    <filterColumn colId="5994" hiddenButton="1"/>
    <filterColumn colId="5995" hiddenButton="1"/>
    <filterColumn colId="5996" hiddenButton="1"/>
    <filterColumn colId="5997" hiddenButton="1"/>
    <filterColumn colId="5998" hiddenButton="1"/>
    <filterColumn colId="5999" hiddenButton="1"/>
    <filterColumn colId="6000" hiddenButton="1"/>
    <filterColumn colId="6001" hiddenButton="1"/>
    <filterColumn colId="6002" hiddenButton="1"/>
    <filterColumn colId="6003" hiddenButton="1"/>
    <filterColumn colId="6004" hiddenButton="1"/>
    <filterColumn colId="6005" hiddenButton="1"/>
    <filterColumn colId="6006" hiddenButton="1"/>
    <filterColumn colId="6007" hiddenButton="1"/>
    <filterColumn colId="6008" hiddenButton="1"/>
    <filterColumn colId="6009" hiddenButton="1"/>
    <filterColumn colId="6010" hiddenButton="1"/>
    <filterColumn colId="6011" hiddenButton="1"/>
    <filterColumn colId="6012" hiddenButton="1"/>
    <filterColumn colId="6013" hiddenButton="1"/>
    <filterColumn colId="6014" hiddenButton="1"/>
    <filterColumn colId="6015" hiddenButton="1"/>
    <filterColumn colId="6016" hiddenButton="1"/>
    <filterColumn colId="6017" hiddenButton="1"/>
    <filterColumn colId="6018" hiddenButton="1"/>
    <filterColumn colId="6019" hiddenButton="1"/>
    <filterColumn colId="6020" hiddenButton="1"/>
    <filterColumn colId="6021" hiddenButton="1"/>
    <filterColumn colId="6022" hiddenButton="1"/>
    <filterColumn colId="6023" hiddenButton="1"/>
    <filterColumn colId="6024" hiddenButton="1"/>
    <filterColumn colId="6025" hiddenButton="1"/>
    <filterColumn colId="6026" hiddenButton="1"/>
    <filterColumn colId="6027" hiddenButton="1"/>
    <filterColumn colId="6028" hiddenButton="1"/>
    <filterColumn colId="6029" hiddenButton="1"/>
    <filterColumn colId="6030" hiddenButton="1"/>
    <filterColumn colId="6031" hiddenButton="1"/>
    <filterColumn colId="6032" hiddenButton="1"/>
    <filterColumn colId="6033" hiddenButton="1"/>
    <filterColumn colId="6034" hiddenButton="1"/>
    <filterColumn colId="6035" hiddenButton="1"/>
    <filterColumn colId="6036" hiddenButton="1"/>
    <filterColumn colId="6037" hiddenButton="1"/>
    <filterColumn colId="6038" hiddenButton="1"/>
    <filterColumn colId="6039" hiddenButton="1"/>
    <filterColumn colId="6040" hiddenButton="1"/>
    <filterColumn colId="6041" hiddenButton="1"/>
    <filterColumn colId="6042" hiddenButton="1"/>
    <filterColumn colId="6043" hiddenButton="1"/>
    <filterColumn colId="6044" hiddenButton="1"/>
    <filterColumn colId="6045" hiddenButton="1"/>
    <filterColumn colId="6046" hiddenButton="1"/>
    <filterColumn colId="6047" hiddenButton="1"/>
    <filterColumn colId="6048" hiddenButton="1"/>
    <filterColumn colId="6049" hiddenButton="1"/>
    <filterColumn colId="6050" hiddenButton="1"/>
    <filterColumn colId="6051" hiddenButton="1"/>
    <filterColumn colId="6052" hiddenButton="1"/>
    <filterColumn colId="6053" hiddenButton="1"/>
    <filterColumn colId="6054" hiddenButton="1"/>
    <filterColumn colId="6055" hiddenButton="1"/>
    <filterColumn colId="6056" hiddenButton="1"/>
    <filterColumn colId="6057" hiddenButton="1"/>
    <filterColumn colId="6058" hiddenButton="1"/>
    <filterColumn colId="6059" hiddenButton="1"/>
    <filterColumn colId="6060" hiddenButton="1"/>
    <filterColumn colId="6061" hiddenButton="1"/>
    <filterColumn colId="6062" hiddenButton="1"/>
    <filterColumn colId="6063" hiddenButton="1"/>
    <filterColumn colId="6064" hiddenButton="1"/>
    <filterColumn colId="6065" hiddenButton="1"/>
    <filterColumn colId="6066" hiddenButton="1"/>
    <filterColumn colId="6067" hiddenButton="1"/>
    <filterColumn colId="6068" hiddenButton="1"/>
    <filterColumn colId="6069" hiddenButton="1"/>
    <filterColumn colId="6070" hiddenButton="1"/>
    <filterColumn colId="6071" hiddenButton="1"/>
    <filterColumn colId="6072" hiddenButton="1"/>
    <filterColumn colId="6073" hiddenButton="1"/>
    <filterColumn colId="6074" hiddenButton="1"/>
    <filterColumn colId="6075" hiddenButton="1"/>
    <filterColumn colId="6076" hiddenButton="1"/>
    <filterColumn colId="6077" hiddenButton="1"/>
    <filterColumn colId="6078" hiddenButton="1"/>
    <filterColumn colId="6079" hiddenButton="1"/>
    <filterColumn colId="6080" hiddenButton="1"/>
    <filterColumn colId="6081" hiddenButton="1"/>
    <filterColumn colId="6082" hiddenButton="1"/>
    <filterColumn colId="6083" hiddenButton="1"/>
    <filterColumn colId="6084" hiddenButton="1"/>
    <filterColumn colId="6085" hiddenButton="1"/>
    <filterColumn colId="6086" hiddenButton="1"/>
    <filterColumn colId="6087" hiddenButton="1"/>
    <filterColumn colId="6088" hiddenButton="1"/>
    <filterColumn colId="6089" hiddenButton="1"/>
    <filterColumn colId="6090" hiddenButton="1"/>
    <filterColumn colId="6091" hiddenButton="1"/>
    <filterColumn colId="6092" hiddenButton="1"/>
    <filterColumn colId="6093" hiddenButton="1"/>
    <filterColumn colId="6094" hiddenButton="1"/>
    <filterColumn colId="6095" hiddenButton="1"/>
    <filterColumn colId="6096" hiddenButton="1"/>
    <filterColumn colId="6097" hiddenButton="1"/>
    <filterColumn colId="6098" hiddenButton="1"/>
    <filterColumn colId="6099" hiddenButton="1"/>
    <filterColumn colId="6100" hiddenButton="1"/>
    <filterColumn colId="6101" hiddenButton="1"/>
    <filterColumn colId="6102" hiddenButton="1"/>
    <filterColumn colId="6103" hiddenButton="1"/>
    <filterColumn colId="6104" hiddenButton="1"/>
    <filterColumn colId="6105" hiddenButton="1"/>
    <filterColumn colId="6106" hiddenButton="1"/>
    <filterColumn colId="6107" hiddenButton="1"/>
    <filterColumn colId="6108" hiddenButton="1"/>
    <filterColumn colId="6109" hiddenButton="1"/>
    <filterColumn colId="6110" hiddenButton="1"/>
    <filterColumn colId="6111" hiddenButton="1"/>
    <filterColumn colId="6112" hiddenButton="1"/>
    <filterColumn colId="6113" hiddenButton="1"/>
    <filterColumn colId="6114" hiddenButton="1"/>
    <filterColumn colId="6115" hiddenButton="1"/>
    <filterColumn colId="6116" hiddenButton="1"/>
    <filterColumn colId="6117" hiddenButton="1"/>
    <filterColumn colId="6118" hiddenButton="1"/>
    <filterColumn colId="6119" hiddenButton="1"/>
    <filterColumn colId="6120" hiddenButton="1"/>
    <filterColumn colId="6121" hiddenButton="1"/>
    <filterColumn colId="6122" hiddenButton="1"/>
    <filterColumn colId="6123" hiddenButton="1"/>
    <filterColumn colId="6124" hiddenButton="1"/>
    <filterColumn colId="6125" hiddenButton="1"/>
    <filterColumn colId="6126" hiddenButton="1"/>
    <filterColumn colId="6127" hiddenButton="1"/>
    <filterColumn colId="6128" hiddenButton="1"/>
    <filterColumn colId="6129" hiddenButton="1"/>
    <filterColumn colId="6130" hiddenButton="1"/>
    <filterColumn colId="6131" hiddenButton="1"/>
    <filterColumn colId="6132" hiddenButton="1"/>
    <filterColumn colId="6133" hiddenButton="1"/>
    <filterColumn colId="6134" hiddenButton="1"/>
    <filterColumn colId="6135" hiddenButton="1"/>
    <filterColumn colId="6136" hiddenButton="1"/>
    <filterColumn colId="6137" hiddenButton="1"/>
    <filterColumn colId="6138" hiddenButton="1"/>
    <filterColumn colId="6139" hiddenButton="1"/>
    <filterColumn colId="6140" hiddenButton="1"/>
    <filterColumn colId="6141" hiddenButton="1"/>
    <filterColumn colId="6142" hiddenButton="1"/>
    <filterColumn colId="6143" hiddenButton="1"/>
    <filterColumn colId="6144" hiddenButton="1"/>
    <filterColumn colId="6145" hiddenButton="1"/>
    <filterColumn colId="6146" hiddenButton="1"/>
    <filterColumn colId="6147" hiddenButton="1"/>
    <filterColumn colId="6148" hiddenButton="1"/>
    <filterColumn colId="6149" hiddenButton="1"/>
    <filterColumn colId="6150" hiddenButton="1"/>
    <filterColumn colId="6151" hiddenButton="1"/>
    <filterColumn colId="6152" hiddenButton="1"/>
    <filterColumn colId="6153" hiddenButton="1"/>
    <filterColumn colId="6154" hiddenButton="1"/>
    <filterColumn colId="6155" hiddenButton="1"/>
    <filterColumn colId="6156" hiddenButton="1"/>
    <filterColumn colId="6157" hiddenButton="1"/>
    <filterColumn colId="6158" hiddenButton="1"/>
    <filterColumn colId="6159" hiddenButton="1"/>
    <filterColumn colId="6160" hiddenButton="1"/>
    <filterColumn colId="6161" hiddenButton="1"/>
    <filterColumn colId="6162" hiddenButton="1"/>
    <filterColumn colId="6163" hiddenButton="1"/>
    <filterColumn colId="6164" hiddenButton="1"/>
    <filterColumn colId="6165" hiddenButton="1"/>
    <filterColumn colId="6166" hiddenButton="1"/>
    <filterColumn colId="6167" hiddenButton="1"/>
    <filterColumn colId="6168" hiddenButton="1"/>
    <filterColumn colId="6169" hiddenButton="1"/>
    <filterColumn colId="6170" hiddenButton="1"/>
    <filterColumn colId="6171" hiddenButton="1"/>
    <filterColumn colId="6172" hiddenButton="1"/>
    <filterColumn colId="6173" hiddenButton="1"/>
    <filterColumn colId="6174" hiddenButton="1"/>
    <filterColumn colId="6175" hiddenButton="1"/>
    <filterColumn colId="6176" hiddenButton="1"/>
    <filterColumn colId="6177" hiddenButton="1"/>
    <filterColumn colId="6178" hiddenButton="1"/>
    <filterColumn colId="6179" hiddenButton="1"/>
    <filterColumn colId="6180" hiddenButton="1"/>
    <filterColumn colId="6181" hiddenButton="1"/>
    <filterColumn colId="6182" hiddenButton="1"/>
    <filterColumn colId="6183" hiddenButton="1"/>
    <filterColumn colId="6184" hiddenButton="1"/>
    <filterColumn colId="6185" hiddenButton="1"/>
    <filterColumn colId="6186" hiddenButton="1"/>
    <filterColumn colId="6187" hiddenButton="1"/>
    <filterColumn colId="6188" hiddenButton="1"/>
    <filterColumn colId="6189" hiddenButton="1"/>
    <filterColumn colId="6190" hiddenButton="1"/>
    <filterColumn colId="6191" hiddenButton="1"/>
    <filterColumn colId="6192" hiddenButton="1"/>
    <filterColumn colId="6193" hiddenButton="1"/>
    <filterColumn colId="6194" hiddenButton="1"/>
    <filterColumn colId="6195" hiddenButton="1"/>
    <filterColumn colId="6196" hiddenButton="1"/>
    <filterColumn colId="6197" hiddenButton="1"/>
    <filterColumn colId="6198" hiddenButton="1"/>
    <filterColumn colId="6199" hiddenButton="1"/>
    <filterColumn colId="6200" hiddenButton="1"/>
    <filterColumn colId="6201" hiddenButton="1"/>
    <filterColumn colId="6202" hiddenButton="1"/>
    <filterColumn colId="6203" hiddenButton="1"/>
    <filterColumn colId="6204" hiddenButton="1"/>
    <filterColumn colId="6205" hiddenButton="1"/>
    <filterColumn colId="6206" hiddenButton="1"/>
    <filterColumn colId="6207" hiddenButton="1"/>
    <filterColumn colId="6208" hiddenButton="1"/>
    <filterColumn colId="6209" hiddenButton="1"/>
    <filterColumn colId="6210" hiddenButton="1"/>
    <filterColumn colId="6211" hiddenButton="1"/>
    <filterColumn colId="6212" hiddenButton="1"/>
    <filterColumn colId="6213" hiddenButton="1"/>
    <filterColumn colId="6214" hiddenButton="1"/>
    <filterColumn colId="6215" hiddenButton="1"/>
    <filterColumn colId="6216" hiddenButton="1"/>
    <filterColumn colId="6217" hiddenButton="1"/>
    <filterColumn colId="6218" hiddenButton="1"/>
    <filterColumn colId="6219" hiddenButton="1"/>
    <filterColumn colId="6220" hiddenButton="1"/>
    <filterColumn colId="6221" hiddenButton="1"/>
    <filterColumn colId="6222" hiddenButton="1"/>
    <filterColumn colId="6223" hiddenButton="1"/>
    <filterColumn colId="6224" hiddenButton="1"/>
    <filterColumn colId="6225" hiddenButton="1"/>
    <filterColumn colId="6226" hiddenButton="1"/>
    <filterColumn colId="6227" hiddenButton="1"/>
    <filterColumn colId="6228" hiddenButton="1"/>
    <filterColumn colId="6229" hiddenButton="1"/>
    <filterColumn colId="6230" hiddenButton="1"/>
    <filterColumn colId="6231" hiddenButton="1"/>
    <filterColumn colId="6232" hiddenButton="1"/>
    <filterColumn colId="6233" hiddenButton="1"/>
    <filterColumn colId="6234" hiddenButton="1"/>
    <filterColumn colId="6235" hiddenButton="1"/>
    <filterColumn colId="6236" hiddenButton="1"/>
    <filterColumn colId="6237" hiddenButton="1"/>
    <filterColumn colId="6238" hiddenButton="1"/>
    <filterColumn colId="6239" hiddenButton="1"/>
    <filterColumn colId="6240" hiddenButton="1"/>
    <filterColumn colId="6241" hiddenButton="1"/>
    <filterColumn colId="6242" hiddenButton="1"/>
    <filterColumn colId="6243" hiddenButton="1"/>
    <filterColumn colId="6244" hiddenButton="1"/>
    <filterColumn colId="6245" hiddenButton="1"/>
    <filterColumn colId="6246" hiddenButton="1"/>
    <filterColumn colId="6247" hiddenButton="1"/>
    <filterColumn colId="6248" hiddenButton="1"/>
    <filterColumn colId="6249" hiddenButton="1"/>
    <filterColumn colId="6250" hiddenButton="1"/>
    <filterColumn colId="6251" hiddenButton="1"/>
    <filterColumn colId="6252" hiddenButton="1"/>
    <filterColumn colId="6253" hiddenButton="1"/>
    <filterColumn colId="6254" hiddenButton="1"/>
    <filterColumn colId="6255" hiddenButton="1"/>
    <filterColumn colId="6256" hiddenButton="1"/>
    <filterColumn colId="6257" hiddenButton="1"/>
    <filterColumn colId="6258" hiddenButton="1"/>
    <filterColumn colId="6259" hiddenButton="1"/>
    <filterColumn colId="6260" hiddenButton="1"/>
    <filterColumn colId="6261" hiddenButton="1"/>
    <filterColumn colId="6262" hiddenButton="1"/>
    <filterColumn colId="6263" hiddenButton="1"/>
    <filterColumn colId="6264" hiddenButton="1"/>
    <filterColumn colId="6265" hiddenButton="1"/>
    <filterColumn colId="6266" hiddenButton="1"/>
    <filterColumn colId="6267" hiddenButton="1"/>
    <filterColumn colId="6268" hiddenButton="1"/>
    <filterColumn colId="6269" hiddenButton="1"/>
    <filterColumn colId="6270" hiddenButton="1"/>
    <filterColumn colId="6271" hiddenButton="1"/>
    <filterColumn colId="6272" hiddenButton="1"/>
    <filterColumn colId="6273" hiddenButton="1"/>
    <filterColumn colId="6274" hiddenButton="1"/>
    <filterColumn colId="6275" hiddenButton="1"/>
    <filterColumn colId="6276" hiddenButton="1"/>
    <filterColumn colId="6277" hiddenButton="1"/>
    <filterColumn colId="6278" hiddenButton="1"/>
    <filterColumn colId="6279" hiddenButton="1"/>
    <filterColumn colId="6280" hiddenButton="1"/>
    <filterColumn colId="6281" hiddenButton="1"/>
    <filterColumn colId="6282" hiddenButton="1"/>
    <filterColumn colId="6283" hiddenButton="1"/>
    <filterColumn colId="6284" hiddenButton="1"/>
    <filterColumn colId="6285" hiddenButton="1"/>
    <filterColumn colId="6286" hiddenButton="1"/>
    <filterColumn colId="6287" hiddenButton="1"/>
    <filterColumn colId="6288" hiddenButton="1"/>
    <filterColumn colId="6289" hiddenButton="1"/>
    <filterColumn colId="6290" hiddenButton="1"/>
    <filterColumn colId="6291" hiddenButton="1"/>
    <filterColumn colId="6292" hiddenButton="1"/>
    <filterColumn colId="6293" hiddenButton="1"/>
    <filterColumn colId="6294" hiddenButton="1"/>
    <filterColumn colId="6295" hiddenButton="1"/>
    <filterColumn colId="6296" hiddenButton="1"/>
    <filterColumn colId="6297" hiddenButton="1"/>
    <filterColumn colId="6298" hiddenButton="1"/>
    <filterColumn colId="6299" hiddenButton="1"/>
    <filterColumn colId="6300" hiddenButton="1"/>
    <filterColumn colId="6301" hiddenButton="1"/>
    <filterColumn colId="6302" hiddenButton="1"/>
    <filterColumn colId="6303" hiddenButton="1"/>
    <filterColumn colId="6304" hiddenButton="1"/>
    <filterColumn colId="6305" hiddenButton="1"/>
    <filterColumn colId="6306" hiddenButton="1"/>
    <filterColumn colId="6307" hiddenButton="1"/>
    <filterColumn colId="6308" hiddenButton="1"/>
    <filterColumn colId="6309" hiddenButton="1"/>
    <filterColumn colId="6310" hiddenButton="1"/>
    <filterColumn colId="6311" hiddenButton="1"/>
    <filterColumn colId="6312" hiddenButton="1"/>
    <filterColumn colId="6313" hiddenButton="1"/>
    <filterColumn colId="6314" hiddenButton="1"/>
    <filterColumn colId="6315" hiddenButton="1"/>
    <filterColumn colId="6316" hiddenButton="1"/>
    <filterColumn colId="6317" hiddenButton="1"/>
    <filterColumn colId="6318" hiddenButton="1"/>
    <filterColumn colId="6319" hiddenButton="1"/>
    <filterColumn colId="6320" hiddenButton="1"/>
    <filterColumn colId="6321" hiddenButton="1"/>
    <filterColumn colId="6322" hiddenButton="1"/>
    <filterColumn colId="6323" hiddenButton="1"/>
    <filterColumn colId="6324" hiddenButton="1"/>
    <filterColumn colId="6325" hiddenButton="1"/>
    <filterColumn colId="6326" hiddenButton="1"/>
    <filterColumn colId="6327" hiddenButton="1"/>
    <filterColumn colId="6328" hiddenButton="1"/>
    <filterColumn colId="6329" hiddenButton="1"/>
    <filterColumn colId="6330" hiddenButton="1"/>
    <filterColumn colId="6331" hiddenButton="1"/>
    <filterColumn colId="6332" hiddenButton="1"/>
    <filterColumn colId="6333" hiddenButton="1"/>
    <filterColumn colId="6334" hiddenButton="1"/>
    <filterColumn colId="6335" hiddenButton="1"/>
    <filterColumn colId="6336" hiddenButton="1"/>
    <filterColumn colId="6337" hiddenButton="1"/>
    <filterColumn colId="6338" hiddenButton="1"/>
    <filterColumn colId="6339" hiddenButton="1"/>
    <filterColumn colId="6340" hiddenButton="1"/>
    <filterColumn colId="6341" hiddenButton="1"/>
    <filterColumn colId="6342" hiddenButton="1"/>
    <filterColumn colId="6343" hiddenButton="1"/>
    <filterColumn colId="6344" hiddenButton="1"/>
    <filterColumn colId="6345" hiddenButton="1"/>
    <filterColumn colId="6346" hiddenButton="1"/>
    <filterColumn colId="6347" hiddenButton="1"/>
    <filterColumn colId="6348" hiddenButton="1"/>
    <filterColumn colId="6349" hiddenButton="1"/>
    <filterColumn colId="6350" hiddenButton="1"/>
    <filterColumn colId="6351" hiddenButton="1"/>
    <filterColumn colId="6352" hiddenButton="1"/>
    <filterColumn colId="6353" hiddenButton="1"/>
    <filterColumn colId="6354" hiddenButton="1"/>
    <filterColumn colId="6355" hiddenButton="1"/>
    <filterColumn colId="6356" hiddenButton="1"/>
    <filterColumn colId="6357" hiddenButton="1"/>
    <filterColumn colId="6358" hiddenButton="1"/>
    <filterColumn colId="6359" hiddenButton="1"/>
    <filterColumn colId="6360" hiddenButton="1"/>
    <filterColumn colId="6361" hiddenButton="1"/>
    <filterColumn colId="6362" hiddenButton="1"/>
    <filterColumn colId="6363" hiddenButton="1"/>
    <filterColumn colId="6364" hiddenButton="1"/>
    <filterColumn colId="6365" hiddenButton="1"/>
    <filterColumn colId="6366" hiddenButton="1"/>
    <filterColumn colId="6367" hiddenButton="1"/>
    <filterColumn colId="6368" hiddenButton="1"/>
    <filterColumn colId="6369" hiddenButton="1"/>
    <filterColumn colId="6370" hiddenButton="1"/>
    <filterColumn colId="6371" hiddenButton="1"/>
    <filterColumn colId="6372" hiddenButton="1"/>
    <filterColumn colId="6373" hiddenButton="1"/>
    <filterColumn colId="6374" hiddenButton="1"/>
    <filterColumn colId="6375" hiddenButton="1"/>
    <filterColumn colId="6376" hiddenButton="1"/>
    <filterColumn colId="6377" hiddenButton="1"/>
    <filterColumn colId="6378" hiddenButton="1"/>
    <filterColumn colId="6379" hiddenButton="1"/>
    <filterColumn colId="6380" hiddenButton="1"/>
    <filterColumn colId="6381" hiddenButton="1"/>
    <filterColumn colId="6382" hiddenButton="1"/>
    <filterColumn colId="6383" hiddenButton="1"/>
    <filterColumn colId="6384" hiddenButton="1"/>
    <filterColumn colId="6385" hiddenButton="1"/>
    <filterColumn colId="6386" hiddenButton="1"/>
    <filterColumn colId="6387" hiddenButton="1"/>
    <filterColumn colId="6388" hiddenButton="1"/>
    <filterColumn colId="6389" hiddenButton="1"/>
    <filterColumn colId="6390" hiddenButton="1"/>
    <filterColumn colId="6391" hiddenButton="1"/>
    <filterColumn colId="6392" hiddenButton="1"/>
    <filterColumn colId="6393" hiddenButton="1"/>
    <filterColumn colId="6394" hiddenButton="1"/>
    <filterColumn colId="6395" hiddenButton="1"/>
    <filterColumn colId="6396" hiddenButton="1"/>
    <filterColumn colId="6397" hiddenButton="1"/>
    <filterColumn colId="6398" hiddenButton="1"/>
    <filterColumn colId="6399" hiddenButton="1"/>
    <filterColumn colId="6400" hiddenButton="1"/>
    <filterColumn colId="6401" hiddenButton="1"/>
    <filterColumn colId="6402" hiddenButton="1"/>
    <filterColumn colId="6403" hiddenButton="1"/>
    <filterColumn colId="6404" hiddenButton="1"/>
    <filterColumn colId="6405" hiddenButton="1"/>
    <filterColumn colId="6406" hiddenButton="1"/>
    <filterColumn colId="6407" hiddenButton="1"/>
    <filterColumn colId="6408" hiddenButton="1"/>
    <filterColumn colId="6409" hiddenButton="1"/>
    <filterColumn colId="6410" hiddenButton="1"/>
    <filterColumn colId="6411" hiddenButton="1"/>
    <filterColumn colId="6412" hiddenButton="1"/>
    <filterColumn colId="6413" hiddenButton="1"/>
    <filterColumn colId="6414" hiddenButton="1"/>
    <filterColumn colId="6415" hiddenButton="1"/>
    <filterColumn colId="6416" hiddenButton="1"/>
    <filterColumn colId="6417" hiddenButton="1"/>
    <filterColumn colId="6418" hiddenButton="1"/>
    <filterColumn colId="6419" hiddenButton="1"/>
    <filterColumn colId="6420" hiddenButton="1"/>
    <filterColumn colId="6421" hiddenButton="1"/>
    <filterColumn colId="6422" hiddenButton="1"/>
    <filterColumn colId="6423" hiddenButton="1"/>
    <filterColumn colId="6424" hiddenButton="1"/>
    <filterColumn colId="6425" hiddenButton="1"/>
    <filterColumn colId="6426" hiddenButton="1"/>
    <filterColumn colId="6427" hiddenButton="1"/>
    <filterColumn colId="6428" hiddenButton="1"/>
    <filterColumn colId="6429" hiddenButton="1"/>
    <filterColumn colId="6430" hiddenButton="1"/>
    <filterColumn colId="6431" hiddenButton="1"/>
    <filterColumn colId="6432" hiddenButton="1"/>
    <filterColumn colId="6433" hiddenButton="1"/>
    <filterColumn colId="6434" hiddenButton="1"/>
    <filterColumn colId="6435" hiddenButton="1"/>
    <filterColumn colId="6436" hiddenButton="1"/>
    <filterColumn colId="6437" hiddenButton="1"/>
    <filterColumn colId="6438" hiddenButton="1"/>
    <filterColumn colId="6439" hiddenButton="1"/>
    <filterColumn colId="6440" hiddenButton="1"/>
    <filterColumn colId="6441" hiddenButton="1"/>
    <filterColumn colId="6442" hiddenButton="1"/>
    <filterColumn colId="6443" hiddenButton="1"/>
    <filterColumn colId="6444" hiddenButton="1"/>
    <filterColumn colId="6445" hiddenButton="1"/>
    <filterColumn colId="6446" hiddenButton="1"/>
    <filterColumn colId="6447" hiddenButton="1"/>
    <filterColumn colId="6448" hiddenButton="1"/>
    <filterColumn colId="6449" hiddenButton="1"/>
    <filterColumn colId="6450" hiddenButton="1"/>
    <filterColumn colId="6451" hiddenButton="1"/>
    <filterColumn colId="6452" hiddenButton="1"/>
    <filterColumn colId="6453" hiddenButton="1"/>
    <filterColumn colId="6454" hiddenButton="1"/>
    <filterColumn colId="6455" hiddenButton="1"/>
    <filterColumn colId="6456" hiddenButton="1"/>
    <filterColumn colId="6457" hiddenButton="1"/>
    <filterColumn colId="6458" hiddenButton="1"/>
    <filterColumn colId="6459" hiddenButton="1"/>
    <filterColumn colId="6460" hiddenButton="1"/>
    <filterColumn colId="6461" hiddenButton="1"/>
    <filterColumn colId="6462" hiddenButton="1"/>
    <filterColumn colId="6463" hiddenButton="1"/>
    <filterColumn colId="6464" hiddenButton="1"/>
    <filterColumn colId="6465" hiddenButton="1"/>
    <filterColumn colId="6466" hiddenButton="1"/>
    <filterColumn colId="6467" hiddenButton="1"/>
    <filterColumn colId="6468" hiddenButton="1"/>
    <filterColumn colId="6469" hiddenButton="1"/>
    <filterColumn colId="6470" hiddenButton="1"/>
    <filterColumn colId="6471" hiddenButton="1"/>
    <filterColumn colId="6472" hiddenButton="1"/>
    <filterColumn colId="6473" hiddenButton="1"/>
    <filterColumn colId="6474" hiddenButton="1"/>
    <filterColumn colId="6475" hiddenButton="1"/>
    <filterColumn colId="6476" hiddenButton="1"/>
    <filterColumn colId="6477" hiddenButton="1"/>
    <filterColumn colId="6478" hiddenButton="1"/>
    <filterColumn colId="6479" hiddenButton="1"/>
    <filterColumn colId="6480" hiddenButton="1"/>
    <filterColumn colId="6481" hiddenButton="1"/>
    <filterColumn colId="6482" hiddenButton="1"/>
    <filterColumn colId="6483" hiddenButton="1"/>
    <filterColumn colId="6484" hiddenButton="1"/>
    <filterColumn colId="6485" hiddenButton="1"/>
    <filterColumn colId="6486" hiddenButton="1"/>
    <filterColumn colId="6487" hiddenButton="1"/>
    <filterColumn colId="6488" hiddenButton="1"/>
    <filterColumn colId="6489" hiddenButton="1"/>
    <filterColumn colId="6490" hiddenButton="1"/>
    <filterColumn colId="6491" hiddenButton="1"/>
    <filterColumn colId="6492" hiddenButton="1"/>
    <filterColumn colId="6493" hiddenButton="1"/>
    <filterColumn colId="6494" hiddenButton="1"/>
    <filterColumn colId="6495" hiddenButton="1"/>
    <filterColumn colId="6496" hiddenButton="1"/>
    <filterColumn colId="6497" hiddenButton="1"/>
    <filterColumn colId="6498" hiddenButton="1"/>
    <filterColumn colId="6499" hiddenButton="1"/>
    <filterColumn colId="6500" hiddenButton="1"/>
    <filterColumn colId="6501" hiddenButton="1"/>
    <filterColumn colId="6502" hiddenButton="1"/>
    <filterColumn colId="6503" hiddenButton="1"/>
    <filterColumn colId="6504" hiddenButton="1"/>
    <filterColumn colId="6505" hiddenButton="1"/>
    <filterColumn colId="6506" hiddenButton="1"/>
    <filterColumn colId="6507" hiddenButton="1"/>
    <filterColumn colId="6508" hiddenButton="1"/>
    <filterColumn colId="6509" hiddenButton="1"/>
    <filterColumn colId="6510" hiddenButton="1"/>
    <filterColumn colId="6511" hiddenButton="1"/>
    <filterColumn colId="6512" hiddenButton="1"/>
    <filterColumn colId="6513" hiddenButton="1"/>
    <filterColumn colId="6514" hiddenButton="1"/>
    <filterColumn colId="6515" hiddenButton="1"/>
    <filterColumn colId="6516" hiddenButton="1"/>
    <filterColumn colId="6517" hiddenButton="1"/>
    <filterColumn colId="6518" hiddenButton="1"/>
    <filterColumn colId="6519" hiddenButton="1"/>
    <filterColumn colId="6520" hiddenButton="1"/>
    <filterColumn colId="6521" hiddenButton="1"/>
    <filterColumn colId="6522" hiddenButton="1"/>
    <filterColumn colId="6523" hiddenButton="1"/>
    <filterColumn colId="6524" hiddenButton="1"/>
    <filterColumn colId="6525" hiddenButton="1"/>
    <filterColumn colId="6526" hiddenButton="1"/>
    <filterColumn colId="6527" hiddenButton="1"/>
    <filterColumn colId="6528" hiddenButton="1"/>
    <filterColumn colId="6529" hiddenButton="1"/>
    <filterColumn colId="6530" hiddenButton="1"/>
    <filterColumn colId="6531" hiddenButton="1"/>
    <filterColumn colId="6532" hiddenButton="1"/>
    <filterColumn colId="6533" hiddenButton="1"/>
    <filterColumn colId="6534" hiddenButton="1"/>
    <filterColumn colId="6535" hiddenButton="1"/>
    <filterColumn colId="6536" hiddenButton="1"/>
    <filterColumn colId="6537" hiddenButton="1"/>
    <filterColumn colId="6538" hiddenButton="1"/>
    <filterColumn colId="6539" hiddenButton="1"/>
    <filterColumn colId="6540" hiddenButton="1"/>
    <filterColumn colId="6541" hiddenButton="1"/>
    <filterColumn colId="6542" hiddenButton="1"/>
    <filterColumn colId="6543" hiddenButton="1"/>
    <filterColumn colId="6544" hiddenButton="1"/>
    <filterColumn colId="6545" hiddenButton="1"/>
    <filterColumn colId="6546" hiddenButton="1"/>
    <filterColumn colId="6547" hiddenButton="1"/>
    <filterColumn colId="6548" hiddenButton="1"/>
    <filterColumn colId="6549" hiddenButton="1"/>
    <filterColumn colId="6550" hiddenButton="1"/>
    <filterColumn colId="6551" hiddenButton="1"/>
    <filterColumn colId="6552" hiddenButton="1"/>
    <filterColumn colId="6553" hiddenButton="1"/>
    <filterColumn colId="6554" hiddenButton="1"/>
    <filterColumn colId="6555" hiddenButton="1"/>
    <filterColumn colId="6556" hiddenButton="1"/>
    <filterColumn colId="6557" hiddenButton="1"/>
    <filterColumn colId="6558" hiddenButton="1"/>
    <filterColumn colId="6559" hiddenButton="1"/>
    <filterColumn colId="6560" hiddenButton="1"/>
    <filterColumn colId="6561" hiddenButton="1"/>
    <filterColumn colId="6562" hiddenButton="1"/>
    <filterColumn colId="6563" hiddenButton="1"/>
    <filterColumn colId="6564" hiddenButton="1"/>
    <filterColumn colId="6565" hiddenButton="1"/>
    <filterColumn colId="6566" hiddenButton="1"/>
    <filterColumn colId="6567" hiddenButton="1"/>
    <filterColumn colId="6568" hiddenButton="1"/>
    <filterColumn colId="6569" hiddenButton="1"/>
    <filterColumn colId="6570" hiddenButton="1"/>
    <filterColumn colId="6571" hiddenButton="1"/>
    <filterColumn colId="6572" hiddenButton="1"/>
    <filterColumn colId="6573" hiddenButton="1"/>
    <filterColumn colId="6574" hiddenButton="1"/>
    <filterColumn colId="6575" hiddenButton="1"/>
    <filterColumn colId="6576" hiddenButton="1"/>
    <filterColumn colId="6577" hiddenButton="1"/>
    <filterColumn colId="6578" hiddenButton="1"/>
    <filterColumn colId="6579" hiddenButton="1"/>
    <filterColumn colId="6580" hiddenButton="1"/>
    <filterColumn colId="6581" hiddenButton="1"/>
    <filterColumn colId="6582" hiddenButton="1"/>
    <filterColumn colId="6583" hiddenButton="1"/>
    <filterColumn colId="6584" hiddenButton="1"/>
    <filterColumn colId="6585" hiddenButton="1"/>
    <filterColumn colId="6586" hiddenButton="1"/>
    <filterColumn colId="6587" hiddenButton="1"/>
    <filterColumn colId="6588" hiddenButton="1"/>
    <filterColumn colId="6589" hiddenButton="1"/>
    <filterColumn colId="6590" hiddenButton="1"/>
    <filterColumn colId="6591" hiddenButton="1"/>
    <filterColumn colId="6592" hiddenButton="1"/>
    <filterColumn colId="6593" hiddenButton="1"/>
    <filterColumn colId="6594" hiddenButton="1"/>
    <filterColumn colId="6595" hiddenButton="1"/>
    <filterColumn colId="6596" hiddenButton="1"/>
    <filterColumn colId="6597" hiddenButton="1"/>
    <filterColumn colId="6598" hiddenButton="1"/>
    <filterColumn colId="6599" hiddenButton="1"/>
    <filterColumn colId="6600" hiddenButton="1"/>
    <filterColumn colId="6601" hiddenButton="1"/>
    <filterColumn colId="6602" hiddenButton="1"/>
    <filterColumn colId="6603" hiddenButton="1"/>
    <filterColumn colId="6604" hiddenButton="1"/>
    <filterColumn colId="6605" hiddenButton="1"/>
    <filterColumn colId="6606" hiddenButton="1"/>
    <filterColumn colId="6607" hiddenButton="1"/>
    <filterColumn colId="6608" hiddenButton="1"/>
    <filterColumn colId="6609" hiddenButton="1"/>
    <filterColumn colId="6610" hiddenButton="1"/>
    <filterColumn colId="6611" hiddenButton="1"/>
    <filterColumn colId="6612" hiddenButton="1"/>
    <filterColumn colId="6613" hiddenButton="1"/>
    <filterColumn colId="6614" hiddenButton="1"/>
    <filterColumn colId="6615" hiddenButton="1"/>
    <filterColumn colId="6616" hiddenButton="1"/>
    <filterColumn colId="6617" hiddenButton="1"/>
    <filterColumn colId="6618" hiddenButton="1"/>
    <filterColumn colId="6619" hiddenButton="1"/>
    <filterColumn colId="6620" hiddenButton="1"/>
    <filterColumn colId="6621" hiddenButton="1"/>
    <filterColumn colId="6622" hiddenButton="1"/>
    <filterColumn colId="6623" hiddenButton="1"/>
    <filterColumn colId="6624" hiddenButton="1"/>
    <filterColumn colId="6625" hiddenButton="1"/>
    <filterColumn colId="6626" hiddenButton="1"/>
    <filterColumn colId="6627" hiddenButton="1"/>
    <filterColumn colId="6628" hiddenButton="1"/>
    <filterColumn colId="6629" hiddenButton="1"/>
    <filterColumn colId="6630" hiddenButton="1"/>
    <filterColumn colId="6631" hiddenButton="1"/>
    <filterColumn colId="6632" hiddenButton="1"/>
    <filterColumn colId="6633" hiddenButton="1"/>
    <filterColumn colId="6634" hiddenButton="1"/>
    <filterColumn colId="6635" hiddenButton="1"/>
    <filterColumn colId="6636" hiddenButton="1"/>
    <filterColumn colId="6637" hiddenButton="1"/>
    <filterColumn colId="6638" hiddenButton="1"/>
    <filterColumn colId="6639" hiddenButton="1"/>
    <filterColumn colId="6640" hiddenButton="1"/>
    <filterColumn colId="6641" hiddenButton="1"/>
    <filterColumn colId="6642" hiddenButton="1"/>
    <filterColumn colId="6643" hiddenButton="1"/>
    <filterColumn colId="6644" hiddenButton="1"/>
    <filterColumn colId="6645" hiddenButton="1"/>
    <filterColumn colId="6646" hiddenButton="1"/>
    <filterColumn colId="6647" hiddenButton="1"/>
    <filterColumn colId="6648" hiddenButton="1"/>
    <filterColumn colId="6649" hiddenButton="1"/>
    <filterColumn colId="6650" hiddenButton="1"/>
    <filterColumn colId="6651" hiddenButton="1"/>
    <filterColumn colId="6652" hiddenButton="1"/>
    <filterColumn colId="6653" hiddenButton="1"/>
    <filterColumn colId="6654" hiddenButton="1"/>
    <filterColumn colId="6655" hiddenButton="1"/>
    <filterColumn colId="6656" hiddenButton="1"/>
    <filterColumn colId="6657" hiddenButton="1"/>
    <filterColumn colId="6658" hiddenButton="1"/>
    <filterColumn colId="6659" hiddenButton="1"/>
    <filterColumn colId="6660" hiddenButton="1"/>
    <filterColumn colId="6661" hiddenButton="1"/>
    <filterColumn colId="6662" hiddenButton="1"/>
    <filterColumn colId="6663" hiddenButton="1"/>
    <filterColumn colId="6664" hiddenButton="1"/>
    <filterColumn colId="6665" hiddenButton="1"/>
    <filterColumn colId="6666" hiddenButton="1"/>
    <filterColumn colId="6667" hiddenButton="1"/>
    <filterColumn colId="6668" hiddenButton="1"/>
    <filterColumn colId="6669" hiddenButton="1"/>
    <filterColumn colId="6670" hiddenButton="1"/>
    <filterColumn colId="6671" hiddenButton="1"/>
    <filterColumn colId="6672" hiddenButton="1"/>
    <filterColumn colId="6673" hiddenButton="1"/>
    <filterColumn colId="6674" hiddenButton="1"/>
    <filterColumn colId="6675" hiddenButton="1"/>
    <filterColumn colId="6676" hiddenButton="1"/>
    <filterColumn colId="6677" hiddenButton="1"/>
    <filterColumn colId="6678" hiddenButton="1"/>
    <filterColumn colId="6679" hiddenButton="1"/>
    <filterColumn colId="6680" hiddenButton="1"/>
    <filterColumn colId="6681" hiddenButton="1"/>
    <filterColumn colId="6682" hiddenButton="1"/>
    <filterColumn colId="6683" hiddenButton="1"/>
    <filterColumn colId="6684" hiddenButton="1"/>
    <filterColumn colId="6685" hiddenButton="1"/>
    <filterColumn colId="6686" hiddenButton="1"/>
    <filterColumn colId="6687" hiddenButton="1"/>
    <filterColumn colId="6688" hiddenButton="1"/>
    <filterColumn colId="6689" hiddenButton="1"/>
    <filterColumn colId="6690" hiddenButton="1"/>
    <filterColumn colId="6691" hiddenButton="1"/>
    <filterColumn colId="6692" hiddenButton="1"/>
    <filterColumn colId="6693" hiddenButton="1"/>
    <filterColumn colId="6694" hiddenButton="1"/>
    <filterColumn colId="6695" hiddenButton="1"/>
    <filterColumn colId="6696" hiddenButton="1"/>
    <filterColumn colId="6697" hiddenButton="1"/>
    <filterColumn colId="6698" hiddenButton="1"/>
    <filterColumn colId="6699" hiddenButton="1"/>
    <filterColumn colId="6700" hiddenButton="1"/>
    <filterColumn colId="6701" hiddenButton="1"/>
    <filterColumn colId="6702" hiddenButton="1"/>
    <filterColumn colId="6703" hiddenButton="1"/>
    <filterColumn colId="6704" hiddenButton="1"/>
    <filterColumn colId="6705" hiddenButton="1"/>
    <filterColumn colId="6706" hiddenButton="1"/>
    <filterColumn colId="6707" hiddenButton="1"/>
    <filterColumn colId="6708" hiddenButton="1"/>
    <filterColumn colId="6709" hiddenButton="1"/>
    <filterColumn colId="6710" hiddenButton="1"/>
    <filterColumn colId="6711" hiddenButton="1"/>
    <filterColumn colId="6712" hiddenButton="1"/>
    <filterColumn colId="6713" hiddenButton="1"/>
    <filterColumn colId="6714" hiddenButton="1"/>
    <filterColumn colId="6715" hiddenButton="1"/>
    <filterColumn colId="6716" hiddenButton="1"/>
    <filterColumn colId="6717" hiddenButton="1"/>
    <filterColumn colId="6718" hiddenButton="1"/>
    <filterColumn colId="6719" hiddenButton="1"/>
    <filterColumn colId="6720" hiddenButton="1"/>
    <filterColumn colId="6721" hiddenButton="1"/>
    <filterColumn colId="6722" hiddenButton="1"/>
    <filterColumn colId="6723" hiddenButton="1"/>
    <filterColumn colId="6724" hiddenButton="1"/>
    <filterColumn colId="6725" hiddenButton="1"/>
    <filterColumn colId="6726" hiddenButton="1"/>
    <filterColumn colId="6727" hiddenButton="1"/>
    <filterColumn colId="6728" hiddenButton="1"/>
    <filterColumn colId="6729" hiddenButton="1"/>
    <filterColumn colId="6730" hiddenButton="1"/>
    <filterColumn colId="6731" hiddenButton="1"/>
    <filterColumn colId="6732" hiddenButton="1"/>
    <filterColumn colId="6733" hiddenButton="1"/>
    <filterColumn colId="6734" hiddenButton="1"/>
    <filterColumn colId="6735" hiddenButton="1"/>
    <filterColumn colId="6736" hiddenButton="1"/>
    <filterColumn colId="6737" hiddenButton="1"/>
    <filterColumn colId="6738" hiddenButton="1"/>
    <filterColumn colId="6739" hiddenButton="1"/>
    <filterColumn colId="6740" hiddenButton="1"/>
    <filterColumn colId="6741" hiddenButton="1"/>
    <filterColumn colId="6742" hiddenButton="1"/>
    <filterColumn colId="6743" hiddenButton="1"/>
    <filterColumn colId="6744" hiddenButton="1"/>
    <filterColumn colId="6745" hiddenButton="1"/>
    <filterColumn colId="6746" hiddenButton="1"/>
    <filterColumn colId="6747" hiddenButton="1"/>
    <filterColumn colId="6748" hiddenButton="1"/>
    <filterColumn colId="6749" hiddenButton="1"/>
    <filterColumn colId="6750" hiddenButton="1"/>
    <filterColumn colId="6751" hiddenButton="1"/>
    <filterColumn colId="6752" hiddenButton="1"/>
    <filterColumn colId="6753" hiddenButton="1"/>
    <filterColumn colId="6754" hiddenButton="1"/>
    <filterColumn colId="6755" hiddenButton="1"/>
    <filterColumn colId="6756" hiddenButton="1"/>
    <filterColumn colId="6757" hiddenButton="1"/>
    <filterColumn colId="6758" hiddenButton="1"/>
    <filterColumn colId="6759" hiddenButton="1"/>
    <filterColumn colId="6760" hiddenButton="1"/>
    <filterColumn colId="6761" hiddenButton="1"/>
    <filterColumn colId="6762" hiddenButton="1"/>
    <filterColumn colId="6763" hiddenButton="1"/>
    <filterColumn colId="6764" hiddenButton="1"/>
    <filterColumn colId="6765" hiddenButton="1"/>
    <filterColumn colId="6766" hiddenButton="1"/>
    <filterColumn colId="6767" hiddenButton="1"/>
    <filterColumn colId="6768" hiddenButton="1"/>
    <filterColumn colId="6769" hiddenButton="1"/>
    <filterColumn colId="6770" hiddenButton="1"/>
    <filterColumn colId="6771" hiddenButton="1"/>
    <filterColumn colId="6772" hiddenButton="1"/>
    <filterColumn colId="6773" hiddenButton="1"/>
    <filterColumn colId="6774" hiddenButton="1"/>
    <filterColumn colId="6775" hiddenButton="1"/>
    <filterColumn colId="6776" hiddenButton="1"/>
    <filterColumn colId="6777" hiddenButton="1"/>
    <filterColumn colId="6778" hiddenButton="1"/>
    <filterColumn colId="6779" hiddenButton="1"/>
    <filterColumn colId="6780" hiddenButton="1"/>
    <filterColumn colId="6781" hiddenButton="1"/>
    <filterColumn colId="6782" hiddenButton="1"/>
    <filterColumn colId="6783" hiddenButton="1"/>
    <filterColumn colId="6784" hiddenButton="1"/>
    <filterColumn colId="6785" hiddenButton="1"/>
    <filterColumn colId="6786" hiddenButton="1"/>
    <filterColumn colId="6787" hiddenButton="1"/>
    <filterColumn colId="6788" hiddenButton="1"/>
    <filterColumn colId="6789" hiddenButton="1"/>
    <filterColumn colId="6790" hiddenButton="1"/>
    <filterColumn colId="6791" hiddenButton="1"/>
    <filterColumn colId="6792" hiddenButton="1"/>
    <filterColumn colId="6793" hiddenButton="1"/>
    <filterColumn colId="6794" hiddenButton="1"/>
    <filterColumn colId="6795" hiddenButton="1"/>
    <filterColumn colId="6796" hiddenButton="1"/>
    <filterColumn colId="6797" hiddenButton="1"/>
    <filterColumn colId="6798" hiddenButton="1"/>
    <filterColumn colId="6799" hiddenButton="1"/>
    <filterColumn colId="6800" hiddenButton="1"/>
    <filterColumn colId="6801" hiddenButton="1"/>
    <filterColumn colId="6802" hiddenButton="1"/>
    <filterColumn colId="6803" hiddenButton="1"/>
    <filterColumn colId="6804" hiddenButton="1"/>
    <filterColumn colId="6805" hiddenButton="1"/>
    <filterColumn colId="6806" hiddenButton="1"/>
    <filterColumn colId="6807" hiddenButton="1"/>
    <filterColumn colId="6808" hiddenButton="1"/>
    <filterColumn colId="6809" hiddenButton="1"/>
    <filterColumn colId="6810" hiddenButton="1"/>
    <filterColumn colId="6811" hiddenButton="1"/>
    <filterColumn colId="6812" hiddenButton="1"/>
    <filterColumn colId="6813" hiddenButton="1"/>
    <filterColumn colId="6814" hiddenButton="1"/>
    <filterColumn colId="6815" hiddenButton="1"/>
    <filterColumn colId="6816" hiddenButton="1"/>
    <filterColumn colId="6817" hiddenButton="1"/>
    <filterColumn colId="6818" hiddenButton="1"/>
    <filterColumn colId="6819" hiddenButton="1"/>
    <filterColumn colId="6820" hiddenButton="1"/>
    <filterColumn colId="6821" hiddenButton="1"/>
    <filterColumn colId="6822" hiddenButton="1"/>
    <filterColumn colId="6823" hiddenButton="1"/>
    <filterColumn colId="6824" hiddenButton="1"/>
    <filterColumn colId="6825" hiddenButton="1"/>
    <filterColumn colId="6826" hiddenButton="1"/>
    <filterColumn colId="6827" hiddenButton="1"/>
    <filterColumn colId="6828" hiddenButton="1"/>
    <filterColumn colId="6829" hiddenButton="1"/>
    <filterColumn colId="6830" hiddenButton="1"/>
    <filterColumn colId="6831" hiddenButton="1"/>
    <filterColumn colId="6832" hiddenButton="1"/>
    <filterColumn colId="6833" hiddenButton="1"/>
    <filterColumn colId="6834" hiddenButton="1"/>
    <filterColumn colId="6835" hiddenButton="1"/>
    <filterColumn colId="6836" hiddenButton="1"/>
    <filterColumn colId="6837" hiddenButton="1"/>
    <filterColumn colId="6838" hiddenButton="1"/>
    <filterColumn colId="6839" hiddenButton="1"/>
    <filterColumn colId="6840" hiddenButton="1"/>
    <filterColumn colId="6841" hiddenButton="1"/>
    <filterColumn colId="6842" hiddenButton="1"/>
    <filterColumn colId="6843" hiddenButton="1"/>
    <filterColumn colId="6844" hiddenButton="1"/>
    <filterColumn colId="6845" hiddenButton="1"/>
    <filterColumn colId="6846" hiddenButton="1"/>
    <filterColumn colId="6847" hiddenButton="1"/>
    <filterColumn colId="6848" hiddenButton="1"/>
    <filterColumn colId="6849" hiddenButton="1"/>
    <filterColumn colId="6850" hiddenButton="1"/>
    <filterColumn colId="6851" hiddenButton="1"/>
    <filterColumn colId="6852" hiddenButton="1"/>
    <filterColumn colId="6853" hiddenButton="1"/>
    <filterColumn colId="6854" hiddenButton="1"/>
    <filterColumn colId="6855" hiddenButton="1"/>
    <filterColumn colId="6856" hiddenButton="1"/>
    <filterColumn colId="6857" hiddenButton="1"/>
    <filterColumn colId="6858" hiddenButton="1"/>
    <filterColumn colId="6859" hiddenButton="1"/>
    <filterColumn colId="6860" hiddenButton="1"/>
    <filterColumn colId="6861" hiddenButton="1"/>
    <filterColumn colId="6862" hiddenButton="1"/>
    <filterColumn colId="6863" hiddenButton="1"/>
    <filterColumn colId="6864" hiddenButton="1"/>
    <filterColumn colId="6865" hiddenButton="1"/>
    <filterColumn colId="6866" hiddenButton="1"/>
    <filterColumn colId="6867" hiddenButton="1"/>
    <filterColumn colId="6868" hiddenButton="1"/>
    <filterColumn colId="6869" hiddenButton="1"/>
    <filterColumn colId="6870" hiddenButton="1"/>
    <filterColumn colId="6871" hiddenButton="1"/>
    <filterColumn colId="6872" hiddenButton="1"/>
    <filterColumn colId="6873" hiddenButton="1"/>
    <filterColumn colId="6874" hiddenButton="1"/>
    <filterColumn colId="6875" hiddenButton="1"/>
    <filterColumn colId="6876" hiddenButton="1"/>
    <filterColumn colId="6877" hiddenButton="1"/>
    <filterColumn colId="6878" hiddenButton="1"/>
    <filterColumn colId="6879" hiddenButton="1"/>
    <filterColumn colId="6880" hiddenButton="1"/>
    <filterColumn colId="6881" hiddenButton="1"/>
    <filterColumn colId="6882" hiddenButton="1"/>
    <filterColumn colId="6883" hiddenButton="1"/>
    <filterColumn colId="6884" hiddenButton="1"/>
    <filterColumn colId="6885" hiddenButton="1"/>
    <filterColumn colId="6886" hiddenButton="1"/>
    <filterColumn colId="6887" hiddenButton="1"/>
    <filterColumn colId="6888" hiddenButton="1"/>
    <filterColumn colId="6889" hiddenButton="1"/>
    <filterColumn colId="6890" hiddenButton="1"/>
    <filterColumn colId="6891" hiddenButton="1"/>
    <filterColumn colId="6892" hiddenButton="1"/>
    <filterColumn colId="6893" hiddenButton="1"/>
    <filterColumn colId="6894" hiddenButton="1"/>
    <filterColumn colId="6895" hiddenButton="1"/>
    <filterColumn colId="6896" hiddenButton="1"/>
    <filterColumn colId="6897" hiddenButton="1"/>
    <filterColumn colId="6898" hiddenButton="1"/>
    <filterColumn colId="6899" hiddenButton="1"/>
    <filterColumn colId="6900" hiddenButton="1"/>
    <filterColumn colId="6901" hiddenButton="1"/>
    <filterColumn colId="6902" hiddenButton="1"/>
    <filterColumn colId="6903" hiddenButton="1"/>
    <filterColumn colId="6904" hiddenButton="1"/>
    <filterColumn colId="6905" hiddenButton="1"/>
    <filterColumn colId="6906" hiddenButton="1"/>
    <filterColumn colId="6907" hiddenButton="1"/>
    <filterColumn colId="6908" hiddenButton="1"/>
    <filterColumn colId="6909" hiddenButton="1"/>
    <filterColumn colId="6910" hiddenButton="1"/>
    <filterColumn colId="6911" hiddenButton="1"/>
    <filterColumn colId="6912" hiddenButton="1"/>
    <filterColumn colId="6913" hiddenButton="1"/>
    <filterColumn colId="6914" hiddenButton="1"/>
    <filterColumn colId="6915" hiddenButton="1"/>
    <filterColumn colId="6916" hiddenButton="1"/>
    <filterColumn colId="6917" hiddenButton="1"/>
    <filterColumn colId="6918" hiddenButton="1"/>
    <filterColumn colId="6919" hiddenButton="1"/>
    <filterColumn colId="6920" hiddenButton="1"/>
    <filterColumn colId="6921" hiddenButton="1"/>
    <filterColumn colId="6922" hiddenButton="1"/>
    <filterColumn colId="6923" hiddenButton="1"/>
    <filterColumn colId="6924" hiddenButton="1"/>
    <filterColumn colId="6925" hiddenButton="1"/>
    <filterColumn colId="6926" hiddenButton="1"/>
    <filterColumn colId="6927" hiddenButton="1"/>
    <filterColumn colId="6928" hiddenButton="1"/>
    <filterColumn colId="6929" hiddenButton="1"/>
    <filterColumn colId="6930" hiddenButton="1"/>
    <filterColumn colId="6931" hiddenButton="1"/>
    <filterColumn colId="6932" hiddenButton="1"/>
    <filterColumn colId="6933" hiddenButton="1"/>
    <filterColumn colId="6934" hiddenButton="1"/>
    <filterColumn colId="6935" hiddenButton="1"/>
    <filterColumn colId="6936" hiddenButton="1"/>
    <filterColumn colId="6937" hiddenButton="1"/>
    <filterColumn colId="6938" hiddenButton="1"/>
    <filterColumn colId="6939" hiddenButton="1"/>
    <filterColumn colId="6940" hiddenButton="1"/>
    <filterColumn colId="6941" hiddenButton="1"/>
    <filterColumn colId="6942" hiddenButton="1"/>
    <filterColumn colId="6943" hiddenButton="1"/>
    <filterColumn colId="6944" hiddenButton="1"/>
    <filterColumn colId="6945" hiddenButton="1"/>
    <filterColumn colId="6946" hiddenButton="1"/>
    <filterColumn colId="6947" hiddenButton="1"/>
    <filterColumn colId="6948" hiddenButton="1"/>
    <filterColumn colId="6949" hiddenButton="1"/>
    <filterColumn colId="6950" hiddenButton="1"/>
    <filterColumn colId="6951" hiddenButton="1"/>
    <filterColumn colId="6952" hiddenButton="1"/>
    <filterColumn colId="6953" hiddenButton="1"/>
    <filterColumn colId="6954" hiddenButton="1"/>
    <filterColumn colId="6955" hiddenButton="1"/>
    <filterColumn colId="6956" hiddenButton="1"/>
    <filterColumn colId="6957" hiddenButton="1"/>
    <filterColumn colId="6958" hiddenButton="1"/>
    <filterColumn colId="6959" hiddenButton="1"/>
    <filterColumn colId="6960" hiddenButton="1"/>
    <filterColumn colId="6961" hiddenButton="1"/>
    <filterColumn colId="6962" hiddenButton="1"/>
    <filterColumn colId="6963" hiddenButton="1"/>
    <filterColumn colId="6964" hiddenButton="1"/>
    <filterColumn colId="6965" hiddenButton="1"/>
    <filterColumn colId="6966" hiddenButton="1"/>
    <filterColumn colId="6967" hiddenButton="1"/>
    <filterColumn colId="6968" hiddenButton="1"/>
    <filterColumn colId="6969" hiddenButton="1"/>
    <filterColumn colId="6970" hiddenButton="1"/>
    <filterColumn colId="6971" hiddenButton="1"/>
    <filterColumn colId="6972" hiddenButton="1"/>
    <filterColumn colId="6973" hiddenButton="1"/>
    <filterColumn colId="6974" hiddenButton="1"/>
    <filterColumn colId="6975" hiddenButton="1"/>
    <filterColumn colId="6976" hiddenButton="1"/>
    <filterColumn colId="6977" hiddenButton="1"/>
    <filterColumn colId="6978" hiddenButton="1"/>
    <filterColumn colId="6979" hiddenButton="1"/>
    <filterColumn colId="6980" hiddenButton="1"/>
    <filterColumn colId="6981" hiddenButton="1"/>
    <filterColumn colId="6982" hiddenButton="1"/>
    <filterColumn colId="6983" hiddenButton="1"/>
    <filterColumn colId="6984" hiddenButton="1"/>
    <filterColumn colId="6985" hiddenButton="1"/>
    <filterColumn colId="6986" hiddenButton="1"/>
    <filterColumn colId="6987" hiddenButton="1"/>
    <filterColumn colId="6988" hiddenButton="1"/>
    <filterColumn colId="6989" hiddenButton="1"/>
    <filterColumn colId="6990" hiddenButton="1"/>
    <filterColumn colId="6991" hiddenButton="1"/>
    <filterColumn colId="6992" hiddenButton="1"/>
    <filterColumn colId="6993" hiddenButton="1"/>
    <filterColumn colId="6994" hiddenButton="1"/>
    <filterColumn colId="6995" hiddenButton="1"/>
    <filterColumn colId="6996" hiddenButton="1"/>
    <filterColumn colId="6997" hiddenButton="1"/>
    <filterColumn colId="6998" hiddenButton="1"/>
    <filterColumn colId="6999" hiddenButton="1"/>
    <filterColumn colId="7000" hiddenButton="1"/>
    <filterColumn colId="7001" hiddenButton="1"/>
    <filterColumn colId="7002" hiddenButton="1"/>
    <filterColumn colId="7003" hiddenButton="1"/>
    <filterColumn colId="7004" hiddenButton="1"/>
    <filterColumn colId="7005" hiddenButton="1"/>
    <filterColumn colId="7006" hiddenButton="1"/>
    <filterColumn colId="7007" hiddenButton="1"/>
    <filterColumn colId="7008" hiddenButton="1"/>
    <filterColumn colId="7009" hiddenButton="1"/>
    <filterColumn colId="7010" hiddenButton="1"/>
    <filterColumn colId="7011" hiddenButton="1"/>
    <filterColumn colId="7012" hiddenButton="1"/>
    <filterColumn colId="7013" hiddenButton="1"/>
    <filterColumn colId="7014" hiddenButton="1"/>
    <filterColumn colId="7015" hiddenButton="1"/>
    <filterColumn colId="7016" hiddenButton="1"/>
    <filterColumn colId="7017" hiddenButton="1"/>
    <filterColumn colId="7018" hiddenButton="1"/>
    <filterColumn colId="7019" hiddenButton="1"/>
    <filterColumn colId="7020" hiddenButton="1"/>
    <filterColumn colId="7021" hiddenButton="1"/>
    <filterColumn colId="7022" hiddenButton="1"/>
    <filterColumn colId="7023" hiddenButton="1"/>
    <filterColumn colId="7024" hiddenButton="1"/>
    <filterColumn colId="7025" hiddenButton="1"/>
    <filterColumn colId="7026" hiddenButton="1"/>
    <filterColumn colId="7027" hiddenButton="1"/>
    <filterColumn colId="7028" hiddenButton="1"/>
    <filterColumn colId="7029" hiddenButton="1"/>
    <filterColumn colId="7030" hiddenButton="1"/>
    <filterColumn colId="7031" hiddenButton="1"/>
    <filterColumn colId="7032" hiddenButton="1"/>
    <filterColumn colId="7033" hiddenButton="1"/>
    <filterColumn colId="7034" hiddenButton="1"/>
    <filterColumn colId="7035" hiddenButton="1"/>
    <filterColumn colId="7036" hiddenButton="1"/>
    <filterColumn colId="7037" hiddenButton="1"/>
    <filterColumn colId="7038" hiddenButton="1"/>
    <filterColumn colId="7039" hiddenButton="1"/>
    <filterColumn colId="7040" hiddenButton="1"/>
    <filterColumn colId="7041" hiddenButton="1"/>
    <filterColumn colId="7042" hiddenButton="1"/>
    <filterColumn colId="7043" hiddenButton="1"/>
    <filterColumn colId="7044" hiddenButton="1"/>
    <filterColumn colId="7045" hiddenButton="1"/>
    <filterColumn colId="7046" hiddenButton="1"/>
    <filterColumn colId="7047" hiddenButton="1"/>
    <filterColumn colId="7048" hiddenButton="1"/>
    <filterColumn colId="7049" hiddenButton="1"/>
    <filterColumn colId="7050" hiddenButton="1"/>
    <filterColumn colId="7051" hiddenButton="1"/>
    <filterColumn colId="7052" hiddenButton="1"/>
    <filterColumn colId="7053" hiddenButton="1"/>
    <filterColumn colId="7054" hiddenButton="1"/>
    <filterColumn colId="7055" hiddenButton="1"/>
    <filterColumn colId="7056" hiddenButton="1"/>
    <filterColumn colId="7057" hiddenButton="1"/>
    <filterColumn colId="7058" hiddenButton="1"/>
    <filterColumn colId="7059" hiddenButton="1"/>
    <filterColumn colId="7060" hiddenButton="1"/>
    <filterColumn colId="7061" hiddenButton="1"/>
    <filterColumn colId="7062" hiddenButton="1"/>
    <filterColumn colId="7063" hiddenButton="1"/>
    <filterColumn colId="7064" hiddenButton="1"/>
    <filterColumn colId="7065" hiddenButton="1"/>
    <filterColumn colId="7066" hiddenButton="1"/>
    <filterColumn colId="7067" hiddenButton="1"/>
    <filterColumn colId="7068" hiddenButton="1"/>
    <filterColumn colId="7069" hiddenButton="1"/>
    <filterColumn colId="7070" hiddenButton="1"/>
    <filterColumn colId="7071" hiddenButton="1"/>
    <filterColumn colId="7072" hiddenButton="1"/>
    <filterColumn colId="7073" hiddenButton="1"/>
    <filterColumn colId="7074" hiddenButton="1"/>
    <filterColumn colId="7075" hiddenButton="1"/>
    <filterColumn colId="7076" hiddenButton="1"/>
    <filterColumn colId="7077" hiddenButton="1"/>
    <filterColumn colId="7078" hiddenButton="1"/>
    <filterColumn colId="7079" hiddenButton="1"/>
    <filterColumn colId="7080" hiddenButton="1"/>
    <filterColumn colId="7081" hiddenButton="1"/>
    <filterColumn colId="7082" hiddenButton="1"/>
    <filterColumn colId="7083" hiddenButton="1"/>
    <filterColumn colId="7084" hiddenButton="1"/>
    <filterColumn colId="7085" hiddenButton="1"/>
    <filterColumn colId="7086" hiddenButton="1"/>
    <filterColumn colId="7087" hiddenButton="1"/>
    <filterColumn colId="7088" hiddenButton="1"/>
    <filterColumn colId="7089" hiddenButton="1"/>
    <filterColumn colId="7090" hiddenButton="1"/>
    <filterColumn colId="7091" hiddenButton="1"/>
    <filterColumn colId="7092" hiddenButton="1"/>
    <filterColumn colId="7093" hiddenButton="1"/>
    <filterColumn colId="7094" hiddenButton="1"/>
    <filterColumn colId="7095" hiddenButton="1"/>
    <filterColumn colId="7096" hiddenButton="1"/>
    <filterColumn colId="7097" hiddenButton="1"/>
    <filterColumn colId="7098" hiddenButton="1"/>
    <filterColumn colId="7099" hiddenButton="1"/>
    <filterColumn colId="7100" hiddenButton="1"/>
    <filterColumn colId="7101" hiddenButton="1"/>
    <filterColumn colId="7102" hiddenButton="1"/>
    <filterColumn colId="7103" hiddenButton="1"/>
    <filterColumn colId="7104" hiddenButton="1"/>
    <filterColumn colId="7105" hiddenButton="1"/>
    <filterColumn colId="7106" hiddenButton="1"/>
    <filterColumn colId="7107" hiddenButton="1"/>
    <filterColumn colId="7108" hiddenButton="1"/>
    <filterColumn colId="7109" hiddenButton="1"/>
    <filterColumn colId="7110" hiddenButton="1"/>
    <filterColumn colId="7111" hiddenButton="1"/>
    <filterColumn colId="7112" hiddenButton="1"/>
    <filterColumn colId="7113" hiddenButton="1"/>
    <filterColumn colId="7114" hiddenButton="1"/>
    <filterColumn colId="7115" hiddenButton="1"/>
    <filterColumn colId="7116" hiddenButton="1"/>
    <filterColumn colId="7117" hiddenButton="1"/>
    <filterColumn colId="7118" hiddenButton="1"/>
    <filterColumn colId="7119" hiddenButton="1"/>
    <filterColumn colId="7120" hiddenButton="1"/>
    <filterColumn colId="7121" hiddenButton="1"/>
    <filterColumn colId="7122" hiddenButton="1"/>
    <filterColumn colId="7123" hiddenButton="1"/>
    <filterColumn colId="7124" hiddenButton="1"/>
    <filterColumn colId="7125" hiddenButton="1"/>
    <filterColumn colId="7126" hiddenButton="1"/>
    <filterColumn colId="7127" hiddenButton="1"/>
    <filterColumn colId="7128" hiddenButton="1"/>
    <filterColumn colId="7129" hiddenButton="1"/>
    <filterColumn colId="7130" hiddenButton="1"/>
    <filterColumn colId="7131" hiddenButton="1"/>
    <filterColumn colId="7132" hiddenButton="1"/>
    <filterColumn colId="7133" hiddenButton="1"/>
    <filterColumn colId="7134" hiddenButton="1"/>
    <filterColumn colId="7135" hiddenButton="1"/>
    <filterColumn colId="7136" hiddenButton="1"/>
    <filterColumn colId="7137" hiddenButton="1"/>
    <filterColumn colId="7138" hiddenButton="1"/>
    <filterColumn colId="7139" hiddenButton="1"/>
    <filterColumn colId="7140" hiddenButton="1"/>
    <filterColumn colId="7141" hiddenButton="1"/>
    <filterColumn colId="7142" hiddenButton="1"/>
    <filterColumn colId="7143" hiddenButton="1"/>
    <filterColumn colId="7144" hiddenButton="1"/>
    <filterColumn colId="7145" hiddenButton="1"/>
    <filterColumn colId="7146" hiddenButton="1"/>
    <filterColumn colId="7147" hiddenButton="1"/>
    <filterColumn colId="7148" hiddenButton="1"/>
    <filterColumn colId="7149" hiddenButton="1"/>
    <filterColumn colId="7150" hiddenButton="1"/>
    <filterColumn colId="7151" hiddenButton="1"/>
    <filterColumn colId="7152" hiddenButton="1"/>
    <filterColumn colId="7153" hiddenButton="1"/>
    <filterColumn colId="7154" hiddenButton="1"/>
    <filterColumn colId="7155" hiddenButton="1"/>
    <filterColumn colId="7156" hiddenButton="1"/>
    <filterColumn colId="7157" hiddenButton="1"/>
    <filterColumn colId="7158" hiddenButton="1"/>
    <filterColumn colId="7159" hiddenButton="1"/>
    <filterColumn colId="7160" hiddenButton="1"/>
    <filterColumn colId="7161" hiddenButton="1"/>
    <filterColumn colId="7162" hiddenButton="1"/>
    <filterColumn colId="7163" hiddenButton="1"/>
    <filterColumn colId="7164" hiddenButton="1"/>
    <filterColumn colId="7165" hiddenButton="1"/>
    <filterColumn colId="7166" hiddenButton="1"/>
    <filterColumn colId="7167" hiddenButton="1"/>
    <filterColumn colId="7168" hiddenButton="1"/>
    <filterColumn colId="7169" hiddenButton="1"/>
    <filterColumn colId="7170" hiddenButton="1"/>
    <filterColumn colId="7171" hiddenButton="1"/>
    <filterColumn colId="7172" hiddenButton="1"/>
    <filterColumn colId="7173" hiddenButton="1"/>
    <filterColumn colId="7174" hiddenButton="1"/>
    <filterColumn colId="7175" hiddenButton="1"/>
    <filterColumn colId="7176" hiddenButton="1"/>
    <filterColumn colId="7177" hiddenButton="1"/>
    <filterColumn colId="7178" hiddenButton="1"/>
    <filterColumn colId="7179" hiddenButton="1"/>
    <filterColumn colId="7180" hiddenButton="1"/>
    <filterColumn colId="7181" hiddenButton="1"/>
    <filterColumn colId="7182" hiddenButton="1"/>
    <filterColumn colId="7183" hiddenButton="1"/>
    <filterColumn colId="7184" hiddenButton="1"/>
    <filterColumn colId="7185" hiddenButton="1"/>
    <filterColumn colId="7186" hiddenButton="1"/>
    <filterColumn colId="7187" hiddenButton="1"/>
    <filterColumn colId="7188" hiddenButton="1"/>
    <filterColumn colId="7189" hiddenButton="1"/>
    <filterColumn colId="7190" hiddenButton="1"/>
    <filterColumn colId="7191" hiddenButton="1"/>
    <filterColumn colId="7192" hiddenButton="1"/>
    <filterColumn colId="7193" hiddenButton="1"/>
    <filterColumn colId="7194" hiddenButton="1"/>
    <filterColumn colId="7195" hiddenButton="1"/>
    <filterColumn colId="7196" hiddenButton="1"/>
    <filterColumn colId="7197" hiddenButton="1"/>
    <filterColumn colId="7198" hiddenButton="1"/>
    <filterColumn colId="7199" hiddenButton="1"/>
    <filterColumn colId="7200" hiddenButton="1"/>
    <filterColumn colId="7201" hiddenButton="1"/>
    <filterColumn colId="7202" hiddenButton="1"/>
    <filterColumn colId="7203" hiddenButton="1"/>
    <filterColumn colId="7204" hiddenButton="1"/>
    <filterColumn colId="7205" hiddenButton="1"/>
    <filterColumn colId="7206" hiddenButton="1"/>
    <filterColumn colId="7207" hiddenButton="1"/>
    <filterColumn colId="7208" hiddenButton="1"/>
    <filterColumn colId="7209" hiddenButton="1"/>
    <filterColumn colId="7210" hiddenButton="1"/>
    <filterColumn colId="7211" hiddenButton="1"/>
    <filterColumn colId="7212" hiddenButton="1"/>
    <filterColumn colId="7213" hiddenButton="1"/>
    <filterColumn colId="7214" hiddenButton="1"/>
    <filterColumn colId="7215" hiddenButton="1"/>
    <filterColumn colId="7216" hiddenButton="1"/>
    <filterColumn colId="7217" hiddenButton="1"/>
    <filterColumn colId="7218" hiddenButton="1"/>
    <filterColumn colId="7219" hiddenButton="1"/>
    <filterColumn colId="7220" hiddenButton="1"/>
    <filterColumn colId="7221" hiddenButton="1"/>
    <filterColumn colId="7222" hiddenButton="1"/>
    <filterColumn colId="7223" hiddenButton="1"/>
    <filterColumn colId="7224" hiddenButton="1"/>
    <filterColumn colId="7225" hiddenButton="1"/>
    <filterColumn colId="7226" hiddenButton="1"/>
    <filterColumn colId="7227" hiddenButton="1"/>
    <filterColumn colId="7228" hiddenButton="1"/>
    <filterColumn colId="7229" hiddenButton="1"/>
    <filterColumn colId="7230" hiddenButton="1"/>
    <filterColumn colId="7231" hiddenButton="1"/>
    <filterColumn colId="7232" hiddenButton="1"/>
    <filterColumn colId="7233" hiddenButton="1"/>
    <filterColumn colId="7234" hiddenButton="1"/>
    <filterColumn colId="7235" hiddenButton="1"/>
    <filterColumn colId="7236" hiddenButton="1"/>
    <filterColumn colId="7237" hiddenButton="1"/>
    <filterColumn colId="7238" hiddenButton="1"/>
    <filterColumn colId="7239" hiddenButton="1"/>
    <filterColumn colId="7240" hiddenButton="1"/>
    <filterColumn colId="7241" hiddenButton="1"/>
    <filterColumn colId="7242" hiddenButton="1"/>
    <filterColumn colId="7243" hiddenButton="1"/>
    <filterColumn colId="7244" hiddenButton="1"/>
    <filterColumn colId="7245" hiddenButton="1"/>
    <filterColumn colId="7246" hiddenButton="1"/>
    <filterColumn colId="7247" hiddenButton="1"/>
    <filterColumn colId="7248" hiddenButton="1"/>
    <filterColumn colId="7249" hiddenButton="1"/>
    <filterColumn colId="7250" hiddenButton="1"/>
    <filterColumn colId="7251" hiddenButton="1"/>
    <filterColumn colId="7252" hiddenButton="1"/>
    <filterColumn colId="7253" hiddenButton="1"/>
    <filterColumn colId="7254" hiddenButton="1"/>
    <filterColumn colId="7255" hiddenButton="1"/>
    <filterColumn colId="7256" hiddenButton="1"/>
    <filterColumn colId="7257" hiddenButton="1"/>
    <filterColumn colId="7258" hiddenButton="1"/>
    <filterColumn colId="7259" hiddenButton="1"/>
    <filterColumn colId="7260" hiddenButton="1"/>
    <filterColumn colId="7261" hiddenButton="1"/>
    <filterColumn colId="7262" hiddenButton="1"/>
    <filterColumn colId="7263" hiddenButton="1"/>
    <filterColumn colId="7264" hiddenButton="1"/>
    <filterColumn colId="7265" hiddenButton="1"/>
    <filterColumn colId="7266" hiddenButton="1"/>
    <filterColumn colId="7267" hiddenButton="1"/>
    <filterColumn colId="7268" hiddenButton="1"/>
    <filterColumn colId="7269" hiddenButton="1"/>
    <filterColumn colId="7270" hiddenButton="1"/>
    <filterColumn colId="7271" hiddenButton="1"/>
    <filterColumn colId="7272" hiddenButton="1"/>
    <filterColumn colId="7273" hiddenButton="1"/>
    <filterColumn colId="7274" hiddenButton="1"/>
    <filterColumn colId="7275" hiddenButton="1"/>
    <filterColumn colId="7276" hiddenButton="1"/>
    <filterColumn colId="7277" hiddenButton="1"/>
    <filterColumn colId="7278" hiddenButton="1"/>
    <filterColumn colId="7279" hiddenButton="1"/>
    <filterColumn colId="7280" hiddenButton="1"/>
    <filterColumn colId="7281" hiddenButton="1"/>
    <filterColumn colId="7282" hiddenButton="1"/>
    <filterColumn colId="7283" hiddenButton="1"/>
    <filterColumn colId="7284" hiddenButton="1"/>
    <filterColumn colId="7285" hiddenButton="1"/>
    <filterColumn colId="7286" hiddenButton="1"/>
    <filterColumn colId="7287" hiddenButton="1"/>
    <filterColumn colId="7288" hiddenButton="1"/>
    <filterColumn colId="7289" hiddenButton="1"/>
    <filterColumn colId="7290" hiddenButton="1"/>
    <filterColumn colId="7291" hiddenButton="1"/>
    <filterColumn colId="7292" hiddenButton="1"/>
    <filterColumn colId="7293" hiddenButton="1"/>
    <filterColumn colId="7294" hiddenButton="1"/>
    <filterColumn colId="7295" hiddenButton="1"/>
    <filterColumn colId="7296" hiddenButton="1"/>
    <filterColumn colId="7297" hiddenButton="1"/>
    <filterColumn colId="7298" hiddenButton="1"/>
    <filterColumn colId="7299" hiddenButton="1"/>
    <filterColumn colId="7300" hiddenButton="1"/>
    <filterColumn colId="7301" hiddenButton="1"/>
    <filterColumn colId="7302" hiddenButton="1"/>
    <filterColumn colId="7303" hiddenButton="1"/>
    <filterColumn colId="7304" hiddenButton="1"/>
    <filterColumn colId="7305" hiddenButton="1"/>
    <filterColumn colId="7306" hiddenButton="1"/>
    <filterColumn colId="7307" hiddenButton="1"/>
    <filterColumn colId="7308" hiddenButton="1"/>
    <filterColumn colId="7309" hiddenButton="1"/>
    <filterColumn colId="7310" hiddenButton="1"/>
    <filterColumn colId="7311" hiddenButton="1"/>
    <filterColumn colId="7312" hiddenButton="1"/>
    <filterColumn colId="7313" hiddenButton="1"/>
    <filterColumn colId="7314" hiddenButton="1"/>
    <filterColumn colId="7315" hiddenButton="1"/>
    <filterColumn colId="7316" hiddenButton="1"/>
    <filterColumn colId="7317" hiddenButton="1"/>
    <filterColumn colId="7318" hiddenButton="1"/>
    <filterColumn colId="7319" hiddenButton="1"/>
    <filterColumn colId="7320" hiddenButton="1"/>
    <filterColumn colId="7321" hiddenButton="1"/>
    <filterColumn colId="7322" hiddenButton="1"/>
    <filterColumn colId="7323" hiddenButton="1"/>
    <filterColumn colId="7324" hiddenButton="1"/>
    <filterColumn colId="7325" hiddenButton="1"/>
    <filterColumn colId="7326" hiddenButton="1"/>
    <filterColumn colId="7327" hiddenButton="1"/>
    <filterColumn colId="7328" hiddenButton="1"/>
    <filterColumn colId="7329" hiddenButton="1"/>
    <filterColumn colId="7330" hiddenButton="1"/>
    <filterColumn colId="7331" hiddenButton="1"/>
    <filterColumn colId="7332" hiddenButton="1"/>
    <filterColumn colId="7333" hiddenButton="1"/>
    <filterColumn colId="7334" hiddenButton="1"/>
    <filterColumn colId="7335" hiddenButton="1"/>
    <filterColumn colId="7336" hiddenButton="1"/>
    <filterColumn colId="7337" hiddenButton="1"/>
    <filterColumn colId="7338" hiddenButton="1"/>
    <filterColumn colId="7339" hiddenButton="1"/>
    <filterColumn colId="7340" hiddenButton="1"/>
    <filterColumn colId="7341" hiddenButton="1"/>
    <filterColumn colId="7342" hiddenButton="1"/>
    <filterColumn colId="7343" hiddenButton="1"/>
    <filterColumn colId="7344" hiddenButton="1"/>
    <filterColumn colId="7345" hiddenButton="1"/>
    <filterColumn colId="7346" hiddenButton="1"/>
    <filterColumn colId="7347" hiddenButton="1"/>
    <filterColumn colId="7348" hiddenButton="1"/>
    <filterColumn colId="7349" hiddenButton="1"/>
    <filterColumn colId="7350" hiddenButton="1"/>
    <filterColumn colId="7351" hiddenButton="1"/>
    <filterColumn colId="7352" hiddenButton="1"/>
    <filterColumn colId="7353" hiddenButton="1"/>
    <filterColumn colId="7354" hiddenButton="1"/>
    <filterColumn colId="7355" hiddenButton="1"/>
    <filterColumn colId="7356" hiddenButton="1"/>
    <filterColumn colId="7357" hiddenButton="1"/>
    <filterColumn colId="7358" hiddenButton="1"/>
    <filterColumn colId="7359" hiddenButton="1"/>
    <filterColumn colId="7360" hiddenButton="1"/>
    <filterColumn colId="7361" hiddenButton="1"/>
    <filterColumn colId="7362" hiddenButton="1"/>
    <filterColumn colId="7363" hiddenButton="1"/>
    <filterColumn colId="7364" hiddenButton="1"/>
    <filterColumn colId="7365" hiddenButton="1"/>
    <filterColumn colId="7366" hiddenButton="1"/>
    <filterColumn colId="7367" hiddenButton="1"/>
    <filterColumn colId="7368" hiddenButton="1"/>
    <filterColumn colId="7369" hiddenButton="1"/>
    <filterColumn colId="7370" hiddenButton="1"/>
    <filterColumn colId="7371" hiddenButton="1"/>
    <filterColumn colId="7372" hiddenButton="1"/>
    <filterColumn colId="7373" hiddenButton="1"/>
    <filterColumn colId="7374" hiddenButton="1"/>
    <filterColumn colId="7375" hiddenButton="1"/>
    <filterColumn colId="7376" hiddenButton="1"/>
    <filterColumn colId="7377" hiddenButton="1"/>
    <filterColumn colId="7378" hiddenButton="1"/>
    <filterColumn colId="7379" hiddenButton="1"/>
    <filterColumn colId="7380" hiddenButton="1"/>
    <filterColumn colId="7381" hiddenButton="1"/>
    <filterColumn colId="7382" hiddenButton="1"/>
    <filterColumn colId="7383" hiddenButton="1"/>
    <filterColumn colId="7384" hiddenButton="1"/>
    <filterColumn colId="7385" hiddenButton="1"/>
    <filterColumn colId="7386" hiddenButton="1"/>
    <filterColumn colId="7387" hiddenButton="1"/>
    <filterColumn colId="7388" hiddenButton="1"/>
    <filterColumn colId="7389" hiddenButton="1"/>
    <filterColumn colId="7390" hiddenButton="1"/>
    <filterColumn colId="7391" hiddenButton="1"/>
    <filterColumn colId="7392" hiddenButton="1"/>
    <filterColumn colId="7393" hiddenButton="1"/>
    <filterColumn colId="7394" hiddenButton="1"/>
    <filterColumn colId="7395" hiddenButton="1"/>
    <filterColumn colId="7396" hiddenButton="1"/>
    <filterColumn colId="7397" hiddenButton="1"/>
    <filterColumn colId="7398" hiddenButton="1"/>
    <filterColumn colId="7399" hiddenButton="1"/>
    <filterColumn colId="7400" hiddenButton="1"/>
    <filterColumn colId="7401" hiddenButton="1"/>
    <filterColumn colId="7402" hiddenButton="1"/>
    <filterColumn colId="7403" hiddenButton="1"/>
    <filterColumn colId="7404" hiddenButton="1"/>
    <filterColumn colId="7405" hiddenButton="1"/>
    <filterColumn colId="7406" hiddenButton="1"/>
    <filterColumn colId="7407" hiddenButton="1"/>
    <filterColumn colId="7408" hiddenButton="1"/>
    <filterColumn colId="7409" hiddenButton="1"/>
    <filterColumn colId="7410" hiddenButton="1"/>
    <filterColumn colId="7411" hiddenButton="1"/>
    <filterColumn colId="7412" hiddenButton="1"/>
    <filterColumn colId="7413" hiddenButton="1"/>
    <filterColumn colId="7414" hiddenButton="1"/>
    <filterColumn colId="7415" hiddenButton="1"/>
    <filterColumn colId="7416" hiddenButton="1"/>
    <filterColumn colId="7417" hiddenButton="1"/>
    <filterColumn colId="7418" hiddenButton="1"/>
    <filterColumn colId="7419" hiddenButton="1"/>
    <filterColumn colId="7420" hiddenButton="1"/>
    <filterColumn colId="7421" hiddenButton="1"/>
    <filterColumn colId="7422" hiddenButton="1"/>
    <filterColumn colId="7423" hiddenButton="1"/>
    <filterColumn colId="7424" hiddenButton="1"/>
    <filterColumn colId="7425" hiddenButton="1"/>
    <filterColumn colId="7426" hiddenButton="1"/>
    <filterColumn colId="7427" hiddenButton="1"/>
    <filterColumn colId="7428" hiddenButton="1"/>
    <filterColumn colId="7429" hiddenButton="1"/>
    <filterColumn colId="7430" hiddenButton="1"/>
    <filterColumn colId="7431" hiddenButton="1"/>
    <filterColumn colId="7432" hiddenButton="1"/>
    <filterColumn colId="7433" hiddenButton="1"/>
    <filterColumn colId="7434" hiddenButton="1"/>
    <filterColumn colId="7435" hiddenButton="1"/>
    <filterColumn colId="7436" hiddenButton="1"/>
    <filterColumn colId="7437" hiddenButton="1"/>
    <filterColumn colId="7438" hiddenButton="1"/>
    <filterColumn colId="7439" hiddenButton="1"/>
    <filterColumn colId="7440" hiddenButton="1"/>
    <filterColumn colId="7441" hiddenButton="1"/>
    <filterColumn colId="7442" hiddenButton="1"/>
    <filterColumn colId="7443" hiddenButton="1"/>
    <filterColumn colId="7444" hiddenButton="1"/>
    <filterColumn colId="7445" hiddenButton="1"/>
    <filterColumn colId="7446" hiddenButton="1"/>
    <filterColumn colId="7447" hiddenButton="1"/>
    <filterColumn colId="7448" hiddenButton="1"/>
    <filterColumn colId="7449" hiddenButton="1"/>
    <filterColumn colId="7450" hiddenButton="1"/>
    <filterColumn colId="7451" hiddenButton="1"/>
    <filterColumn colId="7452" hiddenButton="1"/>
    <filterColumn colId="7453" hiddenButton="1"/>
    <filterColumn colId="7454" hiddenButton="1"/>
    <filterColumn colId="7455" hiddenButton="1"/>
    <filterColumn colId="7456" hiddenButton="1"/>
    <filterColumn colId="7457" hiddenButton="1"/>
    <filterColumn colId="7458" hiddenButton="1"/>
    <filterColumn colId="7459" hiddenButton="1"/>
    <filterColumn colId="7460" hiddenButton="1"/>
    <filterColumn colId="7461" hiddenButton="1"/>
    <filterColumn colId="7462" hiddenButton="1"/>
    <filterColumn colId="7463" hiddenButton="1"/>
    <filterColumn colId="7464" hiddenButton="1"/>
    <filterColumn colId="7465" hiddenButton="1"/>
    <filterColumn colId="7466" hiddenButton="1"/>
    <filterColumn colId="7467" hiddenButton="1"/>
    <filterColumn colId="7468" hiddenButton="1"/>
    <filterColumn colId="7469" hiddenButton="1"/>
    <filterColumn colId="7470" hiddenButton="1"/>
    <filterColumn colId="7471" hiddenButton="1"/>
    <filterColumn colId="7472" hiddenButton="1"/>
    <filterColumn colId="7473" hiddenButton="1"/>
    <filterColumn colId="7474" hiddenButton="1"/>
    <filterColumn colId="7475" hiddenButton="1"/>
    <filterColumn colId="7476" hiddenButton="1"/>
    <filterColumn colId="7477" hiddenButton="1"/>
    <filterColumn colId="7478" hiddenButton="1"/>
    <filterColumn colId="7479" hiddenButton="1"/>
    <filterColumn colId="7480" hiddenButton="1"/>
    <filterColumn colId="7481" hiddenButton="1"/>
    <filterColumn colId="7482" hiddenButton="1"/>
    <filterColumn colId="7483" hiddenButton="1"/>
    <filterColumn colId="7484" hiddenButton="1"/>
    <filterColumn colId="7485" hiddenButton="1"/>
    <filterColumn colId="7486" hiddenButton="1"/>
    <filterColumn colId="7487" hiddenButton="1"/>
    <filterColumn colId="7488" hiddenButton="1"/>
    <filterColumn colId="7489" hiddenButton="1"/>
    <filterColumn colId="7490" hiddenButton="1"/>
    <filterColumn colId="7491" hiddenButton="1"/>
    <filterColumn colId="7492" hiddenButton="1"/>
    <filterColumn colId="7493" hiddenButton="1"/>
    <filterColumn colId="7494" hiddenButton="1"/>
    <filterColumn colId="7495" hiddenButton="1"/>
    <filterColumn colId="7496" hiddenButton="1"/>
    <filterColumn colId="7497" hiddenButton="1"/>
    <filterColumn colId="7498" hiddenButton="1"/>
    <filterColumn colId="7499" hiddenButton="1"/>
    <filterColumn colId="7500" hiddenButton="1"/>
    <filterColumn colId="7501" hiddenButton="1"/>
    <filterColumn colId="7502" hiddenButton="1"/>
    <filterColumn colId="7503" hiddenButton="1"/>
    <filterColumn colId="7504" hiddenButton="1"/>
    <filterColumn colId="7505" hiddenButton="1"/>
    <filterColumn colId="7506" hiddenButton="1"/>
    <filterColumn colId="7507" hiddenButton="1"/>
    <filterColumn colId="7508" hiddenButton="1"/>
    <filterColumn colId="7509" hiddenButton="1"/>
    <filterColumn colId="7510" hiddenButton="1"/>
    <filterColumn colId="7511" hiddenButton="1"/>
    <filterColumn colId="7512" hiddenButton="1"/>
    <filterColumn colId="7513" hiddenButton="1"/>
    <filterColumn colId="7514" hiddenButton="1"/>
    <filterColumn colId="7515" hiddenButton="1"/>
    <filterColumn colId="7516" hiddenButton="1"/>
    <filterColumn colId="7517" hiddenButton="1"/>
    <filterColumn colId="7518" hiddenButton="1"/>
    <filterColumn colId="7519" hiddenButton="1"/>
    <filterColumn colId="7520" hiddenButton="1"/>
    <filterColumn colId="7521" hiddenButton="1"/>
    <filterColumn colId="7522" hiddenButton="1"/>
    <filterColumn colId="7523" hiddenButton="1"/>
    <filterColumn colId="7524" hiddenButton="1"/>
    <filterColumn colId="7525" hiddenButton="1"/>
    <filterColumn colId="7526" hiddenButton="1"/>
    <filterColumn colId="7527" hiddenButton="1"/>
    <filterColumn colId="7528" hiddenButton="1"/>
    <filterColumn colId="7529" hiddenButton="1"/>
    <filterColumn colId="7530" hiddenButton="1"/>
    <filterColumn colId="7531" hiddenButton="1"/>
    <filterColumn colId="7532" hiddenButton="1"/>
    <filterColumn colId="7533" hiddenButton="1"/>
    <filterColumn colId="7534" hiddenButton="1"/>
    <filterColumn colId="7535" hiddenButton="1"/>
    <filterColumn colId="7536" hiddenButton="1"/>
    <filterColumn colId="7537" hiddenButton="1"/>
    <filterColumn colId="7538" hiddenButton="1"/>
    <filterColumn colId="7539" hiddenButton="1"/>
    <filterColumn colId="7540" hiddenButton="1"/>
    <filterColumn colId="7541" hiddenButton="1"/>
    <filterColumn colId="7542" hiddenButton="1"/>
    <filterColumn colId="7543" hiddenButton="1"/>
    <filterColumn colId="7544" hiddenButton="1"/>
    <filterColumn colId="7545" hiddenButton="1"/>
    <filterColumn colId="7546" hiddenButton="1"/>
    <filterColumn colId="7547" hiddenButton="1"/>
    <filterColumn colId="7548" hiddenButton="1"/>
    <filterColumn colId="7549" hiddenButton="1"/>
    <filterColumn colId="7550" hiddenButton="1"/>
    <filterColumn colId="7551" hiddenButton="1"/>
    <filterColumn colId="7552" hiddenButton="1"/>
    <filterColumn colId="7553" hiddenButton="1"/>
    <filterColumn colId="7554" hiddenButton="1"/>
    <filterColumn colId="7555" hiddenButton="1"/>
    <filterColumn colId="7556" hiddenButton="1"/>
    <filterColumn colId="7557" hiddenButton="1"/>
    <filterColumn colId="7558" hiddenButton="1"/>
    <filterColumn colId="7559" hiddenButton="1"/>
    <filterColumn colId="7560" hiddenButton="1"/>
    <filterColumn colId="7561" hiddenButton="1"/>
    <filterColumn colId="7562" hiddenButton="1"/>
    <filterColumn colId="7563" hiddenButton="1"/>
    <filterColumn colId="7564" hiddenButton="1"/>
    <filterColumn colId="7565" hiddenButton="1"/>
    <filterColumn colId="7566" hiddenButton="1"/>
    <filterColumn colId="7567" hiddenButton="1"/>
    <filterColumn colId="7568" hiddenButton="1"/>
    <filterColumn colId="7569" hiddenButton="1"/>
    <filterColumn colId="7570" hiddenButton="1"/>
    <filterColumn colId="7571" hiddenButton="1"/>
    <filterColumn colId="7572" hiddenButton="1"/>
    <filterColumn colId="7573" hiddenButton="1"/>
    <filterColumn colId="7574" hiddenButton="1"/>
    <filterColumn colId="7575" hiddenButton="1"/>
    <filterColumn colId="7576" hiddenButton="1"/>
    <filterColumn colId="7577" hiddenButton="1"/>
    <filterColumn colId="7578" hiddenButton="1"/>
    <filterColumn colId="7579" hiddenButton="1"/>
    <filterColumn colId="7580" hiddenButton="1"/>
    <filterColumn colId="7581" hiddenButton="1"/>
    <filterColumn colId="7582" hiddenButton="1"/>
    <filterColumn colId="7583" hiddenButton="1"/>
    <filterColumn colId="7584" hiddenButton="1"/>
    <filterColumn colId="7585" hiddenButton="1"/>
    <filterColumn colId="7586" hiddenButton="1"/>
    <filterColumn colId="7587" hiddenButton="1"/>
    <filterColumn colId="7588" hiddenButton="1"/>
    <filterColumn colId="7589" hiddenButton="1"/>
    <filterColumn colId="7590" hiddenButton="1"/>
    <filterColumn colId="7591" hiddenButton="1"/>
    <filterColumn colId="7592" hiddenButton="1"/>
    <filterColumn colId="7593" hiddenButton="1"/>
    <filterColumn colId="7594" hiddenButton="1"/>
    <filterColumn colId="7595" hiddenButton="1"/>
    <filterColumn colId="7596" hiddenButton="1"/>
    <filterColumn colId="7597" hiddenButton="1"/>
    <filterColumn colId="7598" hiddenButton="1"/>
    <filterColumn colId="7599" hiddenButton="1"/>
    <filterColumn colId="7600" hiddenButton="1"/>
    <filterColumn colId="7601" hiddenButton="1"/>
    <filterColumn colId="7602" hiddenButton="1"/>
    <filterColumn colId="7603" hiddenButton="1"/>
    <filterColumn colId="7604" hiddenButton="1"/>
    <filterColumn colId="7605" hiddenButton="1"/>
    <filterColumn colId="7606" hiddenButton="1"/>
    <filterColumn colId="7607" hiddenButton="1"/>
    <filterColumn colId="7608" hiddenButton="1"/>
    <filterColumn colId="7609" hiddenButton="1"/>
    <filterColumn colId="7610" hiddenButton="1"/>
    <filterColumn colId="7611" hiddenButton="1"/>
    <filterColumn colId="7612" hiddenButton="1"/>
    <filterColumn colId="7613" hiddenButton="1"/>
    <filterColumn colId="7614" hiddenButton="1"/>
    <filterColumn colId="7615" hiddenButton="1"/>
    <filterColumn colId="7616" hiddenButton="1"/>
    <filterColumn colId="7617" hiddenButton="1"/>
    <filterColumn colId="7618" hiddenButton="1"/>
    <filterColumn colId="7619" hiddenButton="1"/>
    <filterColumn colId="7620" hiddenButton="1"/>
    <filterColumn colId="7621" hiddenButton="1"/>
    <filterColumn colId="7622" hiddenButton="1"/>
    <filterColumn colId="7623" hiddenButton="1"/>
    <filterColumn colId="7624" hiddenButton="1"/>
    <filterColumn colId="7625" hiddenButton="1"/>
    <filterColumn colId="7626" hiddenButton="1"/>
    <filterColumn colId="7627" hiddenButton="1"/>
    <filterColumn colId="7628" hiddenButton="1"/>
    <filterColumn colId="7629" hiddenButton="1"/>
    <filterColumn colId="7630" hiddenButton="1"/>
    <filterColumn colId="7631" hiddenButton="1"/>
    <filterColumn colId="7632" hiddenButton="1"/>
    <filterColumn colId="7633" hiddenButton="1"/>
    <filterColumn colId="7634" hiddenButton="1"/>
    <filterColumn colId="7635" hiddenButton="1"/>
    <filterColumn colId="7636" hiddenButton="1"/>
    <filterColumn colId="7637" hiddenButton="1"/>
    <filterColumn colId="7638" hiddenButton="1"/>
    <filterColumn colId="7639" hiddenButton="1"/>
    <filterColumn colId="7640" hiddenButton="1"/>
    <filterColumn colId="7641" hiddenButton="1"/>
    <filterColumn colId="7642" hiddenButton="1"/>
    <filterColumn colId="7643" hiddenButton="1"/>
    <filterColumn colId="7644" hiddenButton="1"/>
    <filterColumn colId="7645" hiddenButton="1"/>
    <filterColumn colId="7646" hiddenButton="1"/>
    <filterColumn colId="7647" hiddenButton="1"/>
    <filterColumn colId="7648" hiddenButton="1"/>
    <filterColumn colId="7649" hiddenButton="1"/>
    <filterColumn colId="7650" hiddenButton="1"/>
    <filterColumn colId="7651" hiddenButton="1"/>
    <filterColumn colId="7652" hiddenButton="1"/>
    <filterColumn colId="7653" hiddenButton="1"/>
    <filterColumn colId="7654" hiddenButton="1"/>
    <filterColumn colId="7655" hiddenButton="1"/>
    <filterColumn colId="7656" hiddenButton="1"/>
    <filterColumn colId="7657" hiddenButton="1"/>
    <filterColumn colId="7658" hiddenButton="1"/>
    <filterColumn colId="7659" hiddenButton="1"/>
    <filterColumn colId="7660" hiddenButton="1"/>
    <filterColumn colId="7661" hiddenButton="1"/>
    <filterColumn colId="7662" hiddenButton="1"/>
    <filterColumn colId="7663" hiddenButton="1"/>
    <filterColumn colId="7664" hiddenButton="1"/>
    <filterColumn colId="7665" hiddenButton="1"/>
    <filterColumn colId="7666" hiddenButton="1"/>
    <filterColumn colId="7667" hiddenButton="1"/>
    <filterColumn colId="7668" hiddenButton="1"/>
    <filterColumn colId="7669" hiddenButton="1"/>
    <filterColumn colId="7670" hiddenButton="1"/>
    <filterColumn colId="7671" hiddenButton="1"/>
    <filterColumn colId="7672" hiddenButton="1"/>
    <filterColumn colId="7673" hiddenButton="1"/>
    <filterColumn colId="7674" hiddenButton="1"/>
    <filterColumn colId="7675" hiddenButton="1"/>
    <filterColumn colId="7676" hiddenButton="1"/>
    <filterColumn colId="7677" hiddenButton="1"/>
    <filterColumn colId="7678" hiddenButton="1"/>
    <filterColumn colId="7679" hiddenButton="1"/>
    <filterColumn colId="7680" hiddenButton="1"/>
    <filterColumn colId="7681" hiddenButton="1"/>
    <filterColumn colId="7682" hiddenButton="1"/>
    <filterColumn colId="7683" hiddenButton="1"/>
    <filterColumn colId="7684" hiddenButton="1"/>
    <filterColumn colId="7685" hiddenButton="1"/>
    <filterColumn colId="7686" hiddenButton="1"/>
    <filterColumn colId="7687" hiddenButton="1"/>
    <filterColumn colId="7688" hiddenButton="1"/>
    <filterColumn colId="7689" hiddenButton="1"/>
    <filterColumn colId="7690" hiddenButton="1"/>
    <filterColumn colId="7691" hiddenButton="1"/>
    <filterColumn colId="7692" hiddenButton="1"/>
    <filterColumn colId="7693" hiddenButton="1"/>
    <filterColumn colId="7694" hiddenButton="1"/>
    <filterColumn colId="7695" hiddenButton="1"/>
    <filterColumn colId="7696" hiddenButton="1"/>
    <filterColumn colId="7697" hiddenButton="1"/>
    <filterColumn colId="7698" hiddenButton="1"/>
    <filterColumn colId="7699" hiddenButton="1"/>
    <filterColumn colId="7700" hiddenButton="1"/>
    <filterColumn colId="7701" hiddenButton="1"/>
    <filterColumn colId="7702" hiddenButton="1"/>
    <filterColumn colId="7703" hiddenButton="1"/>
    <filterColumn colId="7704" hiddenButton="1"/>
    <filterColumn colId="7705" hiddenButton="1"/>
    <filterColumn colId="7706" hiddenButton="1"/>
    <filterColumn colId="7707" hiddenButton="1"/>
    <filterColumn colId="7708" hiddenButton="1"/>
    <filterColumn colId="7709" hiddenButton="1"/>
    <filterColumn colId="7710" hiddenButton="1"/>
    <filterColumn colId="7711" hiddenButton="1"/>
    <filterColumn colId="7712" hiddenButton="1"/>
    <filterColumn colId="7713" hiddenButton="1"/>
    <filterColumn colId="7714" hiddenButton="1"/>
    <filterColumn colId="7715" hiddenButton="1"/>
    <filterColumn colId="7716" hiddenButton="1"/>
    <filterColumn colId="7717" hiddenButton="1"/>
    <filterColumn colId="7718" hiddenButton="1"/>
    <filterColumn colId="7719" hiddenButton="1"/>
    <filterColumn colId="7720" hiddenButton="1"/>
    <filterColumn colId="7721" hiddenButton="1"/>
    <filterColumn colId="7722" hiddenButton="1"/>
    <filterColumn colId="7723" hiddenButton="1"/>
    <filterColumn colId="7724" hiddenButton="1"/>
    <filterColumn colId="7725" hiddenButton="1"/>
    <filterColumn colId="7726" hiddenButton="1"/>
    <filterColumn colId="7727" hiddenButton="1"/>
    <filterColumn colId="7728" hiddenButton="1"/>
    <filterColumn colId="7729" hiddenButton="1"/>
    <filterColumn colId="7730" hiddenButton="1"/>
    <filterColumn colId="7731" hiddenButton="1"/>
    <filterColumn colId="7732" hiddenButton="1"/>
    <filterColumn colId="7733" hiddenButton="1"/>
    <filterColumn colId="7734" hiddenButton="1"/>
    <filterColumn colId="7735" hiddenButton="1"/>
    <filterColumn colId="7736" hiddenButton="1"/>
    <filterColumn colId="7737" hiddenButton="1"/>
    <filterColumn colId="7738" hiddenButton="1"/>
    <filterColumn colId="7739" hiddenButton="1"/>
    <filterColumn colId="7740" hiddenButton="1"/>
    <filterColumn colId="7741" hiddenButton="1"/>
    <filterColumn colId="7742" hiddenButton="1"/>
    <filterColumn colId="7743" hiddenButton="1"/>
    <filterColumn colId="7744" hiddenButton="1"/>
    <filterColumn colId="7745" hiddenButton="1"/>
    <filterColumn colId="7746" hiddenButton="1"/>
    <filterColumn colId="7747" hiddenButton="1"/>
    <filterColumn colId="7748" hiddenButton="1"/>
    <filterColumn colId="7749" hiddenButton="1"/>
    <filterColumn colId="7750" hiddenButton="1"/>
    <filterColumn colId="7751" hiddenButton="1"/>
    <filterColumn colId="7752" hiddenButton="1"/>
    <filterColumn colId="7753" hiddenButton="1"/>
    <filterColumn colId="7754" hiddenButton="1"/>
    <filterColumn colId="7755" hiddenButton="1"/>
    <filterColumn colId="7756" hiddenButton="1"/>
    <filterColumn colId="7757" hiddenButton="1"/>
    <filterColumn colId="7758" hiddenButton="1"/>
    <filterColumn colId="7759" hiddenButton="1"/>
    <filterColumn colId="7760" hiddenButton="1"/>
    <filterColumn colId="7761" hiddenButton="1"/>
    <filterColumn colId="7762" hiddenButton="1"/>
    <filterColumn colId="7763" hiddenButton="1"/>
    <filterColumn colId="7764" hiddenButton="1"/>
    <filterColumn colId="7765" hiddenButton="1"/>
    <filterColumn colId="7766" hiddenButton="1"/>
    <filterColumn colId="7767" hiddenButton="1"/>
    <filterColumn colId="7768" hiddenButton="1"/>
    <filterColumn colId="7769" hiddenButton="1"/>
    <filterColumn colId="7770" hiddenButton="1"/>
    <filterColumn colId="7771" hiddenButton="1"/>
    <filterColumn colId="7772" hiddenButton="1"/>
    <filterColumn colId="7773" hiddenButton="1"/>
    <filterColumn colId="7774" hiddenButton="1"/>
    <filterColumn colId="7775" hiddenButton="1"/>
    <filterColumn colId="7776" hiddenButton="1"/>
    <filterColumn colId="7777" hiddenButton="1"/>
    <filterColumn colId="7778" hiddenButton="1"/>
    <filterColumn colId="7779" hiddenButton="1"/>
    <filterColumn colId="7780" hiddenButton="1"/>
    <filterColumn colId="7781" hiddenButton="1"/>
    <filterColumn colId="7782" hiddenButton="1"/>
    <filterColumn colId="7783" hiddenButton="1"/>
    <filterColumn colId="7784" hiddenButton="1"/>
    <filterColumn colId="7785" hiddenButton="1"/>
    <filterColumn colId="7786" hiddenButton="1"/>
    <filterColumn colId="7787" hiddenButton="1"/>
    <filterColumn colId="7788" hiddenButton="1"/>
    <filterColumn colId="7789" hiddenButton="1"/>
    <filterColumn colId="7790" hiddenButton="1"/>
    <filterColumn colId="7791" hiddenButton="1"/>
    <filterColumn colId="7792" hiddenButton="1"/>
    <filterColumn colId="7793" hiddenButton="1"/>
    <filterColumn colId="7794" hiddenButton="1"/>
    <filterColumn colId="7795" hiddenButton="1"/>
    <filterColumn colId="7796" hiddenButton="1"/>
    <filterColumn colId="7797" hiddenButton="1"/>
    <filterColumn colId="7798" hiddenButton="1"/>
    <filterColumn colId="7799" hiddenButton="1"/>
    <filterColumn colId="7800" hiddenButton="1"/>
    <filterColumn colId="7801" hiddenButton="1"/>
    <filterColumn colId="7802" hiddenButton="1"/>
    <filterColumn colId="7803" hiddenButton="1"/>
    <filterColumn colId="7804" hiddenButton="1"/>
    <filterColumn colId="7805" hiddenButton="1"/>
    <filterColumn colId="7806" hiddenButton="1"/>
    <filterColumn colId="7807" hiddenButton="1"/>
    <filterColumn colId="7808" hiddenButton="1"/>
    <filterColumn colId="7809" hiddenButton="1"/>
    <filterColumn colId="7810" hiddenButton="1"/>
    <filterColumn colId="7811" hiddenButton="1"/>
    <filterColumn colId="7812" hiddenButton="1"/>
    <filterColumn colId="7813" hiddenButton="1"/>
    <filterColumn colId="7814" hiddenButton="1"/>
    <filterColumn colId="7815" hiddenButton="1"/>
    <filterColumn colId="7816" hiddenButton="1"/>
    <filterColumn colId="7817" hiddenButton="1"/>
    <filterColumn colId="7818" hiddenButton="1"/>
    <filterColumn colId="7819" hiddenButton="1"/>
    <filterColumn colId="7820" hiddenButton="1"/>
    <filterColumn colId="7821" hiddenButton="1"/>
    <filterColumn colId="7822" hiddenButton="1"/>
    <filterColumn colId="7823" hiddenButton="1"/>
    <filterColumn colId="7824" hiddenButton="1"/>
    <filterColumn colId="7825" hiddenButton="1"/>
    <filterColumn colId="7826" hiddenButton="1"/>
    <filterColumn colId="7827" hiddenButton="1"/>
    <filterColumn colId="7828" hiddenButton="1"/>
    <filterColumn colId="7829" hiddenButton="1"/>
    <filterColumn colId="7830" hiddenButton="1"/>
    <filterColumn colId="7831" hiddenButton="1"/>
    <filterColumn colId="7832" hiddenButton="1"/>
    <filterColumn colId="7833" hiddenButton="1"/>
    <filterColumn colId="7834" hiddenButton="1"/>
    <filterColumn colId="7835" hiddenButton="1"/>
    <filterColumn colId="7836" hiddenButton="1"/>
    <filterColumn colId="7837" hiddenButton="1"/>
    <filterColumn colId="7838" hiddenButton="1"/>
    <filterColumn colId="7839" hiddenButton="1"/>
    <filterColumn colId="7840" hiddenButton="1"/>
    <filterColumn colId="7841" hiddenButton="1"/>
    <filterColumn colId="7842" hiddenButton="1"/>
    <filterColumn colId="7843" hiddenButton="1"/>
    <filterColumn colId="7844" hiddenButton="1"/>
    <filterColumn colId="7845" hiddenButton="1"/>
    <filterColumn colId="7846" hiddenButton="1"/>
    <filterColumn colId="7847" hiddenButton="1"/>
    <filterColumn colId="7848" hiddenButton="1"/>
    <filterColumn colId="7849" hiddenButton="1"/>
    <filterColumn colId="7850" hiddenButton="1"/>
    <filterColumn colId="7851" hiddenButton="1"/>
    <filterColumn colId="7852" hiddenButton="1"/>
    <filterColumn colId="7853" hiddenButton="1"/>
    <filterColumn colId="7854" hiddenButton="1"/>
    <filterColumn colId="7855" hiddenButton="1"/>
    <filterColumn colId="7856" hiddenButton="1"/>
    <filterColumn colId="7857" hiddenButton="1"/>
    <filterColumn colId="7858" hiddenButton="1"/>
    <filterColumn colId="7859" hiddenButton="1"/>
    <filterColumn colId="7860" hiddenButton="1"/>
    <filterColumn colId="7861" hiddenButton="1"/>
    <filterColumn colId="7862" hiddenButton="1"/>
    <filterColumn colId="7863" hiddenButton="1"/>
    <filterColumn colId="7864" hiddenButton="1"/>
    <filterColumn colId="7865" hiddenButton="1"/>
    <filterColumn colId="7866" hiddenButton="1"/>
    <filterColumn colId="7867" hiddenButton="1"/>
    <filterColumn colId="7868" hiddenButton="1"/>
    <filterColumn colId="7869" hiddenButton="1"/>
    <filterColumn colId="7870" hiddenButton="1"/>
    <filterColumn colId="7871" hiddenButton="1"/>
    <filterColumn colId="7872" hiddenButton="1"/>
    <filterColumn colId="7873" hiddenButton="1"/>
    <filterColumn colId="7874" hiddenButton="1"/>
    <filterColumn colId="7875" hiddenButton="1"/>
    <filterColumn colId="7876" hiddenButton="1"/>
    <filterColumn colId="7877" hiddenButton="1"/>
    <filterColumn colId="7878" hiddenButton="1"/>
    <filterColumn colId="7879" hiddenButton="1"/>
    <filterColumn colId="7880" hiddenButton="1"/>
    <filterColumn colId="7881" hiddenButton="1"/>
    <filterColumn colId="7882" hiddenButton="1"/>
    <filterColumn colId="7883" hiddenButton="1"/>
    <filterColumn colId="7884" hiddenButton="1"/>
    <filterColumn colId="7885" hiddenButton="1"/>
    <filterColumn colId="7886" hiddenButton="1"/>
    <filterColumn colId="7887" hiddenButton="1"/>
    <filterColumn colId="7888" hiddenButton="1"/>
    <filterColumn colId="7889" hiddenButton="1"/>
    <filterColumn colId="7890" hiddenButton="1"/>
    <filterColumn colId="7891" hiddenButton="1"/>
    <filterColumn colId="7892" hiddenButton="1"/>
    <filterColumn colId="7893" hiddenButton="1"/>
    <filterColumn colId="7894" hiddenButton="1"/>
    <filterColumn colId="7895" hiddenButton="1"/>
    <filterColumn colId="7896" hiddenButton="1"/>
    <filterColumn colId="7897" hiddenButton="1"/>
    <filterColumn colId="7898" hiddenButton="1"/>
    <filterColumn colId="7899" hiddenButton="1"/>
    <filterColumn colId="7900" hiddenButton="1"/>
    <filterColumn colId="7901" hiddenButton="1"/>
    <filterColumn colId="7902" hiddenButton="1"/>
    <filterColumn colId="7903" hiddenButton="1"/>
    <filterColumn colId="7904" hiddenButton="1"/>
    <filterColumn colId="7905" hiddenButton="1"/>
    <filterColumn colId="7906" hiddenButton="1"/>
    <filterColumn colId="7907" hiddenButton="1"/>
    <filterColumn colId="7908" hiddenButton="1"/>
    <filterColumn colId="7909" hiddenButton="1"/>
    <filterColumn colId="7910" hiddenButton="1"/>
    <filterColumn colId="7911" hiddenButton="1"/>
    <filterColumn colId="7912" hiddenButton="1"/>
    <filterColumn colId="7913" hiddenButton="1"/>
    <filterColumn colId="7914" hiddenButton="1"/>
    <filterColumn colId="7915" hiddenButton="1"/>
    <filterColumn colId="7916" hiddenButton="1"/>
    <filterColumn colId="7917" hiddenButton="1"/>
    <filterColumn colId="7918" hiddenButton="1"/>
    <filterColumn colId="7919" hiddenButton="1"/>
    <filterColumn colId="7920" hiddenButton="1"/>
    <filterColumn colId="7921" hiddenButton="1"/>
    <filterColumn colId="7922" hiddenButton="1"/>
    <filterColumn colId="7923" hiddenButton="1"/>
    <filterColumn colId="7924" hiddenButton="1"/>
    <filterColumn colId="7925" hiddenButton="1"/>
    <filterColumn colId="7926" hiddenButton="1"/>
    <filterColumn colId="7927" hiddenButton="1"/>
    <filterColumn colId="7928" hiddenButton="1"/>
    <filterColumn colId="7929" hiddenButton="1"/>
    <filterColumn colId="7930" hiddenButton="1"/>
    <filterColumn colId="7931" hiddenButton="1"/>
    <filterColumn colId="7932" hiddenButton="1"/>
    <filterColumn colId="7933" hiddenButton="1"/>
    <filterColumn colId="7934" hiddenButton="1"/>
    <filterColumn colId="7935" hiddenButton="1"/>
    <filterColumn colId="7936" hiddenButton="1"/>
    <filterColumn colId="7937" hiddenButton="1"/>
    <filterColumn colId="7938" hiddenButton="1"/>
    <filterColumn colId="7939" hiddenButton="1"/>
    <filterColumn colId="7940" hiddenButton="1"/>
    <filterColumn colId="7941" hiddenButton="1"/>
    <filterColumn colId="7942" hiddenButton="1"/>
    <filterColumn colId="7943" hiddenButton="1"/>
    <filterColumn colId="7944" hiddenButton="1"/>
    <filterColumn colId="7945" hiddenButton="1"/>
    <filterColumn colId="7946" hiddenButton="1"/>
    <filterColumn colId="7947" hiddenButton="1"/>
    <filterColumn colId="7948" hiddenButton="1"/>
    <filterColumn colId="7949" hiddenButton="1"/>
    <filterColumn colId="7950" hiddenButton="1"/>
    <filterColumn colId="7951" hiddenButton="1"/>
    <filterColumn colId="7952" hiddenButton="1"/>
    <filterColumn colId="7953" hiddenButton="1"/>
    <filterColumn colId="7954" hiddenButton="1"/>
    <filterColumn colId="7955" hiddenButton="1"/>
    <filterColumn colId="7956" hiddenButton="1"/>
    <filterColumn colId="7957" hiddenButton="1"/>
    <filterColumn colId="7958" hiddenButton="1"/>
    <filterColumn colId="7959" hiddenButton="1"/>
    <filterColumn colId="7960" hiddenButton="1"/>
    <filterColumn colId="7961" hiddenButton="1"/>
    <filterColumn colId="7962" hiddenButton="1"/>
    <filterColumn colId="7963" hiddenButton="1"/>
    <filterColumn colId="7964" hiddenButton="1"/>
    <filterColumn colId="7965" hiddenButton="1"/>
    <filterColumn colId="7966" hiddenButton="1"/>
    <filterColumn colId="7967" hiddenButton="1"/>
    <filterColumn colId="7968" hiddenButton="1"/>
    <filterColumn colId="7969" hiddenButton="1"/>
    <filterColumn colId="7970" hiddenButton="1"/>
    <filterColumn colId="7971" hiddenButton="1"/>
    <filterColumn colId="7972" hiddenButton="1"/>
    <filterColumn colId="7973" hiddenButton="1"/>
    <filterColumn colId="7974" hiddenButton="1"/>
    <filterColumn colId="7975" hiddenButton="1"/>
    <filterColumn colId="7976" hiddenButton="1"/>
    <filterColumn colId="7977" hiddenButton="1"/>
    <filterColumn colId="7978" hiddenButton="1"/>
    <filterColumn colId="7979" hiddenButton="1"/>
    <filterColumn colId="7980" hiddenButton="1"/>
    <filterColumn colId="7981" hiddenButton="1"/>
    <filterColumn colId="7982" hiddenButton="1"/>
    <filterColumn colId="7983" hiddenButton="1"/>
    <filterColumn colId="7984" hiddenButton="1"/>
    <filterColumn colId="7985" hiddenButton="1"/>
    <filterColumn colId="7986" hiddenButton="1"/>
    <filterColumn colId="7987" hiddenButton="1"/>
    <filterColumn colId="7988" hiddenButton="1"/>
    <filterColumn colId="7989" hiddenButton="1"/>
    <filterColumn colId="7990" hiddenButton="1"/>
    <filterColumn colId="7991" hiddenButton="1"/>
    <filterColumn colId="7992" hiddenButton="1"/>
    <filterColumn colId="7993" hiddenButton="1"/>
    <filterColumn colId="7994" hiddenButton="1"/>
    <filterColumn colId="7995" hiddenButton="1"/>
    <filterColumn colId="7996" hiddenButton="1"/>
    <filterColumn colId="7997" hiddenButton="1"/>
    <filterColumn colId="7998" hiddenButton="1"/>
    <filterColumn colId="7999" hiddenButton="1"/>
    <filterColumn colId="8000" hiddenButton="1"/>
    <filterColumn colId="8001" hiddenButton="1"/>
    <filterColumn colId="8002" hiddenButton="1"/>
    <filterColumn colId="8003" hiddenButton="1"/>
    <filterColumn colId="8004" hiddenButton="1"/>
    <filterColumn colId="8005" hiddenButton="1"/>
    <filterColumn colId="8006" hiddenButton="1"/>
    <filterColumn colId="8007" hiddenButton="1"/>
    <filterColumn colId="8008" hiddenButton="1"/>
    <filterColumn colId="8009" hiddenButton="1"/>
    <filterColumn colId="8010" hiddenButton="1"/>
    <filterColumn colId="8011" hiddenButton="1"/>
    <filterColumn colId="8012" hiddenButton="1"/>
    <filterColumn colId="8013" hiddenButton="1"/>
    <filterColumn colId="8014" hiddenButton="1"/>
    <filterColumn colId="8015" hiddenButton="1"/>
    <filterColumn colId="8016" hiddenButton="1"/>
    <filterColumn colId="8017" hiddenButton="1"/>
    <filterColumn colId="8018" hiddenButton="1"/>
    <filterColumn colId="8019" hiddenButton="1"/>
    <filterColumn colId="8020" hiddenButton="1"/>
    <filterColumn colId="8021" hiddenButton="1"/>
    <filterColumn colId="8022" hiddenButton="1"/>
    <filterColumn colId="8023" hiddenButton="1"/>
    <filterColumn colId="8024" hiddenButton="1"/>
    <filterColumn colId="8025" hiddenButton="1"/>
    <filterColumn colId="8026" hiddenButton="1"/>
    <filterColumn colId="8027" hiddenButton="1"/>
    <filterColumn colId="8028" hiddenButton="1"/>
    <filterColumn colId="8029" hiddenButton="1"/>
    <filterColumn colId="8030" hiddenButton="1"/>
    <filterColumn colId="8031" hiddenButton="1"/>
    <filterColumn colId="8032" hiddenButton="1"/>
    <filterColumn colId="8033" hiddenButton="1"/>
    <filterColumn colId="8034" hiddenButton="1"/>
    <filterColumn colId="8035" hiddenButton="1"/>
    <filterColumn colId="8036" hiddenButton="1"/>
    <filterColumn colId="8037" hiddenButton="1"/>
    <filterColumn colId="8038" hiddenButton="1"/>
    <filterColumn colId="8039" hiddenButton="1"/>
    <filterColumn colId="8040" hiddenButton="1"/>
    <filterColumn colId="8041" hiddenButton="1"/>
    <filterColumn colId="8042" hiddenButton="1"/>
    <filterColumn colId="8043" hiddenButton="1"/>
    <filterColumn colId="8044" hiddenButton="1"/>
    <filterColumn colId="8045" hiddenButton="1"/>
    <filterColumn colId="8046" hiddenButton="1"/>
    <filterColumn colId="8047" hiddenButton="1"/>
    <filterColumn colId="8048" hiddenButton="1"/>
    <filterColumn colId="8049" hiddenButton="1"/>
    <filterColumn colId="8050" hiddenButton="1"/>
    <filterColumn colId="8051" hiddenButton="1"/>
    <filterColumn colId="8052" hiddenButton="1"/>
    <filterColumn colId="8053" hiddenButton="1"/>
    <filterColumn colId="8054" hiddenButton="1"/>
    <filterColumn colId="8055" hiddenButton="1"/>
    <filterColumn colId="8056" hiddenButton="1"/>
    <filterColumn colId="8057" hiddenButton="1"/>
    <filterColumn colId="8058" hiddenButton="1"/>
    <filterColumn colId="8059" hiddenButton="1"/>
    <filterColumn colId="8060" hiddenButton="1"/>
    <filterColumn colId="8061" hiddenButton="1"/>
    <filterColumn colId="8062" hiddenButton="1"/>
    <filterColumn colId="8063" hiddenButton="1"/>
    <filterColumn colId="8064" hiddenButton="1"/>
    <filterColumn colId="8065" hiddenButton="1"/>
    <filterColumn colId="8066" hiddenButton="1"/>
    <filterColumn colId="8067" hiddenButton="1"/>
    <filterColumn colId="8068" hiddenButton="1"/>
    <filterColumn colId="8069" hiddenButton="1"/>
    <filterColumn colId="8070" hiddenButton="1"/>
    <filterColumn colId="8071" hiddenButton="1"/>
    <filterColumn colId="8072" hiddenButton="1"/>
    <filterColumn colId="8073" hiddenButton="1"/>
    <filterColumn colId="8074" hiddenButton="1"/>
    <filterColumn colId="8075" hiddenButton="1"/>
    <filterColumn colId="8076" hiddenButton="1"/>
    <filterColumn colId="8077" hiddenButton="1"/>
    <filterColumn colId="8078" hiddenButton="1"/>
    <filterColumn colId="8079" hiddenButton="1"/>
    <filterColumn colId="8080" hiddenButton="1"/>
    <filterColumn colId="8081" hiddenButton="1"/>
    <filterColumn colId="8082" hiddenButton="1"/>
    <filterColumn colId="8083" hiddenButton="1"/>
    <filterColumn colId="8084" hiddenButton="1"/>
    <filterColumn colId="8085" hiddenButton="1"/>
    <filterColumn colId="8086" hiddenButton="1"/>
    <filterColumn colId="8087" hiddenButton="1"/>
    <filterColumn colId="8088" hiddenButton="1"/>
    <filterColumn colId="8089" hiddenButton="1"/>
    <filterColumn colId="8090" hiddenButton="1"/>
    <filterColumn colId="8091" hiddenButton="1"/>
    <filterColumn colId="8092" hiddenButton="1"/>
    <filterColumn colId="8093" hiddenButton="1"/>
    <filterColumn colId="8094" hiddenButton="1"/>
    <filterColumn colId="8095" hiddenButton="1"/>
    <filterColumn colId="8096" hiddenButton="1"/>
    <filterColumn colId="8097" hiddenButton="1"/>
    <filterColumn colId="8098" hiddenButton="1"/>
    <filterColumn colId="8099" hiddenButton="1"/>
    <filterColumn colId="8100" hiddenButton="1"/>
    <filterColumn colId="8101" hiddenButton="1"/>
    <filterColumn colId="8102" hiddenButton="1"/>
    <filterColumn colId="8103" hiddenButton="1"/>
    <filterColumn colId="8104" hiddenButton="1"/>
    <filterColumn colId="8105" hiddenButton="1"/>
    <filterColumn colId="8106" hiddenButton="1"/>
    <filterColumn colId="8107" hiddenButton="1"/>
    <filterColumn colId="8108" hiddenButton="1"/>
    <filterColumn colId="8109" hiddenButton="1"/>
    <filterColumn colId="8110" hiddenButton="1"/>
    <filterColumn colId="8111" hiddenButton="1"/>
    <filterColumn colId="8112" hiddenButton="1"/>
    <filterColumn colId="8113" hiddenButton="1"/>
    <filterColumn colId="8114" hiddenButton="1"/>
    <filterColumn colId="8115" hiddenButton="1"/>
    <filterColumn colId="8116" hiddenButton="1"/>
    <filterColumn colId="8117" hiddenButton="1"/>
    <filterColumn colId="8118" hiddenButton="1"/>
    <filterColumn colId="8119" hiddenButton="1"/>
    <filterColumn colId="8120" hiddenButton="1"/>
    <filterColumn colId="8121" hiddenButton="1"/>
    <filterColumn colId="8122" hiddenButton="1"/>
    <filterColumn colId="8123" hiddenButton="1"/>
    <filterColumn colId="8124" hiddenButton="1"/>
    <filterColumn colId="8125" hiddenButton="1"/>
    <filterColumn colId="8126" hiddenButton="1"/>
    <filterColumn colId="8127" hiddenButton="1"/>
    <filterColumn colId="8128" hiddenButton="1"/>
    <filterColumn colId="8129" hiddenButton="1"/>
    <filterColumn colId="8130" hiddenButton="1"/>
    <filterColumn colId="8131" hiddenButton="1"/>
    <filterColumn colId="8132" hiddenButton="1"/>
    <filterColumn colId="8133" hiddenButton="1"/>
    <filterColumn colId="8134" hiddenButton="1"/>
    <filterColumn colId="8135" hiddenButton="1"/>
    <filterColumn colId="8136" hiddenButton="1"/>
    <filterColumn colId="8137" hiddenButton="1"/>
    <filterColumn colId="8138" hiddenButton="1"/>
    <filterColumn colId="8139" hiddenButton="1"/>
    <filterColumn colId="8140" hiddenButton="1"/>
    <filterColumn colId="8141" hiddenButton="1"/>
    <filterColumn colId="8142" hiddenButton="1"/>
    <filterColumn colId="8143" hiddenButton="1"/>
    <filterColumn colId="8144" hiddenButton="1"/>
    <filterColumn colId="8145" hiddenButton="1"/>
    <filterColumn colId="8146" hiddenButton="1"/>
    <filterColumn colId="8147" hiddenButton="1"/>
    <filterColumn colId="8148" hiddenButton="1"/>
    <filterColumn colId="8149" hiddenButton="1"/>
    <filterColumn colId="8150" hiddenButton="1"/>
    <filterColumn colId="8151" hiddenButton="1"/>
    <filterColumn colId="8152" hiddenButton="1"/>
    <filterColumn colId="8153" hiddenButton="1"/>
    <filterColumn colId="8154" hiddenButton="1"/>
    <filterColumn colId="8155" hiddenButton="1"/>
    <filterColumn colId="8156" hiddenButton="1"/>
    <filterColumn colId="8157" hiddenButton="1"/>
    <filterColumn colId="8158" hiddenButton="1"/>
    <filterColumn colId="8159" hiddenButton="1"/>
    <filterColumn colId="8160" hiddenButton="1"/>
    <filterColumn colId="8161" hiddenButton="1"/>
    <filterColumn colId="8162" hiddenButton="1"/>
    <filterColumn colId="8163" hiddenButton="1"/>
    <filterColumn colId="8164" hiddenButton="1"/>
    <filterColumn colId="8165" hiddenButton="1"/>
    <filterColumn colId="8166" hiddenButton="1"/>
    <filterColumn colId="8167" hiddenButton="1"/>
    <filterColumn colId="8168" hiddenButton="1"/>
    <filterColumn colId="8169" hiddenButton="1"/>
    <filterColumn colId="8170" hiddenButton="1"/>
    <filterColumn colId="8171" hiddenButton="1"/>
    <filterColumn colId="8172" hiddenButton="1"/>
    <filterColumn colId="8173" hiddenButton="1"/>
    <filterColumn colId="8174" hiddenButton="1"/>
    <filterColumn colId="8175" hiddenButton="1"/>
    <filterColumn colId="8176" hiddenButton="1"/>
    <filterColumn colId="8177" hiddenButton="1"/>
    <filterColumn colId="8178" hiddenButton="1"/>
    <filterColumn colId="8179" hiddenButton="1"/>
    <filterColumn colId="8180" hiddenButton="1"/>
    <filterColumn colId="8181" hiddenButton="1"/>
    <filterColumn colId="8182" hiddenButton="1"/>
    <filterColumn colId="8183" hiddenButton="1"/>
    <filterColumn colId="8184" hiddenButton="1"/>
    <filterColumn colId="8185" hiddenButton="1"/>
    <filterColumn colId="8186" hiddenButton="1"/>
    <filterColumn colId="8187" hiddenButton="1"/>
    <filterColumn colId="8188" hiddenButton="1"/>
    <filterColumn colId="8189" hiddenButton="1"/>
    <filterColumn colId="8190" hiddenButton="1"/>
    <filterColumn colId="8191" hiddenButton="1"/>
    <filterColumn colId="8192" hiddenButton="1"/>
    <filterColumn colId="8193" hiddenButton="1"/>
    <filterColumn colId="8194" hiddenButton="1"/>
    <filterColumn colId="8195" hiddenButton="1"/>
    <filterColumn colId="8196" hiddenButton="1"/>
    <filterColumn colId="8197" hiddenButton="1"/>
    <filterColumn colId="8198" hiddenButton="1"/>
    <filterColumn colId="8199" hiddenButton="1"/>
    <filterColumn colId="8200" hiddenButton="1"/>
    <filterColumn colId="8201" hiddenButton="1"/>
    <filterColumn colId="8202" hiddenButton="1"/>
    <filterColumn colId="8203" hiddenButton="1"/>
    <filterColumn colId="8204" hiddenButton="1"/>
    <filterColumn colId="8205" hiddenButton="1"/>
    <filterColumn colId="8206" hiddenButton="1"/>
    <filterColumn colId="8207" hiddenButton="1"/>
    <filterColumn colId="8208" hiddenButton="1"/>
    <filterColumn colId="8209" hiddenButton="1"/>
    <filterColumn colId="8210" hiddenButton="1"/>
    <filterColumn colId="8211" hiddenButton="1"/>
    <filterColumn colId="8212" hiddenButton="1"/>
    <filterColumn colId="8213" hiddenButton="1"/>
    <filterColumn colId="8214" hiddenButton="1"/>
    <filterColumn colId="8215" hiddenButton="1"/>
    <filterColumn colId="8216" hiddenButton="1"/>
    <filterColumn colId="8217" hiddenButton="1"/>
    <filterColumn colId="8218" hiddenButton="1"/>
    <filterColumn colId="8219" hiddenButton="1"/>
    <filterColumn colId="8220" hiddenButton="1"/>
    <filterColumn colId="8221" hiddenButton="1"/>
    <filterColumn colId="8222" hiddenButton="1"/>
    <filterColumn colId="8223" hiddenButton="1"/>
    <filterColumn colId="8224" hiddenButton="1"/>
    <filterColumn colId="8225" hiddenButton="1"/>
    <filterColumn colId="8226" hiddenButton="1"/>
    <filterColumn colId="8227" hiddenButton="1"/>
    <filterColumn colId="8228" hiddenButton="1"/>
    <filterColumn colId="8229" hiddenButton="1"/>
    <filterColumn colId="8230" hiddenButton="1"/>
    <filterColumn colId="8231" hiddenButton="1"/>
    <filterColumn colId="8232" hiddenButton="1"/>
    <filterColumn colId="8233" hiddenButton="1"/>
    <filterColumn colId="8234" hiddenButton="1"/>
    <filterColumn colId="8235" hiddenButton="1"/>
    <filterColumn colId="8236" hiddenButton="1"/>
    <filterColumn colId="8237" hiddenButton="1"/>
    <filterColumn colId="8238" hiddenButton="1"/>
    <filterColumn colId="8239" hiddenButton="1"/>
    <filterColumn colId="8240" hiddenButton="1"/>
    <filterColumn colId="8241" hiddenButton="1"/>
    <filterColumn colId="8242" hiddenButton="1"/>
    <filterColumn colId="8243" hiddenButton="1"/>
    <filterColumn colId="8244" hiddenButton="1"/>
    <filterColumn colId="8245" hiddenButton="1"/>
    <filterColumn colId="8246" hiddenButton="1"/>
    <filterColumn colId="8247" hiddenButton="1"/>
    <filterColumn colId="8248" hiddenButton="1"/>
    <filterColumn colId="8249" hiddenButton="1"/>
    <filterColumn colId="8250" hiddenButton="1"/>
    <filterColumn colId="8251" hiddenButton="1"/>
    <filterColumn colId="8252" hiddenButton="1"/>
    <filterColumn colId="8253" hiddenButton="1"/>
    <filterColumn colId="8254" hiddenButton="1"/>
    <filterColumn colId="8255" hiddenButton="1"/>
    <filterColumn colId="8256" hiddenButton="1"/>
    <filterColumn colId="8257" hiddenButton="1"/>
    <filterColumn colId="8258" hiddenButton="1"/>
    <filterColumn colId="8259" hiddenButton="1"/>
    <filterColumn colId="8260" hiddenButton="1"/>
    <filterColumn colId="8261" hiddenButton="1"/>
    <filterColumn colId="8262" hiddenButton="1"/>
    <filterColumn colId="8263" hiddenButton="1"/>
    <filterColumn colId="8264" hiddenButton="1"/>
    <filterColumn colId="8265" hiddenButton="1"/>
    <filterColumn colId="8266" hiddenButton="1"/>
    <filterColumn colId="8267" hiddenButton="1"/>
    <filterColumn colId="8268" hiddenButton="1"/>
    <filterColumn colId="8269" hiddenButton="1"/>
    <filterColumn colId="8270" hiddenButton="1"/>
    <filterColumn colId="8271" hiddenButton="1"/>
    <filterColumn colId="8272" hiddenButton="1"/>
    <filterColumn colId="8273" hiddenButton="1"/>
    <filterColumn colId="8274" hiddenButton="1"/>
    <filterColumn colId="8275" hiddenButton="1"/>
    <filterColumn colId="8276" hiddenButton="1"/>
    <filterColumn colId="8277" hiddenButton="1"/>
    <filterColumn colId="8278" hiddenButton="1"/>
    <filterColumn colId="8279" hiddenButton="1"/>
    <filterColumn colId="8280" hiddenButton="1"/>
    <filterColumn colId="8281" hiddenButton="1"/>
    <filterColumn colId="8282" hiddenButton="1"/>
    <filterColumn colId="8283" hiddenButton="1"/>
    <filterColumn colId="8284" hiddenButton="1"/>
    <filterColumn colId="8285" hiddenButton="1"/>
    <filterColumn colId="8286" hiddenButton="1"/>
    <filterColumn colId="8287" hiddenButton="1"/>
    <filterColumn colId="8288" hiddenButton="1"/>
    <filterColumn colId="8289" hiddenButton="1"/>
    <filterColumn colId="8290" hiddenButton="1"/>
    <filterColumn colId="8291" hiddenButton="1"/>
    <filterColumn colId="8292" hiddenButton="1"/>
    <filterColumn colId="8293" hiddenButton="1"/>
    <filterColumn colId="8294" hiddenButton="1"/>
    <filterColumn colId="8295" hiddenButton="1"/>
    <filterColumn colId="8296" hiddenButton="1"/>
    <filterColumn colId="8297" hiddenButton="1"/>
    <filterColumn colId="8298" hiddenButton="1"/>
    <filterColumn colId="8299" hiddenButton="1"/>
    <filterColumn colId="8300" hiddenButton="1"/>
    <filterColumn colId="8301" hiddenButton="1"/>
    <filterColumn colId="8302" hiddenButton="1"/>
    <filterColumn colId="8303" hiddenButton="1"/>
    <filterColumn colId="8304" hiddenButton="1"/>
    <filterColumn colId="8305" hiddenButton="1"/>
    <filterColumn colId="8306" hiddenButton="1"/>
    <filterColumn colId="8307" hiddenButton="1"/>
    <filterColumn colId="8308" hiddenButton="1"/>
    <filterColumn colId="8309" hiddenButton="1"/>
    <filterColumn colId="8310" hiddenButton="1"/>
    <filterColumn colId="8311" hiddenButton="1"/>
    <filterColumn colId="8312" hiddenButton="1"/>
    <filterColumn colId="8313" hiddenButton="1"/>
    <filterColumn colId="8314" hiddenButton="1"/>
    <filterColumn colId="8315" hiddenButton="1"/>
    <filterColumn colId="8316" hiddenButton="1"/>
    <filterColumn colId="8317" hiddenButton="1"/>
    <filterColumn colId="8318" hiddenButton="1"/>
    <filterColumn colId="8319" hiddenButton="1"/>
    <filterColumn colId="8320" hiddenButton="1"/>
    <filterColumn colId="8321" hiddenButton="1"/>
    <filterColumn colId="8322" hiddenButton="1"/>
    <filterColumn colId="8323" hiddenButton="1"/>
    <filterColumn colId="8324" hiddenButton="1"/>
    <filterColumn colId="8325" hiddenButton="1"/>
    <filterColumn colId="8326" hiddenButton="1"/>
    <filterColumn colId="8327" hiddenButton="1"/>
    <filterColumn colId="8328" hiddenButton="1"/>
    <filterColumn colId="8329" hiddenButton="1"/>
    <filterColumn colId="8330" hiddenButton="1"/>
    <filterColumn colId="8331" hiddenButton="1"/>
    <filterColumn colId="8332" hiddenButton="1"/>
    <filterColumn colId="8333" hiddenButton="1"/>
    <filterColumn colId="8334" hiddenButton="1"/>
    <filterColumn colId="8335" hiddenButton="1"/>
    <filterColumn colId="8336" hiddenButton="1"/>
    <filterColumn colId="8337" hiddenButton="1"/>
    <filterColumn colId="8338" hiddenButton="1"/>
    <filterColumn colId="8339" hiddenButton="1"/>
    <filterColumn colId="8340" hiddenButton="1"/>
    <filterColumn colId="8341" hiddenButton="1"/>
    <filterColumn colId="8342" hiddenButton="1"/>
    <filterColumn colId="8343" hiddenButton="1"/>
    <filterColumn colId="8344" hiddenButton="1"/>
    <filterColumn colId="8345" hiddenButton="1"/>
    <filterColumn colId="8346" hiddenButton="1"/>
    <filterColumn colId="8347" hiddenButton="1"/>
    <filterColumn colId="8348" hiddenButton="1"/>
    <filterColumn colId="8349" hiddenButton="1"/>
    <filterColumn colId="8350" hiddenButton="1"/>
    <filterColumn colId="8351" hiddenButton="1"/>
    <filterColumn colId="8352" hiddenButton="1"/>
    <filterColumn colId="8353" hiddenButton="1"/>
    <filterColumn colId="8354" hiddenButton="1"/>
    <filterColumn colId="8355" hiddenButton="1"/>
    <filterColumn colId="8356" hiddenButton="1"/>
    <filterColumn colId="8357" hiddenButton="1"/>
    <filterColumn colId="8358" hiddenButton="1"/>
    <filterColumn colId="8359" hiddenButton="1"/>
    <filterColumn colId="8360" hiddenButton="1"/>
    <filterColumn colId="8361" hiddenButton="1"/>
    <filterColumn colId="8362" hiddenButton="1"/>
    <filterColumn colId="8363" hiddenButton="1"/>
    <filterColumn colId="8364" hiddenButton="1"/>
    <filterColumn colId="8365" hiddenButton="1"/>
    <filterColumn colId="8366" hiddenButton="1"/>
    <filterColumn colId="8367" hiddenButton="1"/>
    <filterColumn colId="8368" hiddenButton="1"/>
    <filterColumn colId="8369" hiddenButton="1"/>
    <filterColumn colId="8370" hiddenButton="1"/>
    <filterColumn colId="8371" hiddenButton="1"/>
    <filterColumn colId="8372" hiddenButton="1"/>
    <filterColumn colId="8373" hiddenButton="1"/>
    <filterColumn colId="8374" hiddenButton="1"/>
    <filterColumn colId="8375" hiddenButton="1"/>
    <filterColumn colId="8376" hiddenButton="1"/>
    <filterColumn colId="8377" hiddenButton="1"/>
    <filterColumn colId="8378" hiddenButton="1"/>
    <filterColumn colId="8379" hiddenButton="1"/>
    <filterColumn colId="8380" hiddenButton="1"/>
    <filterColumn colId="8381" hiddenButton="1"/>
    <filterColumn colId="8382" hiddenButton="1"/>
    <filterColumn colId="8383" hiddenButton="1"/>
    <filterColumn colId="8384" hiddenButton="1"/>
    <filterColumn colId="8385" hiddenButton="1"/>
    <filterColumn colId="8386" hiddenButton="1"/>
    <filterColumn colId="8387" hiddenButton="1"/>
    <filterColumn colId="8388" hiddenButton="1"/>
    <filterColumn colId="8389" hiddenButton="1"/>
    <filterColumn colId="8390" hiddenButton="1"/>
    <filterColumn colId="8391" hiddenButton="1"/>
    <filterColumn colId="8392" hiddenButton="1"/>
    <filterColumn colId="8393" hiddenButton="1"/>
    <filterColumn colId="8394" hiddenButton="1"/>
    <filterColumn colId="8395" hiddenButton="1"/>
    <filterColumn colId="8396" hiddenButton="1"/>
    <filterColumn colId="8397" hiddenButton="1"/>
    <filterColumn colId="8398" hiddenButton="1"/>
    <filterColumn colId="8399" hiddenButton="1"/>
    <filterColumn colId="8400" hiddenButton="1"/>
    <filterColumn colId="8401" hiddenButton="1"/>
    <filterColumn colId="8402" hiddenButton="1"/>
    <filterColumn colId="8403" hiddenButton="1"/>
    <filterColumn colId="8404" hiddenButton="1"/>
    <filterColumn colId="8405" hiddenButton="1"/>
    <filterColumn colId="8406" hiddenButton="1"/>
    <filterColumn colId="8407" hiddenButton="1"/>
    <filterColumn colId="8408" hiddenButton="1"/>
    <filterColumn colId="8409" hiddenButton="1"/>
    <filterColumn colId="8410" hiddenButton="1"/>
    <filterColumn colId="8411" hiddenButton="1"/>
    <filterColumn colId="8412" hiddenButton="1"/>
    <filterColumn colId="8413" hiddenButton="1"/>
    <filterColumn colId="8414" hiddenButton="1"/>
    <filterColumn colId="8415" hiddenButton="1"/>
    <filterColumn colId="8416" hiddenButton="1"/>
    <filterColumn colId="8417" hiddenButton="1"/>
    <filterColumn colId="8418" hiddenButton="1"/>
    <filterColumn colId="8419" hiddenButton="1"/>
    <filterColumn colId="8420" hiddenButton="1"/>
    <filterColumn colId="8421" hiddenButton="1"/>
    <filterColumn colId="8422" hiddenButton="1"/>
    <filterColumn colId="8423" hiddenButton="1"/>
    <filterColumn colId="8424" hiddenButton="1"/>
    <filterColumn colId="8425" hiddenButton="1"/>
    <filterColumn colId="8426" hiddenButton="1"/>
    <filterColumn colId="8427" hiddenButton="1"/>
    <filterColumn colId="8428" hiddenButton="1"/>
    <filterColumn colId="8429" hiddenButton="1"/>
    <filterColumn colId="8430" hiddenButton="1"/>
    <filterColumn colId="8431" hiddenButton="1"/>
    <filterColumn colId="8432" hiddenButton="1"/>
    <filterColumn colId="8433" hiddenButton="1"/>
    <filterColumn colId="8434" hiddenButton="1"/>
    <filterColumn colId="8435" hiddenButton="1"/>
    <filterColumn colId="8436" hiddenButton="1"/>
    <filterColumn colId="8437" hiddenButton="1"/>
    <filterColumn colId="8438" hiddenButton="1"/>
    <filterColumn colId="8439" hiddenButton="1"/>
    <filterColumn colId="8440" hiddenButton="1"/>
    <filterColumn colId="8441" hiddenButton="1"/>
    <filterColumn colId="8442" hiddenButton="1"/>
    <filterColumn colId="8443" hiddenButton="1"/>
    <filterColumn colId="8444" hiddenButton="1"/>
    <filterColumn colId="8445" hiddenButton="1"/>
    <filterColumn colId="8446" hiddenButton="1"/>
    <filterColumn colId="8447" hiddenButton="1"/>
    <filterColumn colId="8448" hiddenButton="1"/>
    <filterColumn colId="8449" hiddenButton="1"/>
    <filterColumn colId="8450" hiddenButton="1"/>
    <filterColumn colId="8451" hiddenButton="1"/>
    <filterColumn colId="8452" hiddenButton="1"/>
    <filterColumn colId="8453" hiddenButton="1"/>
    <filterColumn colId="8454" hiddenButton="1"/>
    <filterColumn colId="8455" hiddenButton="1"/>
    <filterColumn colId="8456" hiddenButton="1"/>
    <filterColumn colId="8457" hiddenButton="1"/>
    <filterColumn colId="8458" hiddenButton="1"/>
    <filterColumn colId="8459" hiddenButton="1"/>
    <filterColumn colId="8460" hiddenButton="1"/>
    <filterColumn colId="8461" hiddenButton="1"/>
    <filterColumn colId="8462" hiddenButton="1"/>
    <filterColumn colId="8463" hiddenButton="1"/>
    <filterColumn colId="8464" hiddenButton="1"/>
    <filterColumn colId="8465" hiddenButton="1"/>
    <filterColumn colId="8466" hiddenButton="1"/>
    <filterColumn colId="8467" hiddenButton="1"/>
    <filterColumn colId="8468" hiddenButton="1"/>
    <filterColumn colId="8469" hiddenButton="1"/>
    <filterColumn colId="8470" hiddenButton="1"/>
    <filterColumn colId="8471" hiddenButton="1"/>
    <filterColumn colId="8472" hiddenButton="1"/>
    <filterColumn colId="8473" hiddenButton="1"/>
    <filterColumn colId="8474" hiddenButton="1"/>
    <filterColumn colId="8475" hiddenButton="1"/>
    <filterColumn colId="8476" hiddenButton="1"/>
    <filterColumn colId="8477" hiddenButton="1"/>
    <filterColumn colId="8478" hiddenButton="1"/>
    <filterColumn colId="8479" hiddenButton="1"/>
    <filterColumn colId="8480" hiddenButton="1"/>
    <filterColumn colId="8481" hiddenButton="1"/>
    <filterColumn colId="8482" hiddenButton="1"/>
    <filterColumn colId="8483" hiddenButton="1"/>
    <filterColumn colId="8484" hiddenButton="1"/>
    <filterColumn colId="8485" hiddenButton="1"/>
    <filterColumn colId="8486" hiddenButton="1"/>
    <filterColumn colId="8487" hiddenButton="1"/>
    <filterColumn colId="8488" hiddenButton="1"/>
    <filterColumn colId="8489" hiddenButton="1"/>
    <filterColumn colId="8490" hiddenButton="1"/>
    <filterColumn colId="8491" hiddenButton="1"/>
    <filterColumn colId="8492" hiddenButton="1"/>
    <filterColumn colId="8493" hiddenButton="1"/>
    <filterColumn colId="8494" hiddenButton="1"/>
    <filterColumn colId="8495" hiddenButton="1"/>
    <filterColumn colId="8496" hiddenButton="1"/>
    <filterColumn colId="8497" hiddenButton="1"/>
    <filterColumn colId="8498" hiddenButton="1"/>
    <filterColumn colId="8499" hiddenButton="1"/>
    <filterColumn colId="8500" hiddenButton="1"/>
    <filterColumn colId="8501" hiddenButton="1"/>
    <filterColumn colId="8502" hiddenButton="1"/>
    <filterColumn colId="8503" hiddenButton="1"/>
    <filterColumn colId="8504" hiddenButton="1"/>
    <filterColumn colId="8505" hiddenButton="1"/>
    <filterColumn colId="8506" hiddenButton="1"/>
    <filterColumn colId="8507" hiddenButton="1"/>
    <filterColumn colId="8508" hiddenButton="1"/>
    <filterColumn colId="8509" hiddenButton="1"/>
    <filterColumn colId="8510" hiddenButton="1"/>
    <filterColumn colId="8511" hiddenButton="1"/>
    <filterColumn colId="8512" hiddenButton="1"/>
    <filterColumn colId="8513" hiddenButton="1"/>
    <filterColumn colId="8514" hiddenButton="1"/>
    <filterColumn colId="8515" hiddenButton="1"/>
    <filterColumn colId="8516" hiddenButton="1"/>
    <filterColumn colId="8517" hiddenButton="1"/>
    <filterColumn colId="8518" hiddenButton="1"/>
    <filterColumn colId="8519" hiddenButton="1"/>
    <filterColumn colId="8520" hiddenButton="1"/>
    <filterColumn colId="8521" hiddenButton="1"/>
    <filterColumn colId="8522" hiddenButton="1"/>
    <filterColumn colId="8523" hiddenButton="1"/>
    <filterColumn colId="8524" hiddenButton="1"/>
    <filterColumn colId="8525" hiddenButton="1"/>
    <filterColumn colId="8526" hiddenButton="1"/>
    <filterColumn colId="8527" hiddenButton="1"/>
    <filterColumn colId="8528" hiddenButton="1"/>
    <filterColumn colId="8529" hiddenButton="1"/>
    <filterColumn colId="8530" hiddenButton="1"/>
    <filterColumn colId="8531" hiddenButton="1"/>
    <filterColumn colId="8532" hiddenButton="1"/>
    <filterColumn colId="8533" hiddenButton="1"/>
    <filterColumn colId="8534" hiddenButton="1"/>
    <filterColumn colId="8535" hiddenButton="1"/>
    <filterColumn colId="8536" hiddenButton="1"/>
    <filterColumn colId="8537" hiddenButton="1"/>
    <filterColumn colId="8538" hiddenButton="1"/>
    <filterColumn colId="8539" hiddenButton="1"/>
    <filterColumn colId="8540" hiddenButton="1"/>
    <filterColumn colId="8541" hiddenButton="1"/>
    <filterColumn colId="8542" hiddenButton="1"/>
    <filterColumn colId="8543" hiddenButton="1"/>
    <filterColumn colId="8544" hiddenButton="1"/>
    <filterColumn colId="8545" hiddenButton="1"/>
    <filterColumn colId="8546" hiddenButton="1"/>
    <filterColumn colId="8547" hiddenButton="1"/>
    <filterColumn colId="8548" hiddenButton="1"/>
    <filterColumn colId="8549" hiddenButton="1"/>
    <filterColumn colId="8550" hiddenButton="1"/>
    <filterColumn colId="8551" hiddenButton="1"/>
    <filterColumn colId="8552" hiddenButton="1"/>
    <filterColumn colId="8553" hiddenButton="1"/>
    <filterColumn colId="8554" hiddenButton="1"/>
    <filterColumn colId="8555" hiddenButton="1"/>
    <filterColumn colId="8556" hiddenButton="1"/>
    <filterColumn colId="8557" hiddenButton="1"/>
    <filterColumn colId="8558" hiddenButton="1"/>
    <filterColumn colId="8559" hiddenButton="1"/>
    <filterColumn colId="8560" hiddenButton="1"/>
    <filterColumn colId="8561" hiddenButton="1"/>
    <filterColumn colId="8562" hiddenButton="1"/>
    <filterColumn colId="8563" hiddenButton="1"/>
    <filterColumn colId="8564" hiddenButton="1"/>
    <filterColumn colId="8565" hiddenButton="1"/>
    <filterColumn colId="8566" hiddenButton="1"/>
    <filterColumn colId="8567" hiddenButton="1"/>
    <filterColumn colId="8568" hiddenButton="1"/>
    <filterColumn colId="8569" hiddenButton="1"/>
    <filterColumn colId="8570" hiddenButton="1"/>
    <filterColumn colId="8571" hiddenButton="1"/>
    <filterColumn colId="8572" hiddenButton="1"/>
    <filterColumn colId="8573" hiddenButton="1"/>
    <filterColumn colId="8574" hiddenButton="1"/>
    <filterColumn colId="8575" hiddenButton="1"/>
    <filterColumn colId="8576" hiddenButton="1"/>
    <filterColumn colId="8577" hiddenButton="1"/>
    <filterColumn colId="8578" hiddenButton="1"/>
    <filterColumn colId="8579" hiddenButton="1"/>
    <filterColumn colId="8580" hiddenButton="1"/>
    <filterColumn colId="8581" hiddenButton="1"/>
    <filterColumn colId="8582" hiddenButton="1"/>
    <filterColumn colId="8583" hiddenButton="1"/>
    <filterColumn colId="8584" hiddenButton="1"/>
    <filterColumn colId="8585" hiddenButton="1"/>
    <filterColumn colId="8586" hiddenButton="1"/>
    <filterColumn colId="8587" hiddenButton="1"/>
    <filterColumn colId="8588" hiddenButton="1"/>
    <filterColumn colId="8589" hiddenButton="1"/>
    <filterColumn colId="8590" hiddenButton="1"/>
    <filterColumn colId="8591" hiddenButton="1"/>
    <filterColumn colId="8592" hiddenButton="1"/>
    <filterColumn colId="8593" hiddenButton="1"/>
    <filterColumn colId="8594" hiddenButton="1"/>
    <filterColumn colId="8595" hiddenButton="1"/>
    <filterColumn colId="8596" hiddenButton="1"/>
    <filterColumn colId="8597" hiddenButton="1"/>
    <filterColumn colId="8598" hiddenButton="1"/>
    <filterColumn colId="8599" hiddenButton="1"/>
    <filterColumn colId="8600" hiddenButton="1"/>
    <filterColumn colId="8601" hiddenButton="1"/>
    <filterColumn colId="8602" hiddenButton="1"/>
    <filterColumn colId="8603" hiddenButton="1"/>
    <filterColumn colId="8604" hiddenButton="1"/>
    <filterColumn colId="8605" hiddenButton="1"/>
    <filterColumn colId="8606" hiddenButton="1"/>
    <filterColumn colId="8607" hiddenButton="1"/>
    <filterColumn colId="8608" hiddenButton="1"/>
    <filterColumn colId="8609" hiddenButton="1"/>
    <filterColumn colId="8610" hiddenButton="1"/>
    <filterColumn colId="8611" hiddenButton="1"/>
    <filterColumn colId="8612" hiddenButton="1"/>
    <filterColumn colId="8613" hiddenButton="1"/>
    <filterColumn colId="8614" hiddenButton="1"/>
    <filterColumn colId="8615" hiddenButton="1"/>
    <filterColumn colId="8616" hiddenButton="1"/>
    <filterColumn colId="8617" hiddenButton="1"/>
    <filterColumn colId="8618" hiddenButton="1"/>
    <filterColumn colId="8619" hiddenButton="1"/>
    <filterColumn colId="8620" hiddenButton="1"/>
    <filterColumn colId="8621" hiddenButton="1"/>
    <filterColumn colId="8622" hiddenButton="1"/>
    <filterColumn colId="8623" hiddenButton="1"/>
    <filterColumn colId="8624" hiddenButton="1"/>
    <filterColumn colId="8625" hiddenButton="1"/>
    <filterColumn colId="8626" hiddenButton="1"/>
    <filterColumn colId="8627" hiddenButton="1"/>
    <filterColumn colId="8628" hiddenButton="1"/>
    <filterColumn colId="8629" hiddenButton="1"/>
    <filterColumn colId="8630" hiddenButton="1"/>
    <filterColumn colId="8631" hiddenButton="1"/>
    <filterColumn colId="8632" hiddenButton="1"/>
    <filterColumn colId="8633" hiddenButton="1"/>
    <filterColumn colId="8634" hiddenButton="1"/>
    <filterColumn colId="8635" hiddenButton="1"/>
    <filterColumn colId="8636" hiddenButton="1"/>
    <filterColumn colId="8637" hiddenButton="1"/>
    <filterColumn colId="8638" hiddenButton="1"/>
    <filterColumn colId="8639" hiddenButton="1"/>
    <filterColumn colId="8640" hiddenButton="1"/>
    <filterColumn colId="8641" hiddenButton="1"/>
    <filterColumn colId="8642" hiddenButton="1"/>
    <filterColumn colId="8643" hiddenButton="1"/>
    <filterColumn colId="8644" hiddenButton="1"/>
    <filterColumn colId="8645" hiddenButton="1"/>
    <filterColumn colId="8646" hiddenButton="1"/>
    <filterColumn colId="8647" hiddenButton="1"/>
    <filterColumn colId="8648" hiddenButton="1"/>
    <filterColumn colId="8649" hiddenButton="1"/>
    <filterColumn colId="8650" hiddenButton="1"/>
    <filterColumn colId="8651" hiddenButton="1"/>
    <filterColumn colId="8652" hiddenButton="1"/>
    <filterColumn colId="8653" hiddenButton="1"/>
    <filterColumn colId="8654" hiddenButton="1"/>
    <filterColumn colId="8655" hiddenButton="1"/>
    <filterColumn colId="8656" hiddenButton="1"/>
    <filterColumn colId="8657" hiddenButton="1"/>
    <filterColumn colId="8658" hiddenButton="1"/>
    <filterColumn colId="8659" hiddenButton="1"/>
    <filterColumn colId="8660" hiddenButton="1"/>
    <filterColumn colId="8661" hiddenButton="1"/>
    <filterColumn colId="8662" hiddenButton="1"/>
    <filterColumn colId="8663" hiddenButton="1"/>
    <filterColumn colId="8664" hiddenButton="1"/>
    <filterColumn colId="8665" hiddenButton="1"/>
    <filterColumn colId="8666" hiddenButton="1"/>
    <filterColumn colId="8667" hiddenButton="1"/>
    <filterColumn colId="8668" hiddenButton="1"/>
    <filterColumn colId="8669" hiddenButton="1"/>
    <filterColumn colId="8670" hiddenButton="1"/>
    <filterColumn colId="8671" hiddenButton="1"/>
    <filterColumn colId="8672" hiddenButton="1"/>
    <filterColumn colId="8673" hiddenButton="1"/>
    <filterColumn colId="8674" hiddenButton="1"/>
    <filterColumn colId="8675" hiddenButton="1"/>
    <filterColumn colId="8676" hiddenButton="1"/>
    <filterColumn colId="8677" hiddenButton="1"/>
    <filterColumn colId="8678" hiddenButton="1"/>
    <filterColumn colId="8679" hiddenButton="1"/>
    <filterColumn colId="8680" hiddenButton="1"/>
    <filterColumn colId="8681" hiddenButton="1"/>
    <filterColumn colId="8682" hiddenButton="1"/>
    <filterColumn colId="8683" hiddenButton="1"/>
    <filterColumn colId="8684" hiddenButton="1"/>
    <filterColumn colId="8685" hiddenButton="1"/>
    <filterColumn colId="8686" hiddenButton="1"/>
    <filterColumn colId="8687" hiddenButton="1"/>
    <filterColumn colId="8688" hiddenButton="1"/>
    <filterColumn colId="8689" hiddenButton="1"/>
    <filterColumn colId="8690" hiddenButton="1"/>
    <filterColumn colId="8691" hiddenButton="1"/>
    <filterColumn colId="8692" hiddenButton="1"/>
    <filterColumn colId="8693" hiddenButton="1"/>
    <filterColumn colId="8694" hiddenButton="1"/>
    <filterColumn colId="8695" hiddenButton="1"/>
    <filterColumn colId="8696" hiddenButton="1"/>
    <filterColumn colId="8697" hiddenButton="1"/>
    <filterColumn colId="8698" hiddenButton="1"/>
    <filterColumn colId="8699" hiddenButton="1"/>
    <filterColumn colId="8700" hiddenButton="1"/>
    <filterColumn colId="8701" hiddenButton="1"/>
    <filterColumn colId="8702" hiddenButton="1"/>
    <filterColumn colId="8703" hiddenButton="1"/>
    <filterColumn colId="8704" hiddenButton="1"/>
    <filterColumn colId="8705" hiddenButton="1"/>
    <filterColumn colId="8706" hiddenButton="1"/>
    <filterColumn colId="8707" hiddenButton="1"/>
    <filterColumn colId="8708" hiddenButton="1"/>
    <filterColumn colId="8709" hiddenButton="1"/>
    <filterColumn colId="8710" hiddenButton="1"/>
    <filterColumn colId="8711" hiddenButton="1"/>
    <filterColumn colId="8712" hiddenButton="1"/>
    <filterColumn colId="8713" hiddenButton="1"/>
    <filterColumn colId="8714" hiddenButton="1"/>
    <filterColumn colId="8715" hiddenButton="1"/>
    <filterColumn colId="8716" hiddenButton="1"/>
    <filterColumn colId="8717" hiddenButton="1"/>
    <filterColumn colId="8718" hiddenButton="1"/>
    <filterColumn colId="8719" hiddenButton="1"/>
    <filterColumn colId="8720" hiddenButton="1"/>
    <filterColumn colId="8721" hiddenButton="1"/>
    <filterColumn colId="8722" hiddenButton="1"/>
    <filterColumn colId="8723" hiddenButton="1"/>
    <filterColumn colId="8724" hiddenButton="1"/>
    <filterColumn colId="8725" hiddenButton="1"/>
    <filterColumn colId="8726" hiddenButton="1"/>
    <filterColumn colId="8727" hiddenButton="1"/>
    <filterColumn colId="8728" hiddenButton="1"/>
    <filterColumn colId="8729" hiddenButton="1"/>
    <filterColumn colId="8730" hiddenButton="1"/>
    <filterColumn colId="8731" hiddenButton="1"/>
    <filterColumn colId="8732" hiddenButton="1"/>
    <filterColumn colId="8733" hiddenButton="1"/>
    <filterColumn colId="8734" hiddenButton="1"/>
    <filterColumn colId="8735" hiddenButton="1"/>
    <filterColumn colId="8736" hiddenButton="1"/>
    <filterColumn colId="8737" hiddenButton="1"/>
    <filterColumn colId="8738" hiddenButton="1"/>
    <filterColumn colId="8739" hiddenButton="1"/>
    <filterColumn colId="8740" hiddenButton="1"/>
    <filterColumn colId="8741" hiddenButton="1"/>
    <filterColumn colId="8742" hiddenButton="1"/>
    <filterColumn colId="8743" hiddenButton="1"/>
    <filterColumn colId="8744" hiddenButton="1"/>
    <filterColumn colId="8745" hiddenButton="1"/>
    <filterColumn colId="8746" hiddenButton="1"/>
    <filterColumn colId="8747" hiddenButton="1"/>
    <filterColumn colId="8748" hiddenButton="1"/>
    <filterColumn colId="8749" hiddenButton="1"/>
    <filterColumn colId="8750" hiddenButton="1"/>
    <filterColumn colId="8751" hiddenButton="1"/>
    <filterColumn colId="8752" hiddenButton="1"/>
    <filterColumn colId="8753" hiddenButton="1"/>
    <filterColumn colId="8754" hiddenButton="1"/>
    <filterColumn colId="8755" hiddenButton="1"/>
    <filterColumn colId="8756" hiddenButton="1"/>
    <filterColumn colId="8757" hiddenButton="1"/>
    <filterColumn colId="8758" hiddenButton="1"/>
    <filterColumn colId="8759" hiddenButton="1"/>
    <filterColumn colId="8760" hiddenButton="1"/>
    <filterColumn colId="8761" hiddenButton="1"/>
    <filterColumn colId="8762" hiddenButton="1"/>
    <filterColumn colId="8763" hiddenButton="1"/>
    <filterColumn colId="8764" hiddenButton="1"/>
    <filterColumn colId="8765" hiddenButton="1"/>
    <filterColumn colId="8766" hiddenButton="1"/>
    <filterColumn colId="8767" hiddenButton="1"/>
    <filterColumn colId="8768" hiddenButton="1"/>
    <filterColumn colId="8769" hiddenButton="1"/>
    <filterColumn colId="8770" hiddenButton="1"/>
    <filterColumn colId="8771" hiddenButton="1"/>
    <filterColumn colId="8772" hiddenButton="1"/>
    <filterColumn colId="8773" hiddenButton="1"/>
    <filterColumn colId="8774" hiddenButton="1"/>
    <filterColumn colId="8775" hiddenButton="1"/>
    <filterColumn colId="8776" hiddenButton="1"/>
    <filterColumn colId="8777" hiddenButton="1"/>
    <filterColumn colId="8778" hiddenButton="1"/>
    <filterColumn colId="8779" hiddenButton="1"/>
    <filterColumn colId="8780" hiddenButton="1"/>
    <filterColumn colId="8781" hiddenButton="1"/>
    <filterColumn colId="8782" hiddenButton="1"/>
    <filterColumn colId="8783" hiddenButton="1"/>
    <filterColumn colId="8784" hiddenButton="1"/>
    <filterColumn colId="8785" hiddenButton="1"/>
    <filterColumn colId="8786" hiddenButton="1"/>
    <filterColumn colId="8787" hiddenButton="1"/>
    <filterColumn colId="8788" hiddenButton="1"/>
    <filterColumn colId="8789" hiddenButton="1"/>
    <filterColumn colId="8790" hiddenButton="1"/>
    <filterColumn colId="8791" hiddenButton="1"/>
    <filterColumn colId="8792" hiddenButton="1"/>
    <filterColumn colId="8793" hiddenButton="1"/>
    <filterColumn colId="8794" hiddenButton="1"/>
    <filterColumn colId="8795" hiddenButton="1"/>
    <filterColumn colId="8796" hiddenButton="1"/>
    <filterColumn colId="8797" hiddenButton="1"/>
    <filterColumn colId="8798" hiddenButton="1"/>
    <filterColumn colId="8799" hiddenButton="1"/>
    <filterColumn colId="8800" hiddenButton="1"/>
    <filterColumn colId="8801" hiddenButton="1"/>
    <filterColumn colId="8802" hiddenButton="1"/>
    <filterColumn colId="8803" hiddenButton="1"/>
    <filterColumn colId="8804" hiddenButton="1"/>
    <filterColumn colId="8805" hiddenButton="1"/>
    <filterColumn colId="8806" hiddenButton="1"/>
    <filterColumn colId="8807" hiddenButton="1"/>
    <filterColumn colId="8808" hiddenButton="1"/>
    <filterColumn colId="8809" hiddenButton="1"/>
    <filterColumn colId="8810" hiddenButton="1"/>
    <filterColumn colId="8811" hiddenButton="1"/>
    <filterColumn colId="8812" hiddenButton="1"/>
    <filterColumn colId="8813" hiddenButton="1"/>
    <filterColumn colId="8814" hiddenButton="1"/>
    <filterColumn colId="8815" hiddenButton="1"/>
    <filterColumn colId="8816" hiddenButton="1"/>
    <filterColumn colId="8817" hiddenButton="1"/>
    <filterColumn colId="8818" hiddenButton="1"/>
    <filterColumn colId="8819" hiddenButton="1"/>
    <filterColumn colId="8820" hiddenButton="1"/>
    <filterColumn colId="8821" hiddenButton="1"/>
    <filterColumn colId="8822" hiddenButton="1"/>
    <filterColumn colId="8823" hiddenButton="1"/>
    <filterColumn colId="8824" hiddenButton="1"/>
    <filterColumn colId="8825" hiddenButton="1"/>
    <filterColumn colId="8826" hiddenButton="1"/>
    <filterColumn colId="8827" hiddenButton="1"/>
    <filterColumn colId="8828" hiddenButton="1"/>
    <filterColumn colId="8829" hiddenButton="1"/>
    <filterColumn colId="8830" hiddenButton="1"/>
    <filterColumn colId="8831" hiddenButton="1"/>
    <filterColumn colId="8832" hiddenButton="1"/>
    <filterColumn colId="8833" hiddenButton="1"/>
    <filterColumn colId="8834" hiddenButton="1"/>
    <filterColumn colId="8835" hiddenButton="1"/>
    <filterColumn colId="8836" hiddenButton="1"/>
    <filterColumn colId="8837" hiddenButton="1"/>
    <filterColumn colId="8838" hiddenButton="1"/>
    <filterColumn colId="8839" hiddenButton="1"/>
    <filterColumn colId="8840" hiddenButton="1"/>
    <filterColumn colId="8841" hiddenButton="1"/>
    <filterColumn colId="8842" hiddenButton="1"/>
    <filterColumn colId="8843" hiddenButton="1"/>
    <filterColumn colId="8844" hiddenButton="1"/>
    <filterColumn colId="8845" hiddenButton="1"/>
    <filterColumn colId="8846" hiddenButton="1"/>
    <filterColumn colId="8847" hiddenButton="1"/>
    <filterColumn colId="8848" hiddenButton="1"/>
    <filterColumn colId="8849" hiddenButton="1"/>
    <filterColumn colId="8850" hiddenButton="1"/>
    <filterColumn colId="8851" hiddenButton="1"/>
    <filterColumn colId="8852" hiddenButton="1"/>
    <filterColumn colId="8853" hiddenButton="1"/>
    <filterColumn colId="8854" hiddenButton="1"/>
    <filterColumn colId="8855" hiddenButton="1"/>
    <filterColumn colId="8856" hiddenButton="1"/>
    <filterColumn colId="8857" hiddenButton="1"/>
    <filterColumn colId="8858" hiddenButton="1"/>
    <filterColumn colId="8859" hiddenButton="1"/>
    <filterColumn colId="8860" hiddenButton="1"/>
    <filterColumn colId="8861" hiddenButton="1"/>
    <filterColumn colId="8862" hiddenButton="1"/>
    <filterColumn colId="8863" hiddenButton="1"/>
    <filterColumn colId="8864" hiddenButton="1"/>
    <filterColumn colId="8865" hiddenButton="1"/>
    <filterColumn colId="8866" hiddenButton="1"/>
    <filterColumn colId="8867" hiddenButton="1"/>
    <filterColumn colId="8868" hiddenButton="1"/>
    <filterColumn colId="8869" hiddenButton="1"/>
    <filterColumn colId="8870" hiddenButton="1"/>
    <filterColumn colId="8871" hiddenButton="1"/>
    <filterColumn colId="8872" hiddenButton="1"/>
    <filterColumn colId="8873" hiddenButton="1"/>
    <filterColumn colId="8874" hiddenButton="1"/>
    <filterColumn colId="8875" hiddenButton="1"/>
    <filterColumn colId="8876" hiddenButton="1"/>
    <filterColumn colId="8877" hiddenButton="1"/>
    <filterColumn colId="8878" hiddenButton="1"/>
    <filterColumn colId="8879" hiddenButton="1"/>
    <filterColumn colId="8880" hiddenButton="1"/>
    <filterColumn colId="8881" hiddenButton="1"/>
    <filterColumn colId="8882" hiddenButton="1"/>
    <filterColumn colId="8883" hiddenButton="1"/>
    <filterColumn colId="8884" hiddenButton="1"/>
    <filterColumn colId="8885" hiddenButton="1"/>
    <filterColumn colId="8886" hiddenButton="1"/>
    <filterColumn colId="8887" hiddenButton="1"/>
    <filterColumn colId="8888" hiddenButton="1"/>
    <filterColumn colId="8889" hiddenButton="1"/>
    <filterColumn colId="8890" hiddenButton="1"/>
    <filterColumn colId="8891" hiddenButton="1"/>
    <filterColumn colId="8892" hiddenButton="1"/>
    <filterColumn colId="8893" hiddenButton="1"/>
    <filterColumn colId="8894" hiddenButton="1"/>
    <filterColumn colId="8895" hiddenButton="1"/>
    <filterColumn colId="8896" hiddenButton="1"/>
    <filterColumn colId="8897" hiddenButton="1"/>
    <filterColumn colId="8898" hiddenButton="1"/>
    <filterColumn colId="8899" hiddenButton="1"/>
    <filterColumn colId="8900" hiddenButton="1"/>
    <filterColumn colId="8901" hiddenButton="1"/>
    <filterColumn colId="8902" hiddenButton="1"/>
    <filterColumn colId="8903" hiddenButton="1"/>
    <filterColumn colId="8904" hiddenButton="1"/>
    <filterColumn colId="8905" hiddenButton="1"/>
    <filterColumn colId="8906" hiddenButton="1"/>
    <filterColumn colId="8907" hiddenButton="1"/>
    <filterColumn colId="8908" hiddenButton="1"/>
    <filterColumn colId="8909" hiddenButton="1"/>
    <filterColumn colId="8910" hiddenButton="1"/>
    <filterColumn colId="8911" hiddenButton="1"/>
    <filterColumn colId="8912" hiddenButton="1"/>
    <filterColumn colId="8913" hiddenButton="1"/>
    <filterColumn colId="8914" hiddenButton="1"/>
    <filterColumn colId="8915" hiddenButton="1"/>
    <filterColumn colId="8916" hiddenButton="1"/>
    <filterColumn colId="8917" hiddenButton="1"/>
    <filterColumn colId="8918" hiddenButton="1"/>
    <filterColumn colId="8919" hiddenButton="1"/>
    <filterColumn colId="8920" hiddenButton="1"/>
    <filterColumn colId="8921" hiddenButton="1"/>
    <filterColumn colId="8922" hiddenButton="1"/>
    <filterColumn colId="8923" hiddenButton="1"/>
    <filterColumn colId="8924" hiddenButton="1"/>
    <filterColumn colId="8925" hiddenButton="1"/>
    <filterColumn colId="8926" hiddenButton="1"/>
    <filterColumn colId="8927" hiddenButton="1"/>
    <filterColumn colId="8928" hiddenButton="1"/>
    <filterColumn colId="8929" hiddenButton="1"/>
    <filterColumn colId="8930" hiddenButton="1"/>
    <filterColumn colId="8931" hiddenButton="1"/>
    <filterColumn colId="8932" hiddenButton="1"/>
    <filterColumn colId="8933" hiddenButton="1"/>
    <filterColumn colId="8934" hiddenButton="1"/>
    <filterColumn colId="8935" hiddenButton="1"/>
    <filterColumn colId="8936" hiddenButton="1"/>
    <filterColumn colId="8937" hiddenButton="1"/>
    <filterColumn colId="8938" hiddenButton="1"/>
    <filterColumn colId="8939" hiddenButton="1"/>
    <filterColumn colId="8940" hiddenButton="1"/>
    <filterColumn colId="8941" hiddenButton="1"/>
    <filterColumn colId="8942" hiddenButton="1"/>
    <filterColumn colId="8943" hiddenButton="1"/>
    <filterColumn colId="8944" hiddenButton="1"/>
    <filterColumn colId="8945" hiddenButton="1"/>
    <filterColumn colId="8946" hiddenButton="1"/>
    <filterColumn colId="8947" hiddenButton="1"/>
    <filterColumn colId="8948" hiddenButton="1"/>
    <filterColumn colId="8949" hiddenButton="1"/>
    <filterColumn colId="8950" hiddenButton="1"/>
    <filterColumn colId="8951" hiddenButton="1"/>
    <filterColumn colId="8952" hiddenButton="1"/>
    <filterColumn colId="8953" hiddenButton="1"/>
    <filterColumn colId="8954" hiddenButton="1"/>
    <filterColumn colId="8955" hiddenButton="1"/>
    <filterColumn colId="8956" hiddenButton="1"/>
    <filterColumn colId="8957" hiddenButton="1"/>
    <filterColumn colId="8958" hiddenButton="1"/>
    <filterColumn colId="8959" hiddenButton="1"/>
    <filterColumn colId="8960" hiddenButton="1"/>
    <filterColumn colId="8961" hiddenButton="1"/>
    <filterColumn colId="8962" hiddenButton="1"/>
    <filterColumn colId="8963" hiddenButton="1"/>
    <filterColumn colId="8964" hiddenButton="1"/>
    <filterColumn colId="8965" hiddenButton="1"/>
    <filterColumn colId="8966" hiddenButton="1"/>
    <filterColumn colId="8967" hiddenButton="1"/>
    <filterColumn colId="8968" hiddenButton="1"/>
    <filterColumn colId="8969" hiddenButton="1"/>
    <filterColumn colId="8970" hiddenButton="1"/>
    <filterColumn colId="8971" hiddenButton="1"/>
    <filterColumn colId="8972" hiddenButton="1"/>
    <filterColumn colId="8973" hiddenButton="1"/>
    <filterColumn colId="8974" hiddenButton="1"/>
    <filterColumn colId="8975" hiddenButton="1"/>
    <filterColumn colId="8976" hiddenButton="1"/>
    <filterColumn colId="8977" hiddenButton="1"/>
    <filterColumn colId="8978" hiddenButton="1"/>
    <filterColumn colId="8979" hiddenButton="1"/>
    <filterColumn colId="8980" hiddenButton="1"/>
    <filterColumn colId="8981" hiddenButton="1"/>
    <filterColumn colId="8982" hiddenButton="1"/>
    <filterColumn colId="8983" hiddenButton="1"/>
    <filterColumn colId="8984" hiddenButton="1"/>
    <filterColumn colId="8985" hiddenButton="1"/>
    <filterColumn colId="8986" hiddenButton="1"/>
    <filterColumn colId="8987" hiddenButton="1"/>
    <filterColumn colId="8988" hiddenButton="1"/>
    <filterColumn colId="8989" hiddenButton="1"/>
    <filterColumn colId="8990" hiddenButton="1"/>
    <filterColumn colId="8991" hiddenButton="1"/>
    <filterColumn colId="8992" hiddenButton="1"/>
    <filterColumn colId="8993" hiddenButton="1"/>
    <filterColumn colId="8994" hiddenButton="1"/>
    <filterColumn colId="8995" hiddenButton="1"/>
    <filterColumn colId="8996" hiddenButton="1"/>
    <filterColumn colId="8997" hiddenButton="1"/>
    <filterColumn colId="8998" hiddenButton="1"/>
    <filterColumn colId="8999" hiddenButton="1"/>
    <filterColumn colId="9000" hiddenButton="1"/>
    <filterColumn colId="9001" hiddenButton="1"/>
    <filterColumn colId="9002" hiddenButton="1"/>
    <filterColumn colId="9003" hiddenButton="1"/>
    <filterColumn colId="9004" hiddenButton="1"/>
    <filterColumn colId="9005" hiddenButton="1"/>
    <filterColumn colId="9006" hiddenButton="1"/>
    <filterColumn colId="9007" hiddenButton="1"/>
    <filterColumn colId="9008" hiddenButton="1"/>
    <filterColumn colId="9009" hiddenButton="1"/>
    <filterColumn colId="9010" hiddenButton="1"/>
    <filterColumn colId="9011" hiddenButton="1"/>
    <filterColumn colId="9012" hiddenButton="1"/>
    <filterColumn colId="9013" hiddenButton="1"/>
    <filterColumn colId="9014" hiddenButton="1"/>
    <filterColumn colId="9015" hiddenButton="1"/>
    <filterColumn colId="9016" hiddenButton="1"/>
    <filterColumn colId="9017" hiddenButton="1"/>
    <filterColumn colId="9018" hiddenButton="1"/>
    <filterColumn colId="9019" hiddenButton="1"/>
    <filterColumn colId="9020" hiddenButton="1"/>
    <filterColumn colId="9021" hiddenButton="1"/>
    <filterColumn colId="9022" hiddenButton="1"/>
    <filterColumn colId="9023" hiddenButton="1"/>
    <filterColumn colId="9024" hiddenButton="1"/>
    <filterColumn colId="9025" hiddenButton="1"/>
    <filterColumn colId="9026" hiddenButton="1"/>
    <filterColumn colId="9027" hiddenButton="1"/>
    <filterColumn colId="9028" hiddenButton="1"/>
    <filterColumn colId="9029" hiddenButton="1"/>
    <filterColumn colId="9030" hiddenButton="1"/>
    <filterColumn colId="9031" hiddenButton="1"/>
    <filterColumn colId="9032" hiddenButton="1"/>
    <filterColumn colId="9033" hiddenButton="1"/>
    <filterColumn colId="9034" hiddenButton="1"/>
    <filterColumn colId="9035" hiddenButton="1"/>
    <filterColumn colId="9036" hiddenButton="1"/>
    <filterColumn colId="9037" hiddenButton="1"/>
    <filterColumn colId="9038" hiddenButton="1"/>
    <filterColumn colId="9039" hiddenButton="1"/>
    <filterColumn colId="9040" hiddenButton="1"/>
    <filterColumn colId="9041" hiddenButton="1"/>
    <filterColumn colId="9042" hiddenButton="1"/>
    <filterColumn colId="9043" hiddenButton="1"/>
    <filterColumn colId="9044" hiddenButton="1"/>
    <filterColumn colId="9045" hiddenButton="1"/>
    <filterColumn colId="9046" hiddenButton="1"/>
    <filterColumn colId="9047" hiddenButton="1"/>
    <filterColumn colId="9048" hiddenButton="1"/>
    <filterColumn colId="9049" hiddenButton="1"/>
    <filterColumn colId="9050" hiddenButton="1"/>
    <filterColumn colId="9051" hiddenButton="1"/>
    <filterColumn colId="9052" hiddenButton="1"/>
    <filterColumn colId="9053" hiddenButton="1"/>
    <filterColumn colId="9054" hiddenButton="1"/>
    <filterColumn colId="9055" hiddenButton="1"/>
    <filterColumn colId="9056" hiddenButton="1"/>
    <filterColumn colId="9057" hiddenButton="1"/>
    <filterColumn colId="9058" hiddenButton="1"/>
    <filterColumn colId="9059" hiddenButton="1"/>
    <filterColumn colId="9060" hiddenButton="1"/>
    <filterColumn colId="9061" hiddenButton="1"/>
    <filterColumn colId="9062" hiddenButton="1"/>
    <filterColumn colId="9063" hiddenButton="1"/>
    <filterColumn colId="9064" hiddenButton="1"/>
    <filterColumn colId="9065" hiddenButton="1"/>
    <filterColumn colId="9066" hiddenButton="1"/>
    <filterColumn colId="9067" hiddenButton="1"/>
    <filterColumn colId="9068" hiddenButton="1"/>
    <filterColumn colId="9069" hiddenButton="1"/>
    <filterColumn colId="9070" hiddenButton="1"/>
    <filterColumn colId="9071" hiddenButton="1"/>
    <filterColumn colId="9072" hiddenButton="1"/>
    <filterColumn colId="9073" hiddenButton="1"/>
    <filterColumn colId="9074" hiddenButton="1"/>
    <filterColumn colId="9075" hiddenButton="1"/>
    <filterColumn colId="9076" hiddenButton="1"/>
    <filterColumn colId="9077" hiddenButton="1"/>
    <filterColumn colId="9078" hiddenButton="1"/>
    <filterColumn colId="9079" hiddenButton="1"/>
    <filterColumn colId="9080" hiddenButton="1"/>
    <filterColumn colId="9081" hiddenButton="1"/>
    <filterColumn colId="9082" hiddenButton="1"/>
    <filterColumn colId="9083" hiddenButton="1"/>
    <filterColumn colId="9084" hiddenButton="1"/>
    <filterColumn colId="9085" hiddenButton="1"/>
    <filterColumn colId="9086" hiddenButton="1"/>
    <filterColumn colId="9087" hiddenButton="1"/>
    <filterColumn colId="9088" hiddenButton="1"/>
    <filterColumn colId="9089" hiddenButton="1"/>
    <filterColumn colId="9090" hiddenButton="1"/>
    <filterColumn colId="9091" hiddenButton="1"/>
    <filterColumn colId="9092" hiddenButton="1"/>
    <filterColumn colId="9093" hiddenButton="1"/>
    <filterColumn colId="9094" hiddenButton="1"/>
    <filterColumn colId="9095" hiddenButton="1"/>
    <filterColumn colId="9096" hiddenButton="1"/>
    <filterColumn colId="9097" hiddenButton="1"/>
    <filterColumn colId="9098" hiddenButton="1"/>
    <filterColumn colId="9099" hiddenButton="1"/>
    <filterColumn colId="9100" hiddenButton="1"/>
    <filterColumn colId="9101" hiddenButton="1"/>
    <filterColumn colId="9102" hiddenButton="1"/>
    <filterColumn colId="9103" hiddenButton="1"/>
    <filterColumn colId="9104" hiddenButton="1"/>
    <filterColumn colId="9105" hiddenButton="1"/>
    <filterColumn colId="9106" hiddenButton="1"/>
    <filterColumn colId="9107" hiddenButton="1"/>
    <filterColumn colId="9108" hiddenButton="1"/>
    <filterColumn colId="9109" hiddenButton="1"/>
    <filterColumn colId="9110" hiddenButton="1"/>
    <filterColumn colId="9111" hiddenButton="1"/>
    <filterColumn colId="9112" hiddenButton="1"/>
    <filterColumn colId="9113" hiddenButton="1"/>
    <filterColumn colId="9114" hiddenButton="1"/>
    <filterColumn colId="9115" hiddenButton="1"/>
    <filterColumn colId="9116" hiddenButton="1"/>
    <filterColumn colId="9117" hiddenButton="1"/>
    <filterColumn colId="9118" hiddenButton="1"/>
    <filterColumn colId="9119" hiddenButton="1"/>
    <filterColumn colId="9120" hiddenButton="1"/>
    <filterColumn colId="9121" hiddenButton="1"/>
    <filterColumn colId="9122" hiddenButton="1"/>
    <filterColumn colId="9123" hiddenButton="1"/>
    <filterColumn colId="9124" hiddenButton="1"/>
    <filterColumn colId="9125" hiddenButton="1"/>
    <filterColumn colId="9126" hiddenButton="1"/>
    <filterColumn colId="9127" hiddenButton="1"/>
    <filterColumn colId="9128" hiddenButton="1"/>
    <filterColumn colId="9129" hiddenButton="1"/>
    <filterColumn colId="9130" hiddenButton="1"/>
    <filterColumn colId="9131" hiddenButton="1"/>
    <filterColumn colId="9132" hiddenButton="1"/>
    <filterColumn colId="9133" hiddenButton="1"/>
    <filterColumn colId="9134" hiddenButton="1"/>
    <filterColumn colId="9135" hiddenButton="1"/>
    <filterColumn colId="9136" hiddenButton="1"/>
    <filterColumn colId="9137" hiddenButton="1"/>
    <filterColumn colId="9138" hiddenButton="1"/>
    <filterColumn colId="9139" hiddenButton="1"/>
    <filterColumn colId="9140" hiddenButton="1"/>
    <filterColumn colId="9141" hiddenButton="1"/>
    <filterColumn colId="9142" hiddenButton="1"/>
    <filterColumn colId="9143" hiddenButton="1"/>
    <filterColumn colId="9144" hiddenButton="1"/>
    <filterColumn colId="9145" hiddenButton="1"/>
    <filterColumn colId="9146" hiddenButton="1"/>
    <filterColumn colId="9147" hiddenButton="1"/>
    <filterColumn colId="9148" hiddenButton="1"/>
    <filterColumn colId="9149" hiddenButton="1"/>
    <filterColumn colId="9150" hiddenButton="1"/>
    <filterColumn colId="9151" hiddenButton="1"/>
    <filterColumn colId="9152" hiddenButton="1"/>
    <filterColumn colId="9153" hiddenButton="1"/>
    <filterColumn colId="9154" hiddenButton="1"/>
    <filterColumn colId="9155" hiddenButton="1"/>
    <filterColumn colId="9156" hiddenButton="1"/>
    <filterColumn colId="9157" hiddenButton="1"/>
    <filterColumn colId="9158" hiddenButton="1"/>
    <filterColumn colId="9159" hiddenButton="1"/>
    <filterColumn colId="9160" hiddenButton="1"/>
    <filterColumn colId="9161" hiddenButton="1"/>
    <filterColumn colId="9162" hiddenButton="1"/>
    <filterColumn colId="9163" hiddenButton="1"/>
    <filterColumn colId="9164" hiddenButton="1"/>
    <filterColumn colId="9165" hiddenButton="1"/>
    <filterColumn colId="9166" hiddenButton="1"/>
    <filterColumn colId="9167" hiddenButton="1"/>
    <filterColumn colId="9168" hiddenButton="1"/>
    <filterColumn colId="9169" hiddenButton="1"/>
    <filterColumn colId="9170" hiddenButton="1"/>
    <filterColumn colId="9171" hiddenButton="1"/>
    <filterColumn colId="9172" hiddenButton="1"/>
    <filterColumn colId="9173" hiddenButton="1"/>
    <filterColumn colId="9174" hiddenButton="1"/>
    <filterColumn colId="9175" hiddenButton="1"/>
    <filterColumn colId="9176" hiddenButton="1"/>
    <filterColumn colId="9177" hiddenButton="1"/>
    <filterColumn colId="9178" hiddenButton="1"/>
    <filterColumn colId="9179" hiddenButton="1"/>
    <filterColumn colId="9180" hiddenButton="1"/>
    <filterColumn colId="9181" hiddenButton="1"/>
    <filterColumn colId="9182" hiddenButton="1"/>
    <filterColumn colId="9183" hiddenButton="1"/>
    <filterColumn colId="9184" hiddenButton="1"/>
    <filterColumn colId="9185" hiddenButton="1"/>
    <filterColumn colId="9186" hiddenButton="1"/>
    <filterColumn colId="9187" hiddenButton="1"/>
    <filterColumn colId="9188" hiddenButton="1"/>
    <filterColumn colId="9189" hiddenButton="1"/>
    <filterColumn colId="9190" hiddenButton="1"/>
    <filterColumn colId="9191" hiddenButton="1"/>
    <filterColumn colId="9192" hiddenButton="1"/>
    <filterColumn colId="9193" hiddenButton="1"/>
    <filterColumn colId="9194" hiddenButton="1"/>
    <filterColumn colId="9195" hiddenButton="1"/>
    <filterColumn colId="9196" hiddenButton="1"/>
    <filterColumn colId="9197" hiddenButton="1"/>
    <filterColumn colId="9198" hiddenButton="1"/>
    <filterColumn colId="9199" hiddenButton="1"/>
    <filterColumn colId="9200" hiddenButton="1"/>
    <filterColumn colId="9201" hiddenButton="1"/>
    <filterColumn colId="9202" hiddenButton="1"/>
    <filterColumn colId="9203" hiddenButton="1"/>
    <filterColumn colId="9204" hiddenButton="1"/>
    <filterColumn colId="9205" hiddenButton="1"/>
    <filterColumn colId="9206" hiddenButton="1"/>
    <filterColumn colId="9207" hiddenButton="1"/>
    <filterColumn colId="9208" hiddenButton="1"/>
    <filterColumn colId="9209" hiddenButton="1"/>
    <filterColumn colId="9210" hiddenButton="1"/>
    <filterColumn colId="9211" hiddenButton="1"/>
    <filterColumn colId="9212" hiddenButton="1"/>
    <filterColumn colId="9213" hiddenButton="1"/>
    <filterColumn colId="9214" hiddenButton="1"/>
    <filterColumn colId="9215" hiddenButton="1"/>
    <filterColumn colId="9216" hiddenButton="1"/>
    <filterColumn colId="9217" hiddenButton="1"/>
    <filterColumn colId="9218" hiddenButton="1"/>
    <filterColumn colId="9219" hiddenButton="1"/>
    <filterColumn colId="9220" hiddenButton="1"/>
    <filterColumn colId="9221" hiddenButton="1"/>
    <filterColumn colId="9222" hiddenButton="1"/>
    <filterColumn colId="9223" hiddenButton="1"/>
    <filterColumn colId="9224" hiddenButton="1"/>
    <filterColumn colId="9225" hiddenButton="1"/>
    <filterColumn colId="9226" hiddenButton="1"/>
    <filterColumn colId="9227" hiddenButton="1"/>
    <filterColumn colId="9228" hiddenButton="1"/>
    <filterColumn colId="9229" hiddenButton="1"/>
    <filterColumn colId="9230" hiddenButton="1"/>
    <filterColumn colId="9231" hiddenButton="1"/>
    <filterColumn colId="9232" hiddenButton="1"/>
    <filterColumn colId="9233" hiddenButton="1"/>
    <filterColumn colId="9234" hiddenButton="1"/>
    <filterColumn colId="9235" hiddenButton="1"/>
    <filterColumn colId="9236" hiddenButton="1"/>
    <filterColumn colId="9237" hiddenButton="1"/>
    <filterColumn colId="9238" hiddenButton="1"/>
    <filterColumn colId="9239" hiddenButton="1"/>
    <filterColumn colId="9240" hiddenButton="1"/>
    <filterColumn colId="9241" hiddenButton="1"/>
    <filterColumn colId="9242" hiddenButton="1"/>
    <filterColumn colId="9243" hiddenButton="1"/>
    <filterColumn colId="9244" hiddenButton="1"/>
    <filterColumn colId="9245" hiddenButton="1"/>
    <filterColumn colId="9246" hiddenButton="1"/>
    <filterColumn colId="9247" hiddenButton="1"/>
    <filterColumn colId="9248" hiddenButton="1"/>
    <filterColumn colId="9249" hiddenButton="1"/>
    <filterColumn colId="9250" hiddenButton="1"/>
    <filterColumn colId="9251" hiddenButton="1"/>
    <filterColumn colId="9252" hiddenButton="1"/>
    <filterColumn colId="9253" hiddenButton="1"/>
    <filterColumn colId="9254" hiddenButton="1"/>
    <filterColumn colId="9255" hiddenButton="1"/>
    <filterColumn colId="9256" hiddenButton="1"/>
    <filterColumn colId="9257" hiddenButton="1"/>
    <filterColumn colId="9258" hiddenButton="1"/>
    <filterColumn colId="9259" hiddenButton="1"/>
    <filterColumn colId="9260" hiddenButton="1"/>
    <filterColumn colId="9261" hiddenButton="1"/>
    <filterColumn colId="9262" hiddenButton="1"/>
    <filterColumn colId="9263" hiddenButton="1"/>
    <filterColumn colId="9264" hiddenButton="1"/>
    <filterColumn colId="9265" hiddenButton="1"/>
    <filterColumn colId="9266" hiddenButton="1"/>
    <filterColumn colId="9267" hiddenButton="1"/>
    <filterColumn colId="9268" hiddenButton="1"/>
    <filterColumn colId="9269" hiddenButton="1"/>
    <filterColumn colId="9270" hiddenButton="1"/>
    <filterColumn colId="9271" hiddenButton="1"/>
    <filterColumn colId="9272" hiddenButton="1"/>
    <filterColumn colId="9273" hiddenButton="1"/>
    <filterColumn colId="9274" hiddenButton="1"/>
    <filterColumn colId="9275" hiddenButton="1"/>
    <filterColumn colId="9276" hiddenButton="1"/>
    <filterColumn colId="9277" hiddenButton="1"/>
    <filterColumn colId="9278" hiddenButton="1"/>
    <filterColumn colId="9279" hiddenButton="1"/>
    <filterColumn colId="9280" hiddenButton="1"/>
    <filterColumn colId="9281" hiddenButton="1"/>
    <filterColumn colId="9282" hiddenButton="1"/>
    <filterColumn colId="9283" hiddenButton="1"/>
    <filterColumn colId="9284" hiddenButton="1"/>
    <filterColumn colId="9285" hiddenButton="1"/>
    <filterColumn colId="9286" hiddenButton="1"/>
    <filterColumn colId="9287" hiddenButton="1"/>
    <filterColumn colId="9288" hiddenButton="1"/>
    <filterColumn colId="9289" hiddenButton="1"/>
    <filterColumn colId="9290" hiddenButton="1"/>
    <filterColumn colId="9291" hiddenButton="1"/>
    <filterColumn colId="9292" hiddenButton="1"/>
    <filterColumn colId="9293" hiddenButton="1"/>
    <filterColumn colId="9294" hiddenButton="1"/>
    <filterColumn colId="9295" hiddenButton="1"/>
    <filterColumn colId="9296" hiddenButton="1"/>
    <filterColumn colId="9297" hiddenButton="1"/>
    <filterColumn colId="9298" hiddenButton="1"/>
    <filterColumn colId="9299" hiddenButton="1"/>
    <filterColumn colId="9300" hiddenButton="1"/>
    <filterColumn colId="9301" hiddenButton="1"/>
    <filterColumn colId="9302" hiddenButton="1"/>
    <filterColumn colId="9303" hiddenButton="1"/>
    <filterColumn colId="9304" hiddenButton="1"/>
    <filterColumn colId="9305" hiddenButton="1"/>
    <filterColumn colId="9306" hiddenButton="1"/>
    <filterColumn colId="9307" hiddenButton="1"/>
    <filterColumn colId="9308" hiddenButton="1"/>
    <filterColumn colId="9309" hiddenButton="1"/>
    <filterColumn colId="9310" hiddenButton="1"/>
    <filterColumn colId="9311" hiddenButton="1"/>
    <filterColumn colId="9312" hiddenButton="1"/>
    <filterColumn colId="9313" hiddenButton="1"/>
    <filterColumn colId="9314" hiddenButton="1"/>
    <filterColumn colId="9315" hiddenButton="1"/>
    <filterColumn colId="9316" hiddenButton="1"/>
    <filterColumn colId="9317" hiddenButton="1"/>
    <filterColumn colId="9318" hiddenButton="1"/>
    <filterColumn colId="9319" hiddenButton="1"/>
    <filterColumn colId="9320" hiddenButton="1"/>
    <filterColumn colId="9321" hiddenButton="1"/>
    <filterColumn colId="9322" hiddenButton="1"/>
    <filterColumn colId="9323" hiddenButton="1"/>
    <filterColumn colId="9324" hiddenButton="1"/>
    <filterColumn colId="9325" hiddenButton="1"/>
    <filterColumn colId="9326" hiddenButton="1"/>
    <filterColumn colId="9327" hiddenButton="1"/>
    <filterColumn colId="9328" hiddenButton="1"/>
    <filterColumn colId="9329" hiddenButton="1"/>
    <filterColumn colId="9330" hiddenButton="1"/>
    <filterColumn colId="9331" hiddenButton="1"/>
    <filterColumn colId="9332" hiddenButton="1"/>
    <filterColumn colId="9333" hiddenButton="1"/>
    <filterColumn colId="9334" hiddenButton="1"/>
    <filterColumn colId="9335" hiddenButton="1"/>
    <filterColumn colId="9336" hiddenButton="1"/>
    <filterColumn colId="9337" hiddenButton="1"/>
    <filterColumn colId="9338" hiddenButton="1"/>
    <filterColumn colId="9339" hiddenButton="1"/>
    <filterColumn colId="9340" hiddenButton="1"/>
    <filterColumn colId="9341" hiddenButton="1"/>
    <filterColumn colId="9342" hiddenButton="1"/>
    <filterColumn colId="9343" hiddenButton="1"/>
    <filterColumn colId="9344" hiddenButton="1"/>
    <filterColumn colId="9345" hiddenButton="1"/>
    <filterColumn colId="9346" hiddenButton="1"/>
    <filterColumn colId="9347" hiddenButton="1"/>
    <filterColumn colId="9348" hiddenButton="1"/>
    <filterColumn colId="9349" hiddenButton="1"/>
    <filterColumn colId="9350" hiddenButton="1"/>
    <filterColumn colId="9351" hiddenButton="1"/>
    <filterColumn colId="9352" hiddenButton="1"/>
    <filterColumn colId="9353" hiddenButton="1"/>
    <filterColumn colId="9354" hiddenButton="1"/>
    <filterColumn colId="9355" hiddenButton="1"/>
    <filterColumn colId="9356" hiddenButton="1"/>
    <filterColumn colId="9357" hiddenButton="1"/>
    <filterColumn colId="9358" hiddenButton="1"/>
    <filterColumn colId="9359" hiddenButton="1"/>
    <filterColumn colId="9360" hiddenButton="1"/>
    <filterColumn colId="9361" hiddenButton="1"/>
    <filterColumn colId="9362" hiddenButton="1"/>
    <filterColumn colId="9363" hiddenButton="1"/>
    <filterColumn colId="9364" hiddenButton="1"/>
    <filterColumn colId="9365" hiddenButton="1"/>
    <filterColumn colId="9366" hiddenButton="1"/>
    <filterColumn colId="9367" hiddenButton="1"/>
    <filterColumn colId="9368" hiddenButton="1"/>
    <filterColumn colId="9369" hiddenButton="1"/>
    <filterColumn colId="9370" hiddenButton="1"/>
    <filterColumn colId="9371" hiddenButton="1"/>
    <filterColumn colId="9372" hiddenButton="1"/>
    <filterColumn colId="9373" hiddenButton="1"/>
    <filterColumn colId="9374" hiddenButton="1"/>
    <filterColumn colId="9375" hiddenButton="1"/>
    <filterColumn colId="9376" hiddenButton="1"/>
    <filterColumn colId="9377" hiddenButton="1"/>
    <filterColumn colId="9378" hiddenButton="1"/>
    <filterColumn colId="9379" hiddenButton="1"/>
    <filterColumn colId="9380" hiddenButton="1"/>
    <filterColumn colId="9381" hiddenButton="1"/>
    <filterColumn colId="9382" hiddenButton="1"/>
    <filterColumn colId="9383" hiddenButton="1"/>
    <filterColumn colId="9384" hiddenButton="1"/>
    <filterColumn colId="9385" hiddenButton="1"/>
    <filterColumn colId="9386" hiddenButton="1"/>
    <filterColumn colId="9387" hiddenButton="1"/>
    <filterColumn colId="9388" hiddenButton="1"/>
    <filterColumn colId="9389" hiddenButton="1"/>
    <filterColumn colId="9390" hiddenButton="1"/>
    <filterColumn colId="9391" hiddenButton="1"/>
    <filterColumn colId="9392" hiddenButton="1"/>
    <filterColumn colId="9393" hiddenButton="1"/>
    <filterColumn colId="9394" hiddenButton="1"/>
    <filterColumn colId="9395" hiddenButton="1"/>
    <filterColumn colId="9396" hiddenButton="1"/>
    <filterColumn colId="9397" hiddenButton="1"/>
    <filterColumn colId="9398" hiddenButton="1"/>
    <filterColumn colId="9399" hiddenButton="1"/>
    <filterColumn colId="9400" hiddenButton="1"/>
    <filterColumn colId="9401" hiddenButton="1"/>
    <filterColumn colId="9402" hiddenButton="1"/>
    <filterColumn colId="9403" hiddenButton="1"/>
    <filterColumn colId="9404" hiddenButton="1"/>
    <filterColumn colId="9405" hiddenButton="1"/>
    <filterColumn colId="9406" hiddenButton="1"/>
    <filterColumn colId="9407" hiddenButton="1"/>
    <filterColumn colId="9408" hiddenButton="1"/>
    <filterColumn colId="9409" hiddenButton="1"/>
    <filterColumn colId="9410" hiddenButton="1"/>
    <filterColumn colId="9411" hiddenButton="1"/>
    <filterColumn colId="9412" hiddenButton="1"/>
    <filterColumn colId="9413" hiddenButton="1"/>
    <filterColumn colId="9414" hiddenButton="1"/>
    <filterColumn colId="9415" hiddenButton="1"/>
    <filterColumn colId="9416" hiddenButton="1"/>
    <filterColumn colId="9417" hiddenButton="1"/>
    <filterColumn colId="9418" hiddenButton="1"/>
    <filterColumn colId="9419" hiddenButton="1"/>
    <filterColumn colId="9420" hiddenButton="1"/>
    <filterColumn colId="9421" hiddenButton="1"/>
    <filterColumn colId="9422" hiddenButton="1"/>
    <filterColumn colId="9423" hiddenButton="1"/>
    <filterColumn colId="9424" hiddenButton="1"/>
    <filterColumn colId="9425" hiddenButton="1"/>
    <filterColumn colId="9426" hiddenButton="1"/>
    <filterColumn colId="9427" hiddenButton="1"/>
    <filterColumn colId="9428" hiddenButton="1"/>
    <filterColumn colId="9429" hiddenButton="1"/>
    <filterColumn colId="9430" hiddenButton="1"/>
    <filterColumn colId="9431" hiddenButton="1"/>
    <filterColumn colId="9432" hiddenButton="1"/>
    <filterColumn colId="9433" hiddenButton="1"/>
    <filterColumn colId="9434" hiddenButton="1"/>
    <filterColumn colId="9435" hiddenButton="1"/>
    <filterColumn colId="9436" hiddenButton="1"/>
    <filterColumn colId="9437" hiddenButton="1"/>
    <filterColumn colId="9438" hiddenButton="1"/>
    <filterColumn colId="9439" hiddenButton="1"/>
    <filterColumn colId="9440" hiddenButton="1"/>
    <filterColumn colId="9441" hiddenButton="1"/>
    <filterColumn colId="9442" hiddenButton="1"/>
    <filterColumn colId="9443" hiddenButton="1"/>
    <filterColumn colId="9444" hiddenButton="1"/>
    <filterColumn colId="9445" hiddenButton="1"/>
    <filterColumn colId="9446" hiddenButton="1"/>
    <filterColumn colId="9447" hiddenButton="1"/>
    <filterColumn colId="9448" hiddenButton="1"/>
    <filterColumn colId="9449" hiddenButton="1"/>
    <filterColumn colId="9450" hiddenButton="1"/>
    <filterColumn colId="9451" hiddenButton="1"/>
    <filterColumn colId="9452" hiddenButton="1"/>
    <filterColumn colId="9453" hiddenButton="1"/>
    <filterColumn colId="9454" hiddenButton="1"/>
    <filterColumn colId="9455" hiddenButton="1"/>
    <filterColumn colId="9456" hiddenButton="1"/>
    <filterColumn colId="9457" hiddenButton="1"/>
    <filterColumn colId="9458" hiddenButton="1"/>
    <filterColumn colId="9459" hiddenButton="1"/>
    <filterColumn colId="9460" hiddenButton="1"/>
    <filterColumn colId="9461" hiddenButton="1"/>
    <filterColumn colId="9462" hiddenButton="1"/>
    <filterColumn colId="9463" hiddenButton="1"/>
    <filterColumn colId="9464" hiddenButton="1"/>
    <filterColumn colId="9465" hiddenButton="1"/>
    <filterColumn colId="9466" hiddenButton="1"/>
    <filterColumn colId="9467" hiddenButton="1"/>
    <filterColumn colId="9468" hiddenButton="1"/>
    <filterColumn colId="9469" hiddenButton="1"/>
    <filterColumn colId="9470" hiddenButton="1"/>
    <filterColumn colId="9471" hiddenButton="1"/>
    <filterColumn colId="9472" hiddenButton="1"/>
    <filterColumn colId="9473" hiddenButton="1"/>
    <filterColumn colId="9474" hiddenButton="1"/>
    <filterColumn colId="9475" hiddenButton="1"/>
    <filterColumn colId="9476" hiddenButton="1"/>
    <filterColumn colId="9477" hiddenButton="1"/>
    <filterColumn colId="9478" hiddenButton="1"/>
    <filterColumn colId="9479" hiddenButton="1"/>
    <filterColumn colId="9480" hiddenButton="1"/>
    <filterColumn colId="9481" hiddenButton="1"/>
    <filterColumn colId="9482" hiddenButton="1"/>
    <filterColumn colId="9483" hiddenButton="1"/>
    <filterColumn colId="9484" hiddenButton="1"/>
    <filterColumn colId="9485" hiddenButton="1"/>
    <filterColumn colId="9486" hiddenButton="1"/>
    <filterColumn colId="9487" hiddenButton="1"/>
    <filterColumn colId="9488" hiddenButton="1"/>
    <filterColumn colId="9489" hiddenButton="1"/>
    <filterColumn colId="9490" hiddenButton="1"/>
    <filterColumn colId="9491" hiddenButton="1"/>
    <filterColumn colId="9492" hiddenButton="1"/>
    <filterColumn colId="9493" hiddenButton="1"/>
    <filterColumn colId="9494" hiddenButton="1"/>
    <filterColumn colId="9495" hiddenButton="1"/>
    <filterColumn colId="9496" hiddenButton="1"/>
    <filterColumn colId="9497" hiddenButton="1"/>
    <filterColumn colId="9498" hiddenButton="1"/>
    <filterColumn colId="9499" hiddenButton="1"/>
    <filterColumn colId="9500" hiddenButton="1"/>
    <filterColumn colId="9501" hiddenButton="1"/>
    <filterColumn colId="9502" hiddenButton="1"/>
    <filterColumn colId="9503" hiddenButton="1"/>
    <filterColumn colId="9504" hiddenButton="1"/>
    <filterColumn colId="9505" hiddenButton="1"/>
    <filterColumn colId="9506" hiddenButton="1"/>
    <filterColumn colId="9507" hiddenButton="1"/>
    <filterColumn colId="9508" hiddenButton="1"/>
    <filterColumn colId="9509" hiddenButton="1"/>
    <filterColumn colId="9510" hiddenButton="1"/>
    <filterColumn colId="9511" hiddenButton="1"/>
    <filterColumn colId="9512" hiddenButton="1"/>
    <filterColumn colId="9513" hiddenButton="1"/>
    <filterColumn colId="9514" hiddenButton="1"/>
    <filterColumn colId="9515" hiddenButton="1"/>
    <filterColumn colId="9516" hiddenButton="1"/>
    <filterColumn colId="9517" hiddenButton="1"/>
    <filterColumn colId="9518" hiddenButton="1"/>
    <filterColumn colId="9519" hiddenButton="1"/>
    <filterColumn colId="9520" hiddenButton="1"/>
    <filterColumn colId="9521" hiddenButton="1"/>
    <filterColumn colId="9522" hiddenButton="1"/>
    <filterColumn colId="9523" hiddenButton="1"/>
    <filterColumn colId="9524" hiddenButton="1"/>
    <filterColumn colId="9525" hiddenButton="1"/>
    <filterColumn colId="9526" hiddenButton="1"/>
    <filterColumn colId="9527" hiddenButton="1"/>
    <filterColumn colId="9528" hiddenButton="1"/>
    <filterColumn colId="9529" hiddenButton="1"/>
    <filterColumn colId="9530" hiddenButton="1"/>
    <filterColumn colId="9531" hiddenButton="1"/>
    <filterColumn colId="9532" hiddenButton="1"/>
    <filterColumn colId="9533" hiddenButton="1"/>
    <filterColumn colId="9534" hiddenButton="1"/>
    <filterColumn colId="9535" hiddenButton="1"/>
    <filterColumn colId="9536" hiddenButton="1"/>
    <filterColumn colId="9537" hiddenButton="1"/>
    <filterColumn colId="9538" hiddenButton="1"/>
    <filterColumn colId="9539" hiddenButton="1"/>
    <filterColumn colId="9540" hiddenButton="1"/>
    <filterColumn colId="9541" hiddenButton="1"/>
    <filterColumn colId="9542" hiddenButton="1"/>
    <filterColumn colId="9543" hiddenButton="1"/>
    <filterColumn colId="9544" hiddenButton="1"/>
    <filterColumn colId="9545" hiddenButton="1"/>
    <filterColumn colId="9546" hiddenButton="1"/>
    <filterColumn colId="9547" hiddenButton="1"/>
    <filterColumn colId="9548" hiddenButton="1"/>
    <filterColumn colId="9549" hiddenButton="1"/>
    <filterColumn colId="9550" hiddenButton="1"/>
    <filterColumn colId="9551" hiddenButton="1"/>
    <filterColumn colId="9552" hiddenButton="1"/>
    <filterColumn colId="9553" hiddenButton="1"/>
    <filterColumn colId="9554" hiddenButton="1"/>
    <filterColumn colId="9555" hiddenButton="1"/>
    <filterColumn colId="9556" hiddenButton="1"/>
    <filterColumn colId="9557" hiddenButton="1"/>
    <filterColumn colId="9558" hiddenButton="1"/>
    <filterColumn colId="9559" hiddenButton="1"/>
    <filterColumn colId="9560" hiddenButton="1"/>
    <filterColumn colId="9561" hiddenButton="1"/>
    <filterColumn colId="9562" hiddenButton="1"/>
    <filterColumn colId="9563" hiddenButton="1"/>
    <filterColumn colId="9564" hiddenButton="1"/>
    <filterColumn colId="9565" hiddenButton="1"/>
    <filterColumn colId="9566" hiddenButton="1"/>
    <filterColumn colId="9567" hiddenButton="1"/>
    <filterColumn colId="9568" hiddenButton="1"/>
    <filterColumn colId="9569" hiddenButton="1"/>
    <filterColumn colId="9570" hiddenButton="1"/>
    <filterColumn colId="9571" hiddenButton="1"/>
    <filterColumn colId="9572" hiddenButton="1"/>
    <filterColumn colId="9573" hiddenButton="1"/>
    <filterColumn colId="9574" hiddenButton="1"/>
    <filterColumn colId="9575" hiddenButton="1"/>
    <filterColumn colId="9576" hiddenButton="1"/>
    <filterColumn colId="9577" hiddenButton="1"/>
    <filterColumn colId="9578" hiddenButton="1"/>
    <filterColumn colId="9579" hiddenButton="1"/>
    <filterColumn colId="9580" hiddenButton="1"/>
    <filterColumn colId="9581" hiddenButton="1"/>
    <filterColumn colId="9582" hiddenButton="1"/>
    <filterColumn colId="9583" hiddenButton="1"/>
    <filterColumn colId="9584" hiddenButton="1"/>
    <filterColumn colId="9585" hiddenButton="1"/>
    <filterColumn colId="9586" hiddenButton="1"/>
    <filterColumn colId="9587" hiddenButton="1"/>
    <filterColumn colId="9588" hiddenButton="1"/>
    <filterColumn colId="9589" hiddenButton="1"/>
    <filterColumn colId="9590" hiddenButton="1"/>
    <filterColumn colId="9591" hiddenButton="1"/>
    <filterColumn colId="9592" hiddenButton="1"/>
    <filterColumn colId="9593" hiddenButton="1"/>
    <filterColumn colId="9594" hiddenButton="1"/>
    <filterColumn colId="9595" hiddenButton="1"/>
    <filterColumn colId="9596" hiddenButton="1"/>
    <filterColumn colId="9597" hiddenButton="1"/>
    <filterColumn colId="9598" hiddenButton="1"/>
    <filterColumn colId="9599" hiddenButton="1"/>
    <filterColumn colId="9600" hiddenButton="1"/>
    <filterColumn colId="9601" hiddenButton="1"/>
    <filterColumn colId="9602" hiddenButton="1"/>
    <filterColumn colId="9603" hiddenButton="1"/>
    <filterColumn colId="9604" hiddenButton="1"/>
    <filterColumn colId="9605" hiddenButton="1"/>
    <filterColumn colId="9606" hiddenButton="1"/>
    <filterColumn colId="9607" hiddenButton="1"/>
    <filterColumn colId="9608" hiddenButton="1"/>
    <filterColumn colId="9609" hiddenButton="1"/>
    <filterColumn colId="9610" hiddenButton="1"/>
    <filterColumn colId="9611" hiddenButton="1"/>
    <filterColumn colId="9612" hiddenButton="1"/>
    <filterColumn colId="9613" hiddenButton="1"/>
    <filterColumn colId="9614" hiddenButton="1"/>
    <filterColumn colId="9615" hiddenButton="1"/>
    <filterColumn colId="9616" hiddenButton="1"/>
    <filterColumn colId="9617" hiddenButton="1"/>
    <filterColumn colId="9618" hiddenButton="1"/>
    <filterColumn colId="9619" hiddenButton="1"/>
    <filterColumn colId="9620" hiddenButton="1"/>
    <filterColumn colId="9621" hiddenButton="1"/>
    <filterColumn colId="9622" hiddenButton="1"/>
    <filterColumn colId="9623" hiddenButton="1"/>
    <filterColumn colId="9624" hiddenButton="1"/>
    <filterColumn colId="9625" hiddenButton="1"/>
    <filterColumn colId="9626" hiddenButton="1"/>
    <filterColumn colId="9627" hiddenButton="1"/>
    <filterColumn colId="9628" hiddenButton="1"/>
    <filterColumn colId="9629" hiddenButton="1"/>
    <filterColumn colId="9630" hiddenButton="1"/>
    <filterColumn colId="9631" hiddenButton="1"/>
    <filterColumn colId="9632" hiddenButton="1"/>
    <filterColumn colId="9633" hiddenButton="1"/>
    <filterColumn colId="9634" hiddenButton="1"/>
    <filterColumn colId="9635" hiddenButton="1"/>
    <filterColumn colId="9636" hiddenButton="1"/>
    <filterColumn colId="9637" hiddenButton="1"/>
    <filterColumn colId="9638" hiddenButton="1"/>
    <filterColumn colId="9639" hiddenButton="1"/>
    <filterColumn colId="9640" hiddenButton="1"/>
    <filterColumn colId="9641" hiddenButton="1"/>
    <filterColumn colId="9642" hiddenButton="1"/>
    <filterColumn colId="9643" hiddenButton="1"/>
    <filterColumn colId="9644" hiddenButton="1"/>
    <filterColumn colId="9645" hiddenButton="1"/>
    <filterColumn colId="9646" hiddenButton="1"/>
    <filterColumn colId="9647" hiddenButton="1"/>
    <filterColumn colId="9648" hiddenButton="1"/>
    <filterColumn colId="9649" hiddenButton="1"/>
    <filterColumn colId="9650" hiddenButton="1"/>
    <filterColumn colId="9651" hiddenButton="1"/>
    <filterColumn colId="9652" hiddenButton="1"/>
    <filterColumn colId="9653" hiddenButton="1"/>
    <filterColumn colId="9654" hiddenButton="1"/>
    <filterColumn colId="9655" hiddenButton="1"/>
    <filterColumn colId="9656" hiddenButton="1"/>
    <filterColumn colId="9657" hiddenButton="1"/>
    <filterColumn colId="9658" hiddenButton="1"/>
    <filterColumn colId="9659" hiddenButton="1"/>
    <filterColumn colId="9660" hiddenButton="1"/>
    <filterColumn colId="9661" hiddenButton="1"/>
    <filterColumn colId="9662" hiddenButton="1"/>
    <filterColumn colId="9663" hiddenButton="1"/>
    <filterColumn colId="9664" hiddenButton="1"/>
    <filterColumn colId="9665" hiddenButton="1"/>
    <filterColumn colId="9666" hiddenButton="1"/>
    <filterColumn colId="9667" hiddenButton="1"/>
    <filterColumn colId="9668" hiddenButton="1"/>
    <filterColumn colId="9669" hiddenButton="1"/>
    <filterColumn colId="9670" hiddenButton="1"/>
    <filterColumn colId="9671" hiddenButton="1"/>
    <filterColumn colId="9672" hiddenButton="1"/>
    <filterColumn colId="9673" hiddenButton="1"/>
    <filterColumn colId="9674" hiddenButton="1"/>
    <filterColumn colId="9675" hiddenButton="1"/>
    <filterColumn colId="9676" hiddenButton="1"/>
    <filterColumn colId="9677" hiddenButton="1"/>
    <filterColumn colId="9678" hiddenButton="1"/>
    <filterColumn colId="9679" hiddenButton="1"/>
    <filterColumn colId="9680" hiddenButton="1"/>
    <filterColumn colId="9681" hiddenButton="1"/>
    <filterColumn colId="9682" hiddenButton="1"/>
    <filterColumn colId="9683" hiddenButton="1"/>
    <filterColumn colId="9684" hiddenButton="1"/>
    <filterColumn colId="9685" hiddenButton="1"/>
    <filterColumn colId="9686" hiddenButton="1"/>
    <filterColumn colId="9687" hiddenButton="1"/>
    <filterColumn colId="9688" hiddenButton="1"/>
    <filterColumn colId="9689" hiddenButton="1"/>
    <filterColumn colId="9690" hiddenButton="1"/>
    <filterColumn colId="9691" hiddenButton="1"/>
    <filterColumn colId="9692" hiddenButton="1"/>
    <filterColumn colId="9693" hiddenButton="1"/>
    <filterColumn colId="9694" hiddenButton="1"/>
    <filterColumn colId="9695" hiddenButton="1"/>
    <filterColumn colId="9696" hiddenButton="1"/>
    <filterColumn colId="9697" hiddenButton="1"/>
    <filterColumn colId="9698" hiddenButton="1"/>
    <filterColumn colId="9699" hiddenButton="1"/>
    <filterColumn colId="9700" hiddenButton="1"/>
    <filterColumn colId="9701" hiddenButton="1"/>
    <filterColumn colId="9702" hiddenButton="1"/>
    <filterColumn colId="9703" hiddenButton="1"/>
    <filterColumn colId="9704" hiddenButton="1"/>
    <filterColumn colId="9705" hiddenButton="1"/>
    <filterColumn colId="9706" hiddenButton="1"/>
    <filterColumn colId="9707" hiddenButton="1"/>
    <filterColumn colId="9708" hiddenButton="1"/>
    <filterColumn colId="9709" hiddenButton="1"/>
    <filterColumn colId="9710" hiddenButton="1"/>
    <filterColumn colId="9711" hiddenButton="1"/>
    <filterColumn colId="9712" hiddenButton="1"/>
    <filterColumn colId="9713" hiddenButton="1"/>
    <filterColumn colId="9714" hiddenButton="1"/>
    <filterColumn colId="9715" hiddenButton="1"/>
    <filterColumn colId="9716" hiddenButton="1"/>
    <filterColumn colId="9717" hiddenButton="1"/>
    <filterColumn colId="9718" hiddenButton="1"/>
    <filterColumn colId="9719" hiddenButton="1"/>
    <filterColumn colId="9720" hiddenButton="1"/>
    <filterColumn colId="9721" hiddenButton="1"/>
    <filterColumn colId="9722" hiddenButton="1"/>
    <filterColumn colId="9723" hiddenButton="1"/>
    <filterColumn colId="9724" hiddenButton="1"/>
    <filterColumn colId="9725" hiddenButton="1"/>
    <filterColumn colId="9726" hiddenButton="1"/>
    <filterColumn colId="9727" hiddenButton="1"/>
    <filterColumn colId="9728" hiddenButton="1"/>
    <filterColumn colId="9729" hiddenButton="1"/>
    <filterColumn colId="9730" hiddenButton="1"/>
    <filterColumn colId="9731" hiddenButton="1"/>
    <filterColumn colId="9732" hiddenButton="1"/>
    <filterColumn colId="9733" hiddenButton="1"/>
    <filterColumn colId="9734" hiddenButton="1"/>
    <filterColumn colId="9735" hiddenButton="1"/>
    <filterColumn colId="9736" hiddenButton="1"/>
    <filterColumn colId="9737" hiddenButton="1"/>
    <filterColumn colId="9738" hiddenButton="1"/>
    <filterColumn colId="9739" hiddenButton="1"/>
    <filterColumn colId="9740" hiddenButton="1"/>
    <filterColumn colId="9741" hiddenButton="1"/>
    <filterColumn colId="9742" hiddenButton="1"/>
    <filterColumn colId="9743" hiddenButton="1"/>
    <filterColumn colId="9744" hiddenButton="1"/>
    <filterColumn colId="9745" hiddenButton="1"/>
    <filterColumn colId="9746" hiddenButton="1"/>
    <filterColumn colId="9747" hiddenButton="1"/>
    <filterColumn colId="9748" hiddenButton="1"/>
    <filterColumn colId="9749" hiddenButton="1"/>
    <filterColumn colId="9750" hiddenButton="1"/>
    <filterColumn colId="9751" hiddenButton="1"/>
    <filterColumn colId="9752" hiddenButton="1"/>
    <filterColumn colId="9753" hiddenButton="1"/>
    <filterColumn colId="9754" hiddenButton="1"/>
    <filterColumn colId="9755" hiddenButton="1"/>
    <filterColumn colId="9756" hiddenButton="1"/>
    <filterColumn colId="9757" hiddenButton="1"/>
    <filterColumn colId="9758" hiddenButton="1"/>
    <filterColumn colId="9759" hiddenButton="1"/>
    <filterColumn colId="9760" hiddenButton="1"/>
    <filterColumn colId="9761" hiddenButton="1"/>
    <filterColumn colId="9762" hiddenButton="1"/>
    <filterColumn colId="9763" hiddenButton="1"/>
    <filterColumn colId="9764" hiddenButton="1"/>
    <filterColumn colId="9765" hiddenButton="1"/>
    <filterColumn colId="9766" hiddenButton="1"/>
    <filterColumn colId="9767" hiddenButton="1"/>
    <filterColumn colId="9768" hiddenButton="1"/>
    <filterColumn colId="9769" hiddenButton="1"/>
    <filterColumn colId="9770" hiddenButton="1"/>
    <filterColumn colId="9771" hiddenButton="1"/>
    <filterColumn colId="9772" hiddenButton="1"/>
    <filterColumn colId="9773" hiddenButton="1"/>
    <filterColumn colId="9774" hiddenButton="1"/>
    <filterColumn colId="9775" hiddenButton="1"/>
    <filterColumn colId="9776" hiddenButton="1"/>
    <filterColumn colId="9777" hiddenButton="1"/>
    <filterColumn colId="9778" hiddenButton="1"/>
    <filterColumn colId="9779" hiddenButton="1"/>
    <filterColumn colId="9780" hiddenButton="1"/>
    <filterColumn colId="9781" hiddenButton="1"/>
    <filterColumn colId="9782" hiddenButton="1"/>
    <filterColumn colId="9783" hiddenButton="1"/>
    <filterColumn colId="9784" hiddenButton="1"/>
    <filterColumn colId="9785" hiddenButton="1"/>
    <filterColumn colId="9786" hiddenButton="1"/>
    <filterColumn colId="9787" hiddenButton="1"/>
    <filterColumn colId="9788" hiddenButton="1"/>
    <filterColumn colId="9789" hiddenButton="1"/>
    <filterColumn colId="9790" hiddenButton="1"/>
    <filterColumn colId="9791" hiddenButton="1"/>
    <filterColumn colId="9792" hiddenButton="1"/>
    <filterColumn colId="9793" hiddenButton="1"/>
    <filterColumn colId="9794" hiddenButton="1"/>
    <filterColumn colId="9795" hiddenButton="1"/>
    <filterColumn colId="9796" hiddenButton="1"/>
    <filterColumn colId="9797" hiddenButton="1"/>
    <filterColumn colId="9798" hiddenButton="1"/>
    <filterColumn colId="9799" hiddenButton="1"/>
    <filterColumn colId="9800" hiddenButton="1"/>
    <filterColumn colId="9801" hiddenButton="1"/>
    <filterColumn colId="9802" hiddenButton="1"/>
    <filterColumn colId="9803" hiddenButton="1"/>
    <filterColumn colId="9804" hiddenButton="1"/>
    <filterColumn colId="9805" hiddenButton="1"/>
    <filterColumn colId="9806" hiddenButton="1"/>
    <filterColumn colId="9807" hiddenButton="1"/>
    <filterColumn colId="9808" hiddenButton="1"/>
    <filterColumn colId="9809" hiddenButton="1"/>
    <filterColumn colId="9810" hiddenButton="1"/>
    <filterColumn colId="9811" hiddenButton="1"/>
    <filterColumn colId="9812" hiddenButton="1"/>
    <filterColumn colId="9813" hiddenButton="1"/>
    <filterColumn colId="9814" hiddenButton="1"/>
    <filterColumn colId="9815" hiddenButton="1"/>
    <filterColumn colId="9816" hiddenButton="1"/>
    <filterColumn colId="9817" hiddenButton="1"/>
    <filterColumn colId="9818" hiddenButton="1"/>
    <filterColumn colId="9819" hiddenButton="1"/>
    <filterColumn colId="9820" hiddenButton="1"/>
    <filterColumn colId="9821" hiddenButton="1"/>
    <filterColumn colId="9822" hiddenButton="1"/>
    <filterColumn colId="9823" hiddenButton="1"/>
    <filterColumn colId="9824" hiddenButton="1"/>
    <filterColumn colId="9825" hiddenButton="1"/>
    <filterColumn colId="9826" hiddenButton="1"/>
    <filterColumn colId="9827" hiddenButton="1"/>
    <filterColumn colId="9828" hiddenButton="1"/>
    <filterColumn colId="9829" hiddenButton="1"/>
    <filterColumn colId="9830" hiddenButton="1"/>
    <filterColumn colId="9831" hiddenButton="1"/>
    <filterColumn colId="9832" hiddenButton="1"/>
    <filterColumn colId="9833" hiddenButton="1"/>
    <filterColumn colId="9834" hiddenButton="1"/>
    <filterColumn colId="9835" hiddenButton="1"/>
    <filterColumn colId="9836" hiddenButton="1"/>
    <filterColumn colId="9837" hiddenButton="1"/>
    <filterColumn colId="9838" hiddenButton="1"/>
    <filterColumn colId="9839" hiddenButton="1"/>
    <filterColumn colId="9840" hiddenButton="1"/>
    <filterColumn colId="9841" hiddenButton="1"/>
    <filterColumn colId="9842" hiddenButton="1"/>
    <filterColumn colId="9843" hiddenButton="1"/>
    <filterColumn colId="9844" hiddenButton="1"/>
    <filterColumn colId="9845" hiddenButton="1"/>
    <filterColumn colId="9846" hiddenButton="1"/>
    <filterColumn colId="9847" hiddenButton="1"/>
    <filterColumn colId="9848" hiddenButton="1"/>
    <filterColumn colId="9849" hiddenButton="1"/>
    <filterColumn colId="9850" hiddenButton="1"/>
    <filterColumn colId="9851" hiddenButton="1"/>
    <filterColumn colId="9852" hiddenButton="1"/>
    <filterColumn colId="9853" hiddenButton="1"/>
    <filterColumn colId="9854" hiddenButton="1"/>
    <filterColumn colId="9855" hiddenButton="1"/>
    <filterColumn colId="9856" hiddenButton="1"/>
    <filterColumn colId="9857" hiddenButton="1"/>
    <filterColumn colId="9858" hiddenButton="1"/>
    <filterColumn colId="9859" hiddenButton="1"/>
    <filterColumn colId="9860" hiddenButton="1"/>
    <filterColumn colId="9861" hiddenButton="1"/>
    <filterColumn colId="9862" hiddenButton="1"/>
    <filterColumn colId="9863" hiddenButton="1"/>
    <filterColumn colId="9864" hiddenButton="1"/>
    <filterColumn colId="9865" hiddenButton="1"/>
    <filterColumn colId="9866" hiddenButton="1"/>
    <filterColumn colId="9867" hiddenButton="1"/>
    <filterColumn colId="9868" hiddenButton="1"/>
    <filterColumn colId="9869" hiddenButton="1"/>
    <filterColumn colId="9870" hiddenButton="1"/>
    <filterColumn colId="9871" hiddenButton="1"/>
    <filterColumn colId="9872" hiddenButton="1"/>
    <filterColumn colId="9873" hiddenButton="1"/>
    <filterColumn colId="9874" hiddenButton="1"/>
    <filterColumn colId="9875" hiddenButton="1"/>
    <filterColumn colId="9876" hiddenButton="1"/>
    <filterColumn colId="9877" hiddenButton="1"/>
    <filterColumn colId="9878" hiddenButton="1"/>
    <filterColumn colId="9879" hiddenButton="1"/>
    <filterColumn colId="9880" hiddenButton="1"/>
    <filterColumn colId="9881" hiddenButton="1"/>
    <filterColumn colId="9882" hiddenButton="1"/>
    <filterColumn colId="9883" hiddenButton="1"/>
    <filterColumn colId="9884" hiddenButton="1"/>
    <filterColumn colId="9885" hiddenButton="1"/>
    <filterColumn colId="9886" hiddenButton="1"/>
    <filterColumn colId="9887" hiddenButton="1"/>
    <filterColumn colId="9888" hiddenButton="1"/>
    <filterColumn colId="9889" hiddenButton="1"/>
    <filterColumn colId="9890" hiddenButton="1"/>
    <filterColumn colId="9891" hiddenButton="1"/>
    <filterColumn colId="9892" hiddenButton="1"/>
    <filterColumn colId="9893" hiddenButton="1"/>
    <filterColumn colId="9894" hiddenButton="1"/>
    <filterColumn colId="9895" hiddenButton="1"/>
    <filterColumn colId="9896" hiddenButton="1"/>
    <filterColumn colId="9897" hiddenButton="1"/>
    <filterColumn colId="9898" hiddenButton="1"/>
    <filterColumn colId="9899" hiddenButton="1"/>
    <filterColumn colId="9900" hiddenButton="1"/>
    <filterColumn colId="9901" hiddenButton="1"/>
    <filterColumn colId="9902" hiddenButton="1"/>
    <filterColumn colId="9903" hiddenButton="1"/>
    <filterColumn colId="9904" hiddenButton="1"/>
    <filterColumn colId="9905" hiddenButton="1"/>
    <filterColumn colId="9906" hiddenButton="1"/>
    <filterColumn colId="9907" hiddenButton="1"/>
    <filterColumn colId="9908" hiddenButton="1"/>
    <filterColumn colId="9909" hiddenButton="1"/>
    <filterColumn colId="9910" hiddenButton="1"/>
    <filterColumn colId="9911" hiddenButton="1"/>
    <filterColumn colId="9912" hiddenButton="1"/>
    <filterColumn colId="9913" hiddenButton="1"/>
    <filterColumn colId="9914" hiddenButton="1"/>
    <filterColumn colId="9915" hiddenButton="1"/>
    <filterColumn colId="9916" hiddenButton="1"/>
    <filterColumn colId="9917" hiddenButton="1"/>
    <filterColumn colId="9918" hiddenButton="1"/>
    <filterColumn colId="9919" hiddenButton="1"/>
    <filterColumn colId="9920" hiddenButton="1"/>
    <filterColumn colId="9921" hiddenButton="1"/>
    <filterColumn colId="9922" hiddenButton="1"/>
    <filterColumn colId="9923" hiddenButton="1"/>
    <filterColumn colId="9924" hiddenButton="1"/>
    <filterColumn colId="9925" hiddenButton="1"/>
    <filterColumn colId="9926" hiddenButton="1"/>
    <filterColumn colId="9927" hiddenButton="1"/>
    <filterColumn colId="9928" hiddenButton="1"/>
    <filterColumn colId="9929" hiddenButton="1"/>
    <filterColumn colId="9930" hiddenButton="1"/>
    <filterColumn colId="9931" hiddenButton="1"/>
    <filterColumn colId="9932" hiddenButton="1"/>
    <filterColumn colId="9933" hiddenButton="1"/>
    <filterColumn colId="9934" hiddenButton="1"/>
    <filterColumn colId="9935" hiddenButton="1"/>
    <filterColumn colId="9936" hiddenButton="1"/>
    <filterColumn colId="9937" hiddenButton="1"/>
    <filterColumn colId="9938" hiddenButton="1"/>
    <filterColumn colId="9939" hiddenButton="1"/>
    <filterColumn colId="9940" hiddenButton="1"/>
    <filterColumn colId="9941" hiddenButton="1"/>
    <filterColumn colId="9942" hiddenButton="1"/>
    <filterColumn colId="9943" hiddenButton="1"/>
    <filterColumn colId="9944" hiddenButton="1"/>
    <filterColumn colId="9945" hiddenButton="1"/>
    <filterColumn colId="9946" hiddenButton="1"/>
    <filterColumn colId="9947" hiddenButton="1"/>
    <filterColumn colId="9948" hiddenButton="1"/>
    <filterColumn colId="9949" hiddenButton="1"/>
    <filterColumn colId="9950" hiddenButton="1"/>
    <filterColumn colId="9951" hiddenButton="1"/>
    <filterColumn colId="9952" hiddenButton="1"/>
    <filterColumn colId="9953" hiddenButton="1"/>
    <filterColumn colId="9954" hiddenButton="1"/>
    <filterColumn colId="9955" hiddenButton="1"/>
    <filterColumn colId="9956" hiddenButton="1"/>
    <filterColumn colId="9957" hiddenButton="1"/>
    <filterColumn colId="9958" hiddenButton="1"/>
    <filterColumn colId="9959" hiddenButton="1"/>
    <filterColumn colId="9960" hiddenButton="1"/>
    <filterColumn colId="9961" hiddenButton="1"/>
    <filterColumn colId="9962" hiddenButton="1"/>
    <filterColumn colId="9963" hiddenButton="1"/>
    <filterColumn colId="9964" hiddenButton="1"/>
    <filterColumn colId="9965" hiddenButton="1"/>
    <filterColumn colId="9966" hiddenButton="1"/>
    <filterColumn colId="9967" hiddenButton="1"/>
    <filterColumn colId="9968" hiddenButton="1"/>
    <filterColumn colId="9969" hiddenButton="1"/>
    <filterColumn colId="9970" hiddenButton="1"/>
    <filterColumn colId="9971" hiddenButton="1"/>
    <filterColumn colId="9972" hiddenButton="1"/>
    <filterColumn colId="9973" hiddenButton="1"/>
    <filterColumn colId="9974" hiddenButton="1"/>
    <filterColumn colId="9975" hiddenButton="1"/>
    <filterColumn colId="9976" hiddenButton="1"/>
    <filterColumn colId="9977" hiddenButton="1"/>
    <filterColumn colId="9978" hiddenButton="1"/>
    <filterColumn colId="9979" hiddenButton="1"/>
    <filterColumn colId="9980" hiddenButton="1"/>
    <filterColumn colId="9981" hiddenButton="1"/>
    <filterColumn colId="9982" hiddenButton="1"/>
    <filterColumn colId="9983" hiddenButton="1"/>
    <filterColumn colId="9984" hiddenButton="1"/>
    <filterColumn colId="9985" hiddenButton="1"/>
    <filterColumn colId="9986" hiddenButton="1"/>
    <filterColumn colId="9987" hiddenButton="1"/>
    <filterColumn colId="9988" hiddenButton="1"/>
    <filterColumn colId="9989" hiddenButton="1"/>
    <filterColumn colId="9990" hiddenButton="1"/>
    <filterColumn colId="9991" hiddenButton="1"/>
    <filterColumn colId="9992" hiddenButton="1"/>
    <filterColumn colId="9993" hiddenButton="1"/>
    <filterColumn colId="9994" hiddenButton="1"/>
    <filterColumn colId="9995" hiddenButton="1"/>
    <filterColumn colId="9996" hiddenButton="1"/>
    <filterColumn colId="9997" hiddenButton="1"/>
    <filterColumn colId="9998" hiddenButton="1"/>
    <filterColumn colId="9999" hiddenButton="1"/>
    <filterColumn colId="10000" hiddenButton="1"/>
    <filterColumn colId="10001" hiddenButton="1"/>
    <filterColumn colId="10002" hiddenButton="1"/>
    <filterColumn colId="10003" hiddenButton="1"/>
    <filterColumn colId="10004" hiddenButton="1"/>
    <filterColumn colId="10005" hiddenButton="1"/>
    <filterColumn colId="10006" hiddenButton="1"/>
    <filterColumn colId="10007" hiddenButton="1"/>
    <filterColumn colId="10008" hiddenButton="1"/>
    <filterColumn colId="10009" hiddenButton="1"/>
    <filterColumn colId="10010" hiddenButton="1"/>
    <filterColumn colId="10011" hiddenButton="1"/>
    <filterColumn colId="10012" hiddenButton="1"/>
    <filterColumn colId="10013" hiddenButton="1"/>
    <filterColumn colId="10014" hiddenButton="1"/>
    <filterColumn colId="10015" hiddenButton="1"/>
    <filterColumn colId="10016" hiddenButton="1"/>
    <filterColumn colId="10017" hiddenButton="1"/>
    <filterColumn colId="10018" hiddenButton="1"/>
    <filterColumn colId="10019" hiddenButton="1"/>
    <filterColumn colId="10020" hiddenButton="1"/>
    <filterColumn colId="10021" hiddenButton="1"/>
    <filterColumn colId="10022" hiddenButton="1"/>
    <filterColumn colId="10023" hiddenButton="1"/>
    <filterColumn colId="10024" hiddenButton="1"/>
    <filterColumn colId="10025" hiddenButton="1"/>
    <filterColumn colId="10026" hiddenButton="1"/>
    <filterColumn colId="10027" hiddenButton="1"/>
    <filterColumn colId="10028" hiddenButton="1"/>
    <filterColumn colId="10029" hiddenButton="1"/>
    <filterColumn colId="10030" hiddenButton="1"/>
    <filterColumn colId="10031" hiddenButton="1"/>
    <filterColumn colId="10032" hiddenButton="1"/>
    <filterColumn colId="10033" hiddenButton="1"/>
    <filterColumn colId="10034" hiddenButton="1"/>
    <filterColumn colId="10035" hiddenButton="1"/>
    <filterColumn colId="10036" hiddenButton="1"/>
    <filterColumn colId="10037" hiddenButton="1"/>
    <filterColumn colId="10038" hiddenButton="1"/>
    <filterColumn colId="10039" hiddenButton="1"/>
    <filterColumn colId="10040" hiddenButton="1"/>
    <filterColumn colId="10041" hiddenButton="1"/>
    <filterColumn colId="10042" hiddenButton="1"/>
    <filterColumn colId="10043" hiddenButton="1"/>
    <filterColumn colId="10044" hiddenButton="1"/>
    <filterColumn colId="10045" hiddenButton="1"/>
    <filterColumn colId="10046" hiddenButton="1"/>
    <filterColumn colId="10047" hiddenButton="1"/>
    <filterColumn colId="10048" hiddenButton="1"/>
    <filterColumn colId="10049" hiddenButton="1"/>
    <filterColumn colId="10050" hiddenButton="1"/>
    <filterColumn colId="10051" hiddenButton="1"/>
    <filterColumn colId="10052" hiddenButton="1"/>
    <filterColumn colId="10053" hiddenButton="1"/>
    <filterColumn colId="10054" hiddenButton="1"/>
    <filterColumn colId="10055" hiddenButton="1"/>
    <filterColumn colId="10056" hiddenButton="1"/>
    <filterColumn colId="10057" hiddenButton="1"/>
    <filterColumn colId="10058" hiddenButton="1"/>
    <filterColumn colId="10059" hiddenButton="1"/>
    <filterColumn colId="10060" hiddenButton="1"/>
    <filterColumn colId="10061" hiddenButton="1"/>
    <filterColumn colId="10062" hiddenButton="1"/>
    <filterColumn colId="10063" hiddenButton="1"/>
    <filterColumn colId="10064" hiddenButton="1"/>
    <filterColumn colId="10065" hiddenButton="1"/>
    <filterColumn colId="10066" hiddenButton="1"/>
    <filterColumn colId="10067" hiddenButton="1"/>
    <filterColumn colId="10068" hiddenButton="1"/>
    <filterColumn colId="10069" hiddenButton="1"/>
    <filterColumn colId="10070" hiddenButton="1"/>
    <filterColumn colId="10071" hiddenButton="1"/>
    <filterColumn colId="10072" hiddenButton="1"/>
    <filterColumn colId="10073" hiddenButton="1"/>
    <filterColumn colId="10074" hiddenButton="1"/>
    <filterColumn colId="10075" hiddenButton="1"/>
    <filterColumn colId="10076" hiddenButton="1"/>
    <filterColumn colId="10077" hiddenButton="1"/>
    <filterColumn colId="10078" hiddenButton="1"/>
    <filterColumn colId="10079" hiddenButton="1"/>
    <filterColumn colId="10080" hiddenButton="1"/>
    <filterColumn colId="10081" hiddenButton="1"/>
    <filterColumn colId="10082" hiddenButton="1"/>
    <filterColumn colId="10083" hiddenButton="1"/>
    <filterColumn colId="10084" hiddenButton="1"/>
    <filterColumn colId="10085" hiddenButton="1"/>
    <filterColumn colId="10086" hiddenButton="1"/>
    <filterColumn colId="10087" hiddenButton="1"/>
    <filterColumn colId="10088" hiddenButton="1"/>
    <filterColumn colId="10089" hiddenButton="1"/>
    <filterColumn colId="10090" hiddenButton="1"/>
    <filterColumn colId="10091" hiddenButton="1"/>
    <filterColumn colId="10092" hiddenButton="1"/>
    <filterColumn colId="10093" hiddenButton="1"/>
    <filterColumn colId="10094" hiddenButton="1"/>
    <filterColumn colId="10095" hiddenButton="1"/>
    <filterColumn colId="10096" hiddenButton="1"/>
    <filterColumn colId="10097" hiddenButton="1"/>
    <filterColumn colId="10098" hiddenButton="1"/>
    <filterColumn colId="10099" hiddenButton="1"/>
    <filterColumn colId="10100" hiddenButton="1"/>
    <filterColumn colId="10101" hiddenButton="1"/>
    <filterColumn colId="10102" hiddenButton="1"/>
    <filterColumn colId="10103" hiddenButton="1"/>
    <filterColumn colId="10104" hiddenButton="1"/>
    <filterColumn colId="10105" hiddenButton="1"/>
    <filterColumn colId="10106" hiddenButton="1"/>
    <filterColumn colId="10107" hiddenButton="1"/>
    <filterColumn colId="10108" hiddenButton="1"/>
    <filterColumn colId="10109" hiddenButton="1"/>
    <filterColumn colId="10110" hiddenButton="1"/>
    <filterColumn colId="10111" hiddenButton="1"/>
    <filterColumn colId="10112" hiddenButton="1"/>
    <filterColumn colId="10113" hiddenButton="1"/>
    <filterColumn colId="10114" hiddenButton="1"/>
    <filterColumn colId="10115" hiddenButton="1"/>
    <filterColumn colId="10116" hiddenButton="1"/>
    <filterColumn colId="10117" hiddenButton="1"/>
    <filterColumn colId="10118" hiddenButton="1"/>
    <filterColumn colId="10119" hiddenButton="1"/>
    <filterColumn colId="10120" hiddenButton="1"/>
    <filterColumn colId="10121" hiddenButton="1"/>
    <filterColumn colId="10122" hiddenButton="1"/>
    <filterColumn colId="10123" hiddenButton="1"/>
    <filterColumn colId="10124" hiddenButton="1"/>
    <filterColumn colId="10125" hiddenButton="1"/>
    <filterColumn colId="10126" hiddenButton="1"/>
    <filterColumn colId="10127" hiddenButton="1"/>
    <filterColumn colId="10128" hiddenButton="1"/>
    <filterColumn colId="10129" hiddenButton="1"/>
    <filterColumn colId="10130" hiddenButton="1"/>
    <filterColumn colId="10131" hiddenButton="1"/>
    <filterColumn colId="10132" hiddenButton="1"/>
    <filterColumn colId="10133" hiddenButton="1"/>
    <filterColumn colId="10134" hiddenButton="1"/>
    <filterColumn colId="10135" hiddenButton="1"/>
    <filterColumn colId="10136" hiddenButton="1"/>
    <filterColumn colId="10137" hiddenButton="1"/>
    <filterColumn colId="10138" hiddenButton="1"/>
    <filterColumn colId="10139" hiddenButton="1"/>
    <filterColumn colId="10140" hiddenButton="1"/>
    <filterColumn colId="10141" hiddenButton="1"/>
    <filterColumn colId="10142" hiddenButton="1"/>
    <filterColumn colId="10143" hiddenButton="1"/>
    <filterColumn colId="10144" hiddenButton="1"/>
    <filterColumn colId="10145" hiddenButton="1"/>
    <filterColumn colId="10146" hiddenButton="1"/>
    <filterColumn colId="10147" hiddenButton="1"/>
    <filterColumn colId="10148" hiddenButton="1"/>
    <filterColumn colId="10149" hiddenButton="1"/>
    <filterColumn colId="10150" hiddenButton="1"/>
    <filterColumn colId="10151" hiddenButton="1"/>
    <filterColumn colId="10152" hiddenButton="1"/>
    <filterColumn colId="10153" hiddenButton="1"/>
    <filterColumn colId="10154" hiddenButton="1"/>
    <filterColumn colId="10155" hiddenButton="1"/>
    <filterColumn colId="10156" hiddenButton="1"/>
    <filterColumn colId="10157" hiddenButton="1"/>
    <filterColumn colId="10158" hiddenButton="1"/>
    <filterColumn colId="10159" hiddenButton="1"/>
    <filterColumn colId="10160" hiddenButton="1"/>
    <filterColumn colId="10161" hiddenButton="1"/>
    <filterColumn colId="10162" hiddenButton="1"/>
    <filterColumn colId="10163" hiddenButton="1"/>
    <filterColumn colId="10164" hiddenButton="1"/>
    <filterColumn colId="10165" hiddenButton="1"/>
    <filterColumn colId="10166" hiddenButton="1"/>
    <filterColumn colId="10167" hiddenButton="1"/>
    <filterColumn colId="10168" hiddenButton="1"/>
    <filterColumn colId="10169" hiddenButton="1"/>
    <filterColumn colId="10170" hiddenButton="1"/>
    <filterColumn colId="10171" hiddenButton="1"/>
    <filterColumn colId="10172" hiddenButton="1"/>
    <filterColumn colId="10173" hiddenButton="1"/>
    <filterColumn colId="10174" hiddenButton="1"/>
    <filterColumn colId="10175" hiddenButton="1"/>
    <filterColumn colId="10176" hiddenButton="1"/>
    <filterColumn colId="10177" hiddenButton="1"/>
    <filterColumn colId="10178" hiddenButton="1"/>
    <filterColumn colId="10179" hiddenButton="1"/>
    <filterColumn colId="10180" hiddenButton="1"/>
    <filterColumn colId="10181" hiddenButton="1"/>
    <filterColumn colId="10182" hiddenButton="1"/>
    <filterColumn colId="10183" hiddenButton="1"/>
    <filterColumn colId="10184" hiddenButton="1"/>
    <filterColumn colId="10185" hiddenButton="1"/>
    <filterColumn colId="10186" hiddenButton="1"/>
    <filterColumn colId="10187" hiddenButton="1"/>
    <filterColumn colId="10188" hiddenButton="1"/>
    <filterColumn colId="10189" hiddenButton="1"/>
    <filterColumn colId="10190" hiddenButton="1"/>
    <filterColumn colId="10191" hiddenButton="1"/>
    <filterColumn colId="10192" hiddenButton="1"/>
    <filterColumn colId="10193" hiddenButton="1"/>
    <filterColumn colId="10194" hiddenButton="1"/>
    <filterColumn colId="10195" hiddenButton="1"/>
    <filterColumn colId="10196" hiddenButton="1"/>
    <filterColumn colId="10197" hiddenButton="1"/>
    <filterColumn colId="10198" hiddenButton="1"/>
    <filterColumn colId="10199" hiddenButton="1"/>
    <filterColumn colId="10200" hiddenButton="1"/>
    <filterColumn colId="10201" hiddenButton="1"/>
    <filterColumn colId="10202" hiddenButton="1"/>
    <filterColumn colId="10203" hiddenButton="1"/>
    <filterColumn colId="10204" hiddenButton="1"/>
    <filterColumn colId="10205" hiddenButton="1"/>
    <filterColumn colId="10206" hiddenButton="1"/>
    <filterColumn colId="10207" hiddenButton="1"/>
    <filterColumn colId="10208" hiddenButton="1"/>
    <filterColumn colId="10209" hiddenButton="1"/>
    <filterColumn colId="10210" hiddenButton="1"/>
    <filterColumn colId="10211" hiddenButton="1"/>
    <filterColumn colId="10212" hiddenButton="1"/>
    <filterColumn colId="10213" hiddenButton="1"/>
    <filterColumn colId="10214" hiddenButton="1"/>
    <filterColumn colId="10215" hiddenButton="1"/>
    <filterColumn colId="10216" hiddenButton="1"/>
    <filterColumn colId="10217" hiddenButton="1"/>
    <filterColumn colId="10218" hiddenButton="1"/>
    <filterColumn colId="10219" hiddenButton="1"/>
    <filterColumn colId="10220" hiddenButton="1"/>
    <filterColumn colId="10221" hiddenButton="1"/>
    <filterColumn colId="10222" hiddenButton="1"/>
    <filterColumn colId="10223" hiddenButton="1"/>
    <filterColumn colId="10224" hiddenButton="1"/>
    <filterColumn colId="10225" hiddenButton="1"/>
    <filterColumn colId="10226" hiddenButton="1"/>
    <filterColumn colId="10227" hiddenButton="1"/>
    <filterColumn colId="10228" hiddenButton="1"/>
    <filterColumn colId="10229" hiddenButton="1"/>
    <filterColumn colId="10230" hiddenButton="1"/>
    <filterColumn colId="10231" hiddenButton="1"/>
    <filterColumn colId="10232" hiddenButton="1"/>
    <filterColumn colId="10233" hiddenButton="1"/>
    <filterColumn colId="10234" hiddenButton="1"/>
    <filterColumn colId="10235" hiddenButton="1"/>
    <filterColumn colId="10236" hiddenButton="1"/>
    <filterColumn colId="10237" hiddenButton="1"/>
    <filterColumn colId="10238" hiddenButton="1"/>
    <filterColumn colId="10239" hiddenButton="1"/>
    <filterColumn colId="10240" hiddenButton="1"/>
    <filterColumn colId="10241" hiddenButton="1"/>
    <filterColumn colId="10242" hiddenButton="1"/>
    <filterColumn colId="10243" hiddenButton="1"/>
    <filterColumn colId="10244" hiddenButton="1"/>
    <filterColumn colId="10245" hiddenButton="1"/>
    <filterColumn colId="10246" hiddenButton="1"/>
    <filterColumn colId="10247" hiddenButton="1"/>
    <filterColumn colId="10248" hiddenButton="1"/>
    <filterColumn colId="10249" hiddenButton="1"/>
    <filterColumn colId="10250" hiddenButton="1"/>
    <filterColumn colId="10251" hiddenButton="1"/>
    <filterColumn colId="10252" hiddenButton="1"/>
    <filterColumn colId="10253" hiddenButton="1"/>
    <filterColumn colId="10254" hiddenButton="1"/>
    <filterColumn colId="10255" hiddenButton="1"/>
    <filterColumn colId="10256" hiddenButton="1"/>
    <filterColumn colId="10257" hiddenButton="1"/>
    <filterColumn colId="10258" hiddenButton="1"/>
    <filterColumn colId="10259" hiddenButton="1"/>
    <filterColumn colId="10260" hiddenButton="1"/>
    <filterColumn colId="10261" hiddenButton="1"/>
    <filterColumn colId="10262" hiddenButton="1"/>
    <filterColumn colId="10263" hiddenButton="1"/>
    <filterColumn colId="10264" hiddenButton="1"/>
    <filterColumn colId="10265" hiddenButton="1"/>
    <filterColumn colId="10266" hiddenButton="1"/>
    <filterColumn colId="10267" hiddenButton="1"/>
    <filterColumn colId="10268" hiddenButton="1"/>
    <filterColumn colId="10269" hiddenButton="1"/>
    <filterColumn colId="10270" hiddenButton="1"/>
    <filterColumn colId="10271" hiddenButton="1"/>
    <filterColumn colId="10272" hiddenButton="1"/>
    <filterColumn colId="10273" hiddenButton="1"/>
    <filterColumn colId="10274" hiddenButton="1"/>
    <filterColumn colId="10275" hiddenButton="1"/>
    <filterColumn colId="10276" hiddenButton="1"/>
    <filterColumn colId="10277" hiddenButton="1"/>
    <filterColumn colId="10278" hiddenButton="1"/>
    <filterColumn colId="10279" hiddenButton="1"/>
    <filterColumn colId="10280" hiddenButton="1"/>
    <filterColumn colId="10281" hiddenButton="1"/>
    <filterColumn colId="10282" hiddenButton="1"/>
    <filterColumn colId="10283" hiddenButton="1"/>
    <filterColumn colId="10284" hiddenButton="1"/>
    <filterColumn colId="10285" hiddenButton="1"/>
    <filterColumn colId="10286" hiddenButton="1"/>
    <filterColumn colId="10287" hiddenButton="1"/>
    <filterColumn colId="10288" hiddenButton="1"/>
    <filterColumn colId="10289" hiddenButton="1"/>
    <filterColumn colId="10290" hiddenButton="1"/>
    <filterColumn colId="10291" hiddenButton="1"/>
    <filterColumn colId="10292" hiddenButton="1"/>
    <filterColumn colId="10293" hiddenButton="1"/>
    <filterColumn colId="10294" hiddenButton="1"/>
    <filterColumn colId="10295" hiddenButton="1"/>
    <filterColumn colId="10296" hiddenButton="1"/>
    <filterColumn colId="10297" hiddenButton="1"/>
    <filterColumn colId="10298" hiddenButton="1"/>
    <filterColumn colId="10299" hiddenButton="1"/>
    <filterColumn colId="10300" hiddenButton="1"/>
    <filterColumn colId="10301" hiddenButton="1"/>
    <filterColumn colId="10302" hiddenButton="1"/>
    <filterColumn colId="10303" hiddenButton="1"/>
    <filterColumn colId="10304" hiddenButton="1"/>
    <filterColumn colId="10305" hiddenButton="1"/>
    <filterColumn colId="10306" hiddenButton="1"/>
    <filterColumn colId="10307" hiddenButton="1"/>
    <filterColumn colId="10308" hiddenButton="1"/>
    <filterColumn colId="10309" hiddenButton="1"/>
    <filterColumn colId="10310" hiddenButton="1"/>
    <filterColumn colId="10311" hiddenButton="1"/>
    <filterColumn colId="10312" hiddenButton="1"/>
    <filterColumn colId="10313" hiddenButton="1"/>
    <filterColumn colId="10314" hiddenButton="1"/>
    <filterColumn colId="10315" hiddenButton="1"/>
    <filterColumn colId="10316" hiddenButton="1"/>
    <filterColumn colId="10317" hiddenButton="1"/>
    <filterColumn colId="10318" hiddenButton="1"/>
    <filterColumn colId="10319" hiddenButton="1"/>
    <filterColumn colId="10320" hiddenButton="1"/>
    <filterColumn colId="10321" hiddenButton="1"/>
    <filterColumn colId="10322" hiddenButton="1"/>
    <filterColumn colId="10323" hiddenButton="1"/>
    <filterColumn colId="10324" hiddenButton="1"/>
    <filterColumn colId="10325" hiddenButton="1"/>
    <filterColumn colId="10326" hiddenButton="1"/>
    <filterColumn colId="10327" hiddenButton="1"/>
    <filterColumn colId="10328" hiddenButton="1"/>
    <filterColumn colId="10329" hiddenButton="1"/>
    <filterColumn colId="10330" hiddenButton="1"/>
    <filterColumn colId="10331" hiddenButton="1"/>
    <filterColumn colId="10332" hiddenButton="1"/>
    <filterColumn colId="10333" hiddenButton="1"/>
    <filterColumn colId="10334" hiddenButton="1"/>
    <filterColumn colId="10335" hiddenButton="1"/>
    <filterColumn colId="10336" hiddenButton="1"/>
    <filterColumn colId="10337" hiddenButton="1"/>
    <filterColumn colId="10338" hiddenButton="1"/>
    <filterColumn colId="10339" hiddenButton="1"/>
    <filterColumn colId="10340" hiddenButton="1"/>
    <filterColumn colId="10341" hiddenButton="1"/>
    <filterColumn colId="10342" hiddenButton="1"/>
    <filterColumn colId="10343" hiddenButton="1"/>
    <filterColumn colId="10344" hiddenButton="1"/>
    <filterColumn colId="10345" hiddenButton="1"/>
    <filterColumn colId="10346" hiddenButton="1"/>
    <filterColumn colId="10347" hiddenButton="1"/>
    <filterColumn colId="10348" hiddenButton="1"/>
    <filterColumn colId="10349" hiddenButton="1"/>
    <filterColumn colId="10350" hiddenButton="1"/>
    <filterColumn colId="10351" hiddenButton="1"/>
    <filterColumn colId="10352" hiddenButton="1"/>
    <filterColumn colId="10353" hiddenButton="1"/>
    <filterColumn colId="10354" hiddenButton="1"/>
    <filterColumn colId="10355" hiddenButton="1"/>
    <filterColumn colId="10356" hiddenButton="1"/>
    <filterColumn colId="10357" hiddenButton="1"/>
    <filterColumn colId="10358" hiddenButton="1"/>
    <filterColumn colId="10359" hiddenButton="1"/>
    <filterColumn colId="10360" hiddenButton="1"/>
    <filterColumn colId="10361" hiddenButton="1"/>
    <filterColumn colId="10362" hiddenButton="1"/>
    <filterColumn colId="10363" hiddenButton="1"/>
    <filterColumn colId="10364" hiddenButton="1"/>
    <filterColumn colId="10365" hiddenButton="1"/>
    <filterColumn colId="10366" hiddenButton="1"/>
    <filterColumn colId="10367" hiddenButton="1"/>
    <filterColumn colId="10368" hiddenButton="1"/>
    <filterColumn colId="10369" hiddenButton="1"/>
    <filterColumn colId="10370" hiddenButton="1"/>
    <filterColumn colId="10371" hiddenButton="1"/>
    <filterColumn colId="10372" hiddenButton="1"/>
    <filterColumn colId="10373" hiddenButton="1"/>
    <filterColumn colId="10374" hiddenButton="1"/>
    <filterColumn colId="10375" hiddenButton="1"/>
    <filterColumn colId="10376" hiddenButton="1"/>
    <filterColumn colId="10377" hiddenButton="1"/>
    <filterColumn colId="10378" hiddenButton="1"/>
    <filterColumn colId="10379" hiddenButton="1"/>
    <filterColumn colId="10380" hiddenButton="1"/>
    <filterColumn colId="10381" hiddenButton="1"/>
    <filterColumn colId="10382" hiddenButton="1"/>
    <filterColumn colId="10383" hiddenButton="1"/>
    <filterColumn colId="10384" hiddenButton="1"/>
    <filterColumn colId="10385" hiddenButton="1"/>
    <filterColumn colId="10386" hiddenButton="1"/>
    <filterColumn colId="10387" hiddenButton="1"/>
    <filterColumn colId="10388" hiddenButton="1"/>
    <filterColumn colId="10389" hiddenButton="1"/>
    <filterColumn colId="10390" hiddenButton="1"/>
    <filterColumn colId="10391" hiddenButton="1"/>
    <filterColumn colId="10392" hiddenButton="1"/>
    <filterColumn colId="10393" hiddenButton="1"/>
    <filterColumn colId="10394" hiddenButton="1"/>
    <filterColumn colId="10395" hiddenButton="1"/>
    <filterColumn colId="10396" hiddenButton="1"/>
    <filterColumn colId="10397" hiddenButton="1"/>
    <filterColumn colId="10398" hiddenButton="1"/>
    <filterColumn colId="10399" hiddenButton="1"/>
    <filterColumn colId="10400" hiddenButton="1"/>
    <filterColumn colId="10401" hiddenButton="1"/>
    <filterColumn colId="10402" hiddenButton="1"/>
    <filterColumn colId="10403" hiddenButton="1"/>
    <filterColumn colId="10404" hiddenButton="1"/>
    <filterColumn colId="10405" hiddenButton="1"/>
    <filterColumn colId="10406" hiddenButton="1"/>
    <filterColumn colId="10407" hiddenButton="1"/>
    <filterColumn colId="10408" hiddenButton="1"/>
    <filterColumn colId="10409" hiddenButton="1"/>
    <filterColumn colId="10410" hiddenButton="1"/>
    <filterColumn colId="10411" hiddenButton="1"/>
    <filterColumn colId="10412" hiddenButton="1"/>
    <filterColumn colId="10413" hiddenButton="1"/>
    <filterColumn colId="10414" hiddenButton="1"/>
    <filterColumn colId="10415" hiddenButton="1"/>
    <filterColumn colId="10416" hiddenButton="1"/>
    <filterColumn colId="10417" hiddenButton="1"/>
    <filterColumn colId="10418" hiddenButton="1"/>
    <filterColumn colId="10419" hiddenButton="1"/>
    <filterColumn colId="10420" hiddenButton="1"/>
    <filterColumn colId="10421" hiddenButton="1"/>
    <filterColumn colId="10422" hiddenButton="1"/>
    <filterColumn colId="10423" hiddenButton="1"/>
    <filterColumn colId="10424" hiddenButton="1"/>
    <filterColumn colId="10425" hiddenButton="1"/>
    <filterColumn colId="10426" hiddenButton="1"/>
    <filterColumn colId="10427" hiddenButton="1"/>
    <filterColumn colId="10428" hiddenButton="1"/>
    <filterColumn colId="10429" hiddenButton="1"/>
    <filterColumn colId="10430" hiddenButton="1"/>
    <filterColumn colId="10431" hiddenButton="1"/>
    <filterColumn colId="10432" hiddenButton="1"/>
    <filterColumn colId="10433" hiddenButton="1"/>
    <filterColumn colId="10434" hiddenButton="1"/>
    <filterColumn colId="10435" hiddenButton="1"/>
    <filterColumn colId="10436" hiddenButton="1"/>
    <filterColumn colId="10437" hiddenButton="1"/>
    <filterColumn colId="10438" hiddenButton="1"/>
    <filterColumn colId="10439" hiddenButton="1"/>
    <filterColumn colId="10440" hiddenButton="1"/>
    <filterColumn colId="10441" hiddenButton="1"/>
    <filterColumn colId="10442" hiddenButton="1"/>
    <filterColumn colId="10443" hiddenButton="1"/>
    <filterColumn colId="10444" hiddenButton="1"/>
    <filterColumn colId="10445" hiddenButton="1"/>
    <filterColumn colId="10446" hiddenButton="1"/>
    <filterColumn colId="10447" hiddenButton="1"/>
    <filterColumn colId="10448" hiddenButton="1"/>
    <filterColumn colId="10449" hiddenButton="1"/>
    <filterColumn colId="10450" hiddenButton="1"/>
    <filterColumn colId="10451" hiddenButton="1"/>
    <filterColumn colId="10452" hiddenButton="1"/>
    <filterColumn colId="10453" hiddenButton="1"/>
    <filterColumn colId="10454" hiddenButton="1"/>
    <filterColumn colId="10455" hiddenButton="1"/>
    <filterColumn colId="10456" hiddenButton="1"/>
    <filterColumn colId="10457" hiddenButton="1"/>
    <filterColumn colId="10458" hiddenButton="1"/>
    <filterColumn colId="10459" hiddenButton="1"/>
    <filterColumn colId="10460" hiddenButton="1"/>
    <filterColumn colId="10461" hiddenButton="1"/>
    <filterColumn colId="10462" hiddenButton="1"/>
    <filterColumn colId="10463" hiddenButton="1"/>
    <filterColumn colId="10464" hiddenButton="1"/>
    <filterColumn colId="10465" hiddenButton="1"/>
    <filterColumn colId="10466" hiddenButton="1"/>
    <filterColumn colId="10467" hiddenButton="1"/>
    <filterColumn colId="10468" hiddenButton="1"/>
    <filterColumn colId="10469" hiddenButton="1"/>
    <filterColumn colId="10470" hiddenButton="1"/>
    <filterColumn colId="10471" hiddenButton="1"/>
    <filterColumn colId="10472" hiddenButton="1"/>
    <filterColumn colId="10473" hiddenButton="1"/>
    <filterColumn colId="10474" hiddenButton="1"/>
    <filterColumn colId="10475" hiddenButton="1"/>
    <filterColumn colId="10476" hiddenButton="1"/>
    <filterColumn colId="10477" hiddenButton="1"/>
    <filterColumn colId="10478" hiddenButton="1"/>
    <filterColumn colId="10479" hiddenButton="1"/>
    <filterColumn colId="10480" hiddenButton="1"/>
    <filterColumn colId="10481" hiddenButton="1"/>
    <filterColumn colId="10482" hiddenButton="1"/>
    <filterColumn colId="10483" hiddenButton="1"/>
    <filterColumn colId="10484" hiddenButton="1"/>
    <filterColumn colId="10485" hiddenButton="1"/>
    <filterColumn colId="10486" hiddenButton="1"/>
    <filterColumn colId="10487" hiddenButton="1"/>
    <filterColumn colId="10488" hiddenButton="1"/>
    <filterColumn colId="10489" hiddenButton="1"/>
    <filterColumn colId="10490" hiddenButton="1"/>
    <filterColumn colId="10491" hiddenButton="1"/>
    <filterColumn colId="10492" hiddenButton="1"/>
    <filterColumn colId="10493" hiddenButton="1"/>
    <filterColumn colId="10494" hiddenButton="1"/>
    <filterColumn colId="10495" hiddenButton="1"/>
    <filterColumn colId="10496" hiddenButton="1"/>
    <filterColumn colId="10497" hiddenButton="1"/>
    <filterColumn colId="10498" hiddenButton="1"/>
    <filterColumn colId="10499" hiddenButton="1"/>
    <filterColumn colId="10500" hiddenButton="1"/>
    <filterColumn colId="10501" hiddenButton="1"/>
    <filterColumn colId="10502" hiddenButton="1"/>
    <filterColumn colId="10503" hiddenButton="1"/>
    <filterColumn colId="10504" hiddenButton="1"/>
    <filterColumn colId="10505" hiddenButton="1"/>
    <filterColumn colId="10506" hiddenButton="1"/>
    <filterColumn colId="10507" hiddenButton="1"/>
    <filterColumn colId="10508" hiddenButton="1"/>
    <filterColumn colId="10509" hiddenButton="1"/>
    <filterColumn colId="10510" hiddenButton="1"/>
    <filterColumn colId="10511" hiddenButton="1"/>
    <filterColumn colId="10512" hiddenButton="1"/>
    <filterColumn colId="10513" hiddenButton="1"/>
    <filterColumn colId="10514" hiddenButton="1"/>
    <filterColumn colId="10515" hiddenButton="1"/>
    <filterColumn colId="10516" hiddenButton="1"/>
    <filterColumn colId="10517" hiddenButton="1"/>
    <filterColumn colId="10518" hiddenButton="1"/>
    <filterColumn colId="10519" hiddenButton="1"/>
    <filterColumn colId="10520" hiddenButton="1"/>
    <filterColumn colId="10521" hiddenButton="1"/>
    <filterColumn colId="10522" hiddenButton="1"/>
    <filterColumn colId="10523" hiddenButton="1"/>
    <filterColumn colId="10524" hiddenButton="1"/>
    <filterColumn colId="10525" hiddenButton="1"/>
    <filterColumn colId="10526" hiddenButton="1"/>
    <filterColumn colId="10527" hiddenButton="1"/>
    <filterColumn colId="10528" hiddenButton="1"/>
    <filterColumn colId="10529" hiddenButton="1"/>
    <filterColumn colId="10530" hiddenButton="1"/>
    <filterColumn colId="10531" hiddenButton="1"/>
    <filterColumn colId="10532" hiddenButton="1"/>
    <filterColumn colId="10533" hiddenButton="1"/>
    <filterColumn colId="10534" hiddenButton="1"/>
    <filterColumn colId="10535" hiddenButton="1"/>
    <filterColumn colId="10536" hiddenButton="1"/>
    <filterColumn colId="10537" hiddenButton="1"/>
    <filterColumn colId="10538" hiddenButton="1"/>
    <filterColumn colId="10539" hiddenButton="1"/>
    <filterColumn colId="10540" hiddenButton="1"/>
    <filterColumn colId="10541" hiddenButton="1"/>
    <filterColumn colId="10542" hiddenButton="1"/>
    <filterColumn colId="10543" hiddenButton="1"/>
    <filterColumn colId="10544" hiddenButton="1"/>
    <filterColumn colId="10545" hiddenButton="1"/>
    <filterColumn colId="10546" hiddenButton="1"/>
    <filterColumn colId="10547" hiddenButton="1"/>
    <filterColumn colId="10548" hiddenButton="1"/>
    <filterColumn colId="10549" hiddenButton="1"/>
    <filterColumn colId="10550" hiddenButton="1"/>
    <filterColumn colId="10551" hiddenButton="1"/>
    <filterColumn colId="10552" hiddenButton="1"/>
    <filterColumn colId="10553" hiddenButton="1"/>
    <filterColumn colId="10554" hiddenButton="1"/>
    <filterColumn colId="10555" hiddenButton="1"/>
    <filterColumn colId="10556" hiddenButton="1"/>
    <filterColumn colId="10557" hiddenButton="1"/>
    <filterColumn colId="10558" hiddenButton="1"/>
    <filterColumn colId="10559" hiddenButton="1"/>
    <filterColumn colId="10560" hiddenButton="1"/>
    <filterColumn colId="10561" hiddenButton="1"/>
    <filterColumn colId="10562" hiddenButton="1"/>
    <filterColumn colId="10563" hiddenButton="1"/>
    <filterColumn colId="10564" hiddenButton="1"/>
    <filterColumn colId="10565" hiddenButton="1"/>
    <filterColumn colId="10566" hiddenButton="1"/>
    <filterColumn colId="10567" hiddenButton="1"/>
    <filterColumn colId="10568" hiddenButton="1"/>
    <filterColumn colId="10569" hiddenButton="1"/>
    <filterColumn colId="10570" hiddenButton="1"/>
    <filterColumn colId="10571" hiddenButton="1"/>
    <filterColumn colId="10572" hiddenButton="1"/>
    <filterColumn colId="10573" hiddenButton="1"/>
    <filterColumn colId="10574" hiddenButton="1"/>
    <filterColumn colId="10575" hiddenButton="1"/>
    <filterColumn colId="10576" hiddenButton="1"/>
    <filterColumn colId="10577" hiddenButton="1"/>
    <filterColumn colId="10578" hiddenButton="1"/>
    <filterColumn colId="10579" hiddenButton="1"/>
    <filterColumn colId="10580" hiddenButton="1"/>
    <filterColumn colId="10581" hiddenButton="1"/>
    <filterColumn colId="10582" hiddenButton="1"/>
    <filterColumn colId="10583" hiddenButton="1"/>
    <filterColumn colId="10584" hiddenButton="1"/>
    <filterColumn colId="10585" hiddenButton="1"/>
    <filterColumn colId="10586" hiddenButton="1"/>
    <filterColumn colId="10587" hiddenButton="1"/>
    <filterColumn colId="10588" hiddenButton="1"/>
    <filterColumn colId="10589" hiddenButton="1"/>
    <filterColumn colId="10590" hiddenButton="1"/>
    <filterColumn colId="10591" hiddenButton="1"/>
    <filterColumn colId="10592" hiddenButton="1"/>
    <filterColumn colId="10593" hiddenButton="1"/>
    <filterColumn colId="10594" hiddenButton="1"/>
    <filterColumn colId="10595" hiddenButton="1"/>
    <filterColumn colId="10596" hiddenButton="1"/>
    <filterColumn colId="10597" hiddenButton="1"/>
    <filterColumn colId="10598" hiddenButton="1"/>
    <filterColumn colId="10599" hiddenButton="1"/>
    <filterColumn colId="10600" hiddenButton="1"/>
    <filterColumn colId="10601" hiddenButton="1"/>
    <filterColumn colId="10602" hiddenButton="1"/>
    <filterColumn colId="10603" hiddenButton="1"/>
    <filterColumn colId="10604" hiddenButton="1"/>
    <filterColumn colId="10605" hiddenButton="1"/>
    <filterColumn colId="10606" hiddenButton="1"/>
    <filterColumn colId="10607" hiddenButton="1"/>
    <filterColumn colId="10608" hiddenButton="1"/>
    <filterColumn colId="10609" hiddenButton="1"/>
    <filterColumn colId="10610" hiddenButton="1"/>
    <filterColumn colId="10611" hiddenButton="1"/>
    <filterColumn colId="10612" hiddenButton="1"/>
    <filterColumn colId="10613" hiddenButton="1"/>
    <filterColumn colId="10614" hiddenButton="1"/>
    <filterColumn colId="10615" hiddenButton="1"/>
    <filterColumn colId="10616" hiddenButton="1"/>
    <filterColumn colId="10617" hiddenButton="1"/>
    <filterColumn colId="10618" hiddenButton="1"/>
    <filterColumn colId="10619" hiddenButton="1"/>
    <filterColumn colId="10620" hiddenButton="1"/>
    <filterColumn colId="10621" hiddenButton="1"/>
    <filterColumn colId="10622" hiddenButton="1"/>
    <filterColumn colId="10623" hiddenButton="1"/>
    <filterColumn colId="10624" hiddenButton="1"/>
    <filterColumn colId="10625" hiddenButton="1"/>
    <filterColumn colId="10626" hiddenButton="1"/>
    <filterColumn colId="10627" hiddenButton="1"/>
    <filterColumn colId="10628" hiddenButton="1"/>
    <filterColumn colId="10629" hiddenButton="1"/>
    <filterColumn colId="10630" hiddenButton="1"/>
    <filterColumn colId="10631" hiddenButton="1"/>
    <filterColumn colId="10632" hiddenButton="1"/>
    <filterColumn colId="10633" hiddenButton="1"/>
    <filterColumn colId="10634" hiddenButton="1"/>
    <filterColumn colId="10635" hiddenButton="1"/>
    <filterColumn colId="10636" hiddenButton="1"/>
    <filterColumn colId="10637" hiddenButton="1"/>
    <filterColumn colId="10638" hiddenButton="1"/>
    <filterColumn colId="10639" hiddenButton="1"/>
    <filterColumn colId="10640" hiddenButton="1"/>
    <filterColumn colId="10641" hiddenButton="1"/>
    <filterColumn colId="10642" hiddenButton="1"/>
    <filterColumn colId="10643" hiddenButton="1"/>
    <filterColumn colId="10644" hiddenButton="1"/>
    <filterColumn colId="10645" hiddenButton="1"/>
    <filterColumn colId="10646" hiddenButton="1"/>
    <filterColumn colId="10647" hiddenButton="1"/>
    <filterColumn colId="10648" hiddenButton="1"/>
    <filterColumn colId="10649" hiddenButton="1"/>
    <filterColumn colId="10650" hiddenButton="1"/>
    <filterColumn colId="10651" hiddenButton="1"/>
    <filterColumn colId="10652" hiddenButton="1"/>
    <filterColumn colId="10653" hiddenButton="1"/>
    <filterColumn colId="10654" hiddenButton="1"/>
    <filterColumn colId="10655" hiddenButton="1"/>
    <filterColumn colId="10656" hiddenButton="1"/>
    <filterColumn colId="10657" hiddenButton="1"/>
    <filterColumn colId="10658" hiddenButton="1"/>
    <filterColumn colId="10659" hiddenButton="1"/>
    <filterColumn colId="10660" hiddenButton="1"/>
    <filterColumn colId="10661" hiddenButton="1"/>
    <filterColumn colId="10662" hiddenButton="1"/>
    <filterColumn colId="10663" hiddenButton="1"/>
    <filterColumn colId="10664" hiddenButton="1"/>
    <filterColumn colId="10665" hiddenButton="1"/>
    <filterColumn colId="10666" hiddenButton="1"/>
    <filterColumn colId="10667" hiddenButton="1"/>
    <filterColumn colId="10668" hiddenButton="1"/>
    <filterColumn colId="10669" hiddenButton="1"/>
    <filterColumn colId="10670" hiddenButton="1"/>
    <filterColumn colId="10671" hiddenButton="1"/>
    <filterColumn colId="10672" hiddenButton="1"/>
    <filterColumn colId="10673" hiddenButton="1"/>
    <filterColumn colId="10674" hiddenButton="1"/>
    <filterColumn colId="10675" hiddenButton="1"/>
    <filterColumn colId="10676" hiddenButton="1"/>
    <filterColumn colId="10677" hiddenButton="1"/>
    <filterColumn colId="10678" hiddenButton="1"/>
    <filterColumn colId="10679" hiddenButton="1"/>
    <filterColumn colId="10680" hiddenButton="1"/>
    <filterColumn colId="10681" hiddenButton="1"/>
    <filterColumn colId="10682" hiddenButton="1"/>
    <filterColumn colId="10683" hiddenButton="1"/>
    <filterColumn colId="10684" hiddenButton="1"/>
    <filterColumn colId="10685" hiddenButton="1"/>
    <filterColumn colId="10686" hiddenButton="1"/>
    <filterColumn colId="10687" hiddenButton="1"/>
    <filterColumn colId="10688" hiddenButton="1"/>
    <filterColumn colId="10689" hiddenButton="1"/>
    <filterColumn colId="10690" hiddenButton="1"/>
    <filterColumn colId="10691" hiddenButton="1"/>
    <filterColumn colId="10692" hiddenButton="1"/>
    <filterColumn colId="10693" hiddenButton="1"/>
    <filterColumn colId="10694" hiddenButton="1"/>
    <filterColumn colId="10695" hiddenButton="1"/>
    <filterColumn colId="10696" hiddenButton="1"/>
    <filterColumn colId="10697" hiddenButton="1"/>
    <filterColumn colId="10698" hiddenButton="1"/>
    <filterColumn colId="10699" hiddenButton="1"/>
    <filterColumn colId="10700" hiddenButton="1"/>
    <filterColumn colId="10701" hiddenButton="1"/>
    <filterColumn colId="10702" hiddenButton="1"/>
    <filterColumn colId="10703" hiddenButton="1"/>
    <filterColumn colId="10704" hiddenButton="1"/>
    <filterColumn colId="10705" hiddenButton="1"/>
    <filterColumn colId="10706" hiddenButton="1"/>
    <filterColumn colId="10707" hiddenButton="1"/>
    <filterColumn colId="10708" hiddenButton="1"/>
    <filterColumn colId="10709" hiddenButton="1"/>
    <filterColumn colId="10710" hiddenButton="1"/>
    <filterColumn colId="10711" hiddenButton="1"/>
    <filterColumn colId="10712" hiddenButton="1"/>
    <filterColumn colId="10713" hiddenButton="1"/>
    <filterColumn colId="10714" hiddenButton="1"/>
    <filterColumn colId="10715" hiddenButton="1"/>
    <filterColumn colId="10716" hiddenButton="1"/>
    <filterColumn colId="10717" hiddenButton="1"/>
    <filterColumn colId="10718" hiddenButton="1"/>
    <filterColumn colId="10719" hiddenButton="1"/>
    <filterColumn colId="10720" hiddenButton="1"/>
    <filterColumn colId="10721" hiddenButton="1"/>
    <filterColumn colId="10722" hiddenButton="1"/>
    <filterColumn colId="10723" hiddenButton="1"/>
    <filterColumn colId="10724" hiddenButton="1"/>
    <filterColumn colId="10725" hiddenButton="1"/>
    <filterColumn colId="10726" hiddenButton="1"/>
    <filterColumn colId="10727" hiddenButton="1"/>
    <filterColumn colId="10728" hiddenButton="1"/>
    <filterColumn colId="10729" hiddenButton="1"/>
    <filterColumn colId="10730" hiddenButton="1"/>
    <filterColumn colId="10731" hiddenButton="1"/>
    <filterColumn colId="10732" hiddenButton="1"/>
    <filterColumn colId="10733" hiddenButton="1"/>
    <filterColumn colId="10734" hiddenButton="1"/>
    <filterColumn colId="10735" hiddenButton="1"/>
    <filterColumn colId="10736" hiddenButton="1"/>
    <filterColumn colId="10737" hiddenButton="1"/>
    <filterColumn colId="10738" hiddenButton="1"/>
    <filterColumn colId="10739" hiddenButton="1"/>
    <filterColumn colId="10740" hiddenButton="1"/>
    <filterColumn colId="10741" hiddenButton="1"/>
    <filterColumn colId="10742" hiddenButton="1"/>
    <filterColumn colId="10743" hiddenButton="1"/>
    <filterColumn colId="10744" hiddenButton="1"/>
    <filterColumn colId="10745" hiddenButton="1"/>
    <filterColumn colId="10746" hiddenButton="1"/>
    <filterColumn colId="10747" hiddenButton="1"/>
    <filterColumn colId="10748" hiddenButton="1"/>
    <filterColumn colId="10749" hiddenButton="1"/>
    <filterColumn colId="10750" hiddenButton="1"/>
    <filterColumn colId="10751" hiddenButton="1"/>
    <filterColumn colId="10752" hiddenButton="1"/>
    <filterColumn colId="10753" hiddenButton="1"/>
    <filterColumn colId="10754" hiddenButton="1"/>
    <filterColumn colId="10755" hiddenButton="1"/>
    <filterColumn colId="10756" hiddenButton="1"/>
    <filterColumn colId="10757" hiddenButton="1"/>
    <filterColumn colId="10758" hiddenButton="1"/>
    <filterColumn colId="10759" hiddenButton="1"/>
    <filterColumn colId="10760" hiddenButton="1"/>
    <filterColumn colId="10761" hiddenButton="1"/>
    <filterColumn colId="10762" hiddenButton="1"/>
    <filterColumn colId="10763" hiddenButton="1"/>
    <filterColumn colId="10764" hiddenButton="1"/>
    <filterColumn colId="10765" hiddenButton="1"/>
    <filterColumn colId="10766" hiddenButton="1"/>
    <filterColumn colId="10767" hiddenButton="1"/>
    <filterColumn colId="10768" hiddenButton="1"/>
    <filterColumn colId="10769" hiddenButton="1"/>
    <filterColumn colId="10770" hiddenButton="1"/>
    <filterColumn colId="10771" hiddenButton="1"/>
    <filterColumn colId="10772" hiddenButton="1"/>
    <filterColumn colId="10773" hiddenButton="1"/>
    <filterColumn colId="10774" hiddenButton="1"/>
    <filterColumn colId="10775" hiddenButton="1"/>
    <filterColumn colId="10776" hiddenButton="1"/>
    <filterColumn colId="10777" hiddenButton="1"/>
    <filterColumn colId="10778" hiddenButton="1"/>
    <filterColumn colId="10779" hiddenButton="1"/>
    <filterColumn colId="10780" hiddenButton="1"/>
    <filterColumn colId="10781" hiddenButton="1"/>
    <filterColumn colId="10782" hiddenButton="1"/>
    <filterColumn colId="10783" hiddenButton="1"/>
    <filterColumn colId="10784" hiddenButton="1"/>
    <filterColumn colId="10785" hiddenButton="1"/>
    <filterColumn colId="10786" hiddenButton="1"/>
    <filterColumn colId="10787" hiddenButton="1"/>
    <filterColumn colId="10788" hiddenButton="1"/>
    <filterColumn colId="10789" hiddenButton="1"/>
    <filterColumn colId="10790" hiddenButton="1"/>
    <filterColumn colId="10791" hiddenButton="1"/>
    <filterColumn colId="10792" hiddenButton="1"/>
    <filterColumn colId="10793" hiddenButton="1"/>
    <filterColumn colId="10794" hiddenButton="1"/>
    <filterColumn colId="10795" hiddenButton="1"/>
    <filterColumn colId="10796" hiddenButton="1"/>
    <filterColumn colId="10797" hiddenButton="1"/>
    <filterColumn colId="10798" hiddenButton="1"/>
    <filterColumn colId="10799" hiddenButton="1"/>
    <filterColumn colId="10800" hiddenButton="1"/>
    <filterColumn colId="10801" hiddenButton="1"/>
    <filterColumn colId="10802" hiddenButton="1"/>
    <filterColumn colId="10803" hiddenButton="1"/>
    <filterColumn colId="10804" hiddenButton="1"/>
    <filterColumn colId="10805" hiddenButton="1"/>
    <filterColumn colId="10806" hiddenButton="1"/>
    <filterColumn colId="10807" hiddenButton="1"/>
    <filterColumn colId="10808" hiddenButton="1"/>
    <filterColumn colId="10809" hiddenButton="1"/>
    <filterColumn colId="10810" hiddenButton="1"/>
    <filterColumn colId="10811" hiddenButton="1"/>
    <filterColumn colId="10812" hiddenButton="1"/>
    <filterColumn colId="10813" hiddenButton="1"/>
    <filterColumn colId="10814" hiddenButton="1"/>
    <filterColumn colId="10815" hiddenButton="1"/>
    <filterColumn colId="10816" hiddenButton="1"/>
    <filterColumn colId="10817" hiddenButton="1"/>
    <filterColumn colId="10818" hiddenButton="1"/>
    <filterColumn colId="10819" hiddenButton="1"/>
    <filterColumn colId="10820" hiddenButton="1"/>
    <filterColumn colId="10821" hiddenButton="1"/>
    <filterColumn colId="10822" hiddenButton="1"/>
    <filterColumn colId="10823" hiddenButton="1"/>
    <filterColumn colId="10824" hiddenButton="1"/>
    <filterColumn colId="10825" hiddenButton="1"/>
    <filterColumn colId="10826" hiddenButton="1"/>
    <filterColumn colId="10827" hiddenButton="1"/>
    <filterColumn colId="10828" hiddenButton="1"/>
    <filterColumn colId="10829" hiddenButton="1"/>
    <filterColumn colId="10830" hiddenButton="1"/>
    <filterColumn colId="10831" hiddenButton="1"/>
    <filterColumn colId="10832" hiddenButton="1"/>
    <filterColumn colId="10833" hiddenButton="1"/>
    <filterColumn colId="10834" hiddenButton="1"/>
    <filterColumn colId="10835" hiddenButton="1"/>
    <filterColumn colId="10836" hiddenButton="1"/>
    <filterColumn colId="10837" hiddenButton="1"/>
    <filterColumn colId="10838" hiddenButton="1"/>
    <filterColumn colId="10839" hiddenButton="1"/>
    <filterColumn colId="10840" hiddenButton="1"/>
    <filterColumn colId="10841" hiddenButton="1"/>
    <filterColumn colId="10842" hiddenButton="1"/>
    <filterColumn colId="10843" hiddenButton="1"/>
    <filterColumn colId="10844" hiddenButton="1"/>
    <filterColumn colId="10845" hiddenButton="1"/>
    <filterColumn colId="10846" hiddenButton="1"/>
    <filterColumn colId="10847" hiddenButton="1"/>
    <filterColumn colId="10848" hiddenButton="1"/>
    <filterColumn colId="10849" hiddenButton="1"/>
    <filterColumn colId="10850" hiddenButton="1"/>
    <filterColumn colId="10851" hiddenButton="1"/>
    <filterColumn colId="10852" hiddenButton="1"/>
    <filterColumn colId="10853" hiddenButton="1"/>
    <filterColumn colId="10854" hiddenButton="1"/>
    <filterColumn colId="10855" hiddenButton="1"/>
    <filterColumn colId="10856" hiddenButton="1"/>
    <filterColumn colId="10857" hiddenButton="1"/>
    <filterColumn colId="10858" hiddenButton="1"/>
    <filterColumn colId="10859" hiddenButton="1"/>
    <filterColumn colId="10860" hiddenButton="1"/>
    <filterColumn colId="10861" hiddenButton="1"/>
    <filterColumn colId="10862" hiddenButton="1"/>
    <filterColumn colId="10863" hiddenButton="1"/>
    <filterColumn colId="10864" hiddenButton="1"/>
    <filterColumn colId="10865" hiddenButton="1"/>
    <filterColumn colId="10866" hiddenButton="1"/>
    <filterColumn colId="10867" hiddenButton="1"/>
    <filterColumn colId="10868" hiddenButton="1"/>
    <filterColumn colId="10869" hiddenButton="1"/>
    <filterColumn colId="10870" hiddenButton="1"/>
    <filterColumn colId="10871" hiddenButton="1"/>
    <filterColumn colId="10872" hiddenButton="1"/>
    <filterColumn colId="10873" hiddenButton="1"/>
    <filterColumn colId="10874" hiddenButton="1"/>
    <filterColumn colId="10875" hiddenButton="1"/>
    <filterColumn colId="10876" hiddenButton="1"/>
    <filterColumn colId="10877" hiddenButton="1"/>
    <filterColumn colId="10878" hiddenButton="1"/>
    <filterColumn colId="10879" hiddenButton="1"/>
    <filterColumn colId="10880" hiddenButton="1"/>
    <filterColumn colId="10881" hiddenButton="1"/>
    <filterColumn colId="10882" hiddenButton="1"/>
    <filterColumn colId="10883" hiddenButton="1"/>
    <filterColumn colId="10884" hiddenButton="1"/>
    <filterColumn colId="10885" hiddenButton="1"/>
    <filterColumn colId="10886" hiddenButton="1"/>
    <filterColumn colId="10887" hiddenButton="1"/>
    <filterColumn colId="10888" hiddenButton="1"/>
    <filterColumn colId="10889" hiddenButton="1"/>
    <filterColumn colId="10890" hiddenButton="1"/>
    <filterColumn colId="10891" hiddenButton="1"/>
    <filterColumn colId="10892" hiddenButton="1"/>
    <filterColumn colId="10893" hiddenButton="1"/>
    <filterColumn colId="10894" hiddenButton="1"/>
    <filterColumn colId="10895" hiddenButton="1"/>
    <filterColumn colId="10896" hiddenButton="1"/>
    <filterColumn colId="10897" hiddenButton="1"/>
    <filterColumn colId="10898" hiddenButton="1"/>
    <filterColumn colId="10899" hiddenButton="1"/>
    <filterColumn colId="10900" hiddenButton="1"/>
    <filterColumn colId="10901" hiddenButton="1"/>
    <filterColumn colId="10902" hiddenButton="1"/>
    <filterColumn colId="10903" hiddenButton="1"/>
    <filterColumn colId="10904" hiddenButton="1"/>
    <filterColumn colId="10905" hiddenButton="1"/>
    <filterColumn colId="10906" hiddenButton="1"/>
    <filterColumn colId="10907" hiddenButton="1"/>
    <filterColumn colId="10908" hiddenButton="1"/>
    <filterColumn colId="10909" hiddenButton="1"/>
    <filterColumn colId="10910" hiddenButton="1"/>
    <filterColumn colId="10911" hiddenButton="1"/>
    <filterColumn colId="10912" hiddenButton="1"/>
    <filterColumn colId="10913" hiddenButton="1"/>
    <filterColumn colId="10914" hiddenButton="1"/>
    <filterColumn colId="10915" hiddenButton="1"/>
    <filterColumn colId="10916" hiddenButton="1"/>
    <filterColumn colId="10917" hiddenButton="1"/>
    <filterColumn colId="10918" hiddenButton="1"/>
    <filterColumn colId="10919" hiddenButton="1"/>
    <filterColumn colId="10920" hiddenButton="1"/>
    <filterColumn colId="10921" hiddenButton="1"/>
    <filterColumn colId="10922" hiddenButton="1"/>
    <filterColumn colId="10923" hiddenButton="1"/>
    <filterColumn colId="10924" hiddenButton="1"/>
    <filterColumn colId="10925" hiddenButton="1"/>
    <filterColumn colId="10926" hiddenButton="1"/>
    <filterColumn colId="10927" hiddenButton="1"/>
    <filterColumn colId="10928" hiddenButton="1"/>
    <filterColumn colId="10929" hiddenButton="1"/>
    <filterColumn colId="10930" hiddenButton="1"/>
    <filterColumn colId="10931" hiddenButton="1"/>
    <filterColumn colId="10932" hiddenButton="1"/>
    <filterColumn colId="10933" hiddenButton="1"/>
    <filterColumn colId="10934" hiddenButton="1"/>
    <filterColumn colId="10935" hiddenButton="1"/>
    <filterColumn colId="10936" hiddenButton="1"/>
    <filterColumn colId="10937" hiddenButton="1"/>
    <filterColumn colId="10938" hiddenButton="1"/>
    <filterColumn colId="10939" hiddenButton="1"/>
    <filterColumn colId="10940" hiddenButton="1"/>
    <filterColumn colId="10941" hiddenButton="1"/>
    <filterColumn colId="10942" hiddenButton="1"/>
    <filterColumn colId="10943" hiddenButton="1"/>
    <filterColumn colId="10944" hiddenButton="1"/>
    <filterColumn colId="10945" hiddenButton="1"/>
    <filterColumn colId="10946" hiddenButton="1"/>
    <filterColumn colId="10947" hiddenButton="1"/>
    <filterColumn colId="10948" hiddenButton="1"/>
    <filterColumn colId="10949" hiddenButton="1"/>
    <filterColumn colId="10950" hiddenButton="1"/>
    <filterColumn colId="10951" hiddenButton="1"/>
    <filterColumn colId="10952" hiddenButton="1"/>
    <filterColumn colId="10953" hiddenButton="1"/>
    <filterColumn colId="10954" hiddenButton="1"/>
    <filterColumn colId="10955" hiddenButton="1"/>
    <filterColumn colId="10956" hiddenButton="1"/>
    <filterColumn colId="10957" hiddenButton="1"/>
    <filterColumn colId="10958" hiddenButton="1"/>
    <filterColumn colId="10959" hiddenButton="1"/>
    <filterColumn colId="10960" hiddenButton="1"/>
    <filterColumn colId="10961" hiddenButton="1"/>
    <filterColumn colId="10962" hiddenButton="1"/>
    <filterColumn colId="10963" hiddenButton="1"/>
    <filterColumn colId="10964" hiddenButton="1"/>
    <filterColumn colId="10965" hiddenButton="1"/>
    <filterColumn colId="10966" hiddenButton="1"/>
    <filterColumn colId="10967" hiddenButton="1"/>
    <filterColumn colId="10968" hiddenButton="1"/>
    <filterColumn colId="10969" hiddenButton="1"/>
    <filterColumn colId="10970" hiddenButton="1"/>
    <filterColumn colId="10971" hiddenButton="1"/>
    <filterColumn colId="10972" hiddenButton="1"/>
    <filterColumn colId="10973" hiddenButton="1"/>
    <filterColumn colId="10974" hiddenButton="1"/>
    <filterColumn colId="10975" hiddenButton="1"/>
    <filterColumn colId="10976" hiddenButton="1"/>
    <filterColumn colId="10977" hiddenButton="1"/>
    <filterColumn colId="10978" hiddenButton="1"/>
    <filterColumn colId="10979" hiddenButton="1"/>
    <filterColumn colId="10980" hiddenButton="1"/>
    <filterColumn colId="10981" hiddenButton="1"/>
    <filterColumn colId="10982" hiddenButton="1"/>
    <filterColumn colId="10983" hiddenButton="1"/>
    <filterColumn colId="10984" hiddenButton="1"/>
    <filterColumn colId="10985" hiddenButton="1"/>
    <filterColumn colId="10986" hiddenButton="1"/>
    <filterColumn colId="10987" hiddenButton="1"/>
    <filterColumn colId="10988" hiddenButton="1"/>
    <filterColumn colId="10989" hiddenButton="1"/>
    <filterColumn colId="10990" hiddenButton="1"/>
    <filterColumn colId="10991" hiddenButton="1"/>
    <filterColumn colId="10992" hiddenButton="1"/>
    <filterColumn colId="10993" hiddenButton="1"/>
    <filterColumn colId="10994" hiddenButton="1"/>
    <filterColumn colId="10995" hiddenButton="1"/>
    <filterColumn colId="10996" hiddenButton="1"/>
    <filterColumn colId="10997" hiddenButton="1"/>
    <filterColumn colId="10998" hiddenButton="1"/>
    <filterColumn colId="10999" hiddenButton="1"/>
    <filterColumn colId="11000" hiddenButton="1"/>
    <filterColumn colId="11001" hiddenButton="1"/>
    <filterColumn colId="11002" hiddenButton="1"/>
    <filterColumn colId="11003" hiddenButton="1"/>
    <filterColumn colId="11004" hiddenButton="1"/>
    <filterColumn colId="11005" hiddenButton="1"/>
    <filterColumn colId="11006" hiddenButton="1"/>
    <filterColumn colId="11007" hiddenButton="1"/>
    <filterColumn colId="11008" hiddenButton="1"/>
    <filterColumn colId="11009" hiddenButton="1"/>
    <filterColumn colId="11010" hiddenButton="1"/>
    <filterColumn colId="11011" hiddenButton="1"/>
    <filterColumn colId="11012" hiddenButton="1"/>
    <filterColumn colId="11013" hiddenButton="1"/>
    <filterColumn colId="11014" hiddenButton="1"/>
    <filterColumn colId="11015" hiddenButton="1"/>
    <filterColumn colId="11016" hiddenButton="1"/>
    <filterColumn colId="11017" hiddenButton="1"/>
    <filterColumn colId="11018" hiddenButton="1"/>
    <filterColumn colId="11019" hiddenButton="1"/>
    <filterColumn colId="11020" hiddenButton="1"/>
    <filterColumn colId="11021" hiddenButton="1"/>
    <filterColumn colId="11022" hiddenButton="1"/>
    <filterColumn colId="11023" hiddenButton="1"/>
    <filterColumn colId="11024" hiddenButton="1"/>
    <filterColumn colId="11025" hiddenButton="1"/>
    <filterColumn colId="11026" hiddenButton="1"/>
    <filterColumn colId="11027" hiddenButton="1"/>
    <filterColumn colId="11028" hiddenButton="1"/>
    <filterColumn colId="11029" hiddenButton="1"/>
    <filterColumn colId="11030" hiddenButton="1"/>
    <filterColumn colId="11031" hiddenButton="1"/>
    <filterColumn colId="11032" hiddenButton="1"/>
    <filterColumn colId="11033" hiddenButton="1"/>
    <filterColumn colId="11034" hiddenButton="1"/>
    <filterColumn colId="11035" hiddenButton="1"/>
    <filterColumn colId="11036" hiddenButton="1"/>
    <filterColumn colId="11037" hiddenButton="1"/>
    <filterColumn colId="11038" hiddenButton="1"/>
    <filterColumn colId="11039" hiddenButton="1"/>
    <filterColumn colId="11040" hiddenButton="1"/>
    <filterColumn colId="11041" hiddenButton="1"/>
    <filterColumn colId="11042" hiddenButton="1"/>
    <filterColumn colId="11043" hiddenButton="1"/>
    <filterColumn colId="11044" hiddenButton="1"/>
    <filterColumn colId="11045" hiddenButton="1"/>
    <filterColumn colId="11046" hiddenButton="1"/>
    <filterColumn colId="11047" hiddenButton="1"/>
    <filterColumn colId="11048" hiddenButton="1"/>
    <filterColumn colId="11049" hiddenButton="1"/>
    <filterColumn colId="11050" hiddenButton="1"/>
    <filterColumn colId="11051" hiddenButton="1"/>
    <filterColumn colId="11052" hiddenButton="1"/>
    <filterColumn colId="11053" hiddenButton="1"/>
    <filterColumn colId="11054" hiddenButton="1"/>
    <filterColumn colId="11055" hiddenButton="1"/>
    <filterColumn colId="11056" hiddenButton="1"/>
    <filterColumn colId="11057" hiddenButton="1"/>
    <filterColumn colId="11058" hiddenButton="1"/>
    <filterColumn colId="11059" hiddenButton="1"/>
    <filterColumn colId="11060" hiddenButton="1"/>
    <filterColumn colId="11061" hiddenButton="1"/>
    <filterColumn colId="11062" hiddenButton="1"/>
    <filterColumn colId="11063" hiddenButton="1"/>
    <filterColumn colId="11064" hiddenButton="1"/>
    <filterColumn colId="11065" hiddenButton="1"/>
    <filterColumn colId="11066" hiddenButton="1"/>
    <filterColumn colId="11067" hiddenButton="1"/>
    <filterColumn colId="11068" hiddenButton="1"/>
    <filterColumn colId="11069" hiddenButton="1"/>
    <filterColumn colId="11070" hiddenButton="1"/>
    <filterColumn colId="11071" hiddenButton="1"/>
    <filterColumn colId="11072" hiddenButton="1"/>
    <filterColumn colId="11073" hiddenButton="1"/>
    <filterColumn colId="11074" hiddenButton="1"/>
    <filterColumn colId="11075" hiddenButton="1"/>
    <filterColumn colId="11076" hiddenButton="1"/>
    <filterColumn colId="11077" hiddenButton="1"/>
    <filterColumn colId="11078" hiddenButton="1"/>
    <filterColumn colId="11079" hiddenButton="1"/>
    <filterColumn colId="11080" hiddenButton="1"/>
    <filterColumn colId="11081" hiddenButton="1"/>
    <filterColumn colId="11082" hiddenButton="1"/>
    <filterColumn colId="11083" hiddenButton="1"/>
    <filterColumn colId="11084" hiddenButton="1"/>
    <filterColumn colId="11085" hiddenButton="1"/>
    <filterColumn colId="11086" hiddenButton="1"/>
    <filterColumn colId="11087" hiddenButton="1"/>
    <filterColumn colId="11088" hiddenButton="1"/>
    <filterColumn colId="11089" hiddenButton="1"/>
    <filterColumn colId="11090" hiddenButton="1"/>
    <filterColumn colId="11091" hiddenButton="1"/>
    <filterColumn colId="11092" hiddenButton="1"/>
    <filterColumn colId="11093" hiddenButton="1"/>
    <filterColumn colId="11094" hiddenButton="1"/>
    <filterColumn colId="11095" hiddenButton="1"/>
    <filterColumn colId="11096" hiddenButton="1"/>
    <filterColumn colId="11097" hiddenButton="1"/>
    <filterColumn colId="11098" hiddenButton="1"/>
    <filterColumn colId="11099" hiddenButton="1"/>
    <filterColumn colId="11100" hiddenButton="1"/>
    <filterColumn colId="11101" hiddenButton="1"/>
    <filterColumn colId="11102" hiddenButton="1"/>
    <filterColumn colId="11103" hiddenButton="1"/>
    <filterColumn colId="11104" hiddenButton="1"/>
    <filterColumn colId="11105" hiddenButton="1"/>
    <filterColumn colId="11106" hiddenButton="1"/>
    <filterColumn colId="11107" hiddenButton="1"/>
    <filterColumn colId="11108" hiddenButton="1"/>
    <filterColumn colId="11109" hiddenButton="1"/>
    <filterColumn colId="11110" hiddenButton="1"/>
    <filterColumn colId="11111" hiddenButton="1"/>
    <filterColumn colId="11112" hiddenButton="1"/>
    <filterColumn colId="11113" hiddenButton="1"/>
    <filterColumn colId="11114" hiddenButton="1"/>
    <filterColumn colId="11115" hiddenButton="1"/>
    <filterColumn colId="11116" hiddenButton="1"/>
    <filterColumn colId="11117" hiddenButton="1"/>
    <filterColumn colId="11118" hiddenButton="1"/>
    <filterColumn colId="11119" hiddenButton="1"/>
    <filterColumn colId="11120" hiddenButton="1"/>
    <filterColumn colId="11121" hiddenButton="1"/>
    <filterColumn colId="11122" hiddenButton="1"/>
    <filterColumn colId="11123" hiddenButton="1"/>
    <filterColumn colId="11124" hiddenButton="1"/>
    <filterColumn colId="11125" hiddenButton="1"/>
    <filterColumn colId="11126" hiddenButton="1"/>
    <filterColumn colId="11127" hiddenButton="1"/>
    <filterColumn colId="11128" hiddenButton="1"/>
    <filterColumn colId="11129" hiddenButton="1"/>
    <filterColumn colId="11130" hiddenButton="1"/>
    <filterColumn colId="11131" hiddenButton="1"/>
    <filterColumn colId="11132" hiddenButton="1"/>
    <filterColumn colId="11133" hiddenButton="1"/>
    <filterColumn colId="11134" hiddenButton="1"/>
    <filterColumn colId="11135" hiddenButton="1"/>
    <filterColumn colId="11136" hiddenButton="1"/>
    <filterColumn colId="11137" hiddenButton="1"/>
    <filterColumn colId="11138" hiddenButton="1"/>
    <filterColumn colId="11139" hiddenButton="1"/>
    <filterColumn colId="11140" hiddenButton="1"/>
    <filterColumn colId="11141" hiddenButton="1"/>
    <filterColumn colId="11142" hiddenButton="1"/>
    <filterColumn colId="11143" hiddenButton="1"/>
    <filterColumn colId="11144" hiddenButton="1"/>
    <filterColumn colId="11145" hiddenButton="1"/>
    <filterColumn colId="11146" hiddenButton="1"/>
    <filterColumn colId="11147" hiddenButton="1"/>
    <filterColumn colId="11148" hiddenButton="1"/>
    <filterColumn colId="11149" hiddenButton="1"/>
    <filterColumn colId="11150" hiddenButton="1"/>
    <filterColumn colId="11151" hiddenButton="1"/>
    <filterColumn colId="11152" hiddenButton="1"/>
    <filterColumn colId="11153" hiddenButton="1"/>
    <filterColumn colId="11154" hiddenButton="1"/>
    <filterColumn colId="11155" hiddenButton="1"/>
    <filterColumn colId="11156" hiddenButton="1"/>
    <filterColumn colId="11157" hiddenButton="1"/>
    <filterColumn colId="11158" hiddenButton="1"/>
    <filterColumn colId="11159" hiddenButton="1"/>
    <filterColumn colId="11160" hiddenButton="1"/>
    <filterColumn colId="11161" hiddenButton="1"/>
    <filterColumn colId="11162" hiddenButton="1"/>
    <filterColumn colId="11163" hiddenButton="1"/>
    <filterColumn colId="11164" hiddenButton="1"/>
    <filterColumn colId="11165" hiddenButton="1"/>
    <filterColumn colId="11166" hiddenButton="1"/>
    <filterColumn colId="11167" hiddenButton="1"/>
    <filterColumn colId="11168" hiddenButton="1"/>
    <filterColumn colId="11169" hiddenButton="1"/>
    <filterColumn colId="11170" hiddenButton="1"/>
    <filterColumn colId="11171" hiddenButton="1"/>
    <filterColumn colId="11172" hiddenButton="1"/>
    <filterColumn colId="11173" hiddenButton="1"/>
    <filterColumn colId="11174" hiddenButton="1"/>
    <filterColumn colId="11175" hiddenButton="1"/>
    <filterColumn colId="11176" hiddenButton="1"/>
    <filterColumn colId="11177" hiddenButton="1"/>
    <filterColumn colId="11178" hiddenButton="1"/>
    <filterColumn colId="11179" hiddenButton="1"/>
    <filterColumn colId="11180" hiddenButton="1"/>
    <filterColumn colId="11181" hiddenButton="1"/>
    <filterColumn colId="11182" hiddenButton="1"/>
    <filterColumn colId="11183" hiddenButton="1"/>
    <filterColumn colId="11184" hiddenButton="1"/>
    <filterColumn colId="11185" hiddenButton="1"/>
    <filterColumn colId="11186" hiddenButton="1"/>
    <filterColumn colId="11187" hiddenButton="1"/>
    <filterColumn colId="11188" hiddenButton="1"/>
    <filterColumn colId="11189" hiddenButton="1"/>
    <filterColumn colId="11190" hiddenButton="1"/>
    <filterColumn colId="11191" hiddenButton="1"/>
    <filterColumn colId="11192" hiddenButton="1"/>
    <filterColumn colId="11193" hiddenButton="1"/>
    <filterColumn colId="11194" hiddenButton="1"/>
    <filterColumn colId="11195" hiddenButton="1"/>
    <filterColumn colId="11196" hiddenButton="1"/>
    <filterColumn colId="11197" hiddenButton="1"/>
    <filterColumn colId="11198" hiddenButton="1"/>
    <filterColumn colId="11199" hiddenButton="1"/>
    <filterColumn colId="11200" hiddenButton="1"/>
    <filterColumn colId="11201" hiddenButton="1"/>
    <filterColumn colId="11202" hiddenButton="1"/>
    <filterColumn colId="11203" hiddenButton="1"/>
    <filterColumn colId="11204" hiddenButton="1"/>
    <filterColumn colId="11205" hiddenButton="1"/>
    <filterColumn colId="11206" hiddenButton="1"/>
    <filterColumn colId="11207" hiddenButton="1"/>
    <filterColumn colId="11208" hiddenButton="1"/>
    <filterColumn colId="11209" hiddenButton="1"/>
    <filterColumn colId="11210" hiddenButton="1"/>
    <filterColumn colId="11211" hiddenButton="1"/>
    <filterColumn colId="11212" hiddenButton="1"/>
    <filterColumn colId="11213" hiddenButton="1"/>
    <filterColumn colId="11214" hiddenButton="1"/>
    <filterColumn colId="11215" hiddenButton="1"/>
    <filterColumn colId="11216" hiddenButton="1"/>
    <filterColumn colId="11217" hiddenButton="1"/>
    <filterColumn colId="11218" hiddenButton="1"/>
    <filterColumn colId="11219" hiddenButton="1"/>
    <filterColumn colId="11220" hiddenButton="1"/>
    <filterColumn colId="11221" hiddenButton="1"/>
    <filterColumn colId="11222" hiddenButton="1"/>
    <filterColumn colId="11223" hiddenButton="1"/>
    <filterColumn colId="11224" hiddenButton="1"/>
    <filterColumn colId="11225" hiddenButton="1"/>
    <filterColumn colId="11226" hiddenButton="1"/>
    <filterColumn colId="11227" hiddenButton="1"/>
    <filterColumn colId="11228" hiddenButton="1"/>
    <filterColumn colId="11229" hiddenButton="1"/>
    <filterColumn colId="11230" hiddenButton="1"/>
    <filterColumn colId="11231" hiddenButton="1"/>
    <filterColumn colId="11232" hiddenButton="1"/>
    <filterColumn colId="11233" hiddenButton="1"/>
    <filterColumn colId="11234" hiddenButton="1"/>
    <filterColumn colId="11235" hiddenButton="1"/>
    <filterColumn colId="11236" hiddenButton="1"/>
    <filterColumn colId="11237" hiddenButton="1"/>
    <filterColumn colId="11238" hiddenButton="1"/>
    <filterColumn colId="11239" hiddenButton="1"/>
    <filterColumn colId="11240" hiddenButton="1"/>
    <filterColumn colId="11241" hiddenButton="1"/>
    <filterColumn colId="11242" hiddenButton="1"/>
    <filterColumn colId="11243" hiddenButton="1"/>
    <filterColumn colId="11244" hiddenButton="1"/>
    <filterColumn colId="11245" hiddenButton="1"/>
    <filterColumn colId="11246" hiddenButton="1"/>
    <filterColumn colId="11247" hiddenButton="1"/>
    <filterColumn colId="11248" hiddenButton="1"/>
    <filterColumn colId="11249" hiddenButton="1"/>
    <filterColumn colId="11250" hiddenButton="1"/>
    <filterColumn colId="11251" hiddenButton="1"/>
    <filterColumn colId="11252" hiddenButton="1"/>
    <filterColumn colId="11253" hiddenButton="1"/>
    <filterColumn colId="11254" hiddenButton="1"/>
    <filterColumn colId="11255" hiddenButton="1"/>
    <filterColumn colId="11256" hiddenButton="1"/>
    <filterColumn colId="11257" hiddenButton="1"/>
    <filterColumn colId="11258" hiddenButton="1"/>
    <filterColumn colId="11259" hiddenButton="1"/>
    <filterColumn colId="11260" hiddenButton="1"/>
    <filterColumn colId="11261" hiddenButton="1"/>
    <filterColumn colId="11262" hiddenButton="1"/>
    <filterColumn colId="11263" hiddenButton="1"/>
    <filterColumn colId="11264" hiddenButton="1"/>
    <filterColumn colId="11265" hiddenButton="1"/>
    <filterColumn colId="11266" hiddenButton="1"/>
    <filterColumn colId="11267" hiddenButton="1"/>
    <filterColumn colId="11268" hiddenButton="1"/>
    <filterColumn colId="11269" hiddenButton="1"/>
    <filterColumn colId="11270" hiddenButton="1"/>
    <filterColumn colId="11271" hiddenButton="1"/>
    <filterColumn colId="11272" hiddenButton="1"/>
    <filterColumn colId="11273" hiddenButton="1"/>
    <filterColumn colId="11274" hiddenButton="1"/>
    <filterColumn colId="11275" hiddenButton="1"/>
    <filterColumn colId="11276" hiddenButton="1"/>
    <filterColumn colId="11277" hiddenButton="1"/>
    <filterColumn colId="11278" hiddenButton="1"/>
    <filterColumn colId="11279" hiddenButton="1"/>
    <filterColumn colId="11280" hiddenButton="1"/>
    <filterColumn colId="11281" hiddenButton="1"/>
    <filterColumn colId="11282" hiddenButton="1"/>
    <filterColumn colId="11283" hiddenButton="1"/>
    <filterColumn colId="11284" hiddenButton="1"/>
    <filterColumn colId="11285" hiddenButton="1"/>
    <filterColumn colId="11286" hiddenButton="1"/>
    <filterColumn colId="11287" hiddenButton="1"/>
    <filterColumn colId="11288" hiddenButton="1"/>
    <filterColumn colId="11289" hiddenButton="1"/>
    <filterColumn colId="11290" hiddenButton="1"/>
    <filterColumn colId="11291" hiddenButton="1"/>
    <filterColumn colId="11292" hiddenButton="1"/>
    <filterColumn colId="11293" hiddenButton="1"/>
    <filterColumn colId="11294" hiddenButton="1"/>
    <filterColumn colId="11295" hiddenButton="1"/>
    <filterColumn colId="11296" hiddenButton="1"/>
    <filterColumn colId="11297" hiddenButton="1"/>
    <filterColumn colId="11298" hiddenButton="1"/>
    <filterColumn colId="11299" hiddenButton="1"/>
    <filterColumn colId="11300" hiddenButton="1"/>
    <filterColumn colId="11301" hiddenButton="1"/>
    <filterColumn colId="11302" hiddenButton="1"/>
    <filterColumn colId="11303" hiddenButton="1"/>
    <filterColumn colId="11304" hiddenButton="1"/>
    <filterColumn colId="11305" hiddenButton="1"/>
    <filterColumn colId="11306" hiddenButton="1"/>
    <filterColumn colId="11307" hiddenButton="1"/>
    <filterColumn colId="11308" hiddenButton="1"/>
    <filterColumn colId="11309" hiddenButton="1"/>
    <filterColumn colId="11310" hiddenButton="1"/>
    <filterColumn colId="11311" hiddenButton="1"/>
    <filterColumn colId="11312" hiddenButton="1"/>
    <filterColumn colId="11313" hiddenButton="1"/>
    <filterColumn colId="11314" hiddenButton="1"/>
    <filterColumn colId="11315" hiddenButton="1"/>
    <filterColumn colId="11316" hiddenButton="1"/>
    <filterColumn colId="11317" hiddenButton="1"/>
    <filterColumn colId="11318" hiddenButton="1"/>
    <filterColumn colId="11319" hiddenButton="1"/>
    <filterColumn colId="11320" hiddenButton="1"/>
    <filterColumn colId="11321" hiddenButton="1"/>
    <filterColumn colId="11322" hiddenButton="1"/>
    <filterColumn colId="11323" hiddenButton="1"/>
    <filterColumn colId="11324" hiddenButton="1"/>
    <filterColumn colId="11325" hiddenButton="1"/>
    <filterColumn colId="11326" hiddenButton="1"/>
    <filterColumn colId="11327" hiddenButton="1"/>
    <filterColumn colId="11328" hiddenButton="1"/>
    <filterColumn colId="11329" hiddenButton="1"/>
    <filterColumn colId="11330" hiddenButton="1"/>
    <filterColumn colId="11331" hiddenButton="1"/>
    <filterColumn colId="11332" hiddenButton="1"/>
    <filterColumn colId="11333" hiddenButton="1"/>
    <filterColumn colId="11334" hiddenButton="1"/>
    <filterColumn colId="11335" hiddenButton="1"/>
    <filterColumn colId="11336" hiddenButton="1"/>
    <filterColumn colId="11337" hiddenButton="1"/>
    <filterColumn colId="11338" hiddenButton="1"/>
    <filterColumn colId="11339" hiddenButton="1"/>
    <filterColumn colId="11340" hiddenButton="1"/>
    <filterColumn colId="11341" hiddenButton="1"/>
    <filterColumn colId="11342" hiddenButton="1"/>
    <filterColumn colId="11343" hiddenButton="1"/>
    <filterColumn colId="11344" hiddenButton="1"/>
    <filterColumn colId="11345" hiddenButton="1"/>
    <filterColumn colId="11346" hiddenButton="1"/>
    <filterColumn colId="11347" hiddenButton="1"/>
    <filterColumn colId="11348" hiddenButton="1"/>
    <filterColumn colId="11349" hiddenButton="1"/>
    <filterColumn colId="11350" hiddenButton="1"/>
    <filterColumn colId="11351" hiddenButton="1"/>
    <filterColumn colId="11352" hiddenButton="1"/>
    <filterColumn colId="11353" hiddenButton="1"/>
    <filterColumn colId="11354" hiddenButton="1"/>
    <filterColumn colId="11355" hiddenButton="1"/>
    <filterColumn colId="11356" hiddenButton="1"/>
    <filterColumn colId="11357" hiddenButton="1"/>
    <filterColumn colId="11358" hiddenButton="1"/>
    <filterColumn colId="11359" hiddenButton="1"/>
    <filterColumn colId="11360" hiddenButton="1"/>
    <filterColumn colId="11361" hiddenButton="1"/>
    <filterColumn colId="11362" hiddenButton="1"/>
    <filterColumn colId="11363" hiddenButton="1"/>
    <filterColumn colId="11364" hiddenButton="1"/>
    <filterColumn colId="11365" hiddenButton="1"/>
    <filterColumn colId="11366" hiddenButton="1"/>
    <filterColumn colId="11367" hiddenButton="1"/>
    <filterColumn colId="11368" hiddenButton="1"/>
    <filterColumn colId="11369" hiddenButton="1"/>
    <filterColumn colId="11370" hiddenButton="1"/>
    <filterColumn colId="11371" hiddenButton="1"/>
    <filterColumn colId="11372" hiddenButton="1"/>
    <filterColumn colId="11373" hiddenButton="1"/>
    <filterColumn colId="11374" hiddenButton="1"/>
    <filterColumn colId="11375" hiddenButton="1"/>
    <filterColumn colId="11376" hiddenButton="1"/>
    <filterColumn colId="11377" hiddenButton="1"/>
    <filterColumn colId="11378" hiddenButton="1"/>
    <filterColumn colId="11379" hiddenButton="1"/>
    <filterColumn colId="11380" hiddenButton="1"/>
    <filterColumn colId="11381" hiddenButton="1"/>
    <filterColumn colId="11382" hiddenButton="1"/>
    <filterColumn colId="11383" hiddenButton="1"/>
    <filterColumn colId="11384" hiddenButton="1"/>
    <filterColumn colId="11385" hiddenButton="1"/>
    <filterColumn colId="11386" hiddenButton="1"/>
    <filterColumn colId="11387" hiddenButton="1"/>
    <filterColumn colId="11388" hiddenButton="1"/>
    <filterColumn colId="11389" hiddenButton="1"/>
    <filterColumn colId="11390" hiddenButton="1"/>
    <filterColumn colId="11391" hiddenButton="1"/>
    <filterColumn colId="11392" hiddenButton="1"/>
    <filterColumn colId="11393" hiddenButton="1"/>
    <filterColumn colId="11394" hiddenButton="1"/>
    <filterColumn colId="11395" hiddenButton="1"/>
    <filterColumn colId="11396" hiddenButton="1"/>
    <filterColumn colId="11397" hiddenButton="1"/>
    <filterColumn colId="11398" hiddenButton="1"/>
    <filterColumn colId="11399" hiddenButton="1"/>
    <filterColumn colId="11400" hiddenButton="1"/>
    <filterColumn colId="11401" hiddenButton="1"/>
    <filterColumn colId="11402" hiddenButton="1"/>
    <filterColumn colId="11403" hiddenButton="1"/>
    <filterColumn colId="11404" hiddenButton="1"/>
    <filterColumn colId="11405" hiddenButton="1"/>
    <filterColumn colId="11406" hiddenButton="1"/>
    <filterColumn colId="11407" hiddenButton="1"/>
    <filterColumn colId="11408" hiddenButton="1"/>
    <filterColumn colId="11409" hiddenButton="1"/>
    <filterColumn colId="11410" hiddenButton="1"/>
    <filterColumn colId="11411" hiddenButton="1"/>
    <filterColumn colId="11412" hiddenButton="1"/>
    <filterColumn colId="11413" hiddenButton="1"/>
    <filterColumn colId="11414" hiddenButton="1"/>
    <filterColumn colId="11415" hiddenButton="1"/>
    <filterColumn colId="11416" hiddenButton="1"/>
    <filterColumn colId="11417" hiddenButton="1"/>
    <filterColumn colId="11418" hiddenButton="1"/>
    <filterColumn colId="11419" hiddenButton="1"/>
    <filterColumn colId="11420" hiddenButton="1"/>
    <filterColumn colId="11421" hiddenButton="1"/>
    <filterColumn colId="11422" hiddenButton="1"/>
    <filterColumn colId="11423" hiddenButton="1"/>
    <filterColumn colId="11424" hiddenButton="1"/>
    <filterColumn colId="11425" hiddenButton="1"/>
    <filterColumn colId="11426" hiddenButton="1"/>
    <filterColumn colId="11427" hiddenButton="1"/>
    <filterColumn colId="11428" hiddenButton="1"/>
    <filterColumn colId="11429" hiddenButton="1"/>
    <filterColumn colId="11430" hiddenButton="1"/>
    <filterColumn colId="11431" hiddenButton="1"/>
    <filterColumn colId="11432" hiddenButton="1"/>
    <filterColumn colId="11433" hiddenButton="1"/>
    <filterColumn colId="11434" hiddenButton="1"/>
    <filterColumn colId="11435" hiddenButton="1"/>
    <filterColumn colId="11436" hiddenButton="1"/>
    <filterColumn colId="11437" hiddenButton="1"/>
    <filterColumn colId="11438" hiddenButton="1"/>
    <filterColumn colId="11439" hiddenButton="1"/>
    <filterColumn colId="11440" hiddenButton="1"/>
    <filterColumn colId="11441" hiddenButton="1"/>
    <filterColumn colId="11442" hiddenButton="1"/>
    <filterColumn colId="11443" hiddenButton="1"/>
    <filterColumn colId="11444" hiddenButton="1"/>
    <filterColumn colId="11445" hiddenButton="1"/>
    <filterColumn colId="11446" hiddenButton="1"/>
    <filterColumn colId="11447" hiddenButton="1"/>
    <filterColumn colId="11448" hiddenButton="1"/>
    <filterColumn colId="11449" hiddenButton="1"/>
    <filterColumn colId="11450" hiddenButton="1"/>
    <filterColumn colId="11451" hiddenButton="1"/>
    <filterColumn colId="11452" hiddenButton="1"/>
    <filterColumn colId="11453" hiddenButton="1"/>
    <filterColumn colId="11454" hiddenButton="1"/>
    <filterColumn colId="11455" hiddenButton="1"/>
    <filterColumn colId="11456" hiddenButton="1"/>
    <filterColumn colId="11457" hiddenButton="1"/>
    <filterColumn colId="11458" hiddenButton="1"/>
    <filterColumn colId="11459" hiddenButton="1"/>
    <filterColumn colId="11460" hiddenButton="1"/>
    <filterColumn colId="11461" hiddenButton="1"/>
    <filterColumn colId="11462" hiddenButton="1"/>
    <filterColumn colId="11463" hiddenButton="1"/>
    <filterColumn colId="11464" hiddenButton="1"/>
    <filterColumn colId="11465" hiddenButton="1"/>
    <filterColumn colId="11466" hiddenButton="1"/>
    <filterColumn colId="11467" hiddenButton="1"/>
    <filterColumn colId="11468" hiddenButton="1"/>
    <filterColumn colId="11469" hiddenButton="1"/>
    <filterColumn colId="11470" hiddenButton="1"/>
    <filterColumn colId="11471" hiddenButton="1"/>
    <filterColumn colId="11472" hiddenButton="1"/>
    <filterColumn colId="11473" hiddenButton="1"/>
    <filterColumn colId="11474" hiddenButton="1"/>
    <filterColumn colId="11475" hiddenButton="1"/>
    <filterColumn colId="11476" hiddenButton="1"/>
    <filterColumn colId="11477" hiddenButton="1"/>
    <filterColumn colId="11478" hiddenButton="1"/>
    <filterColumn colId="11479" hiddenButton="1"/>
    <filterColumn colId="11480" hiddenButton="1"/>
    <filterColumn colId="11481" hiddenButton="1"/>
    <filterColumn colId="11482" hiddenButton="1"/>
    <filterColumn colId="11483" hiddenButton="1"/>
    <filterColumn colId="11484" hiddenButton="1"/>
    <filterColumn colId="11485" hiddenButton="1"/>
    <filterColumn colId="11486" hiddenButton="1"/>
    <filterColumn colId="11487" hiddenButton="1"/>
    <filterColumn colId="11488" hiddenButton="1"/>
    <filterColumn colId="11489" hiddenButton="1"/>
    <filterColumn colId="11490" hiddenButton="1"/>
    <filterColumn colId="11491" hiddenButton="1"/>
    <filterColumn colId="11492" hiddenButton="1"/>
    <filterColumn colId="11493" hiddenButton="1"/>
    <filterColumn colId="11494" hiddenButton="1"/>
    <filterColumn colId="11495" hiddenButton="1"/>
    <filterColumn colId="11496" hiddenButton="1"/>
    <filterColumn colId="11497" hiddenButton="1"/>
    <filterColumn colId="11498" hiddenButton="1"/>
    <filterColumn colId="11499" hiddenButton="1"/>
    <filterColumn colId="11500" hiddenButton="1"/>
    <filterColumn colId="11501" hiddenButton="1"/>
    <filterColumn colId="11502" hiddenButton="1"/>
    <filterColumn colId="11503" hiddenButton="1"/>
    <filterColumn colId="11504" hiddenButton="1"/>
    <filterColumn colId="11505" hiddenButton="1"/>
    <filterColumn colId="11506" hiddenButton="1"/>
    <filterColumn colId="11507" hiddenButton="1"/>
    <filterColumn colId="11508" hiddenButton="1"/>
    <filterColumn colId="11509" hiddenButton="1"/>
    <filterColumn colId="11510" hiddenButton="1"/>
    <filterColumn colId="11511" hiddenButton="1"/>
    <filterColumn colId="11512" hiddenButton="1"/>
    <filterColumn colId="11513" hiddenButton="1"/>
    <filterColumn colId="11514" hiddenButton="1"/>
    <filterColumn colId="11515" hiddenButton="1"/>
    <filterColumn colId="11516" hiddenButton="1"/>
    <filterColumn colId="11517" hiddenButton="1"/>
    <filterColumn colId="11518" hiddenButton="1"/>
    <filterColumn colId="11519" hiddenButton="1"/>
    <filterColumn colId="11520" hiddenButton="1"/>
    <filterColumn colId="11521" hiddenButton="1"/>
    <filterColumn colId="11522" hiddenButton="1"/>
    <filterColumn colId="11523" hiddenButton="1"/>
    <filterColumn colId="11524" hiddenButton="1"/>
    <filterColumn colId="11525" hiddenButton="1"/>
    <filterColumn colId="11526" hiddenButton="1"/>
    <filterColumn colId="11527" hiddenButton="1"/>
    <filterColumn colId="11528" hiddenButton="1"/>
    <filterColumn colId="11529" hiddenButton="1"/>
    <filterColumn colId="11530" hiddenButton="1"/>
    <filterColumn colId="11531" hiddenButton="1"/>
    <filterColumn colId="11532" hiddenButton="1"/>
    <filterColumn colId="11533" hiddenButton="1"/>
    <filterColumn colId="11534" hiddenButton="1"/>
    <filterColumn colId="11535" hiddenButton="1"/>
    <filterColumn colId="11536" hiddenButton="1"/>
    <filterColumn colId="11537" hiddenButton="1"/>
    <filterColumn colId="11538" hiddenButton="1"/>
    <filterColumn colId="11539" hiddenButton="1"/>
    <filterColumn colId="11540" hiddenButton="1"/>
    <filterColumn colId="11541" hiddenButton="1"/>
    <filterColumn colId="11542" hiddenButton="1"/>
    <filterColumn colId="11543" hiddenButton="1"/>
    <filterColumn colId="11544" hiddenButton="1"/>
    <filterColumn colId="11545" hiddenButton="1"/>
    <filterColumn colId="11546" hiddenButton="1"/>
    <filterColumn colId="11547" hiddenButton="1"/>
    <filterColumn colId="11548" hiddenButton="1"/>
    <filterColumn colId="11549" hiddenButton="1"/>
    <filterColumn colId="11550" hiddenButton="1"/>
    <filterColumn colId="11551" hiddenButton="1"/>
    <filterColumn colId="11552" hiddenButton="1"/>
    <filterColumn colId="11553" hiddenButton="1"/>
    <filterColumn colId="11554" hiddenButton="1"/>
    <filterColumn colId="11555" hiddenButton="1"/>
    <filterColumn colId="11556" hiddenButton="1"/>
    <filterColumn colId="11557" hiddenButton="1"/>
    <filterColumn colId="11558" hiddenButton="1"/>
    <filterColumn colId="11559" hiddenButton="1"/>
    <filterColumn colId="11560" hiddenButton="1"/>
    <filterColumn colId="11561" hiddenButton="1"/>
    <filterColumn colId="11562" hiddenButton="1"/>
    <filterColumn colId="11563" hiddenButton="1"/>
    <filterColumn colId="11564" hiddenButton="1"/>
    <filterColumn colId="11565" hiddenButton="1"/>
    <filterColumn colId="11566" hiddenButton="1"/>
    <filterColumn colId="11567" hiddenButton="1"/>
    <filterColumn colId="11568" hiddenButton="1"/>
    <filterColumn colId="11569" hiddenButton="1"/>
    <filterColumn colId="11570" hiddenButton="1"/>
    <filterColumn colId="11571" hiddenButton="1"/>
    <filterColumn colId="11572" hiddenButton="1"/>
    <filterColumn colId="11573" hiddenButton="1"/>
    <filterColumn colId="11574" hiddenButton="1"/>
    <filterColumn colId="11575" hiddenButton="1"/>
    <filterColumn colId="11576" hiddenButton="1"/>
    <filterColumn colId="11577" hiddenButton="1"/>
    <filterColumn colId="11578" hiddenButton="1"/>
    <filterColumn colId="11579" hiddenButton="1"/>
    <filterColumn colId="11580" hiddenButton="1"/>
    <filterColumn colId="11581" hiddenButton="1"/>
    <filterColumn colId="11582" hiddenButton="1"/>
    <filterColumn colId="11583" hiddenButton="1"/>
    <filterColumn colId="11584" hiddenButton="1"/>
    <filterColumn colId="11585" hiddenButton="1"/>
    <filterColumn colId="11586" hiddenButton="1"/>
    <filterColumn colId="11587" hiddenButton="1"/>
    <filterColumn colId="11588" hiddenButton="1"/>
    <filterColumn colId="11589" hiddenButton="1"/>
    <filterColumn colId="11590" hiddenButton="1"/>
    <filterColumn colId="11591" hiddenButton="1"/>
    <filterColumn colId="11592" hiddenButton="1"/>
    <filterColumn colId="11593" hiddenButton="1"/>
    <filterColumn colId="11594" hiddenButton="1"/>
    <filterColumn colId="11595" hiddenButton="1"/>
    <filterColumn colId="11596" hiddenButton="1"/>
    <filterColumn colId="11597" hiddenButton="1"/>
    <filterColumn colId="11598" hiddenButton="1"/>
    <filterColumn colId="11599" hiddenButton="1"/>
    <filterColumn colId="11600" hiddenButton="1"/>
    <filterColumn colId="11601" hiddenButton="1"/>
    <filterColumn colId="11602" hiddenButton="1"/>
    <filterColumn colId="11603" hiddenButton="1"/>
    <filterColumn colId="11604" hiddenButton="1"/>
    <filterColumn colId="11605" hiddenButton="1"/>
    <filterColumn colId="11606" hiddenButton="1"/>
    <filterColumn colId="11607" hiddenButton="1"/>
    <filterColumn colId="11608" hiddenButton="1"/>
    <filterColumn colId="11609" hiddenButton="1"/>
    <filterColumn colId="11610" hiddenButton="1"/>
    <filterColumn colId="11611" hiddenButton="1"/>
    <filterColumn colId="11612" hiddenButton="1"/>
    <filterColumn colId="11613" hiddenButton="1"/>
    <filterColumn colId="11614" hiddenButton="1"/>
    <filterColumn colId="11615" hiddenButton="1"/>
    <filterColumn colId="11616" hiddenButton="1"/>
    <filterColumn colId="11617" hiddenButton="1"/>
    <filterColumn colId="11618" hiddenButton="1"/>
    <filterColumn colId="11619" hiddenButton="1"/>
    <filterColumn colId="11620" hiddenButton="1"/>
    <filterColumn colId="11621" hiddenButton="1"/>
    <filterColumn colId="11622" hiddenButton="1"/>
    <filterColumn colId="11623" hiddenButton="1"/>
    <filterColumn colId="11624" hiddenButton="1"/>
    <filterColumn colId="11625" hiddenButton="1"/>
    <filterColumn colId="11626" hiddenButton="1"/>
    <filterColumn colId="11627" hiddenButton="1"/>
    <filterColumn colId="11628" hiddenButton="1"/>
    <filterColumn colId="11629" hiddenButton="1"/>
    <filterColumn colId="11630" hiddenButton="1"/>
    <filterColumn colId="11631" hiddenButton="1"/>
    <filterColumn colId="11632" hiddenButton="1"/>
    <filterColumn colId="11633" hiddenButton="1"/>
    <filterColumn colId="11634" hiddenButton="1"/>
    <filterColumn colId="11635" hiddenButton="1"/>
    <filterColumn colId="11636" hiddenButton="1"/>
    <filterColumn colId="11637" hiddenButton="1"/>
    <filterColumn colId="11638" hiddenButton="1"/>
    <filterColumn colId="11639" hiddenButton="1"/>
    <filterColumn colId="11640" hiddenButton="1"/>
    <filterColumn colId="11641" hiddenButton="1"/>
    <filterColumn colId="11642" hiddenButton="1"/>
    <filterColumn colId="11643" hiddenButton="1"/>
    <filterColumn colId="11644" hiddenButton="1"/>
    <filterColumn colId="11645" hiddenButton="1"/>
    <filterColumn colId="11646" hiddenButton="1"/>
    <filterColumn colId="11647" hiddenButton="1"/>
    <filterColumn colId="11648" hiddenButton="1"/>
    <filterColumn colId="11649" hiddenButton="1"/>
    <filterColumn colId="11650" hiddenButton="1"/>
    <filterColumn colId="11651" hiddenButton="1"/>
    <filterColumn colId="11652" hiddenButton="1"/>
    <filterColumn colId="11653" hiddenButton="1"/>
    <filterColumn colId="11654" hiddenButton="1"/>
    <filterColumn colId="11655" hiddenButton="1"/>
    <filterColumn colId="11656" hiddenButton="1"/>
    <filterColumn colId="11657" hiddenButton="1"/>
    <filterColumn colId="11658" hiddenButton="1"/>
    <filterColumn colId="11659" hiddenButton="1"/>
    <filterColumn colId="11660" hiddenButton="1"/>
    <filterColumn colId="11661" hiddenButton="1"/>
    <filterColumn colId="11662" hiddenButton="1"/>
    <filterColumn colId="11663" hiddenButton="1"/>
    <filterColumn colId="11664" hiddenButton="1"/>
    <filterColumn colId="11665" hiddenButton="1"/>
    <filterColumn colId="11666" hiddenButton="1"/>
    <filterColumn colId="11667" hiddenButton="1"/>
    <filterColumn colId="11668" hiddenButton="1"/>
    <filterColumn colId="11669" hiddenButton="1"/>
    <filterColumn colId="11670" hiddenButton="1"/>
    <filterColumn colId="11671" hiddenButton="1"/>
    <filterColumn colId="11672" hiddenButton="1"/>
    <filterColumn colId="11673" hiddenButton="1"/>
    <filterColumn colId="11674" hiddenButton="1"/>
    <filterColumn colId="11675" hiddenButton="1"/>
    <filterColumn colId="11676" hiddenButton="1"/>
    <filterColumn colId="11677" hiddenButton="1"/>
    <filterColumn colId="11678" hiddenButton="1"/>
    <filterColumn colId="11679" hiddenButton="1"/>
    <filterColumn colId="11680" hiddenButton="1"/>
    <filterColumn colId="11681" hiddenButton="1"/>
    <filterColumn colId="11682" hiddenButton="1"/>
    <filterColumn colId="11683" hiddenButton="1"/>
    <filterColumn colId="11684" hiddenButton="1"/>
    <filterColumn colId="11685" hiddenButton="1"/>
    <filterColumn colId="11686" hiddenButton="1"/>
    <filterColumn colId="11687" hiddenButton="1"/>
    <filterColumn colId="11688" hiddenButton="1"/>
    <filterColumn colId="11689" hiddenButton="1"/>
    <filterColumn colId="11690" hiddenButton="1"/>
    <filterColumn colId="11691" hiddenButton="1"/>
    <filterColumn colId="11692" hiddenButton="1"/>
    <filterColumn colId="11693" hiddenButton="1"/>
    <filterColumn colId="11694" hiddenButton="1"/>
    <filterColumn colId="11695" hiddenButton="1"/>
    <filterColumn colId="11696" hiddenButton="1"/>
    <filterColumn colId="11697" hiddenButton="1"/>
    <filterColumn colId="11698" hiddenButton="1"/>
    <filterColumn colId="11699" hiddenButton="1"/>
    <filterColumn colId="11700" hiddenButton="1"/>
    <filterColumn colId="11701" hiddenButton="1"/>
    <filterColumn colId="11702" hiddenButton="1"/>
    <filterColumn colId="11703" hiddenButton="1"/>
    <filterColumn colId="11704" hiddenButton="1"/>
    <filterColumn colId="11705" hiddenButton="1"/>
    <filterColumn colId="11706" hiddenButton="1"/>
    <filterColumn colId="11707" hiddenButton="1"/>
    <filterColumn colId="11708" hiddenButton="1"/>
    <filterColumn colId="11709" hiddenButton="1"/>
    <filterColumn colId="11710" hiddenButton="1"/>
    <filterColumn colId="11711" hiddenButton="1"/>
    <filterColumn colId="11712" hiddenButton="1"/>
    <filterColumn colId="11713" hiddenButton="1"/>
    <filterColumn colId="11714" hiddenButton="1"/>
    <filterColumn colId="11715" hiddenButton="1"/>
    <filterColumn colId="11716" hiddenButton="1"/>
    <filterColumn colId="11717" hiddenButton="1"/>
    <filterColumn colId="11718" hiddenButton="1"/>
    <filterColumn colId="11719" hiddenButton="1"/>
    <filterColumn colId="11720" hiddenButton="1"/>
    <filterColumn colId="11721" hiddenButton="1"/>
    <filterColumn colId="11722" hiddenButton="1"/>
    <filterColumn colId="11723" hiddenButton="1"/>
    <filterColumn colId="11724" hiddenButton="1"/>
    <filterColumn colId="11725" hiddenButton="1"/>
    <filterColumn colId="11726" hiddenButton="1"/>
    <filterColumn colId="11727" hiddenButton="1"/>
    <filterColumn colId="11728" hiddenButton="1"/>
    <filterColumn colId="11729" hiddenButton="1"/>
    <filterColumn colId="11730" hiddenButton="1"/>
    <filterColumn colId="11731" hiddenButton="1"/>
    <filterColumn colId="11732" hiddenButton="1"/>
    <filterColumn colId="11733" hiddenButton="1"/>
    <filterColumn colId="11734" hiddenButton="1"/>
    <filterColumn colId="11735" hiddenButton="1"/>
    <filterColumn colId="11736" hiddenButton="1"/>
    <filterColumn colId="11737" hiddenButton="1"/>
    <filterColumn colId="11738" hiddenButton="1"/>
    <filterColumn colId="11739" hiddenButton="1"/>
    <filterColumn colId="11740" hiddenButton="1"/>
    <filterColumn colId="11741" hiddenButton="1"/>
    <filterColumn colId="11742" hiddenButton="1"/>
    <filterColumn colId="11743" hiddenButton="1"/>
    <filterColumn colId="11744" hiddenButton="1"/>
    <filterColumn colId="11745" hiddenButton="1"/>
    <filterColumn colId="11746" hiddenButton="1"/>
    <filterColumn colId="11747" hiddenButton="1"/>
    <filterColumn colId="11748" hiddenButton="1"/>
    <filterColumn colId="11749" hiddenButton="1"/>
    <filterColumn colId="11750" hiddenButton="1"/>
    <filterColumn colId="11751" hiddenButton="1"/>
    <filterColumn colId="11752" hiddenButton="1"/>
    <filterColumn colId="11753" hiddenButton="1"/>
    <filterColumn colId="11754" hiddenButton="1"/>
    <filterColumn colId="11755" hiddenButton="1"/>
    <filterColumn colId="11756" hiddenButton="1"/>
    <filterColumn colId="11757" hiddenButton="1"/>
    <filterColumn colId="11758" hiddenButton="1"/>
    <filterColumn colId="11759" hiddenButton="1"/>
    <filterColumn colId="11760" hiddenButton="1"/>
    <filterColumn colId="11761" hiddenButton="1"/>
    <filterColumn colId="11762" hiddenButton="1"/>
    <filterColumn colId="11763" hiddenButton="1"/>
    <filterColumn colId="11764" hiddenButton="1"/>
    <filterColumn colId="11765" hiddenButton="1"/>
    <filterColumn colId="11766" hiddenButton="1"/>
    <filterColumn colId="11767" hiddenButton="1"/>
    <filterColumn colId="11768" hiddenButton="1"/>
    <filterColumn colId="11769" hiddenButton="1"/>
    <filterColumn colId="11770" hiddenButton="1"/>
    <filterColumn colId="11771" hiddenButton="1"/>
    <filterColumn colId="11772" hiddenButton="1"/>
    <filterColumn colId="11773" hiddenButton="1"/>
    <filterColumn colId="11774" hiddenButton="1"/>
    <filterColumn colId="11775" hiddenButton="1"/>
    <filterColumn colId="11776" hiddenButton="1"/>
    <filterColumn colId="11777" hiddenButton="1"/>
    <filterColumn colId="11778" hiddenButton="1"/>
    <filterColumn colId="11779" hiddenButton="1"/>
    <filterColumn colId="11780" hiddenButton="1"/>
    <filterColumn colId="11781" hiddenButton="1"/>
    <filterColumn colId="11782" hiddenButton="1"/>
    <filterColumn colId="11783" hiddenButton="1"/>
    <filterColumn colId="11784" hiddenButton="1"/>
    <filterColumn colId="11785" hiddenButton="1"/>
    <filterColumn colId="11786" hiddenButton="1"/>
    <filterColumn colId="11787" hiddenButton="1"/>
    <filterColumn colId="11788" hiddenButton="1"/>
    <filterColumn colId="11789" hiddenButton="1"/>
    <filterColumn colId="11790" hiddenButton="1"/>
    <filterColumn colId="11791" hiddenButton="1"/>
    <filterColumn colId="11792" hiddenButton="1"/>
    <filterColumn colId="11793" hiddenButton="1"/>
    <filterColumn colId="11794" hiddenButton="1"/>
    <filterColumn colId="11795" hiddenButton="1"/>
    <filterColumn colId="11796" hiddenButton="1"/>
    <filterColumn colId="11797" hiddenButton="1"/>
    <filterColumn colId="11798" hiddenButton="1"/>
    <filterColumn colId="11799" hiddenButton="1"/>
    <filterColumn colId="11800" hiddenButton="1"/>
    <filterColumn colId="11801" hiddenButton="1"/>
    <filterColumn colId="11802" hiddenButton="1"/>
    <filterColumn colId="11803" hiddenButton="1"/>
    <filterColumn colId="11804" hiddenButton="1"/>
    <filterColumn colId="11805" hiddenButton="1"/>
    <filterColumn colId="11806" hiddenButton="1"/>
    <filterColumn colId="11807" hiddenButton="1"/>
    <filterColumn colId="11808" hiddenButton="1"/>
    <filterColumn colId="11809" hiddenButton="1"/>
    <filterColumn colId="11810" hiddenButton="1"/>
    <filterColumn colId="11811" hiddenButton="1"/>
    <filterColumn colId="11812" hiddenButton="1"/>
    <filterColumn colId="11813" hiddenButton="1"/>
    <filterColumn colId="11814" hiddenButton="1"/>
    <filterColumn colId="11815" hiddenButton="1"/>
    <filterColumn colId="11816" hiddenButton="1"/>
    <filterColumn colId="11817" hiddenButton="1"/>
    <filterColumn colId="11818" hiddenButton="1"/>
    <filterColumn colId="11819" hiddenButton="1"/>
    <filterColumn colId="11820" hiddenButton="1"/>
    <filterColumn colId="11821" hiddenButton="1"/>
    <filterColumn colId="11822" hiddenButton="1"/>
    <filterColumn colId="11823" hiddenButton="1"/>
    <filterColumn colId="11824" hiddenButton="1"/>
    <filterColumn colId="11825" hiddenButton="1"/>
    <filterColumn colId="11826" hiddenButton="1"/>
    <filterColumn colId="11827" hiddenButton="1"/>
    <filterColumn colId="11828" hiddenButton="1"/>
    <filterColumn colId="11829" hiddenButton="1"/>
    <filterColumn colId="11830" hiddenButton="1"/>
    <filterColumn colId="11831" hiddenButton="1"/>
    <filterColumn colId="11832" hiddenButton="1"/>
    <filterColumn colId="11833" hiddenButton="1"/>
    <filterColumn colId="11834" hiddenButton="1"/>
    <filterColumn colId="11835" hiddenButton="1"/>
    <filterColumn colId="11836" hiddenButton="1"/>
    <filterColumn colId="11837" hiddenButton="1"/>
    <filterColumn colId="11838" hiddenButton="1"/>
    <filterColumn colId="11839" hiddenButton="1"/>
    <filterColumn colId="11840" hiddenButton="1"/>
    <filterColumn colId="11841" hiddenButton="1"/>
    <filterColumn colId="11842" hiddenButton="1"/>
    <filterColumn colId="11843" hiddenButton="1"/>
    <filterColumn colId="11844" hiddenButton="1"/>
    <filterColumn colId="11845" hiddenButton="1"/>
    <filterColumn colId="11846" hiddenButton="1"/>
    <filterColumn colId="11847" hiddenButton="1"/>
    <filterColumn colId="11848" hiddenButton="1"/>
    <filterColumn colId="11849" hiddenButton="1"/>
    <filterColumn colId="11850" hiddenButton="1"/>
    <filterColumn colId="11851" hiddenButton="1"/>
    <filterColumn colId="11852" hiddenButton="1"/>
    <filterColumn colId="11853" hiddenButton="1"/>
    <filterColumn colId="11854" hiddenButton="1"/>
    <filterColumn colId="11855" hiddenButton="1"/>
    <filterColumn colId="11856" hiddenButton="1"/>
    <filterColumn colId="11857" hiddenButton="1"/>
    <filterColumn colId="11858" hiddenButton="1"/>
    <filterColumn colId="11859" hiddenButton="1"/>
    <filterColumn colId="11860" hiddenButton="1"/>
    <filterColumn colId="11861" hiddenButton="1"/>
    <filterColumn colId="11862" hiddenButton="1"/>
    <filterColumn colId="11863" hiddenButton="1"/>
    <filterColumn colId="11864" hiddenButton="1"/>
    <filterColumn colId="11865" hiddenButton="1"/>
    <filterColumn colId="11866" hiddenButton="1"/>
    <filterColumn colId="11867" hiddenButton="1"/>
    <filterColumn colId="11868" hiddenButton="1"/>
    <filterColumn colId="11869" hiddenButton="1"/>
    <filterColumn colId="11870" hiddenButton="1"/>
    <filterColumn colId="11871" hiddenButton="1"/>
    <filterColumn colId="11872" hiddenButton="1"/>
    <filterColumn colId="11873" hiddenButton="1"/>
    <filterColumn colId="11874" hiddenButton="1"/>
    <filterColumn colId="11875" hiddenButton="1"/>
    <filterColumn colId="11876" hiddenButton="1"/>
    <filterColumn colId="11877" hiddenButton="1"/>
    <filterColumn colId="11878" hiddenButton="1"/>
    <filterColumn colId="11879" hiddenButton="1"/>
    <filterColumn colId="11880" hiddenButton="1"/>
    <filterColumn colId="11881" hiddenButton="1"/>
    <filterColumn colId="11882" hiddenButton="1"/>
    <filterColumn colId="11883" hiddenButton="1"/>
    <filterColumn colId="11884" hiddenButton="1"/>
    <filterColumn colId="11885" hiddenButton="1"/>
    <filterColumn colId="11886" hiddenButton="1"/>
    <filterColumn colId="11887" hiddenButton="1"/>
    <filterColumn colId="11888" hiddenButton="1"/>
    <filterColumn colId="11889" hiddenButton="1"/>
    <filterColumn colId="11890" hiddenButton="1"/>
    <filterColumn colId="11891" hiddenButton="1"/>
    <filterColumn colId="11892" hiddenButton="1"/>
    <filterColumn colId="11893" hiddenButton="1"/>
    <filterColumn colId="11894" hiddenButton="1"/>
    <filterColumn colId="11895" hiddenButton="1"/>
    <filterColumn colId="11896" hiddenButton="1"/>
    <filterColumn colId="11897" hiddenButton="1"/>
    <filterColumn colId="11898" hiddenButton="1"/>
    <filterColumn colId="11899" hiddenButton="1"/>
    <filterColumn colId="11900" hiddenButton="1"/>
    <filterColumn colId="11901" hiddenButton="1"/>
    <filterColumn colId="11902" hiddenButton="1"/>
    <filterColumn colId="11903" hiddenButton="1"/>
    <filterColumn colId="11904" hiddenButton="1"/>
    <filterColumn colId="11905" hiddenButton="1"/>
    <filterColumn colId="11906" hiddenButton="1"/>
    <filterColumn colId="11907" hiddenButton="1"/>
    <filterColumn colId="11908" hiddenButton="1"/>
    <filterColumn colId="11909" hiddenButton="1"/>
    <filterColumn colId="11910" hiddenButton="1"/>
    <filterColumn colId="11911" hiddenButton="1"/>
    <filterColumn colId="11912" hiddenButton="1"/>
    <filterColumn colId="11913" hiddenButton="1"/>
    <filterColumn colId="11914" hiddenButton="1"/>
    <filterColumn colId="11915" hiddenButton="1"/>
    <filterColumn colId="11916" hiddenButton="1"/>
    <filterColumn colId="11917" hiddenButton="1"/>
    <filterColumn colId="11918" hiddenButton="1"/>
    <filterColumn colId="11919" hiddenButton="1"/>
    <filterColumn colId="11920" hiddenButton="1"/>
    <filterColumn colId="11921" hiddenButton="1"/>
    <filterColumn colId="11922" hiddenButton="1"/>
    <filterColumn colId="11923" hiddenButton="1"/>
    <filterColumn colId="11924" hiddenButton="1"/>
    <filterColumn colId="11925" hiddenButton="1"/>
    <filterColumn colId="11926" hiddenButton="1"/>
    <filterColumn colId="11927" hiddenButton="1"/>
    <filterColumn colId="11928" hiddenButton="1"/>
    <filterColumn colId="11929" hiddenButton="1"/>
    <filterColumn colId="11930" hiddenButton="1"/>
    <filterColumn colId="11931" hiddenButton="1"/>
    <filterColumn colId="11932" hiddenButton="1"/>
    <filterColumn colId="11933" hiddenButton="1"/>
    <filterColumn colId="11934" hiddenButton="1"/>
    <filterColumn colId="11935" hiddenButton="1"/>
    <filterColumn colId="11936" hiddenButton="1"/>
    <filterColumn colId="11937" hiddenButton="1"/>
    <filterColumn colId="11938" hiddenButton="1"/>
    <filterColumn colId="11939" hiddenButton="1"/>
    <filterColumn colId="11940" hiddenButton="1"/>
    <filterColumn colId="11941" hiddenButton="1"/>
    <filterColumn colId="11942" hiddenButton="1"/>
    <filterColumn colId="11943" hiddenButton="1"/>
    <filterColumn colId="11944" hiddenButton="1"/>
    <filterColumn colId="11945" hiddenButton="1"/>
    <filterColumn colId="11946" hiddenButton="1"/>
    <filterColumn colId="11947" hiddenButton="1"/>
    <filterColumn colId="11948" hiddenButton="1"/>
    <filterColumn colId="11949" hiddenButton="1"/>
    <filterColumn colId="11950" hiddenButton="1"/>
    <filterColumn colId="11951" hiddenButton="1"/>
    <filterColumn colId="11952" hiddenButton="1"/>
    <filterColumn colId="11953" hiddenButton="1"/>
    <filterColumn colId="11954" hiddenButton="1"/>
    <filterColumn colId="11955" hiddenButton="1"/>
    <filterColumn colId="11956" hiddenButton="1"/>
    <filterColumn colId="11957" hiddenButton="1"/>
    <filterColumn colId="11958" hiddenButton="1"/>
    <filterColumn colId="11959" hiddenButton="1"/>
    <filterColumn colId="11960" hiddenButton="1"/>
    <filterColumn colId="11961" hiddenButton="1"/>
    <filterColumn colId="11962" hiddenButton="1"/>
    <filterColumn colId="11963" hiddenButton="1"/>
    <filterColumn colId="11964" hiddenButton="1"/>
    <filterColumn colId="11965" hiddenButton="1"/>
    <filterColumn colId="11966" hiddenButton="1"/>
    <filterColumn colId="11967" hiddenButton="1"/>
    <filterColumn colId="11968" hiddenButton="1"/>
    <filterColumn colId="11969" hiddenButton="1"/>
    <filterColumn colId="11970" hiddenButton="1"/>
    <filterColumn colId="11971" hiddenButton="1"/>
    <filterColumn colId="11972" hiddenButton="1"/>
    <filterColumn colId="11973" hiddenButton="1"/>
    <filterColumn colId="11974" hiddenButton="1"/>
    <filterColumn colId="11975" hiddenButton="1"/>
    <filterColumn colId="11976" hiddenButton="1"/>
    <filterColumn colId="11977" hiddenButton="1"/>
    <filterColumn colId="11978" hiddenButton="1"/>
    <filterColumn colId="11979" hiddenButton="1"/>
    <filterColumn colId="11980" hiddenButton="1"/>
    <filterColumn colId="11981" hiddenButton="1"/>
    <filterColumn colId="11982" hiddenButton="1"/>
    <filterColumn colId="11983" hiddenButton="1"/>
    <filterColumn colId="11984" hiddenButton="1"/>
    <filterColumn colId="11985" hiddenButton="1"/>
    <filterColumn colId="11986" hiddenButton="1"/>
    <filterColumn colId="11987" hiddenButton="1"/>
    <filterColumn colId="11988" hiddenButton="1"/>
    <filterColumn colId="11989" hiddenButton="1"/>
    <filterColumn colId="11990" hiddenButton="1"/>
    <filterColumn colId="11991" hiddenButton="1"/>
    <filterColumn colId="11992" hiddenButton="1"/>
    <filterColumn colId="11993" hiddenButton="1"/>
    <filterColumn colId="11994" hiddenButton="1"/>
    <filterColumn colId="11995" hiddenButton="1"/>
    <filterColumn colId="11996" hiddenButton="1"/>
    <filterColumn colId="11997" hiddenButton="1"/>
    <filterColumn colId="11998" hiddenButton="1"/>
    <filterColumn colId="11999" hiddenButton="1"/>
    <filterColumn colId="12000" hiddenButton="1"/>
    <filterColumn colId="12001" hiddenButton="1"/>
    <filterColumn colId="12002" hiddenButton="1"/>
    <filterColumn colId="12003" hiddenButton="1"/>
    <filterColumn colId="12004" hiddenButton="1"/>
    <filterColumn colId="12005" hiddenButton="1"/>
    <filterColumn colId="12006" hiddenButton="1"/>
    <filterColumn colId="12007" hiddenButton="1"/>
    <filterColumn colId="12008" hiddenButton="1"/>
    <filterColumn colId="12009" hiddenButton="1"/>
    <filterColumn colId="12010" hiddenButton="1"/>
    <filterColumn colId="12011" hiddenButton="1"/>
    <filterColumn colId="12012" hiddenButton="1"/>
    <filterColumn colId="12013" hiddenButton="1"/>
    <filterColumn colId="12014" hiddenButton="1"/>
    <filterColumn colId="12015" hiddenButton="1"/>
    <filterColumn colId="12016" hiddenButton="1"/>
    <filterColumn colId="12017" hiddenButton="1"/>
    <filterColumn colId="12018" hiddenButton="1"/>
    <filterColumn colId="12019" hiddenButton="1"/>
    <filterColumn colId="12020" hiddenButton="1"/>
    <filterColumn colId="12021" hiddenButton="1"/>
    <filterColumn colId="12022" hiddenButton="1"/>
    <filterColumn colId="12023" hiddenButton="1"/>
    <filterColumn colId="12024" hiddenButton="1"/>
    <filterColumn colId="12025" hiddenButton="1"/>
    <filterColumn colId="12026" hiddenButton="1"/>
    <filterColumn colId="12027" hiddenButton="1"/>
    <filterColumn colId="12028" hiddenButton="1"/>
    <filterColumn colId="12029" hiddenButton="1"/>
    <filterColumn colId="12030" hiddenButton="1"/>
    <filterColumn colId="12031" hiddenButton="1"/>
    <filterColumn colId="12032" hiddenButton="1"/>
    <filterColumn colId="12033" hiddenButton="1"/>
    <filterColumn colId="12034" hiddenButton="1"/>
    <filterColumn colId="12035" hiddenButton="1"/>
    <filterColumn colId="12036" hiddenButton="1"/>
    <filterColumn colId="12037" hiddenButton="1"/>
    <filterColumn colId="12038" hiddenButton="1"/>
    <filterColumn colId="12039" hiddenButton="1"/>
    <filterColumn colId="12040" hiddenButton="1"/>
    <filterColumn colId="12041" hiddenButton="1"/>
    <filterColumn colId="12042" hiddenButton="1"/>
    <filterColumn colId="12043" hiddenButton="1"/>
    <filterColumn colId="12044" hiddenButton="1"/>
    <filterColumn colId="12045" hiddenButton="1"/>
    <filterColumn colId="12046" hiddenButton="1"/>
    <filterColumn colId="12047" hiddenButton="1"/>
    <filterColumn colId="12048" hiddenButton="1"/>
    <filterColumn colId="12049" hiddenButton="1"/>
    <filterColumn colId="12050" hiddenButton="1"/>
    <filterColumn colId="12051" hiddenButton="1"/>
    <filterColumn colId="12052" hiddenButton="1"/>
    <filterColumn colId="12053" hiddenButton="1"/>
    <filterColumn colId="12054" hiddenButton="1"/>
    <filterColumn colId="12055" hiddenButton="1"/>
    <filterColumn colId="12056" hiddenButton="1"/>
    <filterColumn colId="12057" hiddenButton="1"/>
    <filterColumn colId="12058" hiddenButton="1"/>
    <filterColumn colId="12059" hiddenButton="1"/>
    <filterColumn colId="12060" hiddenButton="1"/>
    <filterColumn colId="12061" hiddenButton="1"/>
    <filterColumn colId="12062" hiddenButton="1"/>
    <filterColumn colId="12063" hiddenButton="1"/>
    <filterColumn colId="12064" hiddenButton="1"/>
    <filterColumn colId="12065" hiddenButton="1"/>
    <filterColumn colId="12066" hiddenButton="1"/>
    <filterColumn colId="12067" hiddenButton="1"/>
    <filterColumn colId="12068" hiddenButton="1"/>
    <filterColumn colId="12069" hiddenButton="1"/>
    <filterColumn colId="12070" hiddenButton="1"/>
    <filterColumn colId="12071" hiddenButton="1"/>
    <filterColumn colId="12072" hiddenButton="1"/>
    <filterColumn colId="12073" hiddenButton="1"/>
    <filterColumn colId="12074" hiddenButton="1"/>
    <filterColumn colId="12075" hiddenButton="1"/>
    <filterColumn colId="12076" hiddenButton="1"/>
    <filterColumn colId="12077" hiddenButton="1"/>
    <filterColumn colId="12078" hiddenButton="1"/>
    <filterColumn colId="12079" hiddenButton="1"/>
    <filterColumn colId="12080" hiddenButton="1"/>
    <filterColumn colId="12081" hiddenButton="1"/>
    <filterColumn colId="12082" hiddenButton="1"/>
    <filterColumn colId="12083" hiddenButton="1"/>
    <filterColumn colId="12084" hiddenButton="1"/>
    <filterColumn colId="12085" hiddenButton="1"/>
    <filterColumn colId="12086" hiddenButton="1"/>
    <filterColumn colId="12087" hiddenButton="1"/>
    <filterColumn colId="12088" hiddenButton="1"/>
    <filterColumn colId="12089" hiddenButton="1"/>
    <filterColumn colId="12090" hiddenButton="1"/>
    <filterColumn colId="12091" hiddenButton="1"/>
    <filterColumn colId="12092" hiddenButton="1"/>
    <filterColumn colId="12093" hiddenButton="1"/>
    <filterColumn colId="12094" hiddenButton="1"/>
    <filterColumn colId="12095" hiddenButton="1"/>
    <filterColumn colId="12096" hiddenButton="1"/>
    <filterColumn colId="12097" hiddenButton="1"/>
    <filterColumn colId="12098" hiddenButton="1"/>
    <filterColumn colId="12099" hiddenButton="1"/>
    <filterColumn colId="12100" hiddenButton="1"/>
    <filterColumn colId="12101" hiddenButton="1"/>
    <filterColumn colId="12102" hiddenButton="1"/>
    <filterColumn colId="12103" hiddenButton="1"/>
    <filterColumn colId="12104" hiddenButton="1"/>
    <filterColumn colId="12105" hiddenButton="1"/>
    <filterColumn colId="12106" hiddenButton="1"/>
    <filterColumn colId="12107" hiddenButton="1"/>
    <filterColumn colId="12108" hiddenButton="1"/>
    <filterColumn colId="12109" hiddenButton="1"/>
    <filterColumn colId="12110" hiddenButton="1"/>
    <filterColumn colId="12111" hiddenButton="1"/>
    <filterColumn colId="12112" hiddenButton="1"/>
    <filterColumn colId="12113" hiddenButton="1"/>
    <filterColumn colId="12114" hiddenButton="1"/>
    <filterColumn colId="12115" hiddenButton="1"/>
    <filterColumn colId="12116" hiddenButton="1"/>
    <filterColumn colId="12117" hiddenButton="1"/>
    <filterColumn colId="12118" hiddenButton="1"/>
    <filterColumn colId="12119" hiddenButton="1"/>
    <filterColumn colId="12120" hiddenButton="1"/>
    <filterColumn colId="12121" hiddenButton="1"/>
    <filterColumn colId="12122" hiddenButton="1"/>
    <filterColumn colId="12123" hiddenButton="1"/>
    <filterColumn colId="12124" hiddenButton="1"/>
    <filterColumn colId="12125" hiddenButton="1"/>
    <filterColumn colId="12126" hiddenButton="1"/>
    <filterColumn colId="12127" hiddenButton="1"/>
    <filterColumn colId="12128" hiddenButton="1"/>
    <filterColumn colId="12129" hiddenButton="1"/>
    <filterColumn colId="12130" hiddenButton="1"/>
    <filterColumn colId="12131" hiddenButton="1"/>
    <filterColumn colId="12132" hiddenButton="1"/>
    <filterColumn colId="12133" hiddenButton="1"/>
    <filterColumn colId="12134" hiddenButton="1"/>
    <filterColumn colId="12135" hiddenButton="1"/>
    <filterColumn colId="12136" hiddenButton="1"/>
    <filterColumn colId="12137" hiddenButton="1"/>
    <filterColumn colId="12138" hiddenButton="1"/>
    <filterColumn colId="12139" hiddenButton="1"/>
    <filterColumn colId="12140" hiddenButton="1"/>
    <filterColumn colId="12141" hiddenButton="1"/>
    <filterColumn colId="12142" hiddenButton="1"/>
    <filterColumn colId="12143" hiddenButton="1"/>
    <filterColumn colId="12144" hiddenButton="1"/>
    <filterColumn colId="12145" hiddenButton="1"/>
    <filterColumn colId="12146" hiddenButton="1"/>
    <filterColumn colId="12147" hiddenButton="1"/>
    <filterColumn colId="12148" hiddenButton="1"/>
    <filterColumn colId="12149" hiddenButton="1"/>
    <filterColumn colId="12150" hiddenButton="1"/>
    <filterColumn colId="12151" hiddenButton="1"/>
    <filterColumn colId="12152" hiddenButton="1"/>
    <filterColumn colId="12153" hiddenButton="1"/>
    <filterColumn colId="12154" hiddenButton="1"/>
    <filterColumn colId="12155" hiddenButton="1"/>
    <filterColumn colId="12156" hiddenButton="1"/>
    <filterColumn colId="12157" hiddenButton="1"/>
    <filterColumn colId="12158" hiddenButton="1"/>
    <filterColumn colId="12159" hiddenButton="1"/>
    <filterColumn colId="12160" hiddenButton="1"/>
    <filterColumn colId="12161" hiddenButton="1"/>
    <filterColumn colId="12162" hiddenButton="1"/>
    <filterColumn colId="12163" hiddenButton="1"/>
    <filterColumn colId="12164" hiddenButton="1"/>
    <filterColumn colId="12165" hiddenButton="1"/>
    <filterColumn colId="12166" hiddenButton="1"/>
    <filterColumn colId="12167" hiddenButton="1"/>
    <filterColumn colId="12168" hiddenButton="1"/>
    <filterColumn colId="12169" hiddenButton="1"/>
    <filterColumn colId="12170" hiddenButton="1"/>
    <filterColumn colId="12171" hiddenButton="1"/>
    <filterColumn colId="12172" hiddenButton="1"/>
    <filterColumn colId="12173" hiddenButton="1"/>
    <filterColumn colId="12174" hiddenButton="1"/>
    <filterColumn colId="12175" hiddenButton="1"/>
    <filterColumn colId="12176" hiddenButton="1"/>
    <filterColumn colId="12177" hiddenButton="1"/>
    <filterColumn colId="12178" hiddenButton="1"/>
    <filterColumn colId="12179" hiddenButton="1"/>
    <filterColumn colId="12180" hiddenButton="1"/>
    <filterColumn colId="12181" hiddenButton="1"/>
    <filterColumn colId="12182" hiddenButton="1"/>
    <filterColumn colId="12183" hiddenButton="1"/>
    <filterColumn colId="12184" hiddenButton="1"/>
    <filterColumn colId="12185" hiddenButton="1"/>
    <filterColumn colId="12186" hiddenButton="1"/>
    <filterColumn colId="12187" hiddenButton="1"/>
    <filterColumn colId="12188" hiddenButton="1"/>
    <filterColumn colId="12189" hiddenButton="1"/>
    <filterColumn colId="12190" hiddenButton="1"/>
    <filterColumn colId="12191" hiddenButton="1"/>
    <filterColumn colId="12192" hiddenButton="1"/>
    <filterColumn colId="12193" hiddenButton="1"/>
    <filterColumn colId="12194" hiddenButton="1"/>
    <filterColumn colId="12195" hiddenButton="1"/>
    <filterColumn colId="12196" hiddenButton="1"/>
    <filterColumn colId="12197" hiddenButton="1"/>
    <filterColumn colId="12198" hiddenButton="1"/>
    <filterColumn colId="12199" hiddenButton="1"/>
    <filterColumn colId="12200" hiddenButton="1"/>
    <filterColumn colId="12201" hiddenButton="1"/>
    <filterColumn colId="12202" hiddenButton="1"/>
    <filterColumn colId="12203" hiddenButton="1"/>
    <filterColumn colId="12204" hiddenButton="1"/>
    <filterColumn colId="12205" hiddenButton="1"/>
    <filterColumn colId="12206" hiddenButton="1"/>
    <filterColumn colId="12207" hiddenButton="1"/>
    <filterColumn colId="12208" hiddenButton="1"/>
    <filterColumn colId="12209" hiddenButton="1"/>
    <filterColumn colId="12210" hiddenButton="1"/>
    <filterColumn colId="12211" hiddenButton="1"/>
    <filterColumn colId="12212" hiddenButton="1"/>
    <filterColumn colId="12213" hiddenButton="1"/>
    <filterColumn colId="12214" hiddenButton="1"/>
    <filterColumn colId="12215" hiddenButton="1"/>
    <filterColumn colId="12216" hiddenButton="1"/>
    <filterColumn colId="12217" hiddenButton="1"/>
    <filterColumn colId="12218" hiddenButton="1"/>
    <filterColumn colId="12219" hiddenButton="1"/>
    <filterColumn colId="12220" hiddenButton="1"/>
    <filterColumn colId="12221" hiddenButton="1"/>
    <filterColumn colId="12222" hiddenButton="1"/>
    <filterColumn colId="12223" hiddenButton="1"/>
    <filterColumn colId="12224" hiddenButton="1"/>
    <filterColumn colId="12225" hiddenButton="1"/>
    <filterColumn colId="12226" hiddenButton="1"/>
    <filterColumn colId="12227" hiddenButton="1"/>
    <filterColumn colId="12228" hiddenButton="1"/>
    <filterColumn colId="12229" hiddenButton="1"/>
    <filterColumn colId="12230" hiddenButton="1"/>
    <filterColumn colId="12231" hiddenButton="1"/>
    <filterColumn colId="12232" hiddenButton="1"/>
    <filterColumn colId="12233" hiddenButton="1"/>
    <filterColumn colId="12234" hiddenButton="1"/>
    <filterColumn colId="12235" hiddenButton="1"/>
    <filterColumn colId="12236" hiddenButton="1"/>
    <filterColumn colId="12237" hiddenButton="1"/>
    <filterColumn colId="12238" hiddenButton="1"/>
    <filterColumn colId="12239" hiddenButton="1"/>
    <filterColumn colId="12240" hiddenButton="1"/>
    <filterColumn colId="12241" hiddenButton="1"/>
    <filterColumn colId="12242" hiddenButton="1"/>
    <filterColumn colId="12243" hiddenButton="1"/>
    <filterColumn colId="12244" hiddenButton="1"/>
    <filterColumn colId="12245" hiddenButton="1"/>
    <filterColumn colId="12246" hiddenButton="1"/>
    <filterColumn colId="12247" hiddenButton="1"/>
    <filterColumn colId="12248" hiddenButton="1"/>
    <filterColumn colId="12249" hiddenButton="1"/>
    <filterColumn colId="12250" hiddenButton="1"/>
    <filterColumn colId="12251" hiddenButton="1"/>
    <filterColumn colId="12252" hiddenButton="1"/>
    <filterColumn colId="12253" hiddenButton="1"/>
    <filterColumn colId="12254" hiddenButton="1"/>
    <filterColumn colId="12255" hiddenButton="1"/>
    <filterColumn colId="12256" hiddenButton="1"/>
    <filterColumn colId="12257" hiddenButton="1"/>
    <filterColumn colId="12258" hiddenButton="1"/>
    <filterColumn colId="12259" hiddenButton="1"/>
    <filterColumn colId="12260" hiddenButton="1"/>
    <filterColumn colId="12261" hiddenButton="1"/>
    <filterColumn colId="12262" hiddenButton="1"/>
    <filterColumn colId="12263" hiddenButton="1"/>
    <filterColumn colId="12264" hiddenButton="1"/>
    <filterColumn colId="12265" hiddenButton="1"/>
    <filterColumn colId="12266" hiddenButton="1"/>
    <filterColumn colId="12267" hiddenButton="1"/>
    <filterColumn colId="12268" hiddenButton="1"/>
    <filterColumn colId="12269" hiddenButton="1"/>
    <filterColumn colId="12270" hiddenButton="1"/>
    <filterColumn colId="12271" hiddenButton="1"/>
    <filterColumn colId="12272" hiddenButton="1"/>
    <filterColumn colId="12273" hiddenButton="1"/>
    <filterColumn colId="12274" hiddenButton="1"/>
    <filterColumn colId="12275" hiddenButton="1"/>
    <filterColumn colId="12276" hiddenButton="1"/>
    <filterColumn colId="12277" hiddenButton="1"/>
    <filterColumn colId="12278" hiddenButton="1"/>
    <filterColumn colId="12279" hiddenButton="1"/>
    <filterColumn colId="12280" hiddenButton="1"/>
    <filterColumn colId="12281" hiddenButton="1"/>
    <filterColumn colId="12282" hiddenButton="1"/>
    <filterColumn colId="12283" hiddenButton="1"/>
    <filterColumn colId="12284" hiddenButton="1"/>
    <filterColumn colId="12285" hiddenButton="1"/>
    <filterColumn colId="12286" hiddenButton="1"/>
    <filterColumn colId="12287" hiddenButton="1"/>
    <filterColumn colId="12288" hiddenButton="1"/>
    <filterColumn colId="12289" hiddenButton="1"/>
    <filterColumn colId="12290" hiddenButton="1"/>
    <filterColumn colId="12291" hiddenButton="1"/>
    <filterColumn colId="12292" hiddenButton="1"/>
    <filterColumn colId="12293" hiddenButton="1"/>
    <filterColumn colId="12294" hiddenButton="1"/>
    <filterColumn colId="12295" hiddenButton="1"/>
    <filterColumn colId="12296" hiddenButton="1"/>
    <filterColumn colId="12297" hiddenButton="1"/>
    <filterColumn colId="12298" hiddenButton="1"/>
    <filterColumn colId="12299" hiddenButton="1"/>
    <filterColumn colId="12300" hiddenButton="1"/>
    <filterColumn colId="12301" hiddenButton="1"/>
    <filterColumn colId="12302" hiddenButton="1"/>
    <filterColumn colId="12303" hiddenButton="1"/>
    <filterColumn colId="12304" hiddenButton="1"/>
    <filterColumn colId="12305" hiddenButton="1"/>
    <filterColumn colId="12306" hiddenButton="1"/>
    <filterColumn colId="12307" hiddenButton="1"/>
    <filterColumn colId="12308" hiddenButton="1"/>
    <filterColumn colId="12309" hiddenButton="1"/>
    <filterColumn colId="12310" hiddenButton="1"/>
    <filterColumn colId="12311" hiddenButton="1"/>
    <filterColumn colId="12312" hiddenButton="1"/>
    <filterColumn colId="12313" hiddenButton="1"/>
    <filterColumn colId="12314" hiddenButton="1"/>
    <filterColumn colId="12315" hiddenButton="1"/>
    <filterColumn colId="12316" hiddenButton="1"/>
    <filterColumn colId="12317" hiddenButton="1"/>
    <filterColumn colId="12318" hiddenButton="1"/>
    <filterColumn colId="12319" hiddenButton="1"/>
    <filterColumn colId="12320" hiddenButton="1"/>
    <filterColumn colId="12321" hiddenButton="1"/>
    <filterColumn colId="12322" hiddenButton="1"/>
    <filterColumn colId="12323" hiddenButton="1"/>
    <filterColumn colId="12324" hiddenButton="1"/>
    <filterColumn colId="12325" hiddenButton="1"/>
    <filterColumn colId="12326" hiddenButton="1"/>
    <filterColumn colId="12327" hiddenButton="1"/>
    <filterColumn colId="12328" hiddenButton="1"/>
    <filterColumn colId="12329" hiddenButton="1"/>
    <filterColumn colId="12330" hiddenButton="1"/>
    <filterColumn colId="12331" hiddenButton="1"/>
    <filterColumn colId="12332" hiddenButton="1"/>
    <filterColumn colId="12333" hiddenButton="1"/>
    <filterColumn colId="12334" hiddenButton="1"/>
    <filterColumn colId="12335" hiddenButton="1"/>
    <filterColumn colId="12336" hiddenButton="1"/>
    <filterColumn colId="12337" hiddenButton="1"/>
    <filterColumn colId="12338" hiddenButton="1"/>
    <filterColumn colId="12339" hiddenButton="1"/>
    <filterColumn colId="12340" hiddenButton="1"/>
    <filterColumn colId="12341" hiddenButton="1"/>
    <filterColumn colId="12342" hiddenButton="1"/>
    <filterColumn colId="12343" hiddenButton="1"/>
    <filterColumn colId="12344" hiddenButton="1"/>
    <filterColumn colId="12345" hiddenButton="1"/>
    <filterColumn colId="12346" hiddenButton="1"/>
    <filterColumn colId="12347" hiddenButton="1"/>
    <filterColumn colId="12348" hiddenButton="1"/>
    <filterColumn colId="12349" hiddenButton="1"/>
    <filterColumn colId="12350" hiddenButton="1"/>
    <filterColumn colId="12351" hiddenButton="1"/>
    <filterColumn colId="12352" hiddenButton="1"/>
    <filterColumn colId="12353" hiddenButton="1"/>
    <filterColumn colId="12354" hiddenButton="1"/>
    <filterColumn colId="12355" hiddenButton="1"/>
    <filterColumn colId="12356" hiddenButton="1"/>
    <filterColumn colId="12357" hiddenButton="1"/>
    <filterColumn colId="12358" hiddenButton="1"/>
    <filterColumn colId="12359" hiddenButton="1"/>
    <filterColumn colId="12360" hiddenButton="1"/>
    <filterColumn colId="12361" hiddenButton="1"/>
    <filterColumn colId="12362" hiddenButton="1"/>
    <filterColumn colId="12363" hiddenButton="1"/>
    <filterColumn colId="12364" hiddenButton="1"/>
    <filterColumn colId="12365" hiddenButton="1"/>
    <filterColumn colId="12366" hiddenButton="1"/>
    <filterColumn colId="12367" hiddenButton="1"/>
    <filterColumn colId="12368" hiddenButton="1"/>
    <filterColumn colId="12369" hiddenButton="1"/>
    <filterColumn colId="12370" hiddenButton="1"/>
    <filterColumn colId="12371" hiddenButton="1"/>
    <filterColumn colId="12372" hiddenButton="1"/>
    <filterColumn colId="12373" hiddenButton="1"/>
    <filterColumn colId="12374" hiddenButton="1"/>
    <filterColumn colId="12375" hiddenButton="1"/>
    <filterColumn colId="12376" hiddenButton="1"/>
    <filterColumn colId="12377" hiddenButton="1"/>
    <filterColumn colId="12378" hiddenButton="1"/>
    <filterColumn colId="12379" hiddenButton="1"/>
    <filterColumn colId="12380" hiddenButton="1"/>
    <filterColumn colId="12381" hiddenButton="1"/>
    <filterColumn colId="12382" hiddenButton="1"/>
    <filterColumn colId="12383" hiddenButton="1"/>
    <filterColumn colId="12384" hiddenButton="1"/>
    <filterColumn colId="12385" hiddenButton="1"/>
    <filterColumn colId="12386" hiddenButton="1"/>
    <filterColumn colId="12387" hiddenButton="1"/>
    <filterColumn colId="12388" hiddenButton="1"/>
    <filterColumn colId="12389" hiddenButton="1"/>
    <filterColumn colId="12390" hiddenButton="1"/>
    <filterColumn colId="12391" hiddenButton="1"/>
    <filterColumn colId="12392" hiddenButton="1"/>
    <filterColumn colId="12393" hiddenButton="1"/>
    <filterColumn colId="12394" hiddenButton="1"/>
    <filterColumn colId="12395" hiddenButton="1"/>
    <filterColumn colId="12396" hiddenButton="1"/>
    <filterColumn colId="12397" hiddenButton="1"/>
    <filterColumn colId="12398" hiddenButton="1"/>
    <filterColumn colId="12399" hiddenButton="1"/>
    <filterColumn colId="12400" hiddenButton="1"/>
    <filterColumn colId="12401" hiddenButton="1"/>
    <filterColumn colId="12402" hiddenButton="1"/>
    <filterColumn colId="12403" hiddenButton="1"/>
    <filterColumn colId="12404" hiddenButton="1"/>
    <filterColumn colId="12405" hiddenButton="1"/>
    <filterColumn colId="12406" hiddenButton="1"/>
    <filterColumn colId="12407" hiddenButton="1"/>
    <filterColumn colId="12408" hiddenButton="1"/>
    <filterColumn colId="12409" hiddenButton="1"/>
    <filterColumn colId="12410" hiddenButton="1"/>
    <filterColumn colId="12411" hiddenButton="1"/>
    <filterColumn colId="12412" hiddenButton="1"/>
    <filterColumn colId="12413" hiddenButton="1"/>
    <filterColumn colId="12414" hiddenButton="1"/>
    <filterColumn colId="12415" hiddenButton="1"/>
    <filterColumn colId="12416" hiddenButton="1"/>
    <filterColumn colId="12417" hiddenButton="1"/>
    <filterColumn colId="12418" hiddenButton="1"/>
    <filterColumn colId="12419" hiddenButton="1"/>
    <filterColumn colId="12420" hiddenButton="1"/>
    <filterColumn colId="12421" hiddenButton="1"/>
    <filterColumn colId="12422" hiddenButton="1"/>
    <filterColumn colId="12423" hiddenButton="1"/>
    <filterColumn colId="12424" hiddenButton="1"/>
    <filterColumn colId="12425" hiddenButton="1"/>
    <filterColumn colId="12426" hiddenButton="1"/>
    <filterColumn colId="12427" hiddenButton="1"/>
    <filterColumn colId="12428" hiddenButton="1"/>
    <filterColumn colId="12429" hiddenButton="1"/>
    <filterColumn colId="12430" hiddenButton="1"/>
    <filterColumn colId="12431" hiddenButton="1"/>
    <filterColumn colId="12432" hiddenButton="1"/>
    <filterColumn colId="12433" hiddenButton="1"/>
    <filterColumn colId="12434" hiddenButton="1"/>
    <filterColumn colId="12435" hiddenButton="1"/>
    <filterColumn colId="12436" hiddenButton="1"/>
    <filterColumn colId="12437" hiddenButton="1"/>
    <filterColumn colId="12438" hiddenButton="1"/>
    <filterColumn colId="12439" hiddenButton="1"/>
    <filterColumn colId="12440" hiddenButton="1"/>
    <filterColumn colId="12441" hiddenButton="1"/>
    <filterColumn colId="12442" hiddenButton="1"/>
    <filterColumn colId="12443" hiddenButton="1"/>
    <filterColumn colId="12444" hiddenButton="1"/>
    <filterColumn colId="12445" hiddenButton="1"/>
    <filterColumn colId="12446" hiddenButton="1"/>
    <filterColumn colId="12447" hiddenButton="1"/>
    <filterColumn colId="12448" hiddenButton="1"/>
    <filterColumn colId="12449" hiddenButton="1"/>
    <filterColumn colId="12450" hiddenButton="1"/>
    <filterColumn colId="12451" hiddenButton="1"/>
    <filterColumn colId="12452" hiddenButton="1"/>
    <filterColumn colId="12453" hiddenButton="1"/>
    <filterColumn colId="12454" hiddenButton="1"/>
    <filterColumn colId="12455" hiddenButton="1"/>
    <filterColumn colId="12456" hiddenButton="1"/>
    <filterColumn colId="12457" hiddenButton="1"/>
    <filterColumn colId="12458" hiddenButton="1"/>
    <filterColumn colId="12459" hiddenButton="1"/>
    <filterColumn colId="12460" hiddenButton="1"/>
    <filterColumn colId="12461" hiddenButton="1"/>
    <filterColumn colId="12462" hiddenButton="1"/>
    <filterColumn colId="12463" hiddenButton="1"/>
    <filterColumn colId="12464" hiddenButton="1"/>
    <filterColumn colId="12465" hiddenButton="1"/>
    <filterColumn colId="12466" hiddenButton="1"/>
    <filterColumn colId="12467" hiddenButton="1"/>
    <filterColumn colId="12468" hiddenButton="1"/>
    <filterColumn colId="12469" hiddenButton="1"/>
    <filterColumn colId="12470" hiddenButton="1"/>
    <filterColumn colId="12471" hiddenButton="1"/>
    <filterColumn colId="12472" hiddenButton="1"/>
    <filterColumn colId="12473" hiddenButton="1"/>
    <filterColumn colId="12474" hiddenButton="1"/>
    <filterColumn colId="12475" hiddenButton="1"/>
    <filterColumn colId="12476" hiddenButton="1"/>
    <filterColumn colId="12477" hiddenButton="1"/>
    <filterColumn colId="12478" hiddenButton="1"/>
    <filterColumn colId="12479" hiddenButton="1"/>
    <filterColumn colId="12480" hiddenButton="1"/>
    <filterColumn colId="12481" hiddenButton="1"/>
    <filterColumn colId="12482" hiddenButton="1"/>
    <filterColumn colId="12483" hiddenButton="1"/>
    <filterColumn colId="12484" hiddenButton="1"/>
    <filterColumn colId="12485" hiddenButton="1"/>
    <filterColumn colId="12486" hiddenButton="1"/>
    <filterColumn colId="12487" hiddenButton="1"/>
    <filterColumn colId="12488" hiddenButton="1"/>
    <filterColumn colId="12489" hiddenButton="1"/>
    <filterColumn colId="12490" hiddenButton="1"/>
    <filterColumn colId="12491" hiddenButton="1"/>
    <filterColumn colId="12492" hiddenButton="1"/>
    <filterColumn colId="12493" hiddenButton="1"/>
    <filterColumn colId="12494" hiddenButton="1"/>
    <filterColumn colId="12495" hiddenButton="1"/>
    <filterColumn colId="12496" hiddenButton="1"/>
    <filterColumn colId="12497" hiddenButton="1"/>
    <filterColumn colId="12498" hiddenButton="1"/>
    <filterColumn colId="12499" hiddenButton="1"/>
    <filterColumn colId="12500" hiddenButton="1"/>
    <filterColumn colId="12501" hiddenButton="1"/>
    <filterColumn colId="12502" hiddenButton="1"/>
    <filterColumn colId="12503" hiddenButton="1"/>
    <filterColumn colId="12504" hiddenButton="1"/>
    <filterColumn colId="12505" hiddenButton="1"/>
    <filterColumn colId="12506" hiddenButton="1"/>
    <filterColumn colId="12507" hiddenButton="1"/>
    <filterColumn colId="12508" hiddenButton="1"/>
    <filterColumn colId="12509" hiddenButton="1"/>
    <filterColumn colId="12510" hiddenButton="1"/>
    <filterColumn colId="12511" hiddenButton="1"/>
    <filterColumn colId="12512" hiddenButton="1"/>
    <filterColumn colId="12513" hiddenButton="1"/>
    <filterColumn colId="12514" hiddenButton="1"/>
    <filterColumn colId="12515" hiddenButton="1"/>
    <filterColumn colId="12516" hiddenButton="1"/>
    <filterColumn colId="12517" hiddenButton="1"/>
    <filterColumn colId="12518" hiddenButton="1"/>
    <filterColumn colId="12519" hiddenButton="1"/>
    <filterColumn colId="12520" hiddenButton="1"/>
    <filterColumn colId="12521" hiddenButton="1"/>
    <filterColumn colId="12522" hiddenButton="1"/>
    <filterColumn colId="12523" hiddenButton="1"/>
    <filterColumn colId="12524" hiddenButton="1"/>
    <filterColumn colId="12525" hiddenButton="1"/>
    <filterColumn colId="12526" hiddenButton="1"/>
    <filterColumn colId="12527" hiddenButton="1"/>
    <filterColumn colId="12528" hiddenButton="1"/>
    <filterColumn colId="12529" hiddenButton="1"/>
    <filterColumn colId="12530" hiddenButton="1"/>
    <filterColumn colId="12531" hiddenButton="1"/>
    <filterColumn colId="12532" hiddenButton="1"/>
    <filterColumn colId="12533" hiddenButton="1"/>
    <filterColumn colId="12534" hiddenButton="1"/>
    <filterColumn colId="12535" hiddenButton="1"/>
    <filterColumn colId="12536" hiddenButton="1"/>
    <filterColumn colId="12537" hiddenButton="1"/>
    <filterColumn colId="12538" hiddenButton="1"/>
    <filterColumn colId="12539" hiddenButton="1"/>
    <filterColumn colId="12540" hiddenButton="1"/>
    <filterColumn colId="12541" hiddenButton="1"/>
    <filterColumn colId="12542" hiddenButton="1"/>
    <filterColumn colId="12543" hiddenButton="1"/>
    <filterColumn colId="12544" hiddenButton="1"/>
    <filterColumn colId="12545" hiddenButton="1"/>
    <filterColumn colId="12546" hiddenButton="1"/>
    <filterColumn colId="12547" hiddenButton="1"/>
    <filterColumn colId="12548" hiddenButton="1"/>
    <filterColumn colId="12549" hiddenButton="1"/>
    <filterColumn colId="12550" hiddenButton="1"/>
    <filterColumn colId="12551" hiddenButton="1"/>
    <filterColumn colId="12552" hiddenButton="1"/>
    <filterColumn colId="12553" hiddenButton="1"/>
    <filterColumn colId="12554" hiddenButton="1"/>
    <filterColumn colId="12555" hiddenButton="1"/>
    <filterColumn colId="12556" hiddenButton="1"/>
    <filterColumn colId="12557" hiddenButton="1"/>
    <filterColumn colId="12558" hiddenButton="1"/>
    <filterColumn colId="12559" hiddenButton="1"/>
    <filterColumn colId="12560" hiddenButton="1"/>
    <filterColumn colId="12561" hiddenButton="1"/>
    <filterColumn colId="12562" hiddenButton="1"/>
    <filterColumn colId="12563" hiddenButton="1"/>
    <filterColumn colId="12564" hiddenButton="1"/>
    <filterColumn colId="12565" hiddenButton="1"/>
    <filterColumn colId="12566" hiddenButton="1"/>
    <filterColumn colId="12567" hiddenButton="1"/>
    <filterColumn colId="12568" hiddenButton="1"/>
    <filterColumn colId="12569" hiddenButton="1"/>
    <filterColumn colId="12570" hiddenButton="1"/>
    <filterColumn colId="12571" hiddenButton="1"/>
    <filterColumn colId="12572" hiddenButton="1"/>
    <filterColumn colId="12573" hiddenButton="1"/>
    <filterColumn colId="12574" hiddenButton="1"/>
    <filterColumn colId="12575" hiddenButton="1"/>
    <filterColumn colId="12576" hiddenButton="1"/>
    <filterColumn colId="12577" hiddenButton="1"/>
    <filterColumn colId="12578" hiddenButton="1"/>
    <filterColumn colId="12579" hiddenButton="1"/>
    <filterColumn colId="12580" hiddenButton="1"/>
    <filterColumn colId="12581" hiddenButton="1"/>
    <filterColumn colId="12582" hiddenButton="1"/>
    <filterColumn colId="12583" hiddenButton="1"/>
    <filterColumn colId="12584" hiddenButton="1"/>
    <filterColumn colId="12585" hiddenButton="1"/>
    <filterColumn colId="12586" hiddenButton="1"/>
    <filterColumn colId="12587" hiddenButton="1"/>
    <filterColumn colId="12588" hiddenButton="1"/>
    <filterColumn colId="12589" hiddenButton="1"/>
    <filterColumn colId="12590" hiddenButton="1"/>
    <filterColumn colId="12591" hiddenButton="1"/>
    <filterColumn colId="12592" hiddenButton="1"/>
    <filterColumn colId="12593" hiddenButton="1"/>
    <filterColumn colId="12594" hiddenButton="1"/>
    <filterColumn colId="12595" hiddenButton="1"/>
    <filterColumn colId="12596" hiddenButton="1"/>
    <filterColumn colId="12597" hiddenButton="1"/>
    <filterColumn colId="12598" hiddenButton="1"/>
    <filterColumn colId="12599" hiddenButton="1"/>
    <filterColumn colId="12600" hiddenButton="1"/>
    <filterColumn colId="12601" hiddenButton="1"/>
    <filterColumn colId="12602" hiddenButton="1"/>
    <filterColumn colId="12603" hiddenButton="1"/>
    <filterColumn colId="12604" hiddenButton="1"/>
    <filterColumn colId="12605" hiddenButton="1"/>
    <filterColumn colId="12606" hiddenButton="1"/>
    <filterColumn colId="12607" hiddenButton="1"/>
    <filterColumn colId="12608" hiddenButton="1"/>
    <filterColumn colId="12609" hiddenButton="1"/>
    <filterColumn colId="12610" hiddenButton="1"/>
    <filterColumn colId="12611" hiddenButton="1"/>
    <filterColumn colId="12612" hiddenButton="1"/>
    <filterColumn colId="12613" hiddenButton="1"/>
    <filterColumn colId="12614" hiddenButton="1"/>
    <filterColumn colId="12615" hiddenButton="1"/>
    <filterColumn colId="12616" hiddenButton="1"/>
    <filterColumn colId="12617" hiddenButton="1"/>
    <filterColumn colId="12618" hiddenButton="1"/>
    <filterColumn colId="12619" hiddenButton="1"/>
    <filterColumn colId="12620" hiddenButton="1"/>
    <filterColumn colId="12621" hiddenButton="1"/>
    <filterColumn colId="12622" hiddenButton="1"/>
    <filterColumn colId="12623" hiddenButton="1"/>
    <filterColumn colId="12624" hiddenButton="1"/>
    <filterColumn colId="12625" hiddenButton="1"/>
    <filterColumn colId="12626" hiddenButton="1"/>
    <filterColumn colId="12627" hiddenButton="1"/>
    <filterColumn colId="12628" hiddenButton="1"/>
    <filterColumn colId="12629" hiddenButton="1"/>
    <filterColumn colId="12630" hiddenButton="1"/>
    <filterColumn colId="12631" hiddenButton="1"/>
    <filterColumn colId="12632" hiddenButton="1"/>
    <filterColumn colId="12633" hiddenButton="1"/>
    <filterColumn colId="12634" hiddenButton="1"/>
    <filterColumn colId="12635" hiddenButton="1"/>
    <filterColumn colId="12636" hiddenButton="1"/>
    <filterColumn colId="12637" hiddenButton="1"/>
    <filterColumn colId="12638" hiddenButton="1"/>
    <filterColumn colId="12639" hiddenButton="1"/>
    <filterColumn colId="12640" hiddenButton="1"/>
    <filterColumn colId="12641" hiddenButton="1"/>
    <filterColumn colId="12642" hiddenButton="1"/>
    <filterColumn colId="12643" hiddenButton="1"/>
    <filterColumn colId="12644" hiddenButton="1"/>
    <filterColumn colId="12645" hiddenButton="1"/>
    <filterColumn colId="12646" hiddenButton="1"/>
    <filterColumn colId="12647" hiddenButton="1"/>
    <filterColumn colId="12648" hiddenButton="1"/>
    <filterColumn colId="12649" hiddenButton="1"/>
    <filterColumn colId="12650" hiddenButton="1"/>
    <filterColumn colId="12651" hiddenButton="1"/>
    <filterColumn colId="12652" hiddenButton="1"/>
    <filterColumn colId="12653" hiddenButton="1"/>
    <filterColumn colId="12654" hiddenButton="1"/>
    <filterColumn colId="12655" hiddenButton="1"/>
    <filterColumn colId="12656" hiddenButton="1"/>
    <filterColumn colId="12657" hiddenButton="1"/>
    <filterColumn colId="12658" hiddenButton="1"/>
    <filterColumn colId="12659" hiddenButton="1"/>
    <filterColumn colId="12660" hiddenButton="1"/>
    <filterColumn colId="12661" hiddenButton="1"/>
    <filterColumn colId="12662" hiddenButton="1"/>
    <filterColumn colId="12663" hiddenButton="1"/>
    <filterColumn colId="12664" hiddenButton="1"/>
    <filterColumn colId="12665" hiddenButton="1"/>
    <filterColumn colId="12666" hiddenButton="1"/>
    <filterColumn colId="12667" hiddenButton="1"/>
    <filterColumn colId="12668" hiddenButton="1"/>
    <filterColumn colId="12669" hiddenButton="1"/>
    <filterColumn colId="12670" hiddenButton="1"/>
    <filterColumn colId="12671" hiddenButton="1"/>
    <filterColumn colId="12672" hiddenButton="1"/>
    <filterColumn colId="12673" hiddenButton="1"/>
    <filterColumn colId="12674" hiddenButton="1"/>
    <filterColumn colId="12675" hiddenButton="1"/>
    <filterColumn colId="12676" hiddenButton="1"/>
    <filterColumn colId="12677" hiddenButton="1"/>
    <filterColumn colId="12678" hiddenButton="1"/>
    <filterColumn colId="12679" hiddenButton="1"/>
    <filterColumn colId="12680" hiddenButton="1"/>
    <filterColumn colId="12681" hiddenButton="1"/>
    <filterColumn colId="12682" hiddenButton="1"/>
    <filterColumn colId="12683" hiddenButton="1"/>
    <filterColumn colId="12684" hiddenButton="1"/>
    <filterColumn colId="12685" hiddenButton="1"/>
    <filterColumn colId="12686" hiddenButton="1"/>
    <filterColumn colId="12687" hiddenButton="1"/>
    <filterColumn colId="12688" hiddenButton="1"/>
    <filterColumn colId="12689" hiddenButton="1"/>
    <filterColumn colId="12690" hiddenButton="1"/>
    <filterColumn colId="12691" hiddenButton="1"/>
    <filterColumn colId="12692" hiddenButton="1"/>
    <filterColumn colId="12693" hiddenButton="1"/>
    <filterColumn colId="12694" hiddenButton="1"/>
    <filterColumn colId="12695" hiddenButton="1"/>
    <filterColumn colId="12696" hiddenButton="1"/>
    <filterColumn colId="12697" hiddenButton="1"/>
    <filterColumn colId="12698" hiddenButton="1"/>
    <filterColumn colId="12699" hiddenButton="1"/>
    <filterColumn colId="12700" hiddenButton="1"/>
    <filterColumn colId="12701" hiddenButton="1"/>
    <filterColumn colId="12702" hiddenButton="1"/>
    <filterColumn colId="12703" hiddenButton="1"/>
    <filterColumn colId="12704" hiddenButton="1"/>
    <filterColumn colId="12705" hiddenButton="1"/>
    <filterColumn colId="12706" hiddenButton="1"/>
    <filterColumn colId="12707" hiddenButton="1"/>
    <filterColumn colId="12708" hiddenButton="1"/>
    <filterColumn colId="12709" hiddenButton="1"/>
    <filterColumn colId="12710" hiddenButton="1"/>
    <filterColumn colId="12711" hiddenButton="1"/>
    <filterColumn colId="12712" hiddenButton="1"/>
    <filterColumn colId="12713" hiddenButton="1"/>
    <filterColumn colId="12714" hiddenButton="1"/>
    <filterColumn colId="12715" hiddenButton="1"/>
    <filterColumn colId="12716" hiddenButton="1"/>
    <filterColumn colId="12717" hiddenButton="1"/>
    <filterColumn colId="12718" hiddenButton="1"/>
    <filterColumn colId="12719" hiddenButton="1"/>
    <filterColumn colId="12720" hiddenButton="1"/>
    <filterColumn colId="12721" hiddenButton="1"/>
    <filterColumn colId="12722" hiddenButton="1"/>
    <filterColumn colId="12723" hiddenButton="1"/>
    <filterColumn colId="12724" hiddenButton="1"/>
    <filterColumn colId="12725" hiddenButton="1"/>
    <filterColumn colId="12726" hiddenButton="1"/>
    <filterColumn colId="12727" hiddenButton="1"/>
    <filterColumn colId="12728" hiddenButton="1"/>
    <filterColumn colId="12729" hiddenButton="1"/>
    <filterColumn colId="12730" hiddenButton="1"/>
    <filterColumn colId="12731" hiddenButton="1"/>
    <filterColumn colId="12732" hiddenButton="1"/>
    <filterColumn colId="12733" hiddenButton="1"/>
    <filterColumn colId="12734" hiddenButton="1"/>
    <filterColumn colId="12735" hiddenButton="1"/>
    <filterColumn colId="12736" hiddenButton="1"/>
    <filterColumn colId="12737" hiddenButton="1"/>
    <filterColumn colId="12738" hiddenButton="1"/>
    <filterColumn colId="12739" hiddenButton="1"/>
    <filterColumn colId="12740" hiddenButton="1"/>
    <filterColumn colId="12741" hiddenButton="1"/>
    <filterColumn colId="12742" hiddenButton="1"/>
    <filterColumn colId="12743" hiddenButton="1"/>
    <filterColumn colId="12744" hiddenButton="1"/>
    <filterColumn colId="12745" hiddenButton="1"/>
    <filterColumn colId="12746" hiddenButton="1"/>
    <filterColumn colId="12747" hiddenButton="1"/>
    <filterColumn colId="12748" hiddenButton="1"/>
    <filterColumn colId="12749" hiddenButton="1"/>
    <filterColumn colId="12750" hiddenButton="1"/>
    <filterColumn colId="12751" hiddenButton="1"/>
    <filterColumn colId="12752" hiddenButton="1"/>
    <filterColumn colId="12753" hiddenButton="1"/>
    <filterColumn colId="12754" hiddenButton="1"/>
    <filterColumn colId="12755" hiddenButton="1"/>
    <filterColumn colId="12756" hiddenButton="1"/>
    <filterColumn colId="12757" hiddenButton="1"/>
    <filterColumn colId="12758" hiddenButton="1"/>
    <filterColumn colId="12759" hiddenButton="1"/>
    <filterColumn colId="12760" hiddenButton="1"/>
    <filterColumn colId="12761" hiddenButton="1"/>
    <filterColumn colId="12762" hiddenButton="1"/>
    <filterColumn colId="12763" hiddenButton="1"/>
    <filterColumn colId="12764" hiddenButton="1"/>
    <filterColumn colId="12765" hiddenButton="1"/>
    <filterColumn colId="12766" hiddenButton="1"/>
    <filterColumn colId="12767" hiddenButton="1"/>
    <filterColumn colId="12768" hiddenButton="1"/>
    <filterColumn colId="12769" hiddenButton="1"/>
    <filterColumn colId="12770" hiddenButton="1"/>
    <filterColumn colId="12771" hiddenButton="1"/>
    <filterColumn colId="12772" hiddenButton="1"/>
    <filterColumn colId="12773" hiddenButton="1"/>
    <filterColumn colId="12774" hiddenButton="1"/>
    <filterColumn colId="12775" hiddenButton="1"/>
    <filterColumn colId="12776" hiddenButton="1"/>
    <filterColumn colId="12777" hiddenButton="1"/>
    <filterColumn colId="12778" hiddenButton="1"/>
    <filterColumn colId="12779" hiddenButton="1"/>
    <filterColumn colId="12780" hiddenButton="1"/>
    <filterColumn colId="12781" hiddenButton="1"/>
    <filterColumn colId="12782" hiddenButton="1"/>
    <filterColumn colId="12783" hiddenButton="1"/>
    <filterColumn colId="12784" hiddenButton="1"/>
    <filterColumn colId="12785" hiddenButton="1"/>
    <filterColumn colId="12786" hiddenButton="1"/>
    <filterColumn colId="12787" hiddenButton="1"/>
    <filterColumn colId="12788" hiddenButton="1"/>
    <filterColumn colId="12789" hiddenButton="1"/>
    <filterColumn colId="12790" hiddenButton="1"/>
    <filterColumn colId="12791" hiddenButton="1"/>
    <filterColumn colId="12792" hiddenButton="1"/>
    <filterColumn colId="12793" hiddenButton="1"/>
    <filterColumn colId="12794" hiddenButton="1"/>
    <filterColumn colId="12795" hiddenButton="1"/>
    <filterColumn colId="12796" hiddenButton="1"/>
    <filterColumn colId="12797" hiddenButton="1"/>
    <filterColumn colId="12798" hiddenButton="1"/>
    <filterColumn colId="12799" hiddenButton="1"/>
    <filterColumn colId="12800" hiddenButton="1"/>
    <filterColumn colId="12801" hiddenButton="1"/>
    <filterColumn colId="12802" hiddenButton="1"/>
    <filterColumn colId="12803" hiddenButton="1"/>
    <filterColumn colId="12804" hiddenButton="1"/>
    <filterColumn colId="12805" hiddenButton="1"/>
    <filterColumn colId="12806" hiddenButton="1"/>
    <filterColumn colId="12807" hiddenButton="1"/>
    <filterColumn colId="12808" hiddenButton="1"/>
    <filterColumn colId="12809" hiddenButton="1"/>
    <filterColumn colId="12810" hiddenButton="1"/>
    <filterColumn colId="12811" hiddenButton="1"/>
    <filterColumn colId="12812" hiddenButton="1"/>
    <filterColumn colId="12813" hiddenButton="1"/>
    <filterColumn colId="12814" hiddenButton="1"/>
    <filterColumn colId="12815" hiddenButton="1"/>
    <filterColumn colId="12816" hiddenButton="1"/>
    <filterColumn colId="12817" hiddenButton="1"/>
    <filterColumn colId="12818" hiddenButton="1"/>
    <filterColumn colId="12819" hiddenButton="1"/>
    <filterColumn colId="12820" hiddenButton="1"/>
    <filterColumn colId="12821" hiddenButton="1"/>
    <filterColumn colId="12822" hiddenButton="1"/>
    <filterColumn colId="12823" hiddenButton="1"/>
    <filterColumn colId="12824" hiddenButton="1"/>
    <filterColumn colId="12825" hiddenButton="1"/>
    <filterColumn colId="12826" hiddenButton="1"/>
    <filterColumn colId="12827" hiddenButton="1"/>
    <filterColumn colId="12828" hiddenButton="1"/>
    <filterColumn colId="12829" hiddenButton="1"/>
    <filterColumn colId="12830" hiddenButton="1"/>
    <filterColumn colId="12831" hiddenButton="1"/>
    <filterColumn colId="12832" hiddenButton="1"/>
    <filterColumn colId="12833" hiddenButton="1"/>
    <filterColumn colId="12834" hiddenButton="1"/>
    <filterColumn colId="12835" hiddenButton="1"/>
    <filterColumn colId="12836" hiddenButton="1"/>
    <filterColumn colId="12837" hiddenButton="1"/>
    <filterColumn colId="12838" hiddenButton="1"/>
    <filterColumn colId="12839" hiddenButton="1"/>
    <filterColumn colId="12840" hiddenButton="1"/>
    <filterColumn colId="12841" hiddenButton="1"/>
    <filterColumn colId="12842" hiddenButton="1"/>
    <filterColumn colId="12843" hiddenButton="1"/>
    <filterColumn colId="12844" hiddenButton="1"/>
    <filterColumn colId="12845" hiddenButton="1"/>
    <filterColumn colId="12846" hiddenButton="1"/>
    <filterColumn colId="12847" hiddenButton="1"/>
    <filterColumn colId="12848" hiddenButton="1"/>
    <filterColumn colId="12849" hiddenButton="1"/>
    <filterColumn colId="12850" hiddenButton="1"/>
    <filterColumn colId="12851" hiddenButton="1"/>
    <filterColumn colId="12852" hiddenButton="1"/>
    <filterColumn colId="12853" hiddenButton="1"/>
    <filterColumn colId="12854" hiddenButton="1"/>
    <filterColumn colId="12855" hiddenButton="1"/>
    <filterColumn colId="12856" hiddenButton="1"/>
    <filterColumn colId="12857" hiddenButton="1"/>
    <filterColumn colId="12858" hiddenButton="1"/>
    <filterColumn colId="12859" hiddenButton="1"/>
    <filterColumn colId="12860" hiddenButton="1"/>
    <filterColumn colId="12861" hiddenButton="1"/>
    <filterColumn colId="12862" hiddenButton="1"/>
    <filterColumn colId="12863" hiddenButton="1"/>
    <filterColumn colId="12864" hiddenButton="1"/>
    <filterColumn colId="12865" hiddenButton="1"/>
    <filterColumn colId="12866" hiddenButton="1"/>
    <filterColumn colId="12867" hiddenButton="1"/>
    <filterColumn colId="12868" hiddenButton="1"/>
    <filterColumn colId="12869" hiddenButton="1"/>
    <filterColumn colId="12870" hiddenButton="1"/>
    <filterColumn colId="12871" hiddenButton="1"/>
    <filterColumn colId="12872" hiddenButton="1"/>
    <filterColumn colId="12873" hiddenButton="1"/>
    <filterColumn colId="12874" hiddenButton="1"/>
    <filterColumn colId="12875" hiddenButton="1"/>
    <filterColumn colId="12876" hiddenButton="1"/>
    <filterColumn colId="12877" hiddenButton="1"/>
    <filterColumn colId="12878" hiddenButton="1"/>
    <filterColumn colId="12879" hiddenButton="1"/>
    <filterColumn colId="12880" hiddenButton="1"/>
    <filterColumn colId="12881" hiddenButton="1"/>
    <filterColumn colId="12882" hiddenButton="1"/>
    <filterColumn colId="12883" hiddenButton="1"/>
    <filterColumn colId="12884" hiddenButton="1"/>
    <filterColumn colId="12885" hiddenButton="1"/>
    <filterColumn colId="12886" hiddenButton="1"/>
    <filterColumn colId="12887" hiddenButton="1"/>
    <filterColumn colId="12888" hiddenButton="1"/>
    <filterColumn colId="12889" hiddenButton="1"/>
    <filterColumn colId="12890" hiddenButton="1"/>
    <filterColumn colId="12891" hiddenButton="1"/>
    <filterColumn colId="12892" hiddenButton="1"/>
    <filterColumn colId="12893" hiddenButton="1"/>
    <filterColumn colId="12894" hiddenButton="1"/>
    <filterColumn colId="12895" hiddenButton="1"/>
    <filterColumn colId="12896" hiddenButton="1"/>
    <filterColumn colId="12897" hiddenButton="1"/>
    <filterColumn colId="12898" hiddenButton="1"/>
    <filterColumn colId="12899" hiddenButton="1"/>
    <filterColumn colId="12900" hiddenButton="1"/>
    <filterColumn colId="12901" hiddenButton="1"/>
    <filterColumn colId="12902" hiddenButton="1"/>
    <filterColumn colId="12903" hiddenButton="1"/>
    <filterColumn colId="12904" hiddenButton="1"/>
    <filterColumn colId="12905" hiddenButton="1"/>
    <filterColumn colId="12906" hiddenButton="1"/>
    <filterColumn colId="12907" hiddenButton="1"/>
    <filterColumn colId="12908" hiddenButton="1"/>
    <filterColumn colId="12909" hiddenButton="1"/>
    <filterColumn colId="12910" hiddenButton="1"/>
    <filterColumn colId="12911" hiddenButton="1"/>
    <filterColumn colId="12912" hiddenButton="1"/>
    <filterColumn colId="12913" hiddenButton="1"/>
    <filterColumn colId="12914" hiddenButton="1"/>
    <filterColumn colId="12915" hiddenButton="1"/>
    <filterColumn colId="12916" hiddenButton="1"/>
    <filterColumn colId="12917" hiddenButton="1"/>
    <filterColumn colId="12918" hiddenButton="1"/>
    <filterColumn colId="12919" hiddenButton="1"/>
    <filterColumn colId="12920" hiddenButton="1"/>
    <filterColumn colId="12921" hiddenButton="1"/>
    <filterColumn colId="12922" hiddenButton="1"/>
    <filterColumn colId="12923" hiddenButton="1"/>
    <filterColumn colId="12924" hiddenButton="1"/>
    <filterColumn colId="12925" hiddenButton="1"/>
    <filterColumn colId="12926" hiddenButton="1"/>
    <filterColumn colId="12927" hiddenButton="1"/>
    <filterColumn colId="12928" hiddenButton="1"/>
    <filterColumn colId="12929" hiddenButton="1"/>
    <filterColumn colId="12930" hiddenButton="1"/>
    <filterColumn colId="12931" hiddenButton="1"/>
    <filterColumn colId="12932" hiddenButton="1"/>
    <filterColumn colId="12933" hiddenButton="1"/>
    <filterColumn colId="12934" hiddenButton="1"/>
    <filterColumn colId="12935" hiddenButton="1"/>
    <filterColumn colId="12936" hiddenButton="1"/>
    <filterColumn colId="12937" hiddenButton="1"/>
    <filterColumn colId="12938" hiddenButton="1"/>
    <filterColumn colId="12939" hiddenButton="1"/>
    <filterColumn colId="12940" hiddenButton="1"/>
    <filterColumn colId="12941" hiddenButton="1"/>
    <filterColumn colId="12942" hiddenButton="1"/>
    <filterColumn colId="12943" hiddenButton="1"/>
    <filterColumn colId="12944" hiddenButton="1"/>
    <filterColumn colId="12945" hiddenButton="1"/>
    <filterColumn colId="12946" hiddenButton="1"/>
    <filterColumn colId="12947" hiddenButton="1"/>
    <filterColumn colId="12948" hiddenButton="1"/>
    <filterColumn colId="12949" hiddenButton="1"/>
    <filterColumn colId="12950" hiddenButton="1"/>
    <filterColumn colId="12951" hiddenButton="1"/>
    <filterColumn colId="12952" hiddenButton="1"/>
    <filterColumn colId="12953" hiddenButton="1"/>
    <filterColumn colId="12954" hiddenButton="1"/>
    <filterColumn colId="12955" hiddenButton="1"/>
    <filterColumn colId="12956" hiddenButton="1"/>
    <filterColumn colId="12957" hiddenButton="1"/>
    <filterColumn colId="12958" hiddenButton="1"/>
    <filterColumn colId="12959" hiddenButton="1"/>
    <filterColumn colId="12960" hiddenButton="1"/>
    <filterColumn colId="12961" hiddenButton="1"/>
    <filterColumn colId="12962" hiddenButton="1"/>
    <filterColumn colId="12963" hiddenButton="1"/>
    <filterColumn colId="12964" hiddenButton="1"/>
    <filterColumn colId="12965" hiddenButton="1"/>
    <filterColumn colId="12966" hiddenButton="1"/>
    <filterColumn colId="12967" hiddenButton="1"/>
    <filterColumn colId="12968" hiddenButton="1"/>
    <filterColumn colId="12969" hiddenButton="1"/>
    <filterColumn colId="12970" hiddenButton="1"/>
    <filterColumn colId="12971" hiddenButton="1"/>
    <filterColumn colId="12972" hiddenButton="1"/>
    <filterColumn colId="12973" hiddenButton="1"/>
    <filterColumn colId="12974" hiddenButton="1"/>
    <filterColumn colId="12975" hiddenButton="1"/>
    <filterColumn colId="12976" hiddenButton="1"/>
    <filterColumn colId="12977" hiddenButton="1"/>
    <filterColumn colId="12978" hiddenButton="1"/>
    <filterColumn colId="12979" hiddenButton="1"/>
    <filterColumn colId="12980" hiddenButton="1"/>
    <filterColumn colId="12981" hiddenButton="1"/>
    <filterColumn colId="12982" hiddenButton="1"/>
    <filterColumn colId="12983" hiddenButton="1"/>
    <filterColumn colId="12984" hiddenButton="1"/>
    <filterColumn colId="12985" hiddenButton="1"/>
    <filterColumn colId="12986" hiddenButton="1"/>
    <filterColumn colId="12987" hiddenButton="1"/>
    <filterColumn colId="12988" hiddenButton="1"/>
    <filterColumn colId="12989" hiddenButton="1"/>
    <filterColumn colId="12990" hiddenButton="1"/>
    <filterColumn colId="12991" hiddenButton="1"/>
    <filterColumn colId="12992" hiddenButton="1"/>
    <filterColumn colId="12993" hiddenButton="1"/>
    <filterColumn colId="12994" hiddenButton="1"/>
    <filterColumn colId="12995" hiddenButton="1"/>
    <filterColumn colId="12996" hiddenButton="1"/>
    <filterColumn colId="12997" hiddenButton="1"/>
    <filterColumn colId="12998" hiddenButton="1"/>
    <filterColumn colId="12999" hiddenButton="1"/>
    <filterColumn colId="13000" hiddenButton="1"/>
    <filterColumn colId="13001" hiddenButton="1"/>
    <filterColumn colId="13002" hiddenButton="1"/>
    <filterColumn colId="13003" hiddenButton="1"/>
    <filterColumn colId="13004" hiddenButton="1"/>
    <filterColumn colId="13005" hiddenButton="1"/>
    <filterColumn colId="13006" hiddenButton="1"/>
    <filterColumn colId="13007" hiddenButton="1"/>
    <filterColumn colId="13008" hiddenButton="1"/>
    <filterColumn colId="13009" hiddenButton="1"/>
    <filterColumn colId="13010" hiddenButton="1"/>
    <filterColumn colId="13011" hiddenButton="1"/>
    <filterColumn colId="13012" hiddenButton="1"/>
    <filterColumn colId="13013" hiddenButton="1"/>
    <filterColumn colId="13014" hiddenButton="1"/>
    <filterColumn colId="13015" hiddenButton="1"/>
    <filterColumn colId="13016" hiddenButton="1"/>
    <filterColumn colId="13017" hiddenButton="1"/>
    <filterColumn colId="13018" hiddenButton="1"/>
    <filterColumn colId="13019" hiddenButton="1"/>
    <filterColumn colId="13020" hiddenButton="1"/>
    <filterColumn colId="13021" hiddenButton="1"/>
    <filterColumn colId="13022" hiddenButton="1"/>
    <filterColumn colId="13023" hiddenButton="1"/>
    <filterColumn colId="13024" hiddenButton="1"/>
    <filterColumn colId="13025" hiddenButton="1"/>
    <filterColumn colId="13026" hiddenButton="1"/>
    <filterColumn colId="13027" hiddenButton="1"/>
    <filterColumn colId="13028" hiddenButton="1"/>
    <filterColumn colId="13029" hiddenButton="1"/>
    <filterColumn colId="13030" hiddenButton="1"/>
    <filterColumn colId="13031" hiddenButton="1"/>
    <filterColumn colId="13032" hiddenButton="1"/>
    <filterColumn colId="13033" hiddenButton="1"/>
    <filterColumn colId="13034" hiddenButton="1"/>
    <filterColumn colId="13035" hiddenButton="1"/>
    <filterColumn colId="13036" hiddenButton="1"/>
    <filterColumn colId="13037" hiddenButton="1"/>
    <filterColumn colId="13038" hiddenButton="1"/>
    <filterColumn colId="13039" hiddenButton="1"/>
    <filterColumn colId="13040" hiddenButton="1"/>
    <filterColumn colId="13041" hiddenButton="1"/>
    <filterColumn colId="13042" hiddenButton="1"/>
    <filterColumn colId="13043" hiddenButton="1"/>
    <filterColumn colId="13044" hiddenButton="1"/>
    <filterColumn colId="13045" hiddenButton="1"/>
    <filterColumn colId="13046" hiddenButton="1"/>
    <filterColumn colId="13047" hiddenButton="1"/>
    <filterColumn colId="13048" hiddenButton="1"/>
    <filterColumn colId="13049" hiddenButton="1"/>
    <filterColumn colId="13050" hiddenButton="1"/>
    <filterColumn colId="13051" hiddenButton="1"/>
    <filterColumn colId="13052" hiddenButton="1"/>
    <filterColumn colId="13053" hiddenButton="1"/>
    <filterColumn colId="13054" hiddenButton="1"/>
    <filterColumn colId="13055" hiddenButton="1"/>
    <filterColumn colId="13056" hiddenButton="1"/>
    <filterColumn colId="13057" hiddenButton="1"/>
    <filterColumn colId="13058" hiddenButton="1"/>
    <filterColumn colId="13059" hiddenButton="1"/>
    <filterColumn colId="13060" hiddenButton="1"/>
    <filterColumn colId="13061" hiddenButton="1"/>
    <filterColumn colId="13062" hiddenButton="1"/>
    <filterColumn colId="13063" hiddenButton="1"/>
    <filterColumn colId="13064" hiddenButton="1"/>
    <filterColumn colId="13065" hiddenButton="1"/>
    <filterColumn colId="13066" hiddenButton="1"/>
    <filterColumn colId="13067" hiddenButton="1"/>
    <filterColumn colId="13068" hiddenButton="1"/>
    <filterColumn colId="13069" hiddenButton="1"/>
    <filterColumn colId="13070" hiddenButton="1"/>
    <filterColumn colId="13071" hiddenButton="1"/>
    <filterColumn colId="13072" hiddenButton="1"/>
    <filterColumn colId="13073" hiddenButton="1"/>
    <filterColumn colId="13074" hiddenButton="1"/>
    <filterColumn colId="13075" hiddenButton="1"/>
    <filterColumn colId="13076" hiddenButton="1"/>
    <filterColumn colId="13077" hiddenButton="1"/>
    <filterColumn colId="13078" hiddenButton="1"/>
    <filterColumn colId="13079" hiddenButton="1"/>
    <filterColumn colId="13080" hiddenButton="1"/>
    <filterColumn colId="13081" hiddenButton="1"/>
    <filterColumn colId="13082" hiddenButton="1"/>
    <filterColumn colId="13083" hiddenButton="1"/>
    <filterColumn colId="13084" hiddenButton="1"/>
    <filterColumn colId="13085" hiddenButton="1"/>
    <filterColumn colId="13086" hiddenButton="1"/>
    <filterColumn colId="13087" hiddenButton="1"/>
    <filterColumn colId="13088" hiddenButton="1"/>
    <filterColumn colId="13089" hiddenButton="1"/>
    <filterColumn colId="13090" hiddenButton="1"/>
    <filterColumn colId="13091" hiddenButton="1"/>
    <filterColumn colId="13092" hiddenButton="1"/>
    <filterColumn colId="13093" hiddenButton="1"/>
    <filterColumn colId="13094" hiddenButton="1"/>
    <filterColumn colId="13095" hiddenButton="1"/>
    <filterColumn colId="13096" hiddenButton="1"/>
    <filterColumn colId="13097" hiddenButton="1"/>
    <filterColumn colId="13098" hiddenButton="1"/>
    <filterColumn colId="13099" hiddenButton="1"/>
    <filterColumn colId="13100" hiddenButton="1"/>
    <filterColumn colId="13101" hiddenButton="1"/>
    <filterColumn colId="13102" hiddenButton="1"/>
    <filterColumn colId="13103" hiddenButton="1"/>
    <filterColumn colId="13104" hiddenButton="1"/>
    <filterColumn colId="13105" hiddenButton="1"/>
    <filterColumn colId="13106" hiddenButton="1"/>
    <filterColumn colId="13107" hiddenButton="1"/>
    <filterColumn colId="13108" hiddenButton="1"/>
    <filterColumn colId="13109" hiddenButton="1"/>
    <filterColumn colId="13110" hiddenButton="1"/>
    <filterColumn colId="13111" hiddenButton="1"/>
    <filterColumn colId="13112" hiddenButton="1"/>
    <filterColumn colId="13113" hiddenButton="1"/>
    <filterColumn colId="13114" hiddenButton="1"/>
    <filterColumn colId="13115" hiddenButton="1"/>
    <filterColumn colId="13116" hiddenButton="1"/>
    <filterColumn colId="13117" hiddenButton="1"/>
    <filterColumn colId="13118" hiddenButton="1"/>
    <filterColumn colId="13119" hiddenButton="1"/>
    <filterColumn colId="13120" hiddenButton="1"/>
    <filterColumn colId="13121" hiddenButton="1"/>
    <filterColumn colId="13122" hiddenButton="1"/>
    <filterColumn colId="13123" hiddenButton="1"/>
    <filterColumn colId="13124" hiddenButton="1"/>
    <filterColumn colId="13125" hiddenButton="1"/>
    <filterColumn colId="13126" hiddenButton="1"/>
    <filterColumn colId="13127" hiddenButton="1"/>
    <filterColumn colId="13128" hiddenButton="1"/>
    <filterColumn colId="13129" hiddenButton="1"/>
    <filterColumn colId="13130" hiddenButton="1"/>
    <filterColumn colId="13131" hiddenButton="1"/>
    <filterColumn colId="13132" hiddenButton="1"/>
    <filterColumn colId="13133" hiddenButton="1"/>
    <filterColumn colId="13134" hiddenButton="1"/>
    <filterColumn colId="13135" hiddenButton="1"/>
    <filterColumn colId="13136" hiddenButton="1"/>
    <filterColumn colId="13137" hiddenButton="1"/>
    <filterColumn colId="13138" hiddenButton="1"/>
    <filterColumn colId="13139" hiddenButton="1"/>
    <filterColumn colId="13140" hiddenButton="1"/>
    <filterColumn colId="13141" hiddenButton="1"/>
    <filterColumn colId="13142" hiddenButton="1"/>
    <filterColumn colId="13143" hiddenButton="1"/>
    <filterColumn colId="13144" hiddenButton="1"/>
    <filterColumn colId="13145" hiddenButton="1"/>
    <filterColumn colId="13146" hiddenButton="1"/>
    <filterColumn colId="13147" hiddenButton="1"/>
    <filterColumn colId="13148" hiddenButton="1"/>
    <filterColumn colId="13149" hiddenButton="1"/>
    <filterColumn colId="13150" hiddenButton="1"/>
    <filterColumn colId="13151" hiddenButton="1"/>
    <filterColumn colId="13152" hiddenButton="1"/>
    <filterColumn colId="13153" hiddenButton="1"/>
    <filterColumn colId="13154" hiddenButton="1"/>
    <filterColumn colId="13155" hiddenButton="1"/>
    <filterColumn colId="13156" hiddenButton="1"/>
    <filterColumn colId="13157" hiddenButton="1"/>
    <filterColumn colId="13158" hiddenButton="1"/>
    <filterColumn colId="13159" hiddenButton="1"/>
    <filterColumn colId="13160" hiddenButton="1"/>
    <filterColumn colId="13161" hiddenButton="1"/>
    <filterColumn colId="13162" hiddenButton="1"/>
    <filterColumn colId="13163" hiddenButton="1"/>
    <filterColumn colId="13164" hiddenButton="1"/>
    <filterColumn colId="13165" hiddenButton="1"/>
    <filterColumn colId="13166" hiddenButton="1"/>
    <filterColumn colId="13167" hiddenButton="1"/>
    <filterColumn colId="13168" hiddenButton="1"/>
    <filterColumn colId="13169" hiddenButton="1"/>
    <filterColumn colId="13170" hiddenButton="1"/>
    <filterColumn colId="13171" hiddenButton="1"/>
    <filterColumn colId="13172" hiddenButton="1"/>
    <filterColumn colId="13173" hiddenButton="1"/>
    <filterColumn colId="13174" hiddenButton="1"/>
    <filterColumn colId="13175" hiddenButton="1"/>
    <filterColumn colId="13176" hiddenButton="1"/>
    <filterColumn colId="13177" hiddenButton="1"/>
    <filterColumn colId="13178" hiddenButton="1"/>
    <filterColumn colId="13179" hiddenButton="1"/>
    <filterColumn colId="13180" hiddenButton="1"/>
    <filterColumn colId="13181" hiddenButton="1"/>
    <filterColumn colId="13182" hiddenButton="1"/>
    <filterColumn colId="13183" hiddenButton="1"/>
    <filterColumn colId="13184" hiddenButton="1"/>
    <filterColumn colId="13185" hiddenButton="1"/>
    <filterColumn colId="13186" hiddenButton="1"/>
    <filterColumn colId="13187" hiddenButton="1"/>
    <filterColumn colId="13188" hiddenButton="1"/>
    <filterColumn colId="13189" hiddenButton="1"/>
    <filterColumn colId="13190" hiddenButton="1"/>
    <filterColumn colId="13191" hiddenButton="1"/>
    <filterColumn colId="13192" hiddenButton="1"/>
    <filterColumn colId="13193" hiddenButton="1"/>
    <filterColumn colId="13194" hiddenButton="1"/>
    <filterColumn colId="13195" hiddenButton="1"/>
    <filterColumn colId="13196" hiddenButton="1"/>
    <filterColumn colId="13197" hiddenButton="1"/>
    <filterColumn colId="13198" hiddenButton="1"/>
    <filterColumn colId="13199" hiddenButton="1"/>
    <filterColumn colId="13200" hiddenButton="1"/>
    <filterColumn colId="13201" hiddenButton="1"/>
    <filterColumn colId="13202" hiddenButton="1"/>
    <filterColumn colId="13203" hiddenButton="1"/>
    <filterColumn colId="13204" hiddenButton="1"/>
    <filterColumn colId="13205" hiddenButton="1"/>
    <filterColumn colId="13206" hiddenButton="1"/>
    <filterColumn colId="13207" hiddenButton="1"/>
    <filterColumn colId="13208" hiddenButton="1"/>
    <filterColumn colId="13209" hiddenButton="1"/>
    <filterColumn colId="13210" hiddenButton="1"/>
    <filterColumn colId="13211" hiddenButton="1"/>
    <filterColumn colId="13212" hiddenButton="1"/>
    <filterColumn colId="13213" hiddenButton="1"/>
    <filterColumn colId="13214" hiddenButton="1"/>
    <filterColumn colId="13215" hiddenButton="1"/>
    <filterColumn colId="13216" hiddenButton="1"/>
    <filterColumn colId="13217" hiddenButton="1"/>
    <filterColumn colId="13218" hiddenButton="1"/>
    <filterColumn colId="13219" hiddenButton="1"/>
    <filterColumn colId="13220" hiddenButton="1"/>
    <filterColumn colId="13221" hiddenButton="1"/>
    <filterColumn colId="13222" hiddenButton="1"/>
    <filterColumn colId="13223" hiddenButton="1"/>
    <filterColumn colId="13224" hiddenButton="1"/>
    <filterColumn colId="13225" hiddenButton="1"/>
    <filterColumn colId="13226" hiddenButton="1"/>
    <filterColumn colId="13227" hiddenButton="1"/>
    <filterColumn colId="13228" hiddenButton="1"/>
    <filterColumn colId="13229" hiddenButton="1"/>
    <filterColumn colId="13230" hiddenButton="1"/>
    <filterColumn colId="13231" hiddenButton="1"/>
    <filterColumn colId="13232" hiddenButton="1"/>
    <filterColumn colId="13233" hiddenButton="1"/>
    <filterColumn colId="13234" hiddenButton="1"/>
    <filterColumn colId="13235" hiddenButton="1"/>
    <filterColumn colId="13236" hiddenButton="1"/>
    <filterColumn colId="13237" hiddenButton="1"/>
    <filterColumn colId="13238" hiddenButton="1"/>
    <filterColumn colId="13239" hiddenButton="1"/>
    <filterColumn colId="13240" hiddenButton="1"/>
    <filterColumn colId="13241" hiddenButton="1"/>
    <filterColumn colId="13242" hiddenButton="1"/>
    <filterColumn colId="13243" hiddenButton="1"/>
    <filterColumn colId="13244" hiddenButton="1"/>
    <filterColumn colId="13245" hiddenButton="1"/>
    <filterColumn colId="13246" hiddenButton="1"/>
    <filterColumn colId="13247" hiddenButton="1"/>
    <filterColumn colId="13248" hiddenButton="1"/>
    <filterColumn colId="13249" hiddenButton="1"/>
    <filterColumn colId="13250" hiddenButton="1"/>
    <filterColumn colId="13251" hiddenButton="1"/>
    <filterColumn colId="13252" hiddenButton="1"/>
    <filterColumn colId="13253" hiddenButton="1"/>
    <filterColumn colId="13254" hiddenButton="1"/>
    <filterColumn colId="13255" hiddenButton="1"/>
    <filterColumn colId="13256" hiddenButton="1"/>
    <filterColumn colId="13257" hiddenButton="1"/>
    <filterColumn colId="13258" hiddenButton="1"/>
    <filterColumn colId="13259" hiddenButton="1"/>
    <filterColumn colId="13260" hiddenButton="1"/>
    <filterColumn colId="13261" hiddenButton="1"/>
    <filterColumn colId="13262" hiddenButton="1"/>
    <filterColumn colId="13263" hiddenButton="1"/>
    <filterColumn colId="13264" hiddenButton="1"/>
    <filterColumn colId="13265" hiddenButton="1"/>
    <filterColumn colId="13266" hiddenButton="1"/>
    <filterColumn colId="13267" hiddenButton="1"/>
    <filterColumn colId="13268" hiddenButton="1"/>
    <filterColumn colId="13269" hiddenButton="1"/>
    <filterColumn colId="13270" hiddenButton="1"/>
    <filterColumn colId="13271" hiddenButton="1"/>
    <filterColumn colId="13272" hiddenButton="1"/>
    <filterColumn colId="13273" hiddenButton="1"/>
    <filterColumn colId="13274" hiddenButton="1"/>
    <filterColumn colId="13275" hiddenButton="1"/>
    <filterColumn colId="13276" hiddenButton="1"/>
    <filterColumn colId="13277" hiddenButton="1"/>
    <filterColumn colId="13278" hiddenButton="1"/>
    <filterColumn colId="13279" hiddenButton="1"/>
    <filterColumn colId="13280" hiddenButton="1"/>
    <filterColumn colId="13281" hiddenButton="1"/>
    <filterColumn colId="13282" hiddenButton="1"/>
    <filterColumn colId="13283" hiddenButton="1"/>
    <filterColumn colId="13284" hiddenButton="1"/>
    <filterColumn colId="13285" hiddenButton="1"/>
    <filterColumn colId="13286" hiddenButton="1"/>
    <filterColumn colId="13287" hiddenButton="1"/>
    <filterColumn colId="13288" hiddenButton="1"/>
    <filterColumn colId="13289" hiddenButton="1"/>
    <filterColumn colId="13290" hiddenButton="1"/>
    <filterColumn colId="13291" hiddenButton="1"/>
    <filterColumn colId="13292" hiddenButton="1"/>
    <filterColumn colId="13293" hiddenButton="1"/>
    <filterColumn colId="13294" hiddenButton="1"/>
    <filterColumn colId="13295" hiddenButton="1"/>
    <filterColumn colId="13296" hiddenButton="1"/>
    <filterColumn colId="13297" hiddenButton="1"/>
    <filterColumn colId="13298" hiddenButton="1"/>
    <filterColumn colId="13299" hiddenButton="1"/>
    <filterColumn colId="13300" hiddenButton="1"/>
    <filterColumn colId="13301" hiddenButton="1"/>
    <filterColumn colId="13302" hiddenButton="1"/>
    <filterColumn colId="13303" hiddenButton="1"/>
    <filterColumn colId="13304" hiddenButton="1"/>
    <filterColumn colId="13305" hiddenButton="1"/>
    <filterColumn colId="13306" hiddenButton="1"/>
    <filterColumn colId="13307" hiddenButton="1"/>
    <filterColumn colId="13308" hiddenButton="1"/>
    <filterColumn colId="13309" hiddenButton="1"/>
    <filterColumn colId="13310" hiddenButton="1"/>
    <filterColumn colId="13311" hiddenButton="1"/>
    <filterColumn colId="13312" hiddenButton="1"/>
    <filterColumn colId="13313" hiddenButton="1"/>
    <filterColumn colId="13314" hiddenButton="1"/>
    <filterColumn colId="13315" hiddenButton="1"/>
    <filterColumn colId="13316" hiddenButton="1"/>
    <filterColumn colId="13317" hiddenButton="1"/>
    <filterColumn colId="13318" hiddenButton="1"/>
    <filterColumn colId="13319" hiddenButton="1"/>
    <filterColumn colId="13320" hiddenButton="1"/>
    <filterColumn colId="13321" hiddenButton="1"/>
    <filterColumn colId="13322" hiddenButton="1"/>
    <filterColumn colId="13323" hiddenButton="1"/>
    <filterColumn colId="13324" hiddenButton="1"/>
    <filterColumn colId="13325" hiddenButton="1"/>
    <filterColumn colId="13326" hiddenButton="1"/>
    <filterColumn colId="13327" hiddenButton="1"/>
    <filterColumn colId="13328" hiddenButton="1"/>
    <filterColumn colId="13329" hiddenButton="1"/>
    <filterColumn colId="13330" hiddenButton="1"/>
    <filterColumn colId="13331" hiddenButton="1"/>
    <filterColumn colId="13332" hiddenButton="1"/>
    <filterColumn colId="13333" hiddenButton="1"/>
    <filterColumn colId="13334" hiddenButton="1"/>
    <filterColumn colId="13335" hiddenButton="1"/>
    <filterColumn colId="13336" hiddenButton="1"/>
    <filterColumn colId="13337" hiddenButton="1"/>
    <filterColumn colId="13338" hiddenButton="1"/>
    <filterColumn colId="13339" hiddenButton="1"/>
    <filterColumn colId="13340" hiddenButton="1"/>
    <filterColumn colId="13341" hiddenButton="1"/>
    <filterColumn colId="13342" hiddenButton="1"/>
    <filterColumn colId="13343" hiddenButton="1"/>
    <filterColumn colId="13344" hiddenButton="1"/>
    <filterColumn colId="13345" hiddenButton="1"/>
    <filterColumn colId="13346" hiddenButton="1"/>
    <filterColumn colId="13347" hiddenButton="1"/>
    <filterColumn colId="13348" hiddenButton="1"/>
    <filterColumn colId="13349" hiddenButton="1"/>
    <filterColumn colId="13350" hiddenButton="1"/>
    <filterColumn colId="13351" hiddenButton="1"/>
    <filterColumn colId="13352" hiddenButton="1"/>
    <filterColumn colId="13353" hiddenButton="1"/>
    <filterColumn colId="13354" hiddenButton="1"/>
    <filterColumn colId="13355" hiddenButton="1"/>
    <filterColumn colId="13356" hiddenButton="1"/>
    <filterColumn colId="13357" hiddenButton="1"/>
    <filterColumn colId="13358" hiddenButton="1"/>
    <filterColumn colId="13359" hiddenButton="1"/>
    <filterColumn colId="13360" hiddenButton="1"/>
    <filterColumn colId="13361" hiddenButton="1"/>
    <filterColumn colId="13362" hiddenButton="1"/>
    <filterColumn colId="13363" hiddenButton="1"/>
    <filterColumn colId="13364" hiddenButton="1"/>
    <filterColumn colId="13365" hiddenButton="1"/>
    <filterColumn colId="13366" hiddenButton="1"/>
    <filterColumn colId="13367" hiddenButton="1"/>
    <filterColumn colId="13368" hiddenButton="1"/>
    <filterColumn colId="13369" hiddenButton="1"/>
    <filterColumn colId="13370" hiddenButton="1"/>
    <filterColumn colId="13371" hiddenButton="1"/>
    <filterColumn colId="13372" hiddenButton="1"/>
    <filterColumn colId="13373" hiddenButton="1"/>
    <filterColumn colId="13374" hiddenButton="1"/>
    <filterColumn colId="13375" hiddenButton="1"/>
    <filterColumn colId="13376" hiddenButton="1"/>
    <filterColumn colId="13377" hiddenButton="1"/>
    <filterColumn colId="13378" hiddenButton="1"/>
    <filterColumn colId="13379" hiddenButton="1"/>
    <filterColumn colId="13380" hiddenButton="1"/>
    <filterColumn colId="13381" hiddenButton="1"/>
    <filterColumn colId="13382" hiddenButton="1"/>
    <filterColumn colId="13383" hiddenButton="1"/>
    <filterColumn colId="13384" hiddenButton="1"/>
    <filterColumn colId="13385" hiddenButton="1"/>
    <filterColumn colId="13386" hiddenButton="1"/>
    <filterColumn colId="13387" hiddenButton="1"/>
    <filterColumn colId="13388" hiddenButton="1"/>
    <filterColumn colId="13389" hiddenButton="1"/>
    <filterColumn colId="13390" hiddenButton="1"/>
    <filterColumn colId="13391" hiddenButton="1"/>
    <filterColumn colId="13392" hiddenButton="1"/>
    <filterColumn colId="13393" hiddenButton="1"/>
    <filterColumn colId="13394" hiddenButton="1"/>
    <filterColumn colId="13395" hiddenButton="1"/>
    <filterColumn colId="13396" hiddenButton="1"/>
    <filterColumn colId="13397" hiddenButton="1"/>
    <filterColumn colId="13398" hiddenButton="1"/>
    <filterColumn colId="13399" hiddenButton="1"/>
    <filterColumn colId="13400" hiddenButton="1"/>
    <filterColumn colId="13401" hiddenButton="1"/>
    <filterColumn colId="13402" hiddenButton="1"/>
    <filterColumn colId="13403" hiddenButton="1"/>
    <filterColumn colId="13404" hiddenButton="1"/>
    <filterColumn colId="13405" hiddenButton="1"/>
    <filterColumn colId="13406" hiddenButton="1"/>
    <filterColumn colId="13407" hiddenButton="1"/>
    <filterColumn colId="13408" hiddenButton="1"/>
    <filterColumn colId="13409" hiddenButton="1"/>
    <filterColumn colId="13410" hiddenButton="1"/>
    <filterColumn colId="13411" hiddenButton="1"/>
    <filterColumn colId="13412" hiddenButton="1"/>
    <filterColumn colId="13413" hiddenButton="1"/>
    <filterColumn colId="13414" hiddenButton="1"/>
    <filterColumn colId="13415" hiddenButton="1"/>
    <filterColumn colId="13416" hiddenButton="1"/>
    <filterColumn colId="13417" hiddenButton="1"/>
    <filterColumn colId="13418" hiddenButton="1"/>
    <filterColumn colId="13419" hiddenButton="1"/>
    <filterColumn colId="13420" hiddenButton="1"/>
    <filterColumn colId="13421" hiddenButton="1"/>
    <filterColumn colId="13422" hiddenButton="1"/>
    <filterColumn colId="13423" hiddenButton="1"/>
    <filterColumn colId="13424" hiddenButton="1"/>
    <filterColumn colId="13425" hiddenButton="1"/>
    <filterColumn colId="13426" hiddenButton="1"/>
    <filterColumn colId="13427" hiddenButton="1"/>
    <filterColumn colId="13428" hiddenButton="1"/>
    <filterColumn colId="13429" hiddenButton="1"/>
    <filterColumn colId="13430" hiddenButton="1"/>
    <filterColumn colId="13431" hiddenButton="1"/>
    <filterColumn colId="13432" hiddenButton="1"/>
    <filterColumn colId="13433" hiddenButton="1"/>
    <filterColumn colId="13434" hiddenButton="1"/>
    <filterColumn colId="13435" hiddenButton="1"/>
    <filterColumn colId="13436" hiddenButton="1"/>
    <filterColumn colId="13437" hiddenButton="1"/>
    <filterColumn colId="13438" hiddenButton="1"/>
    <filterColumn colId="13439" hiddenButton="1"/>
    <filterColumn colId="13440" hiddenButton="1"/>
    <filterColumn colId="13441" hiddenButton="1"/>
    <filterColumn colId="13442" hiddenButton="1"/>
    <filterColumn colId="13443" hiddenButton="1"/>
    <filterColumn colId="13444" hiddenButton="1"/>
    <filterColumn colId="13445" hiddenButton="1"/>
    <filterColumn colId="13446" hiddenButton="1"/>
    <filterColumn colId="13447" hiddenButton="1"/>
    <filterColumn colId="13448" hiddenButton="1"/>
    <filterColumn colId="13449" hiddenButton="1"/>
    <filterColumn colId="13450" hiddenButton="1"/>
    <filterColumn colId="13451" hiddenButton="1"/>
    <filterColumn colId="13452" hiddenButton="1"/>
    <filterColumn colId="13453" hiddenButton="1"/>
    <filterColumn colId="13454" hiddenButton="1"/>
    <filterColumn colId="13455" hiddenButton="1"/>
    <filterColumn colId="13456" hiddenButton="1"/>
    <filterColumn colId="13457" hiddenButton="1"/>
    <filterColumn colId="13458" hiddenButton="1"/>
    <filterColumn colId="13459" hiddenButton="1"/>
    <filterColumn colId="13460" hiddenButton="1"/>
    <filterColumn colId="13461" hiddenButton="1"/>
    <filterColumn colId="13462" hiddenButton="1"/>
    <filterColumn colId="13463" hiddenButton="1"/>
    <filterColumn colId="13464" hiddenButton="1"/>
    <filterColumn colId="13465" hiddenButton="1"/>
    <filterColumn colId="13466" hiddenButton="1"/>
    <filterColumn colId="13467" hiddenButton="1"/>
    <filterColumn colId="13468" hiddenButton="1"/>
    <filterColumn colId="13469" hiddenButton="1"/>
    <filterColumn colId="13470" hiddenButton="1"/>
    <filterColumn colId="13471" hiddenButton="1"/>
    <filterColumn colId="13472" hiddenButton="1"/>
    <filterColumn colId="13473" hiddenButton="1"/>
    <filterColumn colId="13474" hiddenButton="1"/>
    <filterColumn colId="13475" hiddenButton="1"/>
    <filterColumn colId="13476" hiddenButton="1"/>
    <filterColumn colId="13477" hiddenButton="1"/>
    <filterColumn colId="13478" hiddenButton="1"/>
    <filterColumn colId="13479" hiddenButton="1"/>
    <filterColumn colId="13480" hiddenButton="1"/>
    <filterColumn colId="13481" hiddenButton="1"/>
    <filterColumn colId="13482" hiddenButton="1"/>
    <filterColumn colId="13483" hiddenButton="1"/>
    <filterColumn colId="13484" hiddenButton="1"/>
    <filterColumn colId="13485" hiddenButton="1"/>
    <filterColumn colId="13486" hiddenButton="1"/>
    <filterColumn colId="13487" hiddenButton="1"/>
    <filterColumn colId="13488" hiddenButton="1"/>
    <filterColumn colId="13489" hiddenButton="1"/>
    <filterColumn colId="13490" hiddenButton="1"/>
    <filterColumn colId="13491" hiddenButton="1"/>
    <filterColumn colId="13492" hiddenButton="1"/>
    <filterColumn colId="13493" hiddenButton="1"/>
    <filterColumn colId="13494" hiddenButton="1"/>
    <filterColumn colId="13495" hiddenButton="1"/>
    <filterColumn colId="13496" hiddenButton="1"/>
    <filterColumn colId="13497" hiddenButton="1"/>
    <filterColumn colId="13498" hiddenButton="1"/>
    <filterColumn colId="13499" hiddenButton="1"/>
    <filterColumn colId="13500" hiddenButton="1"/>
    <filterColumn colId="13501" hiddenButton="1"/>
    <filterColumn colId="13502" hiddenButton="1"/>
    <filterColumn colId="13503" hiddenButton="1"/>
    <filterColumn colId="13504" hiddenButton="1"/>
    <filterColumn colId="13505" hiddenButton="1"/>
    <filterColumn colId="13506" hiddenButton="1"/>
    <filterColumn colId="13507" hiddenButton="1"/>
    <filterColumn colId="13508" hiddenButton="1"/>
    <filterColumn colId="13509" hiddenButton="1"/>
    <filterColumn colId="13510" hiddenButton="1"/>
    <filterColumn colId="13511" hiddenButton="1"/>
    <filterColumn colId="13512" hiddenButton="1"/>
    <filterColumn colId="13513" hiddenButton="1"/>
    <filterColumn colId="13514" hiddenButton="1"/>
    <filterColumn colId="13515" hiddenButton="1"/>
    <filterColumn colId="13516" hiddenButton="1"/>
    <filterColumn colId="13517" hiddenButton="1"/>
    <filterColumn colId="13518" hiddenButton="1"/>
    <filterColumn colId="13519" hiddenButton="1"/>
    <filterColumn colId="13520" hiddenButton="1"/>
    <filterColumn colId="13521" hiddenButton="1"/>
    <filterColumn colId="13522" hiddenButton="1"/>
    <filterColumn colId="13523" hiddenButton="1"/>
    <filterColumn colId="13524" hiddenButton="1"/>
    <filterColumn colId="13525" hiddenButton="1"/>
    <filterColumn colId="13526" hiddenButton="1"/>
    <filterColumn colId="13527" hiddenButton="1"/>
    <filterColumn colId="13528" hiddenButton="1"/>
    <filterColumn colId="13529" hiddenButton="1"/>
    <filterColumn colId="13530" hiddenButton="1"/>
    <filterColumn colId="13531" hiddenButton="1"/>
    <filterColumn colId="13532" hiddenButton="1"/>
    <filterColumn colId="13533" hiddenButton="1"/>
    <filterColumn colId="13534" hiddenButton="1"/>
    <filterColumn colId="13535" hiddenButton="1"/>
    <filterColumn colId="13536" hiddenButton="1"/>
    <filterColumn colId="13537" hiddenButton="1"/>
    <filterColumn colId="13538" hiddenButton="1"/>
    <filterColumn colId="13539" hiddenButton="1"/>
    <filterColumn colId="13540" hiddenButton="1"/>
    <filterColumn colId="13541" hiddenButton="1"/>
    <filterColumn colId="13542" hiddenButton="1"/>
    <filterColumn colId="13543" hiddenButton="1"/>
    <filterColumn colId="13544" hiddenButton="1"/>
    <filterColumn colId="13545" hiddenButton="1"/>
    <filterColumn colId="13546" hiddenButton="1"/>
    <filterColumn colId="13547" hiddenButton="1"/>
    <filterColumn colId="13548" hiddenButton="1"/>
    <filterColumn colId="13549" hiddenButton="1"/>
    <filterColumn colId="13550" hiddenButton="1"/>
    <filterColumn colId="13551" hiddenButton="1"/>
    <filterColumn colId="13552" hiddenButton="1"/>
    <filterColumn colId="13553" hiddenButton="1"/>
    <filterColumn colId="13554" hiddenButton="1"/>
    <filterColumn colId="13555" hiddenButton="1"/>
    <filterColumn colId="13556" hiddenButton="1"/>
    <filterColumn colId="13557" hiddenButton="1"/>
    <filterColumn colId="13558" hiddenButton="1"/>
    <filterColumn colId="13559" hiddenButton="1"/>
    <filterColumn colId="13560" hiddenButton="1"/>
    <filterColumn colId="13561" hiddenButton="1"/>
    <filterColumn colId="13562" hiddenButton="1"/>
    <filterColumn colId="13563" hiddenButton="1"/>
    <filterColumn colId="13564" hiddenButton="1"/>
    <filterColumn colId="13565" hiddenButton="1"/>
    <filterColumn colId="13566" hiddenButton="1"/>
    <filterColumn colId="13567" hiddenButton="1"/>
    <filterColumn colId="13568" hiddenButton="1"/>
    <filterColumn colId="13569" hiddenButton="1"/>
    <filterColumn colId="13570" hiddenButton="1"/>
    <filterColumn colId="13571" hiddenButton="1"/>
    <filterColumn colId="13572" hiddenButton="1"/>
    <filterColumn colId="13573" hiddenButton="1"/>
    <filterColumn colId="13574" hiddenButton="1"/>
    <filterColumn colId="13575" hiddenButton="1"/>
    <filterColumn colId="13576" hiddenButton="1"/>
    <filterColumn colId="13577" hiddenButton="1"/>
    <filterColumn colId="13578" hiddenButton="1"/>
    <filterColumn colId="13579" hiddenButton="1"/>
    <filterColumn colId="13580" hiddenButton="1"/>
    <filterColumn colId="13581" hiddenButton="1"/>
    <filterColumn colId="13582" hiddenButton="1"/>
    <filterColumn colId="13583" hiddenButton="1"/>
    <filterColumn colId="13584" hiddenButton="1"/>
    <filterColumn colId="13585" hiddenButton="1"/>
    <filterColumn colId="13586" hiddenButton="1"/>
    <filterColumn colId="13587" hiddenButton="1"/>
    <filterColumn colId="13588" hiddenButton="1"/>
    <filterColumn colId="13589" hiddenButton="1"/>
    <filterColumn colId="13590" hiddenButton="1"/>
    <filterColumn colId="13591" hiddenButton="1"/>
    <filterColumn colId="13592" hiddenButton="1"/>
    <filterColumn colId="13593" hiddenButton="1"/>
    <filterColumn colId="13594" hiddenButton="1"/>
    <filterColumn colId="13595" hiddenButton="1"/>
    <filterColumn colId="13596" hiddenButton="1"/>
    <filterColumn colId="13597" hiddenButton="1"/>
    <filterColumn colId="13598" hiddenButton="1"/>
    <filterColumn colId="13599" hiddenButton="1"/>
    <filterColumn colId="13600" hiddenButton="1"/>
    <filterColumn colId="13601" hiddenButton="1"/>
    <filterColumn colId="13602" hiddenButton="1"/>
    <filterColumn colId="13603" hiddenButton="1"/>
    <filterColumn colId="13604" hiddenButton="1"/>
    <filterColumn colId="13605" hiddenButton="1"/>
    <filterColumn colId="13606" hiddenButton="1"/>
    <filterColumn colId="13607" hiddenButton="1"/>
    <filterColumn colId="13608" hiddenButton="1"/>
    <filterColumn colId="13609" hiddenButton="1"/>
    <filterColumn colId="13610" hiddenButton="1"/>
    <filterColumn colId="13611" hiddenButton="1"/>
    <filterColumn colId="13612" hiddenButton="1"/>
    <filterColumn colId="13613" hiddenButton="1"/>
    <filterColumn colId="13614" hiddenButton="1"/>
    <filterColumn colId="13615" hiddenButton="1"/>
    <filterColumn colId="13616" hiddenButton="1"/>
    <filterColumn colId="13617" hiddenButton="1"/>
    <filterColumn colId="13618" hiddenButton="1"/>
    <filterColumn colId="13619" hiddenButton="1"/>
    <filterColumn colId="13620" hiddenButton="1"/>
    <filterColumn colId="13621" hiddenButton="1"/>
    <filterColumn colId="13622" hiddenButton="1"/>
    <filterColumn colId="13623" hiddenButton="1"/>
    <filterColumn colId="13624" hiddenButton="1"/>
    <filterColumn colId="13625" hiddenButton="1"/>
    <filterColumn colId="13626" hiddenButton="1"/>
    <filterColumn colId="13627" hiddenButton="1"/>
    <filterColumn colId="13628" hiddenButton="1"/>
    <filterColumn colId="13629" hiddenButton="1"/>
    <filterColumn colId="13630" hiddenButton="1"/>
    <filterColumn colId="13631" hiddenButton="1"/>
    <filterColumn colId="13632" hiddenButton="1"/>
    <filterColumn colId="13633" hiddenButton="1"/>
    <filterColumn colId="13634" hiddenButton="1"/>
    <filterColumn colId="13635" hiddenButton="1"/>
    <filterColumn colId="13636" hiddenButton="1"/>
    <filterColumn colId="13637" hiddenButton="1"/>
    <filterColumn colId="13638" hiddenButton="1"/>
    <filterColumn colId="13639" hiddenButton="1"/>
    <filterColumn colId="13640" hiddenButton="1"/>
    <filterColumn colId="13641" hiddenButton="1"/>
    <filterColumn colId="13642" hiddenButton="1"/>
    <filterColumn colId="13643" hiddenButton="1"/>
    <filterColumn colId="13644" hiddenButton="1"/>
    <filterColumn colId="13645" hiddenButton="1"/>
    <filterColumn colId="13646" hiddenButton="1"/>
    <filterColumn colId="13647" hiddenButton="1"/>
    <filterColumn colId="13648" hiddenButton="1"/>
    <filterColumn colId="13649" hiddenButton="1"/>
    <filterColumn colId="13650" hiddenButton="1"/>
    <filterColumn colId="13651" hiddenButton="1"/>
    <filterColumn colId="13652" hiddenButton="1"/>
    <filterColumn colId="13653" hiddenButton="1"/>
    <filterColumn colId="13654" hiddenButton="1"/>
    <filterColumn colId="13655" hiddenButton="1"/>
    <filterColumn colId="13656" hiddenButton="1"/>
    <filterColumn colId="13657" hiddenButton="1"/>
    <filterColumn colId="13658" hiddenButton="1"/>
    <filterColumn colId="13659" hiddenButton="1"/>
    <filterColumn colId="13660" hiddenButton="1"/>
    <filterColumn colId="13661" hiddenButton="1"/>
    <filterColumn colId="13662" hiddenButton="1"/>
    <filterColumn colId="13663" hiddenButton="1"/>
    <filterColumn colId="13664" hiddenButton="1"/>
    <filterColumn colId="13665" hiddenButton="1"/>
    <filterColumn colId="13666" hiddenButton="1"/>
    <filterColumn colId="13667" hiddenButton="1"/>
    <filterColumn colId="13668" hiddenButton="1"/>
    <filterColumn colId="13669" hiddenButton="1"/>
    <filterColumn colId="13670" hiddenButton="1"/>
    <filterColumn colId="13671" hiddenButton="1"/>
    <filterColumn colId="13672" hiddenButton="1"/>
    <filterColumn colId="13673" hiddenButton="1"/>
    <filterColumn colId="13674" hiddenButton="1"/>
    <filterColumn colId="13675" hiddenButton="1"/>
    <filterColumn colId="13676" hiddenButton="1"/>
    <filterColumn colId="13677" hiddenButton="1"/>
    <filterColumn colId="13678" hiddenButton="1"/>
    <filterColumn colId="13679" hiddenButton="1"/>
    <filterColumn colId="13680" hiddenButton="1"/>
    <filterColumn colId="13681" hiddenButton="1"/>
    <filterColumn colId="13682" hiddenButton="1"/>
    <filterColumn colId="13683" hiddenButton="1"/>
    <filterColumn colId="13684" hiddenButton="1"/>
    <filterColumn colId="13685" hiddenButton="1"/>
    <filterColumn colId="13686" hiddenButton="1"/>
    <filterColumn colId="13687" hiddenButton="1"/>
    <filterColumn colId="13688" hiddenButton="1"/>
    <filterColumn colId="13689" hiddenButton="1"/>
    <filterColumn colId="13690" hiddenButton="1"/>
    <filterColumn colId="13691" hiddenButton="1"/>
    <filterColumn colId="13692" hiddenButton="1"/>
    <filterColumn colId="13693" hiddenButton="1"/>
    <filterColumn colId="13694" hiddenButton="1"/>
    <filterColumn colId="13695" hiddenButton="1"/>
    <filterColumn colId="13696" hiddenButton="1"/>
    <filterColumn colId="13697" hiddenButton="1"/>
    <filterColumn colId="13698" hiddenButton="1"/>
    <filterColumn colId="13699" hiddenButton="1"/>
    <filterColumn colId="13700" hiddenButton="1"/>
    <filterColumn colId="13701" hiddenButton="1"/>
    <filterColumn colId="13702" hiddenButton="1"/>
    <filterColumn colId="13703" hiddenButton="1"/>
    <filterColumn colId="13704" hiddenButton="1"/>
    <filterColumn colId="13705" hiddenButton="1"/>
    <filterColumn colId="13706" hiddenButton="1"/>
    <filterColumn colId="13707" hiddenButton="1"/>
    <filterColumn colId="13708" hiddenButton="1"/>
    <filterColumn colId="13709" hiddenButton="1"/>
    <filterColumn colId="13710" hiddenButton="1"/>
    <filterColumn colId="13711" hiddenButton="1"/>
    <filterColumn colId="13712" hiddenButton="1"/>
    <filterColumn colId="13713" hiddenButton="1"/>
    <filterColumn colId="13714" hiddenButton="1"/>
    <filterColumn colId="13715" hiddenButton="1"/>
    <filterColumn colId="13716" hiddenButton="1"/>
    <filterColumn colId="13717" hiddenButton="1"/>
    <filterColumn colId="13718" hiddenButton="1"/>
    <filterColumn colId="13719" hiddenButton="1"/>
    <filterColumn colId="13720" hiddenButton="1"/>
    <filterColumn colId="13721" hiddenButton="1"/>
    <filterColumn colId="13722" hiddenButton="1"/>
    <filterColumn colId="13723" hiddenButton="1"/>
    <filterColumn colId="13724" hiddenButton="1"/>
    <filterColumn colId="13725" hiddenButton="1"/>
    <filterColumn colId="13726" hiddenButton="1"/>
    <filterColumn colId="13727" hiddenButton="1"/>
    <filterColumn colId="13728" hiddenButton="1"/>
    <filterColumn colId="13729" hiddenButton="1"/>
    <filterColumn colId="13730" hiddenButton="1"/>
    <filterColumn colId="13731" hiddenButton="1"/>
    <filterColumn colId="13732" hiddenButton="1"/>
    <filterColumn colId="13733" hiddenButton="1"/>
    <filterColumn colId="13734" hiddenButton="1"/>
    <filterColumn colId="13735" hiddenButton="1"/>
    <filterColumn colId="13736" hiddenButton="1"/>
    <filterColumn colId="13737" hiddenButton="1"/>
    <filterColumn colId="13738" hiddenButton="1"/>
    <filterColumn colId="13739" hiddenButton="1"/>
    <filterColumn colId="13740" hiddenButton="1"/>
    <filterColumn colId="13741" hiddenButton="1"/>
    <filterColumn colId="13742" hiddenButton="1"/>
    <filterColumn colId="13743" hiddenButton="1"/>
    <filterColumn colId="13744" hiddenButton="1"/>
    <filterColumn colId="13745" hiddenButton="1"/>
    <filterColumn colId="13746" hiddenButton="1"/>
    <filterColumn colId="13747" hiddenButton="1"/>
    <filterColumn colId="13748" hiddenButton="1"/>
    <filterColumn colId="13749" hiddenButton="1"/>
    <filterColumn colId="13750" hiddenButton="1"/>
    <filterColumn colId="13751" hiddenButton="1"/>
    <filterColumn colId="13752" hiddenButton="1"/>
    <filterColumn colId="13753" hiddenButton="1"/>
    <filterColumn colId="13754" hiddenButton="1"/>
    <filterColumn colId="13755" hiddenButton="1"/>
    <filterColumn colId="13756" hiddenButton="1"/>
    <filterColumn colId="13757" hiddenButton="1"/>
    <filterColumn colId="13758" hiddenButton="1"/>
    <filterColumn colId="13759" hiddenButton="1"/>
    <filterColumn colId="13760" hiddenButton="1"/>
    <filterColumn colId="13761" hiddenButton="1"/>
    <filterColumn colId="13762" hiddenButton="1"/>
    <filterColumn colId="13763" hiddenButton="1"/>
    <filterColumn colId="13764" hiddenButton="1"/>
    <filterColumn colId="13765" hiddenButton="1"/>
    <filterColumn colId="13766" hiddenButton="1"/>
    <filterColumn colId="13767" hiddenButton="1"/>
    <filterColumn colId="13768" hiddenButton="1"/>
    <filterColumn colId="13769" hiddenButton="1"/>
    <filterColumn colId="13770" hiddenButton="1"/>
    <filterColumn colId="13771" hiddenButton="1"/>
    <filterColumn colId="13772" hiddenButton="1"/>
    <filterColumn colId="13773" hiddenButton="1"/>
    <filterColumn colId="13774" hiddenButton="1"/>
    <filterColumn colId="13775" hiddenButton="1"/>
    <filterColumn colId="13776" hiddenButton="1"/>
    <filterColumn colId="13777" hiddenButton="1"/>
    <filterColumn colId="13778" hiddenButton="1"/>
    <filterColumn colId="13779" hiddenButton="1"/>
    <filterColumn colId="13780" hiddenButton="1"/>
    <filterColumn colId="13781" hiddenButton="1"/>
    <filterColumn colId="13782" hiddenButton="1"/>
    <filterColumn colId="13783" hiddenButton="1"/>
    <filterColumn colId="13784" hiddenButton="1"/>
    <filterColumn colId="13785" hiddenButton="1"/>
    <filterColumn colId="13786" hiddenButton="1"/>
    <filterColumn colId="13787" hiddenButton="1"/>
    <filterColumn colId="13788" hiddenButton="1"/>
    <filterColumn colId="13789" hiddenButton="1"/>
    <filterColumn colId="13790" hiddenButton="1"/>
    <filterColumn colId="13791" hiddenButton="1"/>
    <filterColumn colId="13792" hiddenButton="1"/>
    <filterColumn colId="13793" hiddenButton="1"/>
    <filterColumn colId="13794" hiddenButton="1"/>
    <filterColumn colId="13795" hiddenButton="1"/>
    <filterColumn colId="13796" hiddenButton="1"/>
    <filterColumn colId="13797" hiddenButton="1"/>
    <filterColumn colId="13798" hiddenButton="1"/>
    <filterColumn colId="13799" hiddenButton="1"/>
    <filterColumn colId="13800" hiddenButton="1"/>
    <filterColumn colId="13801" hiddenButton="1"/>
    <filterColumn colId="13802" hiddenButton="1"/>
    <filterColumn colId="13803" hiddenButton="1"/>
    <filterColumn colId="13804" hiddenButton="1"/>
    <filterColumn colId="13805" hiddenButton="1"/>
    <filterColumn colId="13806" hiddenButton="1"/>
    <filterColumn colId="13807" hiddenButton="1"/>
    <filterColumn colId="13808" hiddenButton="1"/>
    <filterColumn colId="13809" hiddenButton="1"/>
    <filterColumn colId="13810" hiddenButton="1"/>
    <filterColumn colId="13811" hiddenButton="1"/>
    <filterColumn colId="13812" hiddenButton="1"/>
    <filterColumn colId="13813" hiddenButton="1"/>
    <filterColumn colId="13814" hiddenButton="1"/>
    <filterColumn colId="13815" hiddenButton="1"/>
    <filterColumn colId="13816" hiddenButton="1"/>
    <filterColumn colId="13817" hiddenButton="1"/>
    <filterColumn colId="13818" hiddenButton="1"/>
    <filterColumn colId="13819" hiddenButton="1"/>
    <filterColumn colId="13820" hiddenButton="1"/>
    <filterColumn colId="13821" hiddenButton="1"/>
    <filterColumn colId="13822" hiddenButton="1"/>
    <filterColumn colId="13823" hiddenButton="1"/>
    <filterColumn colId="13824" hiddenButton="1"/>
    <filterColumn colId="13825" hiddenButton="1"/>
    <filterColumn colId="13826" hiddenButton="1"/>
    <filterColumn colId="13827" hiddenButton="1"/>
    <filterColumn colId="13828" hiddenButton="1"/>
    <filterColumn colId="13829" hiddenButton="1"/>
    <filterColumn colId="13830" hiddenButton="1"/>
    <filterColumn colId="13831" hiddenButton="1"/>
    <filterColumn colId="13832" hiddenButton="1"/>
    <filterColumn colId="13833" hiddenButton="1"/>
    <filterColumn colId="13834" hiddenButton="1"/>
    <filterColumn colId="13835" hiddenButton="1"/>
    <filterColumn colId="13836" hiddenButton="1"/>
    <filterColumn colId="13837" hiddenButton="1"/>
    <filterColumn colId="13838" hiddenButton="1"/>
    <filterColumn colId="13839" hiddenButton="1"/>
    <filterColumn colId="13840" hiddenButton="1"/>
    <filterColumn colId="13841" hiddenButton="1"/>
    <filterColumn colId="13842" hiddenButton="1"/>
    <filterColumn colId="13843" hiddenButton="1"/>
    <filterColumn colId="13844" hiddenButton="1"/>
    <filterColumn colId="13845" hiddenButton="1"/>
    <filterColumn colId="13846" hiddenButton="1"/>
    <filterColumn colId="13847" hiddenButton="1"/>
    <filterColumn colId="13848" hiddenButton="1"/>
    <filterColumn colId="13849" hiddenButton="1"/>
    <filterColumn colId="13850" hiddenButton="1"/>
    <filterColumn colId="13851" hiddenButton="1"/>
    <filterColumn colId="13852" hiddenButton="1"/>
    <filterColumn colId="13853" hiddenButton="1"/>
    <filterColumn colId="13854" hiddenButton="1"/>
    <filterColumn colId="13855" hiddenButton="1"/>
    <filterColumn colId="13856" hiddenButton="1"/>
    <filterColumn colId="13857" hiddenButton="1"/>
    <filterColumn colId="13858" hiddenButton="1"/>
    <filterColumn colId="13859" hiddenButton="1"/>
    <filterColumn colId="13860" hiddenButton="1"/>
    <filterColumn colId="13861" hiddenButton="1"/>
    <filterColumn colId="13862" hiddenButton="1"/>
    <filterColumn colId="13863" hiddenButton="1"/>
    <filterColumn colId="13864" hiddenButton="1"/>
    <filterColumn colId="13865" hiddenButton="1"/>
    <filterColumn colId="13866" hiddenButton="1"/>
    <filterColumn colId="13867" hiddenButton="1"/>
    <filterColumn colId="13868" hiddenButton="1"/>
    <filterColumn colId="13869" hiddenButton="1"/>
    <filterColumn colId="13870" hiddenButton="1"/>
    <filterColumn colId="13871" hiddenButton="1"/>
    <filterColumn colId="13872" hiddenButton="1"/>
    <filterColumn colId="13873" hiddenButton="1"/>
    <filterColumn colId="13874" hiddenButton="1"/>
    <filterColumn colId="13875" hiddenButton="1"/>
    <filterColumn colId="13876" hiddenButton="1"/>
    <filterColumn colId="13877" hiddenButton="1"/>
    <filterColumn colId="13878" hiddenButton="1"/>
    <filterColumn colId="13879" hiddenButton="1"/>
    <filterColumn colId="13880" hiddenButton="1"/>
    <filterColumn colId="13881" hiddenButton="1"/>
    <filterColumn colId="13882" hiddenButton="1"/>
    <filterColumn colId="13883" hiddenButton="1"/>
    <filterColumn colId="13884" hiddenButton="1"/>
    <filterColumn colId="13885" hiddenButton="1"/>
    <filterColumn colId="13886" hiddenButton="1"/>
    <filterColumn colId="13887" hiddenButton="1"/>
    <filterColumn colId="13888" hiddenButton="1"/>
    <filterColumn colId="13889" hiddenButton="1"/>
    <filterColumn colId="13890" hiddenButton="1"/>
    <filterColumn colId="13891" hiddenButton="1"/>
    <filterColumn colId="13892" hiddenButton="1"/>
    <filterColumn colId="13893" hiddenButton="1"/>
    <filterColumn colId="13894" hiddenButton="1"/>
    <filterColumn colId="13895" hiddenButton="1"/>
    <filterColumn colId="13896" hiddenButton="1"/>
    <filterColumn colId="13897" hiddenButton="1"/>
    <filterColumn colId="13898" hiddenButton="1"/>
    <filterColumn colId="13899" hiddenButton="1"/>
    <filterColumn colId="13900" hiddenButton="1"/>
    <filterColumn colId="13901" hiddenButton="1"/>
    <filterColumn colId="13902" hiddenButton="1"/>
    <filterColumn colId="13903" hiddenButton="1"/>
    <filterColumn colId="13904" hiddenButton="1"/>
    <filterColumn colId="13905" hiddenButton="1"/>
    <filterColumn colId="13906" hiddenButton="1"/>
    <filterColumn colId="13907" hiddenButton="1"/>
    <filterColumn colId="13908" hiddenButton="1"/>
    <filterColumn colId="13909" hiddenButton="1"/>
    <filterColumn colId="13910" hiddenButton="1"/>
    <filterColumn colId="13911" hiddenButton="1"/>
    <filterColumn colId="13912" hiddenButton="1"/>
    <filterColumn colId="13913" hiddenButton="1"/>
    <filterColumn colId="13914" hiddenButton="1"/>
    <filterColumn colId="13915" hiddenButton="1"/>
    <filterColumn colId="13916" hiddenButton="1"/>
    <filterColumn colId="13917" hiddenButton="1"/>
    <filterColumn colId="13918" hiddenButton="1"/>
    <filterColumn colId="13919" hiddenButton="1"/>
    <filterColumn colId="13920" hiddenButton="1"/>
    <filterColumn colId="13921" hiddenButton="1"/>
    <filterColumn colId="13922" hiddenButton="1"/>
    <filterColumn colId="13923" hiddenButton="1"/>
    <filterColumn colId="13924" hiddenButton="1"/>
    <filterColumn colId="13925" hiddenButton="1"/>
    <filterColumn colId="13926" hiddenButton="1"/>
    <filterColumn colId="13927" hiddenButton="1"/>
    <filterColumn colId="13928" hiddenButton="1"/>
    <filterColumn colId="13929" hiddenButton="1"/>
    <filterColumn colId="13930" hiddenButton="1"/>
    <filterColumn colId="13931" hiddenButton="1"/>
    <filterColumn colId="13932" hiddenButton="1"/>
    <filterColumn colId="13933" hiddenButton="1"/>
    <filterColumn colId="13934" hiddenButton="1"/>
    <filterColumn colId="13935" hiddenButton="1"/>
    <filterColumn colId="13936" hiddenButton="1"/>
    <filterColumn colId="13937" hiddenButton="1"/>
    <filterColumn colId="13938" hiddenButton="1"/>
    <filterColumn colId="13939" hiddenButton="1"/>
    <filterColumn colId="13940" hiddenButton="1"/>
    <filterColumn colId="13941" hiddenButton="1"/>
    <filterColumn colId="13942" hiddenButton="1"/>
    <filterColumn colId="13943" hiddenButton="1"/>
    <filterColumn colId="13944" hiddenButton="1"/>
    <filterColumn colId="13945" hiddenButton="1"/>
    <filterColumn colId="13946" hiddenButton="1"/>
    <filterColumn colId="13947" hiddenButton="1"/>
    <filterColumn colId="13948" hiddenButton="1"/>
    <filterColumn colId="13949" hiddenButton="1"/>
    <filterColumn colId="13950" hiddenButton="1"/>
    <filterColumn colId="13951" hiddenButton="1"/>
    <filterColumn colId="13952" hiddenButton="1"/>
    <filterColumn colId="13953" hiddenButton="1"/>
    <filterColumn colId="13954" hiddenButton="1"/>
    <filterColumn colId="13955" hiddenButton="1"/>
    <filterColumn colId="13956" hiddenButton="1"/>
    <filterColumn colId="13957" hiddenButton="1"/>
    <filterColumn colId="13958" hiddenButton="1"/>
    <filterColumn colId="13959" hiddenButton="1"/>
    <filterColumn colId="13960" hiddenButton="1"/>
    <filterColumn colId="13961" hiddenButton="1"/>
    <filterColumn colId="13962" hiddenButton="1"/>
    <filterColumn colId="13963" hiddenButton="1"/>
    <filterColumn colId="13964" hiddenButton="1"/>
    <filterColumn colId="13965" hiddenButton="1"/>
    <filterColumn colId="13966" hiddenButton="1"/>
    <filterColumn colId="13967" hiddenButton="1"/>
    <filterColumn colId="13968" hiddenButton="1"/>
    <filterColumn colId="13969" hiddenButton="1"/>
    <filterColumn colId="13970" hiddenButton="1"/>
    <filterColumn colId="13971" hiddenButton="1"/>
    <filterColumn colId="13972" hiddenButton="1"/>
    <filterColumn colId="13973" hiddenButton="1"/>
    <filterColumn colId="13974" hiddenButton="1"/>
    <filterColumn colId="13975" hiddenButton="1"/>
    <filterColumn colId="13976" hiddenButton="1"/>
    <filterColumn colId="13977" hiddenButton="1"/>
    <filterColumn colId="13978" hiddenButton="1"/>
    <filterColumn colId="13979" hiddenButton="1"/>
    <filterColumn colId="13980" hiddenButton="1"/>
    <filterColumn colId="13981" hiddenButton="1"/>
    <filterColumn colId="13982" hiddenButton="1"/>
    <filterColumn colId="13983" hiddenButton="1"/>
    <filterColumn colId="13984" hiddenButton="1"/>
    <filterColumn colId="13985" hiddenButton="1"/>
    <filterColumn colId="13986" hiddenButton="1"/>
    <filterColumn colId="13987" hiddenButton="1"/>
    <filterColumn colId="13988" hiddenButton="1"/>
    <filterColumn colId="13989" hiddenButton="1"/>
    <filterColumn colId="13990" hiddenButton="1"/>
    <filterColumn colId="13991" hiddenButton="1"/>
    <filterColumn colId="13992" hiddenButton="1"/>
    <filterColumn colId="13993" hiddenButton="1"/>
    <filterColumn colId="13994" hiddenButton="1"/>
    <filterColumn colId="13995" hiddenButton="1"/>
    <filterColumn colId="13996" hiddenButton="1"/>
    <filterColumn colId="13997" hiddenButton="1"/>
    <filterColumn colId="13998" hiddenButton="1"/>
    <filterColumn colId="13999" hiddenButton="1"/>
    <filterColumn colId="14000" hiddenButton="1"/>
    <filterColumn colId="14001" hiddenButton="1"/>
    <filterColumn colId="14002" hiddenButton="1"/>
    <filterColumn colId="14003" hiddenButton="1"/>
    <filterColumn colId="14004" hiddenButton="1"/>
    <filterColumn colId="14005" hiddenButton="1"/>
    <filterColumn colId="14006" hiddenButton="1"/>
    <filterColumn colId="14007" hiddenButton="1"/>
    <filterColumn colId="14008" hiddenButton="1"/>
    <filterColumn colId="14009" hiddenButton="1"/>
    <filterColumn colId="14010" hiddenButton="1"/>
    <filterColumn colId="14011" hiddenButton="1"/>
    <filterColumn colId="14012" hiddenButton="1"/>
    <filterColumn colId="14013" hiddenButton="1"/>
    <filterColumn colId="14014" hiddenButton="1"/>
    <filterColumn colId="14015" hiddenButton="1"/>
    <filterColumn colId="14016" hiddenButton="1"/>
    <filterColumn colId="14017" hiddenButton="1"/>
    <filterColumn colId="14018" hiddenButton="1"/>
    <filterColumn colId="14019" hiddenButton="1"/>
    <filterColumn colId="14020" hiddenButton="1"/>
    <filterColumn colId="14021" hiddenButton="1"/>
    <filterColumn colId="14022" hiddenButton="1"/>
    <filterColumn colId="14023" hiddenButton="1"/>
    <filterColumn colId="14024" hiddenButton="1"/>
    <filterColumn colId="14025" hiddenButton="1"/>
    <filterColumn colId="14026" hiddenButton="1"/>
    <filterColumn colId="14027" hiddenButton="1"/>
    <filterColumn colId="14028" hiddenButton="1"/>
    <filterColumn colId="14029" hiddenButton="1"/>
    <filterColumn colId="14030" hiddenButton="1"/>
    <filterColumn colId="14031" hiddenButton="1"/>
    <filterColumn colId="14032" hiddenButton="1"/>
    <filterColumn colId="14033" hiddenButton="1"/>
    <filterColumn colId="14034" hiddenButton="1"/>
    <filterColumn colId="14035" hiddenButton="1"/>
    <filterColumn colId="14036" hiddenButton="1"/>
    <filterColumn colId="14037" hiddenButton="1"/>
    <filterColumn colId="14038" hiddenButton="1"/>
    <filterColumn colId="14039" hiddenButton="1"/>
    <filterColumn colId="14040" hiddenButton="1"/>
    <filterColumn colId="14041" hiddenButton="1"/>
    <filterColumn colId="14042" hiddenButton="1"/>
    <filterColumn colId="14043" hiddenButton="1"/>
    <filterColumn colId="14044" hiddenButton="1"/>
    <filterColumn colId="14045" hiddenButton="1"/>
    <filterColumn colId="14046" hiddenButton="1"/>
    <filterColumn colId="14047" hiddenButton="1"/>
    <filterColumn colId="14048" hiddenButton="1"/>
    <filterColumn colId="14049" hiddenButton="1"/>
    <filterColumn colId="14050" hiddenButton="1"/>
    <filterColumn colId="14051" hiddenButton="1"/>
    <filterColumn colId="14052" hiddenButton="1"/>
    <filterColumn colId="14053" hiddenButton="1"/>
    <filterColumn colId="14054" hiddenButton="1"/>
    <filterColumn colId="14055" hiddenButton="1"/>
    <filterColumn colId="14056" hiddenButton="1"/>
    <filterColumn colId="14057" hiddenButton="1"/>
    <filterColumn colId="14058" hiddenButton="1"/>
    <filterColumn colId="14059" hiddenButton="1"/>
    <filterColumn colId="14060" hiddenButton="1"/>
    <filterColumn colId="14061" hiddenButton="1"/>
    <filterColumn colId="14062" hiddenButton="1"/>
    <filterColumn colId="14063" hiddenButton="1"/>
    <filterColumn colId="14064" hiddenButton="1"/>
    <filterColumn colId="14065" hiddenButton="1"/>
    <filterColumn colId="14066" hiddenButton="1"/>
    <filterColumn colId="14067" hiddenButton="1"/>
    <filterColumn colId="14068" hiddenButton="1"/>
    <filterColumn colId="14069" hiddenButton="1"/>
    <filterColumn colId="14070" hiddenButton="1"/>
    <filterColumn colId="14071" hiddenButton="1"/>
    <filterColumn colId="14072" hiddenButton="1"/>
    <filterColumn colId="14073" hiddenButton="1"/>
    <filterColumn colId="14074" hiddenButton="1"/>
    <filterColumn colId="14075" hiddenButton="1"/>
    <filterColumn colId="14076" hiddenButton="1"/>
    <filterColumn colId="14077" hiddenButton="1"/>
    <filterColumn colId="14078" hiddenButton="1"/>
    <filterColumn colId="14079" hiddenButton="1"/>
    <filterColumn colId="14080" hiddenButton="1"/>
    <filterColumn colId="14081" hiddenButton="1"/>
    <filterColumn colId="14082" hiddenButton="1"/>
    <filterColumn colId="14083" hiddenButton="1"/>
    <filterColumn colId="14084" hiddenButton="1"/>
    <filterColumn colId="14085" hiddenButton="1"/>
    <filterColumn colId="14086" hiddenButton="1"/>
    <filterColumn colId="14087" hiddenButton="1"/>
    <filterColumn colId="14088" hiddenButton="1"/>
    <filterColumn colId="14089" hiddenButton="1"/>
    <filterColumn colId="14090" hiddenButton="1"/>
    <filterColumn colId="14091" hiddenButton="1"/>
    <filterColumn colId="14092" hiddenButton="1"/>
    <filterColumn colId="14093" hiddenButton="1"/>
    <filterColumn colId="14094" hiddenButton="1"/>
    <filterColumn colId="14095" hiddenButton="1"/>
    <filterColumn colId="14096" hiddenButton="1"/>
    <filterColumn colId="14097" hiddenButton="1"/>
    <filterColumn colId="14098" hiddenButton="1"/>
    <filterColumn colId="14099" hiddenButton="1"/>
    <filterColumn colId="14100" hiddenButton="1"/>
    <filterColumn colId="14101" hiddenButton="1"/>
    <filterColumn colId="14102" hiddenButton="1"/>
    <filterColumn colId="14103" hiddenButton="1"/>
    <filterColumn colId="14104" hiddenButton="1"/>
    <filterColumn colId="14105" hiddenButton="1"/>
    <filterColumn colId="14106" hiddenButton="1"/>
    <filterColumn colId="14107" hiddenButton="1"/>
    <filterColumn colId="14108" hiddenButton="1"/>
    <filterColumn colId="14109" hiddenButton="1"/>
    <filterColumn colId="14110" hiddenButton="1"/>
    <filterColumn colId="14111" hiddenButton="1"/>
    <filterColumn colId="14112" hiddenButton="1"/>
    <filterColumn colId="14113" hiddenButton="1"/>
    <filterColumn colId="14114" hiddenButton="1"/>
    <filterColumn colId="14115" hiddenButton="1"/>
    <filterColumn colId="14116" hiddenButton="1"/>
    <filterColumn colId="14117" hiddenButton="1"/>
    <filterColumn colId="14118" hiddenButton="1"/>
    <filterColumn colId="14119" hiddenButton="1"/>
    <filterColumn colId="14120" hiddenButton="1"/>
    <filterColumn colId="14121" hiddenButton="1"/>
    <filterColumn colId="14122" hiddenButton="1"/>
    <filterColumn colId="14123" hiddenButton="1"/>
    <filterColumn colId="14124" hiddenButton="1"/>
    <filterColumn colId="14125" hiddenButton="1"/>
    <filterColumn colId="14126" hiddenButton="1"/>
    <filterColumn colId="14127" hiddenButton="1"/>
    <filterColumn colId="14128" hiddenButton="1"/>
    <filterColumn colId="14129" hiddenButton="1"/>
    <filterColumn colId="14130" hiddenButton="1"/>
    <filterColumn colId="14131" hiddenButton="1"/>
    <filterColumn colId="14132" hiddenButton="1"/>
    <filterColumn colId="14133" hiddenButton="1"/>
    <filterColumn colId="14134" hiddenButton="1"/>
    <filterColumn colId="14135" hiddenButton="1"/>
    <filterColumn colId="14136" hiddenButton="1"/>
    <filterColumn colId="14137" hiddenButton="1"/>
    <filterColumn colId="14138" hiddenButton="1"/>
    <filterColumn colId="14139" hiddenButton="1"/>
    <filterColumn colId="14140" hiddenButton="1"/>
    <filterColumn colId="14141" hiddenButton="1"/>
    <filterColumn colId="14142" hiddenButton="1"/>
    <filterColumn colId="14143" hiddenButton="1"/>
    <filterColumn colId="14144" hiddenButton="1"/>
    <filterColumn colId="14145" hiddenButton="1"/>
    <filterColumn colId="14146" hiddenButton="1"/>
    <filterColumn colId="14147" hiddenButton="1"/>
    <filterColumn colId="14148" hiddenButton="1"/>
    <filterColumn colId="14149" hiddenButton="1"/>
    <filterColumn colId="14150" hiddenButton="1"/>
    <filterColumn colId="14151" hiddenButton="1"/>
    <filterColumn colId="14152" hiddenButton="1"/>
    <filterColumn colId="14153" hiddenButton="1"/>
    <filterColumn colId="14154" hiddenButton="1"/>
    <filterColumn colId="14155" hiddenButton="1"/>
    <filterColumn colId="14156" hiddenButton="1"/>
    <filterColumn colId="14157" hiddenButton="1"/>
    <filterColumn colId="14158" hiddenButton="1"/>
    <filterColumn colId="14159" hiddenButton="1"/>
    <filterColumn colId="14160" hiddenButton="1"/>
    <filterColumn colId="14161" hiddenButton="1"/>
    <filterColumn colId="14162" hiddenButton="1"/>
    <filterColumn colId="14163" hiddenButton="1"/>
    <filterColumn colId="14164" hiddenButton="1"/>
    <filterColumn colId="14165" hiddenButton="1"/>
    <filterColumn colId="14166" hiddenButton="1"/>
    <filterColumn colId="14167" hiddenButton="1"/>
    <filterColumn colId="14168" hiddenButton="1"/>
    <filterColumn colId="14169" hiddenButton="1"/>
    <filterColumn colId="14170" hiddenButton="1"/>
    <filterColumn colId="14171" hiddenButton="1"/>
    <filterColumn colId="14172" hiddenButton="1"/>
    <filterColumn colId="14173" hiddenButton="1"/>
    <filterColumn colId="14174" hiddenButton="1"/>
    <filterColumn colId="14175" hiddenButton="1"/>
    <filterColumn colId="14176" hiddenButton="1"/>
    <filterColumn colId="14177" hiddenButton="1"/>
    <filterColumn colId="14178" hiddenButton="1"/>
    <filterColumn colId="14179" hiddenButton="1"/>
    <filterColumn colId="14180" hiddenButton="1"/>
    <filterColumn colId="14181" hiddenButton="1"/>
    <filterColumn colId="14182" hiddenButton="1"/>
    <filterColumn colId="14183" hiddenButton="1"/>
    <filterColumn colId="14184" hiddenButton="1"/>
    <filterColumn colId="14185" hiddenButton="1"/>
    <filterColumn colId="14186" hiddenButton="1"/>
    <filterColumn colId="14187" hiddenButton="1"/>
    <filterColumn colId="14188" hiddenButton="1"/>
    <filterColumn colId="14189" hiddenButton="1"/>
    <filterColumn colId="14190" hiddenButton="1"/>
    <filterColumn colId="14191" hiddenButton="1"/>
    <filterColumn colId="14192" hiddenButton="1"/>
    <filterColumn colId="14193" hiddenButton="1"/>
    <filterColumn colId="14194" hiddenButton="1"/>
    <filterColumn colId="14195" hiddenButton="1"/>
    <filterColumn colId="14196" hiddenButton="1"/>
    <filterColumn colId="14197" hiddenButton="1"/>
    <filterColumn colId="14198" hiddenButton="1"/>
    <filterColumn colId="14199" hiddenButton="1"/>
    <filterColumn colId="14200" hiddenButton="1"/>
    <filterColumn colId="14201" hiddenButton="1"/>
    <filterColumn colId="14202" hiddenButton="1"/>
    <filterColumn colId="14203" hiddenButton="1"/>
    <filterColumn colId="14204" hiddenButton="1"/>
    <filterColumn colId="14205" hiddenButton="1"/>
    <filterColumn colId="14206" hiddenButton="1"/>
    <filterColumn colId="14207" hiddenButton="1"/>
    <filterColumn colId="14208" hiddenButton="1"/>
    <filterColumn colId="14209" hiddenButton="1"/>
    <filterColumn colId="14210" hiddenButton="1"/>
    <filterColumn colId="14211" hiddenButton="1"/>
    <filterColumn colId="14212" hiddenButton="1"/>
    <filterColumn colId="14213" hiddenButton="1"/>
    <filterColumn colId="14214" hiddenButton="1"/>
    <filterColumn colId="14215" hiddenButton="1"/>
    <filterColumn colId="14216" hiddenButton="1"/>
    <filterColumn colId="14217" hiddenButton="1"/>
    <filterColumn colId="14218" hiddenButton="1"/>
    <filterColumn colId="14219" hiddenButton="1"/>
    <filterColumn colId="14220" hiddenButton="1"/>
    <filterColumn colId="14221" hiddenButton="1"/>
    <filterColumn colId="14222" hiddenButton="1"/>
    <filterColumn colId="14223" hiddenButton="1"/>
    <filterColumn colId="14224" hiddenButton="1"/>
    <filterColumn colId="14225" hiddenButton="1"/>
    <filterColumn colId="14226" hiddenButton="1"/>
    <filterColumn colId="14227" hiddenButton="1"/>
    <filterColumn colId="14228" hiddenButton="1"/>
    <filterColumn colId="14229" hiddenButton="1"/>
    <filterColumn colId="14230" hiddenButton="1"/>
    <filterColumn colId="14231" hiddenButton="1"/>
    <filterColumn colId="14232" hiddenButton="1"/>
    <filterColumn colId="14233" hiddenButton="1"/>
    <filterColumn colId="14234" hiddenButton="1"/>
    <filterColumn colId="14235" hiddenButton="1"/>
    <filterColumn colId="14236" hiddenButton="1"/>
    <filterColumn colId="14237" hiddenButton="1"/>
    <filterColumn colId="14238" hiddenButton="1"/>
    <filterColumn colId="14239" hiddenButton="1"/>
    <filterColumn colId="14240" hiddenButton="1"/>
    <filterColumn colId="14241" hiddenButton="1"/>
    <filterColumn colId="14242" hiddenButton="1"/>
    <filterColumn colId="14243" hiddenButton="1"/>
    <filterColumn colId="14244" hiddenButton="1"/>
    <filterColumn colId="14245" hiddenButton="1"/>
    <filterColumn colId="14246" hiddenButton="1"/>
    <filterColumn colId="14247" hiddenButton="1"/>
    <filterColumn colId="14248" hiddenButton="1"/>
    <filterColumn colId="14249" hiddenButton="1"/>
    <filterColumn colId="14250" hiddenButton="1"/>
    <filterColumn colId="14251" hiddenButton="1"/>
    <filterColumn colId="14252" hiddenButton="1"/>
    <filterColumn colId="14253" hiddenButton="1"/>
    <filterColumn colId="14254" hiddenButton="1"/>
    <filterColumn colId="14255" hiddenButton="1"/>
    <filterColumn colId="14256" hiddenButton="1"/>
    <filterColumn colId="14257" hiddenButton="1"/>
    <filterColumn colId="14258" hiddenButton="1"/>
    <filterColumn colId="14259" hiddenButton="1"/>
    <filterColumn colId="14260" hiddenButton="1"/>
    <filterColumn colId="14261" hiddenButton="1"/>
    <filterColumn colId="14262" hiddenButton="1"/>
    <filterColumn colId="14263" hiddenButton="1"/>
    <filterColumn colId="14264" hiddenButton="1"/>
    <filterColumn colId="14265" hiddenButton="1"/>
    <filterColumn colId="14266" hiddenButton="1"/>
    <filterColumn colId="14267" hiddenButton="1"/>
    <filterColumn colId="14268" hiddenButton="1"/>
    <filterColumn colId="14269" hiddenButton="1"/>
    <filterColumn colId="14270" hiddenButton="1"/>
    <filterColumn colId="14271" hiddenButton="1"/>
    <filterColumn colId="14272" hiddenButton="1"/>
    <filterColumn colId="14273" hiddenButton="1"/>
    <filterColumn colId="14274" hiddenButton="1"/>
    <filterColumn colId="14275" hiddenButton="1"/>
    <filterColumn colId="14276" hiddenButton="1"/>
    <filterColumn colId="14277" hiddenButton="1"/>
    <filterColumn colId="14278" hiddenButton="1"/>
    <filterColumn colId="14279" hiddenButton="1"/>
    <filterColumn colId="14280" hiddenButton="1"/>
    <filterColumn colId="14281" hiddenButton="1"/>
    <filterColumn colId="14282" hiddenButton="1"/>
    <filterColumn colId="14283" hiddenButton="1"/>
    <filterColumn colId="14284" hiddenButton="1"/>
    <filterColumn colId="14285" hiddenButton="1"/>
    <filterColumn colId="14286" hiddenButton="1"/>
    <filterColumn colId="14287" hiddenButton="1"/>
    <filterColumn colId="14288" hiddenButton="1"/>
    <filterColumn colId="14289" hiddenButton="1"/>
    <filterColumn colId="14290" hiddenButton="1"/>
    <filterColumn colId="14291" hiddenButton="1"/>
    <filterColumn colId="14292" hiddenButton="1"/>
    <filterColumn colId="14293" hiddenButton="1"/>
    <filterColumn colId="14294" hiddenButton="1"/>
    <filterColumn colId="14295" hiddenButton="1"/>
    <filterColumn colId="14296" hiddenButton="1"/>
    <filterColumn colId="14297" hiddenButton="1"/>
    <filterColumn colId="14298" hiddenButton="1"/>
    <filterColumn colId="14299" hiddenButton="1"/>
    <filterColumn colId="14300" hiddenButton="1"/>
    <filterColumn colId="14301" hiddenButton="1"/>
    <filterColumn colId="14302" hiddenButton="1"/>
    <filterColumn colId="14303" hiddenButton="1"/>
    <filterColumn colId="14304" hiddenButton="1"/>
    <filterColumn colId="14305" hiddenButton="1"/>
    <filterColumn colId="14306" hiddenButton="1"/>
    <filterColumn colId="14307" hiddenButton="1"/>
    <filterColumn colId="14308" hiddenButton="1"/>
    <filterColumn colId="14309" hiddenButton="1"/>
    <filterColumn colId="14310" hiddenButton="1"/>
    <filterColumn colId="14311" hiddenButton="1"/>
    <filterColumn colId="14312" hiddenButton="1"/>
    <filterColumn colId="14313" hiddenButton="1"/>
    <filterColumn colId="14314" hiddenButton="1"/>
    <filterColumn colId="14315" hiddenButton="1"/>
    <filterColumn colId="14316" hiddenButton="1"/>
    <filterColumn colId="14317" hiddenButton="1"/>
    <filterColumn colId="14318" hiddenButton="1"/>
    <filterColumn colId="14319" hiddenButton="1"/>
    <filterColumn colId="14320" hiddenButton="1"/>
    <filterColumn colId="14321" hiddenButton="1"/>
    <filterColumn colId="14322" hiddenButton="1"/>
    <filterColumn colId="14323" hiddenButton="1"/>
    <filterColumn colId="14324" hiddenButton="1"/>
    <filterColumn colId="14325" hiddenButton="1"/>
    <filterColumn colId="14326" hiddenButton="1"/>
    <filterColumn colId="14327" hiddenButton="1"/>
    <filterColumn colId="14328" hiddenButton="1"/>
    <filterColumn colId="14329" hiddenButton="1"/>
    <filterColumn colId="14330" hiddenButton="1"/>
    <filterColumn colId="14331" hiddenButton="1"/>
    <filterColumn colId="14332" hiddenButton="1"/>
    <filterColumn colId="14333" hiddenButton="1"/>
    <filterColumn colId="14334" hiddenButton="1"/>
    <filterColumn colId="14335" hiddenButton="1"/>
    <filterColumn colId="14336" hiddenButton="1"/>
    <filterColumn colId="14337" hiddenButton="1"/>
    <filterColumn colId="14338" hiddenButton="1"/>
    <filterColumn colId="14339" hiddenButton="1"/>
    <filterColumn colId="14340" hiddenButton="1"/>
    <filterColumn colId="14341" hiddenButton="1"/>
    <filterColumn colId="14342" hiddenButton="1"/>
    <filterColumn colId="14343" hiddenButton="1"/>
    <filterColumn colId="14344" hiddenButton="1"/>
    <filterColumn colId="14345" hiddenButton="1"/>
    <filterColumn colId="14346" hiddenButton="1"/>
    <filterColumn colId="14347" hiddenButton="1"/>
    <filterColumn colId="14348" hiddenButton="1"/>
    <filterColumn colId="14349" hiddenButton="1"/>
    <filterColumn colId="14350" hiddenButton="1"/>
    <filterColumn colId="14351" hiddenButton="1"/>
    <filterColumn colId="14352" hiddenButton="1"/>
    <filterColumn colId="14353" hiddenButton="1"/>
    <filterColumn colId="14354" hiddenButton="1"/>
    <filterColumn colId="14355" hiddenButton="1"/>
    <filterColumn colId="14356" hiddenButton="1"/>
    <filterColumn colId="14357" hiddenButton="1"/>
    <filterColumn colId="14358" hiddenButton="1"/>
    <filterColumn colId="14359" hiddenButton="1"/>
    <filterColumn colId="14360" hiddenButton="1"/>
    <filterColumn colId="14361" hiddenButton="1"/>
    <filterColumn colId="14362" hiddenButton="1"/>
    <filterColumn colId="14363" hiddenButton="1"/>
    <filterColumn colId="14364" hiddenButton="1"/>
    <filterColumn colId="14365" hiddenButton="1"/>
    <filterColumn colId="14366" hiddenButton="1"/>
    <filterColumn colId="14367" hiddenButton="1"/>
    <filterColumn colId="14368" hiddenButton="1"/>
    <filterColumn colId="14369" hiddenButton="1"/>
    <filterColumn colId="14370" hiddenButton="1"/>
    <filterColumn colId="14371" hiddenButton="1"/>
    <filterColumn colId="14372" hiddenButton="1"/>
    <filterColumn colId="14373" hiddenButton="1"/>
    <filterColumn colId="14374" hiddenButton="1"/>
    <filterColumn colId="14375" hiddenButton="1"/>
    <filterColumn colId="14376" hiddenButton="1"/>
    <filterColumn colId="14377" hiddenButton="1"/>
    <filterColumn colId="14378" hiddenButton="1"/>
    <filterColumn colId="14379" hiddenButton="1"/>
    <filterColumn colId="14380" hiddenButton="1"/>
    <filterColumn colId="14381" hiddenButton="1"/>
    <filterColumn colId="14382" hiddenButton="1"/>
    <filterColumn colId="14383" hiddenButton="1"/>
    <filterColumn colId="14384" hiddenButton="1"/>
    <filterColumn colId="14385" hiddenButton="1"/>
    <filterColumn colId="14386" hiddenButton="1"/>
    <filterColumn colId="14387" hiddenButton="1"/>
    <filterColumn colId="14388" hiddenButton="1"/>
    <filterColumn colId="14389" hiddenButton="1"/>
    <filterColumn colId="14390" hiddenButton="1"/>
    <filterColumn colId="14391" hiddenButton="1"/>
    <filterColumn colId="14392" hiddenButton="1"/>
    <filterColumn colId="14393" hiddenButton="1"/>
    <filterColumn colId="14394" hiddenButton="1"/>
    <filterColumn colId="14395" hiddenButton="1"/>
    <filterColumn colId="14396" hiddenButton="1"/>
    <filterColumn colId="14397" hiddenButton="1"/>
    <filterColumn colId="14398" hiddenButton="1"/>
    <filterColumn colId="14399" hiddenButton="1"/>
    <filterColumn colId="14400" hiddenButton="1"/>
    <filterColumn colId="14401" hiddenButton="1"/>
    <filterColumn colId="14402" hiddenButton="1"/>
    <filterColumn colId="14403" hiddenButton="1"/>
    <filterColumn colId="14404" hiddenButton="1"/>
    <filterColumn colId="14405" hiddenButton="1"/>
    <filterColumn colId="14406" hiddenButton="1"/>
    <filterColumn colId="14407" hiddenButton="1"/>
    <filterColumn colId="14408" hiddenButton="1"/>
    <filterColumn colId="14409" hiddenButton="1"/>
    <filterColumn colId="14410" hiddenButton="1"/>
    <filterColumn colId="14411" hiddenButton="1"/>
    <filterColumn colId="14412" hiddenButton="1"/>
    <filterColumn colId="14413" hiddenButton="1"/>
    <filterColumn colId="14414" hiddenButton="1"/>
    <filterColumn colId="14415" hiddenButton="1"/>
    <filterColumn colId="14416" hiddenButton="1"/>
    <filterColumn colId="14417" hiddenButton="1"/>
    <filterColumn colId="14418" hiddenButton="1"/>
    <filterColumn colId="14419" hiddenButton="1"/>
    <filterColumn colId="14420" hiddenButton="1"/>
    <filterColumn colId="14421" hiddenButton="1"/>
    <filterColumn colId="14422" hiddenButton="1"/>
    <filterColumn colId="14423" hiddenButton="1"/>
    <filterColumn colId="14424" hiddenButton="1"/>
    <filterColumn colId="14425" hiddenButton="1"/>
    <filterColumn colId="14426" hiddenButton="1"/>
    <filterColumn colId="14427" hiddenButton="1"/>
    <filterColumn colId="14428" hiddenButton="1"/>
    <filterColumn colId="14429" hiddenButton="1"/>
    <filterColumn colId="14430" hiddenButton="1"/>
    <filterColumn colId="14431" hiddenButton="1"/>
    <filterColumn colId="14432" hiddenButton="1"/>
    <filterColumn colId="14433" hiddenButton="1"/>
    <filterColumn colId="14434" hiddenButton="1"/>
    <filterColumn colId="14435" hiddenButton="1"/>
    <filterColumn colId="14436" hiddenButton="1"/>
    <filterColumn colId="14437" hiddenButton="1"/>
    <filterColumn colId="14438" hiddenButton="1"/>
    <filterColumn colId="14439" hiddenButton="1"/>
    <filterColumn colId="14440" hiddenButton="1"/>
    <filterColumn colId="14441" hiddenButton="1"/>
    <filterColumn colId="14442" hiddenButton="1"/>
    <filterColumn colId="14443" hiddenButton="1"/>
    <filterColumn colId="14444" hiddenButton="1"/>
    <filterColumn colId="14445" hiddenButton="1"/>
    <filterColumn colId="14446" hiddenButton="1"/>
    <filterColumn colId="14447" hiddenButton="1"/>
    <filterColumn colId="14448" hiddenButton="1"/>
    <filterColumn colId="14449" hiddenButton="1"/>
    <filterColumn colId="14450" hiddenButton="1"/>
    <filterColumn colId="14451" hiddenButton="1"/>
    <filterColumn colId="14452" hiddenButton="1"/>
    <filterColumn colId="14453" hiddenButton="1"/>
    <filterColumn colId="14454" hiddenButton="1"/>
    <filterColumn colId="14455" hiddenButton="1"/>
    <filterColumn colId="14456" hiddenButton="1"/>
    <filterColumn colId="14457" hiddenButton="1"/>
    <filterColumn colId="14458" hiddenButton="1"/>
    <filterColumn colId="14459" hiddenButton="1"/>
    <filterColumn colId="14460" hiddenButton="1"/>
    <filterColumn colId="14461" hiddenButton="1"/>
    <filterColumn colId="14462" hiddenButton="1"/>
    <filterColumn colId="14463" hiddenButton="1"/>
    <filterColumn colId="14464" hiddenButton="1"/>
    <filterColumn colId="14465" hiddenButton="1"/>
    <filterColumn colId="14466" hiddenButton="1"/>
    <filterColumn colId="14467" hiddenButton="1"/>
    <filterColumn colId="14468" hiddenButton="1"/>
    <filterColumn colId="14469" hiddenButton="1"/>
    <filterColumn colId="14470" hiddenButton="1"/>
    <filterColumn colId="14471" hiddenButton="1"/>
    <filterColumn colId="14472" hiddenButton="1"/>
    <filterColumn colId="14473" hiddenButton="1"/>
    <filterColumn colId="14474" hiddenButton="1"/>
    <filterColumn colId="14475" hiddenButton="1"/>
    <filterColumn colId="14476" hiddenButton="1"/>
    <filterColumn colId="14477" hiddenButton="1"/>
    <filterColumn colId="14478" hiddenButton="1"/>
    <filterColumn colId="14479" hiddenButton="1"/>
    <filterColumn colId="14480" hiddenButton="1"/>
    <filterColumn colId="14481" hiddenButton="1"/>
    <filterColumn colId="14482" hiddenButton="1"/>
    <filterColumn colId="14483" hiddenButton="1"/>
    <filterColumn colId="14484" hiddenButton="1"/>
    <filterColumn colId="14485" hiddenButton="1"/>
    <filterColumn colId="14486" hiddenButton="1"/>
    <filterColumn colId="14487" hiddenButton="1"/>
    <filterColumn colId="14488" hiddenButton="1"/>
    <filterColumn colId="14489" hiddenButton="1"/>
    <filterColumn colId="14490" hiddenButton="1"/>
    <filterColumn colId="14491" hiddenButton="1"/>
    <filterColumn colId="14492" hiddenButton="1"/>
    <filterColumn colId="14493" hiddenButton="1"/>
    <filterColumn colId="14494" hiddenButton="1"/>
    <filterColumn colId="14495" hiddenButton="1"/>
    <filterColumn colId="14496" hiddenButton="1"/>
    <filterColumn colId="14497" hiddenButton="1"/>
    <filterColumn colId="14498" hiddenButton="1"/>
    <filterColumn colId="14499" hiddenButton="1"/>
    <filterColumn colId="14500" hiddenButton="1"/>
    <filterColumn colId="14501" hiddenButton="1"/>
    <filterColumn colId="14502" hiddenButton="1"/>
    <filterColumn colId="14503" hiddenButton="1"/>
    <filterColumn colId="14504" hiddenButton="1"/>
    <filterColumn colId="14505" hiddenButton="1"/>
    <filterColumn colId="14506" hiddenButton="1"/>
    <filterColumn colId="14507" hiddenButton="1"/>
    <filterColumn colId="14508" hiddenButton="1"/>
    <filterColumn colId="14509" hiddenButton="1"/>
    <filterColumn colId="14510" hiddenButton="1"/>
    <filterColumn colId="14511" hiddenButton="1"/>
    <filterColumn colId="14512" hiddenButton="1"/>
    <filterColumn colId="14513" hiddenButton="1"/>
    <filterColumn colId="14514" hiddenButton="1"/>
    <filterColumn colId="14515" hiddenButton="1"/>
    <filterColumn colId="14516" hiddenButton="1"/>
    <filterColumn colId="14517" hiddenButton="1"/>
    <filterColumn colId="14518" hiddenButton="1"/>
    <filterColumn colId="14519" hiddenButton="1"/>
    <filterColumn colId="14520" hiddenButton="1"/>
    <filterColumn colId="14521" hiddenButton="1"/>
    <filterColumn colId="14522" hiddenButton="1"/>
    <filterColumn colId="14523" hiddenButton="1"/>
    <filterColumn colId="14524" hiddenButton="1"/>
    <filterColumn colId="14525" hiddenButton="1"/>
    <filterColumn colId="14526" hiddenButton="1"/>
    <filterColumn colId="14527" hiddenButton="1"/>
    <filterColumn colId="14528" hiddenButton="1"/>
    <filterColumn colId="14529" hiddenButton="1"/>
    <filterColumn colId="14530" hiddenButton="1"/>
    <filterColumn colId="14531" hiddenButton="1"/>
    <filterColumn colId="14532" hiddenButton="1"/>
    <filterColumn colId="14533" hiddenButton="1"/>
    <filterColumn colId="14534" hiddenButton="1"/>
    <filterColumn colId="14535" hiddenButton="1"/>
    <filterColumn colId="14536" hiddenButton="1"/>
    <filterColumn colId="14537" hiddenButton="1"/>
    <filterColumn colId="14538" hiddenButton="1"/>
    <filterColumn colId="14539" hiddenButton="1"/>
    <filterColumn colId="14540" hiddenButton="1"/>
    <filterColumn colId="14541" hiddenButton="1"/>
    <filterColumn colId="14542" hiddenButton="1"/>
    <filterColumn colId="14543" hiddenButton="1"/>
    <filterColumn colId="14544" hiddenButton="1"/>
    <filterColumn colId="14545" hiddenButton="1"/>
    <filterColumn colId="14546" hiddenButton="1"/>
    <filterColumn colId="14547" hiddenButton="1"/>
    <filterColumn colId="14548" hiddenButton="1"/>
    <filterColumn colId="14549" hiddenButton="1"/>
    <filterColumn colId="14550" hiddenButton="1"/>
    <filterColumn colId="14551" hiddenButton="1"/>
    <filterColumn colId="14552" hiddenButton="1"/>
    <filterColumn colId="14553" hiddenButton="1"/>
    <filterColumn colId="14554" hiddenButton="1"/>
    <filterColumn colId="14555" hiddenButton="1"/>
    <filterColumn colId="14556" hiddenButton="1"/>
    <filterColumn colId="14557" hiddenButton="1"/>
    <filterColumn colId="14558" hiddenButton="1"/>
    <filterColumn colId="14559" hiddenButton="1"/>
    <filterColumn colId="14560" hiddenButton="1"/>
    <filterColumn colId="14561" hiddenButton="1"/>
    <filterColumn colId="14562" hiddenButton="1"/>
    <filterColumn colId="14563" hiddenButton="1"/>
    <filterColumn colId="14564" hiddenButton="1"/>
    <filterColumn colId="14565" hiddenButton="1"/>
    <filterColumn colId="14566" hiddenButton="1"/>
    <filterColumn colId="14567" hiddenButton="1"/>
    <filterColumn colId="14568" hiddenButton="1"/>
    <filterColumn colId="14569" hiddenButton="1"/>
    <filterColumn colId="14570" hiddenButton="1"/>
    <filterColumn colId="14571" hiddenButton="1"/>
    <filterColumn colId="14572" hiddenButton="1"/>
    <filterColumn colId="14573" hiddenButton="1"/>
    <filterColumn colId="14574" hiddenButton="1"/>
    <filterColumn colId="14575" hiddenButton="1"/>
    <filterColumn colId="14576" hiddenButton="1"/>
    <filterColumn colId="14577" hiddenButton="1"/>
    <filterColumn colId="14578" hiddenButton="1"/>
    <filterColumn colId="14579" hiddenButton="1"/>
    <filterColumn colId="14580" hiddenButton="1"/>
    <filterColumn colId="14581" hiddenButton="1"/>
    <filterColumn colId="14582" hiddenButton="1"/>
    <filterColumn colId="14583" hiddenButton="1"/>
    <filterColumn colId="14584" hiddenButton="1"/>
    <filterColumn colId="14585" hiddenButton="1"/>
    <filterColumn colId="14586" hiddenButton="1"/>
    <filterColumn colId="14587" hiddenButton="1"/>
    <filterColumn colId="14588" hiddenButton="1"/>
    <filterColumn colId="14589" hiddenButton="1"/>
    <filterColumn colId="14590" hiddenButton="1"/>
    <filterColumn colId="14591" hiddenButton="1"/>
    <filterColumn colId="14592" hiddenButton="1"/>
    <filterColumn colId="14593" hiddenButton="1"/>
    <filterColumn colId="14594" hiddenButton="1"/>
    <filterColumn colId="14595" hiddenButton="1"/>
    <filterColumn colId="14596" hiddenButton="1"/>
    <filterColumn colId="14597" hiddenButton="1"/>
    <filterColumn colId="14598" hiddenButton="1"/>
    <filterColumn colId="14599" hiddenButton="1"/>
    <filterColumn colId="14600" hiddenButton="1"/>
    <filterColumn colId="14601" hiddenButton="1"/>
    <filterColumn colId="14602" hiddenButton="1"/>
    <filterColumn colId="14603" hiddenButton="1"/>
    <filterColumn colId="14604" hiddenButton="1"/>
    <filterColumn colId="14605" hiddenButton="1"/>
    <filterColumn colId="14606" hiddenButton="1"/>
    <filterColumn colId="14607" hiddenButton="1"/>
    <filterColumn colId="14608" hiddenButton="1"/>
    <filterColumn colId="14609" hiddenButton="1"/>
    <filterColumn colId="14610" hiddenButton="1"/>
    <filterColumn colId="14611" hiddenButton="1"/>
    <filterColumn colId="14612" hiddenButton="1"/>
    <filterColumn colId="14613" hiddenButton="1"/>
    <filterColumn colId="14614" hiddenButton="1"/>
    <filterColumn colId="14615" hiddenButton="1"/>
    <filterColumn colId="14616" hiddenButton="1"/>
    <filterColumn colId="14617" hiddenButton="1"/>
    <filterColumn colId="14618" hiddenButton="1"/>
    <filterColumn colId="14619" hiddenButton="1"/>
    <filterColumn colId="14620" hiddenButton="1"/>
    <filterColumn colId="14621" hiddenButton="1"/>
    <filterColumn colId="14622" hiddenButton="1"/>
    <filterColumn colId="14623" hiddenButton="1"/>
    <filterColumn colId="14624" hiddenButton="1"/>
    <filterColumn colId="14625" hiddenButton="1"/>
    <filterColumn colId="14626" hiddenButton="1"/>
    <filterColumn colId="14627" hiddenButton="1"/>
    <filterColumn colId="14628" hiddenButton="1"/>
    <filterColumn colId="14629" hiddenButton="1"/>
    <filterColumn colId="14630" hiddenButton="1"/>
    <filterColumn colId="14631" hiddenButton="1"/>
    <filterColumn colId="14632" hiddenButton="1"/>
    <filterColumn colId="14633" hiddenButton="1"/>
    <filterColumn colId="14634" hiddenButton="1"/>
    <filterColumn colId="14635" hiddenButton="1"/>
    <filterColumn colId="14636" hiddenButton="1"/>
    <filterColumn colId="14637" hiddenButton="1"/>
    <filterColumn colId="14638" hiddenButton="1"/>
    <filterColumn colId="14639" hiddenButton="1"/>
    <filterColumn colId="14640" hiddenButton="1"/>
    <filterColumn colId="14641" hiddenButton="1"/>
    <filterColumn colId="14642" hiddenButton="1"/>
    <filterColumn colId="14643" hiddenButton="1"/>
    <filterColumn colId="14644" hiddenButton="1"/>
    <filterColumn colId="14645" hiddenButton="1"/>
    <filterColumn colId="14646" hiddenButton="1"/>
    <filterColumn colId="14647" hiddenButton="1"/>
    <filterColumn colId="14648" hiddenButton="1"/>
    <filterColumn colId="14649" hiddenButton="1"/>
    <filterColumn colId="14650" hiddenButton="1"/>
    <filterColumn colId="14651" hiddenButton="1"/>
    <filterColumn colId="14652" hiddenButton="1"/>
    <filterColumn colId="14653" hiddenButton="1"/>
    <filterColumn colId="14654" hiddenButton="1"/>
    <filterColumn colId="14655" hiddenButton="1"/>
    <filterColumn colId="14656" hiddenButton="1"/>
    <filterColumn colId="14657" hiddenButton="1"/>
    <filterColumn colId="14658" hiddenButton="1"/>
    <filterColumn colId="14659" hiddenButton="1"/>
    <filterColumn colId="14660" hiddenButton="1"/>
    <filterColumn colId="14661" hiddenButton="1"/>
    <filterColumn colId="14662" hiddenButton="1"/>
    <filterColumn colId="14663" hiddenButton="1"/>
    <filterColumn colId="14664" hiddenButton="1"/>
    <filterColumn colId="14665" hiddenButton="1"/>
    <filterColumn colId="14666" hiddenButton="1"/>
    <filterColumn colId="14667" hiddenButton="1"/>
    <filterColumn colId="14668" hiddenButton="1"/>
    <filterColumn colId="14669" hiddenButton="1"/>
    <filterColumn colId="14670" hiddenButton="1"/>
    <filterColumn colId="14671" hiddenButton="1"/>
    <filterColumn colId="14672" hiddenButton="1"/>
    <filterColumn colId="14673" hiddenButton="1"/>
    <filterColumn colId="14674" hiddenButton="1"/>
    <filterColumn colId="14675" hiddenButton="1"/>
    <filterColumn colId="14676" hiddenButton="1"/>
    <filterColumn colId="14677" hiddenButton="1"/>
    <filterColumn colId="14678" hiddenButton="1"/>
    <filterColumn colId="14679" hiddenButton="1"/>
    <filterColumn colId="14680" hiddenButton="1"/>
    <filterColumn colId="14681" hiddenButton="1"/>
    <filterColumn colId="14682" hiddenButton="1"/>
    <filterColumn colId="14683" hiddenButton="1"/>
    <filterColumn colId="14684" hiddenButton="1"/>
    <filterColumn colId="14685" hiddenButton="1"/>
    <filterColumn colId="14686" hiddenButton="1"/>
    <filterColumn colId="14687" hiddenButton="1"/>
    <filterColumn colId="14688" hiddenButton="1"/>
    <filterColumn colId="14689" hiddenButton="1"/>
    <filterColumn colId="14690" hiddenButton="1"/>
    <filterColumn colId="14691" hiddenButton="1"/>
    <filterColumn colId="14692" hiddenButton="1"/>
    <filterColumn colId="14693" hiddenButton="1"/>
    <filterColumn colId="14694" hiddenButton="1"/>
    <filterColumn colId="14695" hiddenButton="1"/>
    <filterColumn colId="14696" hiddenButton="1"/>
    <filterColumn colId="14697" hiddenButton="1"/>
    <filterColumn colId="14698" hiddenButton="1"/>
    <filterColumn colId="14699" hiddenButton="1"/>
    <filterColumn colId="14700" hiddenButton="1"/>
    <filterColumn colId="14701" hiddenButton="1"/>
    <filterColumn colId="14702" hiddenButton="1"/>
    <filterColumn colId="14703" hiddenButton="1"/>
    <filterColumn colId="14704" hiddenButton="1"/>
    <filterColumn colId="14705" hiddenButton="1"/>
    <filterColumn colId="14706" hiddenButton="1"/>
    <filterColumn colId="14707" hiddenButton="1"/>
    <filterColumn colId="14708" hiddenButton="1"/>
    <filterColumn colId="14709" hiddenButton="1"/>
    <filterColumn colId="14710" hiddenButton="1"/>
    <filterColumn colId="14711" hiddenButton="1"/>
    <filterColumn colId="14712" hiddenButton="1"/>
    <filterColumn colId="14713" hiddenButton="1"/>
    <filterColumn colId="14714" hiddenButton="1"/>
    <filterColumn colId="14715" hiddenButton="1"/>
    <filterColumn colId="14716" hiddenButton="1"/>
    <filterColumn colId="14717" hiddenButton="1"/>
    <filterColumn colId="14718" hiddenButton="1"/>
    <filterColumn colId="14719" hiddenButton="1"/>
    <filterColumn colId="14720" hiddenButton="1"/>
    <filterColumn colId="14721" hiddenButton="1"/>
    <filterColumn colId="14722" hiddenButton="1"/>
    <filterColumn colId="14723" hiddenButton="1"/>
    <filterColumn colId="14724" hiddenButton="1"/>
    <filterColumn colId="14725" hiddenButton="1"/>
    <filterColumn colId="14726" hiddenButton="1"/>
    <filterColumn colId="14727" hiddenButton="1"/>
    <filterColumn colId="14728" hiddenButton="1"/>
    <filterColumn colId="14729" hiddenButton="1"/>
    <filterColumn colId="14730" hiddenButton="1"/>
    <filterColumn colId="14731" hiddenButton="1"/>
    <filterColumn colId="14732" hiddenButton="1"/>
    <filterColumn colId="14733" hiddenButton="1"/>
    <filterColumn colId="14734" hiddenButton="1"/>
    <filterColumn colId="14735" hiddenButton="1"/>
    <filterColumn colId="14736" hiddenButton="1"/>
    <filterColumn colId="14737" hiddenButton="1"/>
    <filterColumn colId="14738" hiddenButton="1"/>
    <filterColumn colId="14739" hiddenButton="1"/>
    <filterColumn colId="14740" hiddenButton="1"/>
    <filterColumn colId="14741" hiddenButton="1"/>
    <filterColumn colId="14742" hiddenButton="1"/>
    <filterColumn colId="14743" hiddenButton="1"/>
    <filterColumn colId="14744" hiddenButton="1"/>
    <filterColumn colId="14745" hiddenButton="1"/>
    <filterColumn colId="14746" hiddenButton="1"/>
    <filterColumn colId="14747" hiddenButton="1"/>
    <filterColumn colId="14748" hiddenButton="1"/>
    <filterColumn colId="14749" hiddenButton="1"/>
    <filterColumn colId="14750" hiddenButton="1"/>
    <filterColumn colId="14751" hiddenButton="1"/>
    <filterColumn colId="14752" hiddenButton="1"/>
    <filterColumn colId="14753" hiddenButton="1"/>
    <filterColumn colId="14754" hiddenButton="1"/>
    <filterColumn colId="14755" hiddenButton="1"/>
    <filterColumn colId="14756" hiddenButton="1"/>
    <filterColumn colId="14757" hiddenButton="1"/>
    <filterColumn colId="14758" hiddenButton="1"/>
    <filterColumn colId="14759" hiddenButton="1"/>
    <filterColumn colId="14760" hiddenButton="1"/>
    <filterColumn colId="14761" hiddenButton="1"/>
    <filterColumn colId="14762" hiddenButton="1"/>
    <filterColumn colId="14763" hiddenButton="1"/>
    <filterColumn colId="14764" hiddenButton="1"/>
    <filterColumn colId="14765" hiddenButton="1"/>
    <filterColumn colId="14766" hiddenButton="1"/>
    <filterColumn colId="14767" hiddenButton="1"/>
    <filterColumn colId="14768" hiddenButton="1"/>
    <filterColumn colId="14769" hiddenButton="1"/>
    <filterColumn colId="14770" hiddenButton="1"/>
    <filterColumn colId="14771" hiddenButton="1"/>
    <filterColumn colId="14772" hiddenButton="1"/>
    <filterColumn colId="14773" hiddenButton="1"/>
    <filterColumn colId="14774" hiddenButton="1"/>
    <filterColumn colId="14775" hiddenButton="1"/>
    <filterColumn colId="14776" hiddenButton="1"/>
    <filterColumn colId="14777" hiddenButton="1"/>
    <filterColumn colId="14778" hiddenButton="1"/>
    <filterColumn colId="14779" hiddenButton="1"/>
    <filterColumn colId="14780" hiddenButton="1"/>
    <filterColumn colId="14781" hiddenButton="1"/>
    <filterColumn colId="14782" hiddenButton="1"/>
    <filterColumn colId="14783" hiddenButton="1"/>
    <filterColumn colId="14784" hiddenButton="1"/>
    <filterColumn colId="14785" hiddenButton="1"/>
    <filterColumn colId="14786" hiddenButton="1"/>
    <filterColumn colId="14787" hiddenButton="1"/>
    <filterColumn colId="14788" hiddenButton="1"/>
    <filterColumn colId="14789" hiddenButton="1"/>
    <filterColumn colId="14790" hiddenButton="1"/>
    <filterColumn colId="14791" hiddenButton="1"/>
    <filterColumn colId="14792" hiddenButton="1"/>
    <filterColumn colId="14793" hiddenButton="1"/>
    <filterColumn colId="14794" hiddenButton="1"/>
    <filterColumn colId="14795" hiddenButton="1"/>
    <filterColumn colId="14796" hiddenButton="1"/>
    <filterColumn colId="14797" hiddenButton="1"/>
    <filterColumn colId="14798" hiddenButton="1"/>
    <filterColumn colId="14799" hiddenButton="1"/>
    <filterColumn colId="14800" hiddenButton="1"/>
    <filterColumn colId="14801" hiddenButton="1"/>
    <filterColumn colId="14802" hiddenButton="1"/>
    <filterColumn colId="14803" hiddenButton="1"/>
    <filterColumn colId="14804" hiddenButton="1"/>
    <filterColumn colId="14805" hiddenButton="1"/>
    <filterColumn colId="14806" hiddenButton="1"/>
    <filterColumn colId="14807" hiddenButton="1"/>
    <filterColumn colId="14808" hiddenButton="1"/>
    <filterColumn colId="14809" hiddenButton="1"/>
    <filterColumn colId="14810" hiddenButton="1"/>
    <filterColumn colId="14811" hiddenButton="1"/>
    <filterColumn colId="14812" hiddenButton="1"/>
    <filterColumn colId="14813" hiddenButton="1"/>
    <filterColumn colId="14814" hiddenButton="1"/>
    <filterColumn colId="14815" hiddenButton="1"/>
    <filterColumn colId="14816" hiddenButton="1"/>
    <filterColumn colId="14817" hiddenButton="1"/>
    <filterColumn colId="14818" hiddenButton="1"/>
    <filterColumn colId="14819" hiddenButton="1"/>
    <filterColumn colId="14820" hiddenButton="1"/>
    <filterColumn colId="14821" hiddenButton="1"/>
    <filterColumn colId="14822" hiddenButton="1"/>
    <filterColumn colId="14823" hiddenButton="1"/>
    <filterColumn colId="14824" hiddenButton="1"/>
    <filterColumn colId="14825" hiddenButton="1"/>
    <filterColumn colId="14826" hiddenButton="1"/>
    <filterColumn colId="14827" hiddenButton="1"/>
    <filterColumn colId="14828" hiddenButton="1"/>
    <filterColumn colId="14829" hiddenButton="1"/>
    <filterColumn colId="14830" hiddenButton="1"/>
    <filterColumn colId="14831" hiddenButton="1"/>
    <filterColumn colId="14832" hiddenButton="1"/>
    <filterColumn colId="14833" hiddenButton="1"/>
    <filterColumn colId="14834" hiddenButton="1"/>
    <filterColumn colId="14835" hiddenButton="1"/>
    <filterColumn colId="14836" hiddenButton="1"/>
    <filterColumn colId="14837" hiddenButton="1"/>
    <filterColumn colId="14838" hiddenButton="1"/>
    <filterColumn colId="14839" hiddenButton="1"/>
    <filterColumn colId="14840" hiddenButton="1"/>
    <filterColumn colId="14841" hiddenButton="1"/>
    <filterColumn colId="14842" hiddenButton="1"/>
    <filterColumn colId="14843" hiddenButton="1"/>
    <filterColumn colId="14844" hiddenButton="1"/>
    <filterColumn colId="14845" hiddenButton="1"/>
    <filterColumn colId="14846" hiddenButton="1"/>
    <filterColumn colId="14847" hiddenButton="1"/>
    <filterColumn colId="14848" hiddenButton="1"/>
    <filterColumn colId="14849" hiddenButton="1"/>
    <filterColumn colId="14850" hiddenButton="1"/>
    <filterColumn colId="14851" hiddenButton="1"/>
    <filterColumn colId="14852" hiddenButton="1"/>
    <filterColumn colId="14853" hiddenButton="1"/>
    <filterColumn colId="14854" hiddenButton="1"/>
    <filterColumn colId="14855" hiddenButton="1"/>
    <filterColumn colId="14856" hiddenButton="1"/>
    <filterColumn colId="14857" hiddenButton="1"/>
    <filterColumn colId="14858" hiddenButton="1"/>
    <filterColumn colId="14859" hiddenButton="1"/>
    <filterColumn colId="14860" hiddenButton="1"/>
    <filterColumn colId="14861" hiddenButton="1"/>
    <filterColumn colId="14862" hiddenButton="1"/>
    <filterColumn colId="14863" hiddenButton="1"/>
    <filterColumn colId="14864" hiddenButton="1"/>
    <filterColumn colId="14865" hiddenButton="1"/>
    <filterColumn colId="14866" hiddenButton="1"/>
    <filterColumn colId="14867" hiddenButton="1"/>
    <filterColumn colId="14868" hiddenButton="1"/>
    <filterColumn colId="14869" hiddenButton="1"/>
    <filterColumn colId="14870" hiddenButton="1"/>
    <filterColumn colId="14871" hiddenButton="1"/>
    <filterColumn colId="14872" hiddenButton="1"/>
    <filterColumn colId="14873" hiddenButton="1"/>
    <filterColumn colId="14874" hiddenButton="1"/>
    <filterColumn colId="14875" hiddenButton="1"/>
    <filterColumn colId="14876" hiddenButton="1"/>
    <filterColumn colId="14877" hiddenButton="1"/>
    <filterColumn colId="14878" hiddenButton="1"/>
    <filterColumn colId="14879" hiddenButton="1"/>
    <filterColumn colId="14880" hiddenButton="1"/>
    <filterColumn colId="14881" hiddenButton="1"/>
    <filterColumn colId="14882" hiddenButton="1"/>
    <filterColumn colId="14883" hiddenButton="1"/>
    <filterColumn colId="14884" hiddenButton="1"/>
    <filterColumn colId="14885" hiddenButton="1"/>
    <filterColumn colId="14886" hiddenButton="1"/>
    <filterColumn colId="14887" hiddenButton="1"/>
    <filterColumn colId="14888" hiddenButton="1"/>
    <filterColumn colId="14889" hiddenButton="1"/>
    <filterColumn colId="14890" hiddenButton="1"/>
    <filterColumn colId="14891" hiddenButton="1"/>
    <filterColumn colId="14892" hiddenButton="1"/>
    <filterColumn colId="14893" hiddenButton="1"/>
    <filterColumn colId="14894" hiddenButton="1"/>
    <filterColumn colId="14895" hiddenButton="1"/>
    <filterColumn colId="14896" hiddenButton="1"/>
    <filterColumn colId="14897" hiddenButton="1"/>
    <filterColumn colId="14898" hiddenButton="1"/>
    <filterColumn colId="14899" hiddenButton="1"/>
    <filterColumn colId="14900" hiddenButton="1"/>
    <filterColumn colId="14901" hiddenButton="1"/>
    <filterColumn colId="14902" hiddenButton="1"/>
    <filterColumn colId="14903" hiddenButton="1"/>
    <filterColumn colId="14904" hiddenButton="1"/>
    <filterColumn colId="14905" hiddenButton="1"/>
    <filterColumn colId="14906" hiddenButton="1"/>
    <filterColumn colId="14907" hiddenButton="1"/>
    <filterColumn colId="14908" hiddenButton="1"/>
    <filterColumn colId="14909" hiddenButton="1"/>
    <filterColumn colId="14910" hiddenButton="1"/>
    <filterColumn colId="14911" hiddenButton="1"/>
    <filterColumn colId="14912" hiddenButton="1"/>
    <filterColumn colId="14913" hiddenButton="1"/>
    <filterColumn colId="14914" hiddenButton="1"/>
    <filterColumn colId="14915" hiddenButton="1"/>
    <filterColumn colId="14916" hiddenButton="1"/>
    <filterColumn colId="14917" hiddenButton="1"/>
    <filterColumn colId="14918" hiddenButton="1"/>
    <filterColumn colId="14919" hiddenButton="1"/>
    <filterColumn colId="14920" hiddenButton="1"/>
    <filterColumn colId="14921" hiddenButton="1"/>
    <filterColumn colId="14922" hiddenButton="1"/>
    <filterColumn colId="14923" hiddenButton="1"/>
    <filterColumn colId="14924" hiddenButton="1"/>
    <filterColumn colId="14925" hiddenButton="1"/>
    <filterColumn colId="14926" hiddenButton="1"/>
    <filterColumn colId="14927" hiddenButton="1"/>
    <filterColumn colId="14928" hiddenButton="1"/>
    <filterColumn colId="14929" hiddenButton="1"/>
    <filterColumn colId="14930" hiddenButton="1"/>
    <filterColumn colId="14931" hiddenButton="1"/>
    <filterColumn colId="14932" hiddenButton="1"/>
    <filterColumn colId="14933" hiddenButton="1"/>
    <filterColumn colId="14934" hiddenButton="1"/>
    <filterColumn colId="14935" hiddenButton="1"/>
    <filterColumn colId="14936" hiddenButton="1"/>
    <filterColumn colId="14937" hiddenButton="1"/>
    <filterColumn colId="14938" hiddenButton="1"/>
    <filterColumn colId="14939" hiddenButton="1"/>
    <filterColumn colId="14940" hiddenButton="1"/>
    <filterColumn colId="14941" hiddenButton="1"/>
    <filterColumn colId="14942" hiddenButton="1"/>
    <filterColumn colId="14943" hiddenButton="1"/>
    <filterColumn colId="14944" hiddenButton="1"/>
    <filterColumn colId="14945" hiddenButton="1"/>
    <filterColumn colId="14946" hiddenButton="1"/>
    <filterColumn colId="14947" hiddenButton="1"/>
    <filterColumn colId="14948" hiddenButton="1"/>
    <filterColumn colId="14949" hiddenButton="1"/>
    <filterColumn colId="14950" hiddenButton="1"/>
    <filterColumn colId="14951" hiddenButton="1"/>
    <filterColumn colId="14952" hiddenButton="1"/>
    <filterColumn colId="14953" hiddenButton="1"/>
    <filterColumn colId="14954" hiddenButton="1"/>
    <filterColumn colId="14955" hiddenButton="1"/>
    <filterColumn colId="14956" hiddenButton="1"/>
    <filterColumn colId="14957" hiddenButton="1"/>
    <filterColumn colId="14958" hiddenButton="1"/>
    <filterColumn colId="14959" hiddenButton="1"/>
    <filterColumn colId="14960" hiddenButton="1"/>
    <filterColumn colId="14961" hiddenButton="1"/>
    <filterColumn colId="14962" hiddenButton="1"/>
    <filterColumn colId="14963" hiddenButton="1"/>
    <filterColumn colId="14964" hiddenButton="1"/>
    <filterColumn colId="14965" hiddenButton="1"/>
    <filterColumn colId="14966" hiddenButton="1"/>
    <filterColumn colId="14967" hiddenButton="1"/>
    <filterColumn colId="14968" hiddenButton="1"/>
    <filterColumn colId="14969" hiddenButton="1"/>
    <filterColumn colId="14970" hiddenButton="1"/>
    <filterColumn colId="14971" hiddenButton="1"/>
    <filterColumn colId="14972" hiddenButton="1"/>
    <filterColumn colId="14973" hiddenButton="1"/>
    <filterColumn colId="14974" hiddenButton="1"/>
    <filterColumn colId="14975" hiddenButton="1"/>
    <filterColumn colId="14976" hiddenButton="1"/>
    <filterColumn colId="14977" hiddenButton="1"/>
    <filterColumn colId="14978" hiddenButton="1"/>
    <filterColumn colId="14979" hiddenButton="1"/>
    <filterColumn colId="14980" hiddenButton="1"/>
    <filterColumn colId="14981" hiddenButton="1"/>
    <filterColumn colId="14982" hiddenButton="1"/>
    <filterColumn colId="14983" hiddenButton="1"/>
    <filterColumn colId="14984" hiddenButton="1"/>
    <filterColumn colId="14985" hiddenButton="1"/>
    <filterColumn colId="14986" hiddenButton="1"/>
    <filterColumn colId="14987" hiddenButton="1"/>
    <filterColumn colId="14988" hiddenButton="1"/>
    <filterColumn colId="14989" hiddenButton="1"/>
    <filterColumn colId="14990" hiddenButton="1"/>
    <filterColumn colId="14991" hiddenButton="1"/>
    <filterColumn colId="14992" hiddenButton="1"/>
    <filterColumn colId="14993" hiddenButton="1"/>
    <filterColumn colId="14994" hiddenButton="1"/>
    <filterColumn colId="14995" hiddenButton="1"/>
    <filterColumn colId="14996" hiddenButton="1"/>
    <filterColumn colId="14997" hiddenButton="1"/>
    <filterColumn colId="14998" hiddenButton="1"/>
    <filterColumn colId="14999" hiddenButton="1"/>
    <filterColumn colId="15000" hiddenButton="1"/>
    <filterColumn colId="15001" hiddenButton="1"/>
    <filterColumn colId="15002" hiddenButton="1"/>
    <filterColumn colId="15003" hiddenButton="1"/>
    <filterColumn colId="15004" hiddenButton="1"/>
    <filterColumn colId="15005" hiddenButton="1"/>
    <filterColumn colId="15006" hiddenButton="1"/>
    <filterColumn colId="15007" hiddenButton="1"/>
    <filterColumn colId="15008" hiddenButton="1"/>
    <filterColumn colId="15009" hiddenButton="1"/>
    <filterColumn colId="15010" hiddenButton="1"/>
    <filterColumn colId="15011" hiddenButton="1"/>
    <filterColumn colId="15012" hiddenButton="1"/>
    <filterColumn colId="15013" hiddenButton="1"/>
    <filterColumn colId="15014" hiddenButton="1"/>
    <filterColumn colId="15015" hiddenButton="1"/>
    <filterColumn colId="15016" hiddenButton="1"/>
    <filterColumn colId="15017" hiddenButton="1"/>
    <filterColumn colId="15018" hiddenButton="1"/>
    <filterColumn colId="15019" hiddenButton="1"/>
    <filterColumn colId="15020" hiddenButton="1"/>
    <filterColumn colId="15021" hiddenButton="1"/>
    <filterColumn colId="15022" hiddenButton="1"/>
    <filterColumn colId="15023" hiddenButton="1"/>
    <filterColumn colId="15024" hiddenButton="1"/>
    <filterColumn colId="15025" hiddenButton="1"/>
    <filterColumn colId="15026" hiddenButton="1"/>
    <filterColumn colId="15027" hiddenButton="1"/>
    <filterColumn colId="15028" hiddenButton="1"/>
    <filterColumn colId="15029" hiddenButton="1"/>
    <filterColumn colId="15030" hiddenButton="1"/>
    <filterColumn colId="15031" hiddenButton="1"/>
    <filterColumn colId="15032" hiddenButton="1"/>
    <filterColumn colId="15033" hiddenButton="1"/>
    <filterColumn colId="15034" hiddenButton="1"/>
    <filterColumn colId="15035" hiddenButton="1"/>
    <filterColumn colId="15036" hiddenButton="1"/>
    <filterColumn colId="15037" hiddenButton="1"/>
    <filterColumn colId="15038" hiddenButton="1"/>
    <filterColumn colId="15039" hiddenButton="1"/>
    <filterColumn colId="15040" hiddenButton="1"/>
    <filterColumn colId="15041" hiddenButton="1"/>
    <filterColumn colId="15042" hiddenButton="1"/>
    <filterColumn colId="15043" hiddenButton="1"/>
    <filterColumn colId="15044" hiddenButton="1"/>
    <filterColumn colId="15045" hiddenButton="1"/>
    <filterColumn colId="15046" hiddenButton="1"/>
    <filterColumn colId="15047" hiddenButton="1"/>
    <filterColumn colId="15048" hiddenButton="1"/>
    <filterColumn colId="15049" hiddenButton="1"/>
    <filterColumn colId="15050" hiddenButton="1"/>
    <filterColumn colId="15051" hiddenButton="1"/>
    <filterColumn colId="15052" hiddenButton="1"/>
    <filterColumn colId="15053" hiddenButton="1"/>
    <filterColumn colId="15054" hiddenButton="1"/>
    <filterColumn colId="15055" hiddenButton="1"/>
    <filterColumn colId="15056" hiddenButton="1"/>
    <filterColumn colId="15057" hiddenButton="1"/>
    <filterColumn colId="15058" hiddenButton="1"/>
    <filterColumn colId="15059" hiddenButton="1"/>
    <filterColumn colId="15060" hiddenButton="1"/>
    <filterColumn colId="15061" hiddenButton="1"/>
    <filterColumn colId="15062" hiddenButton="1"/>
    <filterColumn colId="15063" hiddenButton="1"/>
    <filterColumn colId="15064" hiddenButton="1"/>
    <filterColumn colId="15065" hiddenButton="1"/>
    <filterColumn colId="15066" hiddenButton="1"/>
    <filterColumn colId="15067" hiddenButton="1"/>
    <filterColumn colId="15068" hiddenButton="1"/>
    <filterColumn colId="15069" hiddenButton="1"/>
    <filterColumn colId="15070" hiddenButton="1"/>
    <filterColumn colId="15071" hiddenButton="1"/>
    <filterColumn colId="15072" hiddenButton="1"/>
    <filterColumn colId="15073" hiddenButton="1"/>
    <filterColumn colId="15074" hiddenButton="1"/>
    <filterColumn colId="15075" hiddenButton="1"/>
    <filterColumn colId="15076" hiddenButton="1"/>
    <filterColumn colId="15077" hiddenButton="1"/>
    <filterColumn colId="15078" hiddenButton="1"/>
    <filterColumn colId="15079" hiddenButton="1"/>
    <filterColumn colId="15080" hiddenButton="1"/>
    <filterColumn colId="15081" hiddenButton="1"/>
    <filterColumn colId="15082" hiddenButton="1"/>
    <filterColumn colId="15083" hiddenButton="1"/>
    <filterColumn colId="15084" hiddenButton="1"/>
    <filterColumn colId="15085" hiddenButton="1"/>
    <filterColumn colId="15086" hiddenButton="1"/>
    <filterColumn colId="15087" hiddenButton="1"/>
    <filterColumn colId="15088" hiddenButton="1"/>
    <filterColumn colId="15089" hiddenButton="1"/>
    <filterColumn colId="15090" hiddenButton="1"/>
    <filterColumn colId="15091" hiddenButton="1"/>
    <filterColumn colId="15092" hiddenButton="1"/>
    <filterColumn colId="15093" hiddenButton="1"/>
    <filterColumn colId="15094" hiddenButton="1"/>
    <filterColumn colId="15095" hiddenButton="1"/>
    <filterColumn colId="15096" hiddenButton="1"/>
    <filterColumn colId="15097" hiddenButton="1"/>
    <filterColumn colId="15098" hiddenButton="1"/>
    <filterColumn colId="15099" hiddenButton="1"/>
    <filterColumn colId="15100" hiddenButton="1"/>
    <filterColumn colId="15101" hiddenButton="1"/>
    <filterColumn colId="15102" hiddenButton="1"/>
    <filterColumn colId="15103" hiddenButton="1"/>
    <filterColumn colId="15104" hiddenButton="1"/>
    <filterColumn colId="15105" hiddenButton="1"/>
    <filterColumn colId="15106" hiddenButton="1"/>
    <filterColumn colId="15107" hiddenButton="1"/>
    <filterColumn colId="15108" hiddenButton="1"/>
    <filterColumn colId="15109" hiddenButton="1"/>
    <filterColumn colId="15110" hiddenButton="1"/>
    <filterColumn colId="15111" hiddenButton="1"/>
    <filterColumn colId="15112" hiddenButton="1"/>
    <filterColumn colId="15113" hiddenButton="1"/>
    <filterColumn colId="15114" hiddenButton="1"/>
    <filterColumn colId="15115" hiddenButton="1"/>
    <filterColumn colId="15116" hiddenButton="1"/>
    <filterColumn colId="15117" hiddenButton="1"/>
    <filterColumn colId="15118" hiddenButton="1"/>
    <filterColumn colId="15119" hiddenButton="1"/>
    <filterColumn colId="15120" hiddenButton="1"/>
    <filterColumn colId="15121" hiddenButton="1"/>
    <filterColumn colId="15122" hiddenButton="1"/>
    <filterColumn colId="15123" hiddenButton="1"/>
    <filterColumn colId="15124" hiddenButton="1"/>
    <filterColumn colId="15125" hiddenButton="1"/>
    <filterColumn colId="15126" hiddenButton="1"/>
    <filterColumn colId="15127" hiddenButton="1"/>
    <filterColumn colId="15128" hiddenButton="1"/>
    <filterColumn colId="15129" hiddenButton="1"/>
    <filterColumn colId="15130" hiddenButton="1"/>
    <filterColumn colId="15131" hiddenButton="1"/>
    <filterColumn colId="15132" hiddenButton="1"/>
    <filterColumn colId="15133" hiddenButton="1"/>
    <filterColumn colId="15134" hiddenButton="1"/>
    <filterColumn colId="15135" hiddenButton="1"/>
    <filterColumn colId="15136" hiddenButton="1"/>
    <filterColumn colId="15137" hiddenButton="1"/>
    <filterColumn colId="15138" hiddenButton="1"/>
    <filterColumn colId="15139" hiddenButton="1"/>
    <filterColumn colId="15140" hiddenButton="1"/>
    <filterColumn colId="15141" hiddenButton="1"/>
    <filterColumn colId="15142" hiddenButton="1"/>
    <filterColumn colId="15143" hiddenButton="1"/>
    <filterColumn colId="15144" hiddenButton="1"/>
    <filterColumn colId="15145" hiddenButton="1"/>
    <filterColumn colId="15146" hiddenButton="1"/>
    <filterColumn colId="15147" hiddenButton="1"/>
    <filterColumn colId="15148" hiddenButton="1"/>
    <filterColumn colId="15149" hiddenButton="1"/>
    <filterColumn colId="15150" hiddenButton="1"/>
    <filterColumn colId="15151" hiddenButton="1"/>
    <filterColumn colId="15152" hiddenButton="1"/>
    <filterColumn colId="15153" hiddenButton="1"/>
    <filterColumn colId="15154" hiddenButton="1"/>
    <filterColumn colId="15155" hiddenButton="1"/>
    <filterColumn colId="15156" hiddenButton="1"/>
    <filterColumn colId="15157" hiddenButton="1"/>
    <filterColumn colId="15158" hiddenButton="1"/>
    <filterColumn colId="15159" hiddenButton="1"/>
    <filterColumn colId="15160" hiddenButton="1"/>
    <filterColumn colId="15161" hiddenButton="1"/>
    <filterColumn colId="15162" hiddenButton="1"/>
    <filterColumn colId="15163" hiddenButton="1"/>
    <filterColumn colId="15164" hiddenButton="1"/>
    <filterColumn colId="15165" hiddenButton="1"/>
    <filterColumn colId="15166" hiddenButton="1"/>
    <filterColumn colId="15167" hiddenButton="1"/>
    <filterColumn colId="15168" hiddenButton="1"/>
    <filterColumn colId="15169" hiddenButton="1"/>
    <filterColumn colId="15170" hiddenButton="1"/>
    <filterColumn colId="15171" hiddenButton="1"/>
    <filterColumn colId="15172" hiddenButton="1"/>
    <filterColumn colId="15173" hiddenButton="1"/>
    <filterColumn colId="15174" hiddenButton="1"/>
    <filterColumn colId="15175" hiddenButton="1"/>
    <filterColumn colId="15176" hiddenButton="1"/>
    <filterColumn colId="15177" hiddenButton="1"/>
    <filterColumn colId="15178" hiddenButton="1"/>
    <filterColumn colId="15179" hiddenButton="1"/>
    <filterColumn colId="15180" hiddenButton="1"/>
    <filterColumn colId="15181" hiddenButton="1"/>
    <filterColumn colId="15182" hiddenButton="1"/>
    <filterColumn colId="15183" hiddenButton="1"/>
    <filterColumn colId="15184" hiddenButton="1"/>
    <filterColumn colId="15185" hiddenButton="1"/>
    <filterColumn colId="15186" hiddenButton="1"/>
    <filterColumn colId="15187" hiddenButton="1"/>
    <filterColumn colId="15188" hiddenButton="1"/>
    <filterColumn colId="15189" hiddenButton="1"/>
    <filterColumn colId="15190" hiddenButton="1"/>
    <filterColumn colId="15191" hiddenButton="1"/>
    <filterColumn colId="15192" hiddenButton="1"/>
    <filterColumn colId="15193" hiddenButton="1"/>
    <filterColumn colId="15194" hiddenButton="1"/>
    <filterColumn colId="15195" hiddenButton="1"/>
    <filterColumn colId="15196" hiddenButton="1"/>
    <filterColumn colId="15197" hiddenButton="1"/>
    <filterColumn colId="15198" hiddenButton="1"/>
    <filterColumn colId="15199" hiddenButton="1"/>
    <filterColumn colId="15200" hiddenButton="1"/>
    <filterColumn colId="15201" hiddenButton="1"/>
    <filterColumn colId="15202" hiddenButton="1"/>
    <filterColumn colId="15203" hiddenButton="1"/>
    <filterColumn colId="15204" hiddenButton="1"/>
    <filterColumn colId="15205" hiddenButton="1"/>
    <filterColumn colId="15206" hiddenButton="1"/>
    <filterColumn colId="15207" hiddenButton="1"/>
    <filterColumn colId="15208" hiddenButton="1"/>
    <filterColumn colId="15209" hiddenButton="1"/>
    <filterColumn colId="15210" hiddenButton="1"/>
    <filterColumn colId="15211" hiddenButton="1"/>
    <filterColumn colId="15212" hiddenButton="1"/>
    <filterColumn colId="15213" hiddenButton="1"/>
    <filterColumn colId="15214" hiddenButton="1"/>
    <filterColumn colId="15215" hiddenButton="1"/>
    <filterColumn colId="15216" hiddenButton="1"/>
    <filterColumn colId="15217" hiddenButton="1"/>
    <filterColumn colId="15218" hiddenButton="1"/>
    <filterColumn colId="15219" hiddenButton="1"/>
    <filterColumn colId="15220" hiddenButton="1"/>
    <filterColumn colId="15221" hiddenButton="1"/>
    <filterColumn colId="15222" hiddenButton="1"/>
    <filterColumn colId="15223" hiddenButton="1"/>
    <filterColumn colId="15224" hiddenButton="1"/>
    <filterColumn colId="15225" hiddenButton="1"/>
    <filterColumn colId="15226" hiddenButton="1"/>
    <filterColumn colId="15227" hiddenButton="1"/>
    <filterColumn colId="15228" hiddenButton="1"/>
    <filterColumn colId="15229" hiddenButton="1"/>
    <filterColumn colId="15230" hiddenButton="1"/>
    <filterColumn colId="15231" hiddenButton="1"/>
    <filterColumn colId="15232" hiddenButton="1"/>
    <filterColumn colId="15233" hiddenButton="1"/>
    <filterColumn colId="15234" hiddenButton="1"/>
    <filterColumn colId="15235" hiddenButton="1"/>
    <filterColumn colId="15236" hiddenButton="1"/>
    <filterColumn colId="15237" hiddenButton="1"/>
    <filterColumn colId="15238" hiddenButton="1"/>
    <filterColumn colId="15239" hiddenButton="1"/>
    <filterColumn colId="15240" hiddenButton="1"/>
    <filterColumn colId="15241" hiddenButton="1"/>
    <filterColumn colId="15242" hiddenButton="1"/>
    <filterColumn colId="15243" hiddenButton="1"/>
    <filterColumn colId="15244" hiddenButton="1"/>
    <filterColumn colId="15245" hiddenButton="1"/>
    <filterColumn colId="15246" hiddenButton="1"/>
    <filterColumn colId="15247" hiddenButton="1"/>
    <filterColumn colId="15248" hiddenButton="1"/>
    <filterColumn colId="15249" hiddenButton="1"/>
    <filterColumn colId="15250" hiddenButton="1"/>
    <filterColumn colId="15251" hiddenButton="1"/>
    <filterColumn colId="15252" hiddenButton="1"/>
    <filterColumn colId="15253" hiddenButton="1"/>
    <filterColumn colId="15254" hiddenButton="1"/>
    <filterColumn colId="15255" hiddenButton="1"/>
    <filterColumn colId="15256" hiddenButton="1"/>
    <filterColumn colId="15257" hiddenButton="1"/>
    <filterColumn colId="15258" hiddenButton="1"/>
    <filterColumn colId="15259" hiddenButton="1"/>
    <filterColumn colId="15260" hiddenButton="1"/>
    <filterColumn colId="15261" hiddenButton="1"/>
    <filterColumn colId="15262" hiddenButton="1"/>
    <filterColumn colId="15263" hiddenButton="1"/>
    <filterColumn colId="15264" hiddenButton="1"/>
    <filterColumn colId="15265" hiddenButton="1"/>
    <filterColumn colId="15266" hiddenButton="1"/>
    <filterColumn colId="15267" hiddenButton="1"/>
    <filterColumn colId="15268" hiddenButton="1"/>
    <filterColumn colId="15269" hiddenButton="1"/>
    <filterColumn colId="15270" hiddenButton="1"/>
    <filterColumn colId="15271" hiddenButton="1"/>
    <filterColumn colId="15272" hiddenButton="1"/>
    <filterColumn colId="15273" hiddenButton="1"/>
    <filterColumn colId="15274" hiddenButton="1"/>
    <filterColumn colId="15275" hiddenButton="1"/>
    <filterColumn colId="15276" hiddenButton="1"/>
    <filterColumn colId="15277" hiddenButton="1"/>
    <filterColumn colId="15278" hiddenButton="1"/>
    <filterColumn colId="15279" hiddenButton="1"/>
    <filterColumn colId="15280" hiddenButton="1"/>
    <filterColumn colId="15281" hiddenButton="1"/>
    <filterColumn colId="15282" hiddenButton="1"/>
    <filterColumn colId="15283" hiddenButton="1"/>
    <filterColumn colId="15284" hiddenButton="1"/>
    <filterColumn colId="15285" hiddenButton="1"/>
    <filterColumn colId="15286" hiddenButton="1"/>
    <filterColumn colId="15287" hiddenButton="1"/>
    <filterColumn colId="15288" hiddenButton="1"/>
    <filterColumn colId="15289" hiddenButton="1"/>
    <filterColumn colId="15290" hiddenButton="1"/>
    <filterColumn colId="15291" hiddenButton="1"/>
    <filterColumn colId="15292" hiddenButton="1"/>
    <filterColumn colId="15293" hiddenButton="1"/>
    <filterColumn colId="15294" hiddenButton="1"/>
    <filterColumn colId="15295" hiddenButton="1"/>
    <filterColumn colId="15296" hiddenButton="1"/>
    <filterColumn colId="15297" hiddenButton="1"/>
    <filterColumn colId="15298" hiddenButton="1"/>
    <filterColumn colId="15299" hiddenButton="1"/>
    <filterColumn colId="15300" hiddenButton="1"/>
    <filterColumn colId="15301" hiddenButton="1"/>
    <filterColumn colId="15302" hiddenButton="1"/>
    <filterColumn colId="15303" hiddenButton="1"/>
    <filterColumn colId="15304" hiddenButton="1"/>
    <filterColumn colId="15305" hiddenButton="1"/>
    <filterColumn colId="15306" hiddenButton="1"/>
    <filterColumn colId="15307" hiddenButton="1"/>
    <filterColumn colId="15308" hiddenButton="1"/>
    <filterColumn colId="15309" hiddenButton="1"/>
    <filterColumn colId="15310" hiddenButton="1"/>
    <filterColumn colId="15311" hiddenButton="1"/>
    <filterColumn colId="15312" hiddenButton="1"/>
    <filterColumn colId="15313" hiddenButton="1"/>
    <filterColumn colId="15314" hiddenButton="1"/>
    <filterColumn colId="15315" hiddenButton="1"/>
    <filterColumn colId="15316" hiddenButton="1"/>
    <filterColumn colId="15317" hiddenButton="1"/>
    <filterColumn colId="15318" hiddenButton="1"/>
    <filterColumn colId="15319" hiddenButton="1"/>
    <filterColumn colId="15320" hiddenButton="1"/>
    <filterColumn colId="15321" hiddenButton="1"/>
    <filterColumn colId="15322" hiddenButton="1"/>
    <filterColumn colId="15323" hiddenButton="1"/>
    <filterColumn colId="15324" hiddenButton="1"/>
    <filterColumn colId="15325" hiddenButton="1"/>
    <filterColumn colId="15326" hiddenButton="1"/>
    <filterColumn colId="15327" hiddenButton="1"/>
    <filterColumn colId="15328" hiddenButton="1"/>
    <filterColumn colId="15329" hiddenButton="1"/>
    <filterColumn colId="15330" hiddenButton="1"/>
    <filterColumn colId="15331" hiddenButton="1"/>
    <filterColumn colId="15332" hiddenButton="1"/>
    <filterColumn colId="15333" hiddenButton="1"/>
    <filterColumn colId="15334" hiddenButton="1"/>
    <filterColumn colId="15335" hiddenButton="1"/>
    <filterColumn colId="15336" hiddenButton="1"/>
    <filterColumn colId="15337" hiddenButton="1"/>
    <filterColumn colId="15338" hiddenButton="1"/>
    <filterColumn colId="15339" hiddenButton="1"/>
    <filterColumn colId="15340" hiddenButton="1"/>
    <filterColumn colId="15341" hiddenButton="1"/>
    <filterColumn colId="15342" hiddenButton="1"/>
    <filterColumn colId="15343" hiddenButton="1"/>
    <filterColumn colId="15344" hiddenButton="1"/>
    <filterColumn colId="15345" hiddenButton="1"/>
    <filterColumn colId="15346" hiddenButton="1"/>
    <filterColumn colId="15347" hiddenButton="1"/>
    <filterColumn colId="15348" hiddenButton="1"/>
    <filterColumn colId="15349" hiddenButton="1"/>
    <filterColumn colId="15350" hiddenButton="1"/>
    <filterColumn colId="15351" hiddenButton="1"/>
    <filterColumn colId="15352" hiddenButton="1"/>
    <filterColumn colId="15353" hiddenButton="1"/>
    <filterColumn colId="15354" hiddenButton="1"/>
    <filterColumn colId="15355" hiddenButton="1"/>
    <filterColumn colId="15356" hiddenButton="1"/>
    <filterColumn colId="15357" hiddenButton="1"/>
    <filterColumn colId="15358" hiddenButton="1"/>
    <filterColumn colId="15359" hiddenButton="1"/>
    <filterColumn colId="15360" hiddenButton="1"/>
    <filterColumn colId="15361" hiddenButton="1"/>
    <filterColumn colId="15362" hiddenButton="1"/>
    <filterColumn colId="15363" hiddenButton="1"/>
    <filterColumn colId="15364" hiddenButton="1"/>
    <filterColumn colId="15365" hiddenButton="1"/>
    <filterColumn colId="15366" hiddenButton="1"/>
    <filterColumn colId="15367" hiddenButton="1"/>
    <filterColumn colId="15368" hiddenButton="1"/>
    <filterColumn colId="15369" hiddenButton="1"/>
    <filterColumn colId="15370" hiddenButton="1"/>
    <filterColumn colId="15371" hiddenButton="1"/>
    <filterColumn colId="15372" hiddenButton="1"/>
    <filterColumn colId="15373" hiddenButton="1"/>
    <filterColumn colId="15374" hiddenButton="1"/>
    <filterColumn colId="15375" hiddenButton="1"/>
    <filterColumn colId="15376" hiddenButton="1"/>
    <filterColumn colId="15377" hiddenButton="1"/>
    <filterColumn colId="15378" hiddenButton="1"/>
    <filterColumn colId="15379" hiddenButton="1"/>
    <filterColumn colId="15380" hiddenButton="1"/>
    <filterColumn colId="15381" hiddenButton="1"/>
    <filterColumn colId="15382" hiddenButton="1"/>
    <filterColumn colId="15383" hiddenButton="1"/>
    <filterColumn colId="15384" hiddenButton="1"/>
    <filterColumn colId="15385" hiddenButton="1"/>
    <filterColumn colId="15386" hiddenButton="1"/>
    <filterColumn colId="15387" hiddenButton="1"/>
    <filterColumn colId="15388" hiddenButton="1"/>
    <filterColumn colId="15389" hiddenButton="1"/>
    <filterColumn colId="15390" hiddenButton="1"/>
    <filterColumn colId="15391" hiddenButton="1"/>
    <filterColumn colId="15392" hiddenButton="1"/>
    <filterColumn colId="15393" hiddenButton="1"/>
    <filterColumn colId="15394" hiddenButton="1"/>
    <filterColumn colId="15395" hiddenButton="1"/>
    <filterColumn colId="15396" hiddenButton="1"/>
    <filterColumn colId="15397" hiddenButton="1"/>
    <filterColumn colId="15398" hiddenButton="1"/>
    <filterColumn colId="15399" hiddenButton="1"/>
    <filterColumn colId="15400" hiddenButton="1"/>
    <filterColumn colId="15401" hiddenButton="1"/>
    <filterColumn colId="15402" hiddenButton="1"/>
    <filterColumn colId="15403" hiddenButton="1"/>
    <filterColumn colId="15404" hiddenButton="1"/>
    <filterColumn colId="15405" hiddenButton="1"/>
    <filterColumn colId="15406" hiddenButton="1"/>
    <filterColumn colId="15407" hiddenButton="1"/>
    <filterColumn colId="15408" hiddenButton="1"/>
    <filterColumn colId="15409" hiddenButton="1"/>
    <filterColumn colId="15410" hiddenButton="1"/>
    <filterColumn colId="15411" hiddenButton="1"/>
    <filterColumn colId="15412" hiddenButton="1"/>
    <filterColumn colId="15413" hiddenButton="1"/>
    <filterColumn colId="15414" hiddenButton="1"/>
    <filterColumn colId="15415" hiddenButton="1"/>
    <filterColumn colId="15416" hiddenButton="1"/>
    <filterColumn colId="15417" hiddenButton="1"/>
    <filterColumn colId="15418" hiddenButton="1"/>
    <filterColumn colId="15419" hiddenButton="1"/>
    <filterColumn colId="15420" hiddenButton="1"/>
    <filterColumn colId="15421" hiddenButton="1"/>
    <filterColumn colId="15422" hiddenButton="1"/>
    <filterColumn colId="15423" hiddenButton="1"/>
    <filterColumn colId="15424" hiddenButton="1"/>
    <filterColumn colId="15425" hiddenButton="1"/>
    <filterColumn colId="15426" hiddenButton="1"/>
    <filterColumn colId="15427" hiddenButton="1"/>
    <filterColumn colId="15428" hiddenButton="1"/>
    <filterColumn colId="15429" hiddenButton="1"/>
    <filterColumn colId="15430" hiddenButton="1"/>
    <filterColumn colId="15431" hiddenButton="1"/>
    <filterColumn colId="15432" hiddenButton="1"/>
    <filterColumn colId="15433" hiddenButton="1"/>
    <filterColumn colId="15434" hiddenButton="1"/>
    <filterColumn colId="15435" hiddenButton="1"/>
    <filterColumn colId="15436" hiddenButton="1"/>
    <filterColumn colId="15437" hiddenButton="1"/>
    <filterColumn colId="15438" hiddenButton="1"/>
    <filterColumn colId="15439" hiddenButton="1"/>
    <filterColumn colId="15440" hiddenButton="1"/>
    <filterColumn colId="15441" hiddenButton="1"/>
    <filterColumn colId="15442" hiddenButton="1"/>
    <filterColumn colId="15443" hiddenButton="1"/>
    <filterColumn colId="15444" hiddenButton="1"/>
    <filterColumn colId="15445" hiddenButton="1"/>
    <filterColumn colId="15446" hiddenButton="1"/>
    <filterColumn colId="15447" hiddenButton="1"/>
    <filterColumn colId="15448" hiddenButton="1"/>
    <filterColumn colId="15449" hiddenButton="1"/>
    <filterColumn colId="15450" hiddenButton="1"/>
    <filterColumn colId="15451" hiddenButton="1"/>
    <filterColumn colId="15452" hiddenButton="1"/>
    <filterColumn colId="15453" hiddenButton="1"/>
    <filterColumn colId="15454" hiddenButton="1"/>
    <filterColumn colId="15455" hiddenButton="1"/>
    <filterColumn colId="15456" hiddenButton="1"/>
    <filterColumn colId="15457" hiddenButton="1"/>
    <filterColumn colId="15458" hiddenButton="1"/>
    <filterColumn colId="15459" hiddenButton="1"/>
    <filterColumn colId="15460" hiddenButton="1"/>
    <filterColumn colId="15461" hiddenButton="1"/>
    <filterColumn colId="15462" hiddenButton="1"/>
    <filterColumn colId="15463" hiddenButton="1"/>
    <filterColumn colId="15464" hiddenButton="1"/>
    <filterColumn colId="15465" hiddenButton="1"/>
    <filterColumn colId="15466" hiddenButton="1"/>
    <filterColumn colId="15467" hiddenButton="1"/>
    <filterColumn colId="15468" hiddenButton="1"/>
    <filterColumn colId="15469" hiddenButton="1"/>
    <filterColumn colId="15470" hiddenButton="1"/>
    <filterColumn colId="15471" hiddenButton="1"/>
    <filterColumn colId="15472" hiddenButton="1"/>
    <filterColumn colId="15473" hiddenButton="1"/>
    <filterColumn colId="15474" hiddenButton="1"/>
    <filterColumn colId="15475" hiddenButton="1"/>
    <filterColumn colId="15476" hiddenButton="1"/>
    <filterColumn colId="15477" hiddenButton="1"/>
    <filterColumn colId="15478" hiddenButton="1"/>
    <filterColumn colId="15479" hiddenButton="1"/>
    <filterColumn colId="15480" hiddenButton="1"/>
    <filterColumn colId="15481" hiddenButton="1"/>
    <filterColumn colId="15482" hiddenButton="1"/>
    <filterColumn colId="15483" hiddenButton="1"/>
    <filterColumn colId="15484" hiddenButton="1"/>
    <filterColumn colId="15485" hiddenButton="1"/>
    <filterColumn colId="15486" hiddenButton="1"/>
    <filterColumn colId="15487" hiddenButton="1"/>
    <filterColumn colId="15488" hiddenButton="1"/>
    <filterColumn colId="15489" hiddenButton="1"/>
    <filterColumn colId="15490" hiddenButton="1"/>
    <filterColumn colId="15491" hiddenButton="1"/>
    <filterColumn colId="15492" hiddenButton="1"/>
    <filterColumn colId="15493" hiddenButton="1"/>
    <filterColumn colId="15494" hiddenButton="1"/>
    <filterColumn colId="15495" hiddenButton="1"/>
    <filterColumn colId="15496" hiddenButton="1"/>
    <filterColumn colId="15497" hiddenButton="1"/>
    <filterColumn colId="15498" hiddenButton="1"/>
    <filterColumn colId="15499" hiddenButton="1"/>
    <filterColumn colId="15500" hiddenButton="1"/>
    <filterColumn colId="15501" hiddenButton="1"/>
    <filterColumn colId="15502" hiddenButton="1"/>
    <filterColumn colId="15503" hiddenButton="1"/>
    <filterColumn colId="15504" hiddenButton="1"/>
    <filterColumn colId="15505" hiddenButton="1"/>
    <filterColumn colId="15506" hiddenButton="1"/>
    <filterColumn colId="15507" hiddenButton="1"/>
    <filterColumn colId="15508" hiddenButton="1"/>
    <filterColumn colId="15509" hiddenButton="1"/>
    <filterColumn colId="15510" hiddenButton="1"/>
    <filterColumn colId="15511" hiddenButton="1"/>
    <filterColumn colId="15512" hiddenButton="1"/>
    <filterColumn colId="15513" hiddenButton="1"/>
    <filterColumn colId="15514" hiddenButton="1"/>
    <filterColumn colId="15515" hiddenButton="1"/>
    <filterColumn colId="15516" hiddenButton="1"/>
    <filterColumn colId="15517" hiddenButton="1"/>
    <filterColumn colId="15518" hiddenButton="1"/>
    <filterColumn colId="15519" hiddenButton="1"/>
    <filterColumn colId="15520" hiddenButton="1"/>
    <filterColumn colId="15521" hiddenButton="1"/>
    <filterColumn colId="15522" hiddenButton="1"/>
    <filterColumn colId="15523" hiddenButton="1"/>
    <filterColumn colId="15524" hiddenButton="1"/>
    <filterColumn colId="15525" hiddenButton="1"/>
    <filterColumn colId="15526" hiddenButton="1"/>
    <filterColumn colId="15527" hiddenButton="1"/>
    <filterColumn colId="15528" hiddenButton="1"/>
    <filterColumn colId="15529" hiddenButton="1"/>
    <filterColumn colId="15530" hiddenButton="1"/>
    <filterColumn colId="15531" hiddenButton="1"/>
    <filterColumn colId="15532" hiddenButton="1"/>
    <filterColumn colId="15533" hiddenButton="1"/>
    <filterColumn colId="15534" hiddenButton="1"/>
    <filterColumn colId="15535" hiddenButton="1"/>
    <filterColumn colId="15536" hiddenButton="1"/>
    <filterColumn colId="15537" hiddenButton="1"/>
    <filterColumn colId="15538" hiddenButton="1"/>
    <filterColumn colId="15539" hiddenButton="1"/>
    <filterColumn colId="15540" hiddenButton="1"/>
    <filterColumn colId="15541" hiddenButton="1"/>
    <filterColumn colId="15542" hiddenButton="1"/>
    <filterColumn colId="15543" hiddenButton="1"/>
    <filterColumn colId="15544" hiddenButton="1"/>
    <filterColumn colId="15545" hiddenButton="1"/>
    <filterColumn colId="15546" hiddenButton="1"/>
    <filterColumn colId="15547" hiddenButton="1"/>
    <filterColumn colId="15548" hiddenButton="1"/>
    <filterColumn colId="15549" hiddenButton="1"/>
    <filterColumn colId="15550" hiddenButton="1"/>
    <filterColumn colId="15551" hiddenButton="1"/>
    <filterColumn colId="15552" hiddenButton="1"/>
    <filterColumn colId="15553" hiddenButton="1"/>
    <filterColumn colId="15554" hiddenButton="1"/>
    <filterColumn colId="15555" hiddenButton="1"/>
    <filterColumn colId="15556" hiddenButton="1"/>
    <filterColumn colId="15557" hiddenButton="1"/>
    <filterColumn colId="15558" hiddenButton="1"/>
    <filterColumn colId="15559" hiddenButton="1"/>
    <filterColumn colId="15560" hiddenButton="1"/>
    <filterColumn colId="15561" hiddenButton="1"/>
    <filterColumn colId="15562" hiddenButton="1"/>
    <filterColumn colId="15563" hiddenButton="1"/>
    <filterColumn colId="15564" hiddenButton="1"/>
    <filterColumn colId="15565" hiddenButton="1"/>
    <filterColumn colId="15566" hiddenButton="1"/>
    <filterColumn colId="15567" hiddenButton="1"/>
    <filterColumn colId="15568" hiddenButton="1"/>
    <filterColumn colId="15569" hiddenButton="1"/>
    <filterColumn colId="15570" hiddenButton="1"/>
    <filterColumn colId="15571" hiddenButton="1"/>
    <filterColumn colId="15572" hiddenButton="1"/>
    <filterColumn colId="15573" hiddenButton="1"/>
    <filterColumn colId="15574" hiddenButton="1"/>
    <filterColumn colId="15575" hiddenButton="1"/>
    <filterColumn colId="15576" hiddenButton="1"/>
    <filterColumn colId="15577" hiddenButton="1"/>
    <filterColumn colId="15578" hiddenButton="1"/>
    <filterColumn colId="15579" hiddenButton="1"/>
    <filterColumn colId="15580" hiddenButton="1"/>
    <filterColumn colId="15581" hiddenButton="1"/>
    <filterColumn colId="15582" hiddenButton="1"/>
    <filterColumn colId="15583" hiddenButton="1"/>
    <filterColumn colId="15584" hiddenButton="1"/>
    <filterColumn colId="15585" hiddenButton="1"/>
    <filterColumn colId="15586" hiddenButton="1"/>
    <filterColumn colId="15587" hiddenButton="1"/>
    <filterColumn colId="15588" hiddenButton="1"/>
    <filterColumn colId="15589" hiddenButton="1"/>
    <filterColumn colId="15590" hiddenButton="1"/>
    <filterColumn colId="15591" hiddenButton="1"/>
    <filterColumn colId="15592" hiddenButton="1"/>
    <filterColumn colId="15593" hiddenButton="1"/>
    <filterColumn colId="15594" hiddenButton="1"/>
    <filterColumn colId="15595" hiddenButton="1"/>
    <filterColumn colId="15596" hiddenButton="1"/>
    <filterColumn colId="15597" hiddenButton="1"/>
    <filterColumn colId="15598" hiddenButton="1"/>
    <filterColumn colId="15599" hiddenButton="1"/>
    <filterColumn colId="15600" hiddenButton="1"/>
    <filterColumn colId="15601" hiddenButton="1"/>
    <filterColumn colId="15602" hiddenButton="1"/>
    <filterColumn colId="15603" hiddenButton="1"/>
    <filterColumn colId="15604" hiddenButton="1"/>
    <filterColumn colId="15605" hiddenButton="1"/>
    <filterColumn colId="15606" hiddenButton="1"/>
    <filterColumn colId="15607" hiddenButton="1"/>
    <filterColumn colId="15608" hiddenButton="1"/>
    <filterColumn colId="15609" hiddenButton="1"/>
    <filterColumn colId="15610" hiddenButton="1"/>
    <filterColumn colId="15611" hiddenButton="1"/>
    <filterColumn colId="15612" hiddenButton="1"/>
    <filterColumn colId="15613" hiddenButton="1"/>
    <filterColumn colId="15614" hiddenButton="1"/>
    <filterColumn colId="15615" hiddenButton="1"/>
    <filterColumn colId="15616" hiddenButton="1"/>
    <filterColumn colId="15617" hiddenButton="1"/>
    <filterColumn colId="15618" hiddenButton="1"/>
    <filterColumn colId="15619" hiddenButton="1"/>
    <filterColumn colId="15620" hiddenButton="1"/>
    <filterColumn colId="15621" hiddenButton="1"/>
    <filterColumn colId="15622" hiddenButton="1"/>
    <filterColumn colId="15623" hiddenButton="1"/>
    <filterColumn colId="15624" hiddenButton="1"/>
    <filterColumn colId="15625" hiddenButton="1"/>
    <filterColumn colId="15626" hiddenButton="1"/>
    <filterColumn colId="15627" hiddenButton="1"/>
    <filterColumn colId="15628" hiddenButton="1"/>
    <filterColumn colId="15629" hiddenButton="1"/>
    <filterColumn colId="15630" hiddenButton="1"/>
    <filterColumn colId="15631" hiddenButton="1"/>
    <filterColumn colId="15632" hiddenButton="1"/>
    <filterColumn colId="15633" hiddenButton="1"/>
    <filterColumn colId="15634" hiddenButton="1"/>
    <filterColumn colId="15635" hiddenButton="1"/>
    <filterColumn colId="15636" hiddenButton="1"/>
    <filterColumn colId="15637" hiddenButton="1"/>
    <filterColumn colId="15638" hiddenButton="1"/>
    <filterColumn colId="15639" hiddenButton="1"/>
    <filterColumn colId="15640" hiddenButton="1"/>
    <filterColumn colId="15641" hiddenButton="1"/>
    <filterColumn colId="15642" hiddenButton="1"/>
    <filterColumn colId="15643" hiddenButton="1"/>
    <filterColumn colId="15644" hiddenButton="1"/>
    <filterColumn colId="15645" hiddenButton="1"/>
    <filterColumn colId="15646" hiddenButton="1"/>
    <filterColumn colId="15647" hiddenButton="1"/>
    <filterColumn colId="15648" hiddenButton="1"/>
    <filterColumn colId="15649" hiddenButton="1"/>
    <filterColumn colId="15650" hiddenButton="1"/>
    <filterColumn colId="15651" hiddenButton="1"/>
    <filterColumn colId="15652" hiddenButton="1"/>
    <filterColumn colId="15653" hiddenButton="1"/>
    <filterColumn colId="15654" hiddenButton="1"/>
    <filterColumn colId="15655" hiddenButton="1"/>
    <filterColumn colId="15656" hiddenButton="1"/>
    <filterColumn colId="15657" hiddenButton="1"/>
    <filterColumn colId="15658" hiddenButton="1"/>
    <filterColumn colId="15659" hiddenButton="1"/>
    <filterColumn colId="15660" hiddenButton="1"/>
    <filterColumn colId="15661" hiddenButton="1"/>
    <filterColumn colId="15662" hiddenButton="1"/>
    <filterColumn colId="15663" hiddenButton="1"/>
    <filterColumn colId="15664" hiddenButton="1"/>
    <filterColumn colId="15665" hiddenButton="1"/>
    <filterColumn colId="15666" hiddenButton="1"/>
    <filterColumn colId="15667" hiddenButton="1"/>
    <filterColumn colId="15668" hiddenButton="1"/>
    <filterColumn colId="15669" hiddenButton="1"/>
    <filterColumn colId="15670" hiddenButton="1"/>
    <filterColumn colId="15671" hiddenButton="1"/>
    <filterColumn colId="15672" hiddenButton="1"/>
    <filterColumn colId="15673" hiddenButton="1"/>
    <filterColumn colId="15674" hiddenButton="1"/>
    <filterColumn colId="15675" hiddenButton="1"/>
    <filterColumn colId="15676" hiddenButton="1"/>
    <filterColumn colId="15677" hiddenButton="1"/>
    <filterColumn colId="15678" hiddenButton="1"/>
    <filterColumn colId="15679" hiddenButton="1"/>
    <filterColumn colId="15680" hiddenButton="1"/>
    <filterColumn colId="15681" hiddenButton="1"/>
    <filterColumn colId="15682" hiddenButton="1"/>
    <filterColumn colId="15683" hiddenButton="1"/>
    <filterColumn colId="15684" hiddenButton="1"/>
    <filterColumn colId="15685" hiddenButton="1"/>
    <filterColumn colId="15686" hiddenButton="1"/>
    <filterColumn colId="15687" hiddenButton="1"/>
    <filterColumn colId="15688" hiddenButton="1"/>
    <filterColumn colId="15689" hiddenButton="1"/>
    <filterColumn colId="15690" hiddenButton="1"/>
    <filterColumn colId="15691" hiddenButton="1"/>
    <filterColumn colId="15692" hiddenButton="1"/>
    <filterColumn colId="15693" hiddenButton="1"/>
    <filterColumn colId="15694" hiddenButton="1"/>
    <filterColumn colId="15695" hiddenButton="1"/>
    <filterColumn colId="15696" hiddenButton="1"/>
    <filterColumn colId="15697" hiddenButton="1"/>
    <filterColumn colId="15698" hiddenButton="1"/>
    <filterColumn colId="15699" hiddenButton="1"/>
    <filterColumn colId="15700" hiddenButton="1"/>
    <filterColumn colId="15701" hiddenButton="1"/>
    <filterColumn colId="15702" hiddenButton="1"/>
    <filterColumn colId="15703" hiddenButton="1"/>
    <filterColumn colId="15704" hiddenButton="1"/>
    <filterColumn colId="15705" hiddenButton="1"/>
    <filterColumn colId="15706" hiddenButton="1"/>
    <filterColumn colId="15707" hiddenButton="1"/>
    <filterColumn colId="15708" hiddenButton="1"/>
    <filterColumn colId="15709" hiddenButton="1"/>
    <filterColumn colId="15710" hiddenButton="1"/>
    <filterColumn colId="15711" hiddenButton="1"/>
    <filterColumn colId="15712" hiddenButton="1"/>
    <filterColumn colId="15713" hiddenButton="1"/>
    <filterColumn colId="15714" hiddenButton="1"/>
    <filterColumn colId="15715" hiddenButton="1"/>
    <filterColumn colId="15716" hiddenButton="1"/>
    <filterColumn colId="15717" hiddenButton="1"/>
    <filterColumn colId="15718" hiddenButton="1"/>
    <filterColumn colId="15719" hiddenButton="1"/>
    <filterColumn colId="15720" hiddenButton="1"/>
    <filterColumn colId="15721" hiddenButton="1"/>
    <filterColumn colId="15722" hiddenButton="1"/>
    <filterColumn colId="15723" hiddenButton="1"/>
    <filterColumn colId="15724" hiddenButton="1"/>
    <filterColumn colId="15725" hiddenButton="1"/>
    <filterColumn colId="15726" hiddenButton="1"/>
    <filterColumn colId="15727" hiddenButton="1"/>
    <filterColumn colId="15728" hiddenButton="1"/>
    <filterColumn colId="15729" hiddenButton="1"/>
    <filterColumn colId="15730" hiddenButton="1"/>
    <filterColumn colId="15731" hiddenButton="1"/>
    <filterColumn colId="15732" hiddenButton="1"/>
    <filterColumn colId="15733" hiddenButton="1"/>
    <filterColumn colId="15734" hiddenButton="1"/>
    <filterColumn colId="15735" hiddenButton="1"/>
    <filterColumn colId="15736" hiddenButton="1"/>
    <filterColumn colId="15737" hiddenButton="1"/>
    <filterColumn colId="15738" hiddenButton="1"/>
    <filterColumn colId="15739" hiddenButton="1"/>
    <filterColumn colId="15740" hiddenButton="1"/>
    <filterColumn colId="15741" hiddenButton="1"/>
    <filterColumn colId="15742" hiddenButton="1"/>
    <filterColumn colId="15743" hiddenButton="1"/>
    <filterColumn colId="15744" hiddenButton="1"/>
    <filterColumn colId="15745" hiddenButton="1"/>
    <filterColumn colId="15746" hiddenButton="1"/>
    <filterColumn colId="15747" hiddenButton="1"/>
    <filterColumn colId="15748" hiddenButton="1"/>
    <filterColumn colId="15749" hiddenButton="1"/>
    <filterColumn colId="15750" hiddenButton="1"/>
    <filterColumn colId="15751" hiddenButton="1"/>
    <filterColumn colId="15752" hiddenButton="1"/>
    <filterColumn colId="15753" hiddenButton="1"/>
    <filterColumn colId="15754" hiddenButton="1"/>
    <filterColumn colId="15755" hiddenButton="1"/>
    <filterColumn colId="15756" hiddenButton="1"/>
    <filterColumn colId="15757" hiddenButton="1"/>
    <filterColumn colId="15758" hiddenButton="1"/>
    <filterColumn colId="15759" hiddenButton="1"/>
    <filterColumn colId="15760" hiddenButton="1"/>
    <filterColumn colId="15761" hiddenButton="1"/>
    <filterColumn colId="15762" hiddenButton="1"/>
    <filterColumn colId="15763" hiddenButton="1"/>
    <filterColumn colId="15764" hiddenButton="1"/>
    <filterColumn colId="15765" hiddenButton="1"/>
    <filterColumn colId="15766" hiddenButton="1"/>
    <filterColumn colId="15767" hiddenButton="1"/>
    <filterColumn colId="15768" hiddenButton="1"/>
    <filterColumn colId="15769" hiddenButton="1"/>
    <filterColumn colId="15770" hiddenButton="1"/>
    <filterColumn colId="15771" hiddenButton="1"/>
    <filterColumn colId="15772" hiddenButton="1"/>
    <filterColumn colId="15773" hiddenButton="1"/>
    <filterColumn colId="15774" hiddenButton="1"/>
    <filterColumn colId="15775" hiddenButton="1"/>
    <filterColumn colId="15776" hiddenButton="1"/>
    <filterColumn colId="15777" hiddenButton="1"/>
    <filterColumn colId="15778" hiddenButton="1"/>
    <filterColumn colId="15779" hiddenButton="1"/>
    <filterColumn colId="15780" hiddenButton="1"/>
    <filterColumn colId="15781" hiddenButton="1"/>
    <filterColumn colId="15782" hiddenButton="1"/>
    <filterColumn colId="15783" hiddenButton="1"/>
    <filterColumn colId="15784" hiddenButton="1"/>
    <filterColumn colId="15785" hiddenButton="1"/>
    <filterColumn colId="15786" hiddenButton="1"/>
    <filterColumn colId="15787" hiddenButton="1"/>
    <filterColumn colId="15788" hiddenButton="1"/>
    <filterColumn colId="15789" hiddenButton="1"/>
    <filterColumn colId="15790" hiddenButton="1"/>
    <filterColumn colId="15791" hiddenButton="1"/>
    <filterColumn colId="15792" hiddenButton="1"/>
    <filterColumn colId="15793" hiddenButton="1"/>
    <filterColumn colId="15794" hiddenButton="1"/>
    <filterColumn colId="15795" hiddenButton="1"/>
    <filterColumn colId="15796" hiddenButton="1"/>
    <filterColumn colId="15797" hiddenButton="1"/>
    <filterColumn colId="15798" hiddenButton="1"/>
    <filterColumn colId="15799" hiddenButton="1"/>
    <filterColumn colId="15800" hiddenButton="1"/>
    <filterColumn colId="15801" hiddenButton="1"/>
    <filterColumn colId="15802" hiddenButton="1"/>
    <filterColumn colId="15803" hiddenButton="1"/>
    <filterColumn colId="15804" hiddenButton="1"/>
    <filterColumn colId="15805" hiddenButton="1"/>
    <filterColumn colId="15806" hiddenButton="1"/>
    <filterColumn colId="15807" hiddenButton="1"/>
    <filterColumn colId="15808" hiddenButton="1"/>
    <filterColumn colId="15809" hiddenButton="1"/>
    <filterColumn colId="15810" hiddenButton="1"/>
    <filterColumn colId="15811" hiddenButton="1"/>
    <filterColumn colId="15812" hiddenButton="1"/>
    <filterColumn colId="15813" hiddenButton="1"/>
    <filterColumn colId="15814" hiddenButton="1"/>
    <filterColumn colId="15815" hiddenButton="1"/>
    <filterColumn colId="15816" hiddenButton="1"/>
    <filterColumn colId="15817" hiddenButton="1"/>
    <filterColumn colId="15818" hiddenButton="1"/>
    <filterColumn colId="15819" hiddenButton="1"/>
    <filterColumn colId="15820" hiddenButton="1"/>
    <filterColumn colId="15821" hiddenButton="1"/>
    <filterColumn colId="15822" hiddenButton="1"/>
    <filterColumn colId="15823" hiddenButton="1"/>
    <filterColumn colId="15824" hiddenButton="1"/>
    <filterColumn colId="15825" hiddenButton="1"/>
    <filterColumn colId="15826" hiddenButton="1"/>
    <filterColumn colId="15827" hiddenButton="1"/>
    <filterColumn colId="15828" hiddenButton="1"/>
    <filterColumn colId="15829" hiddenButton="1"/>
    <filterColumn colId="15830" hiddenButton="1"/>
    <filterColumn colId="15831" hiddenButton="1"/>
    <filterColumn colId="15832" hiddenButton="1"/>
    <filterColumn colId="15833" hiddenButton="1"/>
    <filterColumn colId="15834" hiddenButton="1"/>
    <filterColumn colId="15835" hiddenButton="1"/>
    <filterColumn colId="15836" hiddenButton="1"/>
    <filterColumn colId="15837" hiddenButton="1"/>
    <filterColumn colId="15838" hiddenButton="1"/>
    <filterColumn colId="15839" hiddenButton="1"/>
    <filterColumn colId="15840" hiddenButton="1"/>
    <filterColumn colId="15841" hiddenButton="1"/>
    <filterColumn colId="15842" hiddenButton="1"/>
    <filterColumn colId="15843" hiddenButton="1"/>
    <filterColumn colId="15844" hiddenButton="1"/>
    <filterColumn colId="15845" hiddenButton="1"/>
    <filterColumn colId="15846" hiddenButton="1"/>
    <filterColumn colId="15847" hiddenButton="1"/>
    <filterColumn colId="15848" hiddenButton="1"/>
    <filterColumn colId="15849" hiddenButton="1"/>
    <filterColumn colId="15850" hiddenButton="1"/>
    <filterColumn colId="15851" hiddenButton="1"/>
    <filterColumn colId="15852" hiddenButton="1"/>
    <filterColumn colId="15853" hiddenButton="1"/>
    <filterColumn colId="15854" hiddenButton="1"/>
    <filterColumn colId="15855" hiddenButton="1"/>
    <filterColumn colId="15856" hiddenButton="1"/>
    <filterColumn colId="15857" hiddenButton="1"/>
    <filterColumn colId="15858" hiddenButton="1"/>
    <filterColumn colId="15859" hiddenButton="1"/>
    <filterColumn colId="15860" hiddenButton="1"/>
    <filterColumn colId="15861" hiddenButton="1"/>
    <filterColumn colId="15862" hiddenButton="1"/>
    <filterColumn colId="15863" hiddenButton="1"/>
    <filterColumn colId="15864" hiddenButton="1"/>
    <filterColumn colId="15865" hiddenButton="1"/>
    <filterColumn colId="15866" hiddenButton="1"/>
    <filterColumn colId="15867" hiddenButton="1"/>
    <filterColumn colId="15868" hiddenButton="1"/>
    <filterColumn colId="15869" hiddenButton="1"/>
    <filterColumn colId="15870" hiddenButton="1"/>
    <filterColumn colId="15871" hiddenButton="1"/>
    <filterColumn colId="15872" hiddenButton="1"/>
    <filterColumn colId="15873" hiddenButton="1"/>
    <filterColumn colId="15874" hiddenButton="1"/>
    <filterColumn colId="15875" hiddenButton="1"/>
    <filterColumn colId="15876" hiddenButton="1"/>
    <filterColumn colId="15877" hiddenButton="1"/>
    <filterColumn colId="15878" hiddenButton="1"/>
    <filterColumn colId="15879" hiddenButton="1"/>
    <filterColumn colId="15880" hiddenButton="1"/>
    <filterColumn colId="15881" hiddenButton="1"/>
    <filterColumn colId="15882" hiddenButton="1"/>
    <filterColumn colId="15883" hiddenButton="1"/>
    <filterColumn colId="15884" hiddenButton="1"/>
    <filterColumn colId="15885" hiddenButton="1"/>
    <filterColumn colId="15886" hiddenButton="1"/>
    <filterColumn colId="15887" hiddenButton="1"/>
    <filterColumn colId="15888" hiddenButton="1"/>
    <filterColumn colId="15889" hiddenButton="1"/>
    <filterColumn colId="15890" hiddenButton="1"/>
    <filterColumn colId="15891" hiddenButton="1"/>
    <filterColumn colId="15892" hiddenButton="1"/>
    <filterColumn colId="15893" hiddenButton="1"/>
    <filterColumn colId="15894" hiddenButton="1"/>
    <filterColumn colId="15895" hiddenButton="1"/>
    <filterColumn colId="15896" hiddenButton="1"/>
    <filterColumn colId="15897" hiddenButton="1"/>
    <filterColumn colId="15898" hiddenButton="1"/>
    <filterColumn colId="15899" hiddenButton="1"/>
    <filterColumn colId="15900" hiddenButton="1"/>
    <filterColumn colId="15901" hiddenButton="1"/>
    <filterColumn colId="15902" hiddenButton="1"/>
    <filterColumn colId="15903" hiddenButton="1"/>
    <filterColumn colId="15904" hiddenButton="1"/>
    <filterColumn colId="15905" hiddenButton="1"/>
    <filterColumn colId="15906" hiddenButton="1"/>
    <filterColumn colId="15907" hiddenButton="1"/>
    <filterColumn colId="15908" hiddenButton="1"/>
    <filterColumn colId="15909" hiddenButton="1"/>
    <filterColumn colId="15910" hiddenButton="1"/>
    <filterColumn colId="15911" hiddenButton="1"/>
    <filterColumn colId="15912" hiddenButton="1"/>
    <filterColumn colId="15913" hiddenButton="1"/>
    <filterColumn colId="15914" hiddenButton="1"/>
    <filterColumn colId="15915" hiddenButton="1"/>
    <filterColumn colId="15916" hiddenButton="1"/>
    <filterColumn colId="15917" hiddenButton="1"/>
    <filterColumn colId="15918" hiddenButton="1"/>
    <filterColumn colId="15919" hiddenButton="1"/>
    <filterColumn colId="15920" hiddenButton="1"/>
    <filterColumn colId="15921" hiddenButton="1"/>
    <filterColumn colId="15922" hiddenButton="1"/>
    <filterColumn colId="15923" hiddenButton="1"/>
    <filterColumn colId="15924" hiddenButton="1"/>
    <filterColumn colId="15925" hiddenButton="1"/>
    <filterColumn colId="15926" hiddenButton="1"/>
    <filterColumn colId="15927" hiddenButton="1"/>
    <filterColumn colId="15928" hiddenButton="1"/>
    <filterColumn colId="15929" hiddenButton="1"/>
    <filterColumn colId="15930" hiddenButton="1"/>
    <filterColumn colId="15931" hiddenButton="1"/>
    <filterColumn colId="15932" hiddenButton="1"/>
    <filterColumn colId="15933" hiddenButton="1"/>
    <filterColumn colId="15934" hiddenButton="1"/>
    <filterColumn colId="15935" hiddenButton="1"/>
    <filterColumn colId="15936" hiddenButton="1"/>
    <filterColumn colId="15937" hiddenButton="1"/>
    <filterColumn colId="15938" hiddenButton="1"/>
    <filterColumn colId="15939" hiddenButton="1"/>
    <filterColumn colId="15940" hiddenButton="1"/>
    <filterColumn colId="15941" hiddenButton="1"/>
    <filterColumn colId="15942" hiddenButton="1"/>
    <filterColumn colId="15943" hiddenButton="1"/>
    <filterColumn colId="15944" hiddenButton="1"/>
    <filterColumn colId="15945" hiddenButton="1"/>
    <filterColumn colId="15946" hiddenButton="1"/>
    <filterColumn colId="15947" hiddenButton="1"/>
    <filterColumn colId="15948" hiddenButton="1"/>
    <filterColumn colId="15949" hiddenButton="1"/>
    <filterColumn colId="15950" hiddenButton="1"/>
    <filterColumn colId="15951" hiddenButton="1"/>
    <filterColumn colId="15952" hiddenButton="1"/>
    <filterColumn colId="15953" hiddenButton="1"/>
    <filterColumn colId="15954" hiddenButton="1"/>
    <filterColumn colId="15955" hiddenButton="1"/>
    <filterColumn colId="15956" hiddenButton="1"/>
    <filterColumn colId="15957" hiddenButton="1"/>
    <filterColumn colId="15958" hiddenButton="1"/>
    <filterColumn colId="15959" hiddenButton="1"/>
    <filterColumn colId="15960" hiddenButton="1"/>
    <filterColumn colId="15961" hiddenButton="1"/>
    <filterColumn colId="15962" hiddenButton="1"/>
    <filterColumn colId="15963" hiddenButton="1"/>
    <filterColumn colId="15964" hiddenButton="1"/>
    <filterColumn colId="15965" hiddenButton="1"/>
    <filterColumn colId="15966" hiddenButton="1"/>
    <filterColumn colId="15967" hiddenButton="1"/>
    <filterColumn colId="15968" hiddenButton="1"/>
    <filterColumn colId="15969" hiddenButton="1"/>
    <filterColumn colId="15970" hiddenButton="1"/>
    <filterColumn colId="15971" hiddenButton="1"/>
    <filterColumn colId="15972" hiddenButton="1"/>
    <filterColumn colId="15973" hiddenButton="1"/>
    <filterColumn colId="15974" hiddenButton="1"/>
    <filterColumn colId="15975" hiddenButton="1"/>
    <filterColumn colId="15976" hiddenButton="1"/>
    <filterColumn colId="15977" hiddenButton="1"/>
    <filterColumn colId="15978" hiddenButton="1"/>
    <filterColumn colId="15979" hiddenButton="1"/>
    <filterColumn colId="15980" hiddenButton="1"/>
    <filterColumn colId="15981" hiddenButton="1"/>
    <filterColumn colId="15982" hiddenButton="1"/>
    <filterColumn colId="15983" hiddenButton="1"/>
    <filterColumn colId="15984" hiddenButton="1"/>
    <filterColumn colId="15985" hiddenButton="1"/>
    <filterColumn colId="15986" hiddenButton="1"/>
    <filterColumn colId="15987" hiddenButton="1"/>
    <filterColumn colId="15988" hiddenButton="1"/>
    <filterColumn colId="15989" hiddenButton="1"/>
    <filterColumn colId="15990" hiddenButton="1"/>
    <filterColumn colId="15991" hiddenButton="1"/>
    <filterColumn colId="15992" hiddenButton="1"/>
    <filterColumn colId="15993" hiddenButton="1"/>
    <filterColumn colId="15994" hiddenButton="1"/>
    <filterColumn colId="15995" hiddenButton="1"/>
    <filterColumn colId="15996" hiddenButton="1"/>
    <filterColumn colId="15997" hiddenButton="1"/>
    <filterColumn colId="15998" hiddenButton="1"/>
    <filterColumn colId="15999" hiddenButton="1"/>
    <filterColumn colId="16000" hiddenButton="1"/>
    <filterColumn colId="16001" hiddenButton="1"/>
    <filterColumn colId="16002" hiddenButton="1"/>
    <filterColumn colId="16003" hiddenButton="1"/>
    <filterColumn colId="16004" hiddenButton="1"/>
    <filterColumn colId="16005" hiddenButton="1"/>
    <filterColumn colId="16006" hiddenButton="1"/>
    <filterColumn colId="16007" hiddenButton="1"/>
    <filterColumn colId="16008" hiddenButton="1"/>
    <filterColumn colId="16009" hiddenButton="1"/>
    <filterColumn colId="16010" hiddenButton="1"/>
    <filterColumn colId="16011" hiddenButton="1"/>
    <filterColumn colId="16012" hiddenButton="1"/>
    <filterColumn colId="16013" hiddenButton="1"/>
    <filterColumn colId="16014" hiddenButton="1"/>
    <filterColumn colId="16015" hiddenButton="1"/>
    <filterColumn colId="16016" hiddenButton="1"/>
    <filterColumn colId="16017" hiddenButton="1"/>
    <filterColumn colId="16018" hiddenButton="1"/>
    <filterColumn colId="16019" hiddenButton="1"/>
    <filterColumn colId="16020" hiddenButton="1"/>
    <filterColumn colId="16021" hiddenButton="1"/>
    <filterColumn colId="16022" hiddenButton="1"/>
    <filterColumn colId="16023" hiddenButton="1"/>
    <filterColumn colId="16024" hiddenButton="1"/>
    <filterColumn colId="16025" hiddenButton="1"/>
    <filterColumn colId="16026" hiddenButton="1"/>
    <filterColumn colId="16027" hiddenButton="1"/>
    <filterColumn colId="16028" hiddenButton="1"/>
    <filterColumn colId="16029" hiddenButton="1"/>
    <filterColumn colId="16030" hiddenButton="1"/>
    <filterColumn colId="16031" hiddenButton="1"/>
    <filterColumn colId="16032" hiddenButton="1"/>
    <filterColumn colId="16033" hiddenButton="1"/>
    <filterColumn colId="16034" hiddenButton="1"/>
    <filterColumn colId="16035" hiddenButton="1"/>
    <filterColumn colId="16036" hiddenButton="1"/>
    <filterColumn colId="16037" hiddenButton="1"/>
    <filterColumn colId="16038" hiddenButton="1"/>
    <filterColumn colId="16039" hiddenButton="1"/>
    <filterColumn colId="16040" hiddenButton="1"/>
    <filterColumn colId="16041" hiddenButton="1"/>
    <filterColumn colId="16042" hiddenButton="1"/>
    <filterColumn colId="16043" hiddenButton="1"/>
    <filterColumn colId="16044" hiddenButton="1"/>
    <filterColumn colId="16045" hiddenButton="1"/>
    <filterColumn colId="16046" hiddenButton="1"/>
    <filterColumn colId="16047" hiddenButton="1"/>
    <filterColumn colId="16048" hiddenButton="1"/>
    <filterColumn colId="16049" hiddenButton="1"/>
    <filterColumn colId="16050" hiddenButton="1"/>
    <filterColumn colId="16051" hiddenButton="1"/>
    <filterColumn colId="16052" hiddenButton="1"/>
    <filterColumn colId="16053" hiddenButton="1"/>
    <filterColumn colId="16054" hiddenButton="1"/>
    <filterColumn colId="16055" hiddenButton="1"/>
    <filterColumn colId="16056" hiddenButton="1"/>
    <filterColumn colId="16057" hiddenButton="1"/>
    <filterColumn colId="16058" hiddenButton="1"/>
    <filterColumn colId="16059" hiddenButton="1"/>
    <filterColumn colId="16060" hiddenButton="1"/>
    <filterColumn colId="16061" hiddenButton="1"/>
    <filterColumn colId="16062" hiddenButton="1"/>
    <filterColumn colId="16063" hiddenButton="1"/>
    <filterColumn colId="16064" hiddenButton="1"/>
    <filterColumn colId="16065" hiddenButton="1"/>
    <filterColumn colId="16066" hiddenButton="1"/>
    <filterColumn colId="16067" hiddenButton="1"/>
    <filterColumn colId="16068" hiddenButton="1"/>
    <filterColumn colId="16069" hiddenButton="1"/>
    <filterColumn colId="16070" hiddenButton="1"/>
    <filterColumn colId="16071" hiddenButton="1"/>
    <filterColumn colId="16072" hiddenButton="1"/>
    <filterColumn colId="16073" hiddenButton="1"/>
    <filterColumn colId="16074" hiddenButton="1"/>
    <filterColumn colId="16075" hiddenButton="1"/>
    <filterColumn colId="16076" hiddenButton="1"/>
    <filterColumn colId="16077" hiddenButton="1"/>
    <filterColumn colId="16078" hiddenButton="1"/>
    <filterColumn colId="16079" hiddenButton="1"/>
    <filterColumn colId="16080" hiddenButton="1"/>
    <filterColumn colId="16081" hiddenButton="1"/>
    <filterColumn colId="16082" hiddenButton="1"/>
    <filterColumn colId="16083" hiddenButton="1"/>
    <filterColumn colId="16084" hiddenButton="1"/>
    <filterColumn colId="16085" hiddenButton="1"/>
    <filterColumn colId="16086" hiddenButton="1"/>
    <filterColumn colId="16087" hiddenButton="1"/>
    <filterColumn colId="16088" hiddenButton="1"/>
    <filterColumn colId="16089" hiddenButton="1"/>
    <filterColumn colId="16090" hiddenButton="1"/>
    <filterColumn colId="16091" hiddenButton="1"/>
    <filterColumn colId="16092" hiddenButton="1"/>
    <filterColumn colId="16093" hiddenButton="1"/>
    <filterColumn colId="16094" hiddenButton="1"/>
    <filterColumn colId="16095" hiddenButton="1"/>
    <filterColumn colId="16096" hiddenButton="1"/>
    <filterColumn colId="16097" hiddenButton="1"/>
    <filterColumn colId="16098" hiddenButton="1"/>
    <filterColumn colId="16099" hiddenButton="1"/>
    <filterColumn colId="16100" hiddenButton="1"/>
    <filterColumn colId="16101" hiddenButton="1"/>
    <filterColumn colId="16102" hiddenButton="1"/>
    <filterColumn colId="16103" hiddenButton="1"/>
    <filterColumn colId="16104" hiddenButton="1"/>
    <filterColumn colId="16105" hiddenButton="1"/>
    <filterColumn colId="16106" hiddenButton="1"/>
    <filterColumn colId="16107" hiddenButton="1"/>
    <filterColumn colId="16108" hiddenButton="1"/>
    <filterColumn colId="16109" hiddenButton="1"/>
    <filterColumn colId="16110" hiddenButton="1"/>
    <filterColumn colId="16111" hiddenButton="1"/>
    <filterColumn colId="16112" hiddenButton="1"/>
    <filterColumn colId="16113" hiddenButton="1"/>
    <filterColumn colId="16114" hiddenButton="1"/>
    <filterColumn colId="16115" hiddenButton="1"/>
    <filterColumn colId="16116" hiddenButton="1"/>
    <filterColumn colId="16117" hiddenButton="1"/>
    <filterColumn colId="16118" hiddenButton="1"/>
    <filterColumn colId="16119" hiddenButton="1"/>
    <filterColumn colId="16120" hiddenButton="1"/>
    <filterColumn colId="16121" hiddenButton="1"/>
    <filterColumn colId="16122" hiddenButton="1"/>
    <filterColumn colId="16123" hiddenButton="1"/>
    <filterColumn colId="16124" hiddenButton="1"/>
    <filterColumn colId="16125" hiddenButton="1"/>
    <filterColumn colId="16126" hiddenButton="1"/>
    <filterColumn colId="16127" hiddenButton="1"/>
    <filterColumn colId="16128" hiddenButton="1"/>
    <filterColumn colId="16129" hiddenButton="1"/>
    <filterColumn colId="16130" hiddenButton="1"/>
    <filterColumn colId="16131" hiddenButton="1"/>
    <filterColumn colId="16132" hiddenButton="1"/>
    <filterColumn colId="16133" hiddenButton="1"/>
    <filterColumn colId="16134" hiddenButton="1"/>
    <filterColumn colId="16135" hiddenButton="1"/>
    <filterColumn colId="16136" hiddenButton="1"/>
    <filterColumn colId="16137" hiddenButton="1"/>
    <filterColumn colId="16138" hiddenButton="1"/>
    <filterColumn colId="16139" hiddenButton="1"/>
    <filterColumn colId="16140" hiddenButton="1"/>
    <filterColumn colId="16141" hiddenButton="1"/>
    <filterColumn colId="16142" hiddenButton="1"/>
    <filterColumn colId="16143" hiddenButton="1"/>
    <filterColumn colId="16144" hiddenButton="1"/>
    <filterColumn colId="16145" hiddenButton="1"/>
    <filterColumn colId="16146" hiddenButton="1"/>
    <filterColumn colId="16147" hiddenButton="1"/>
    <filterColumn colId="16148" hiddenButton="1"/>
    <filterColumn colId="16149" hiddenButton="1"/>
    <filterColumn colId="16150" hiddenButton="1"/>
    <filterColumn colId="16151" hiddenButton="1"/>
    <filterColumn colId="16152" hiddenButton="1"/>
    <filterColumn colId="16153" hiddenButton="1"/>
    <filterColumn colId="16154" hiddenButton="1"/>
    <filterColumn colId="16155" hiddenButton="1"/>
    <filterColumn colId="16156" hiddenButton="1"/>
    <filterColumn colId="16157" hiddenButton="1"/>
    <filterColumn colId="16158" hiddenButton="1"/>
    <filterColumn colId="16159" hiddenButton="1"/>
    <filterColumn colId="16160" hiddenButton="1"/>
    <filterColumn colId="16161" hiddenButton="1"/>
    <filterColumn colId="16162" hiddenButton="1"/>
    <filterColumn colId="16163" hiddenButton="1"/>
    <filterColumn colId="16164" hiddenButton="1"/>
    <filterColumn colId="16165" hiddenButton="1"/>
    <filterColumn colId="16166" hiddenButton="1"/>
    <filterColumn colId="16167" hiddenButton="1"/>
    <filterColumn colId="16168" hiddenButton="1"/>
    <filterColumn colId="16169" hiddenButton="1"/>
    <filterColumn colId="16170" hiddenButton="1"/>
    <filterColumn colId="16171" hiddenButton="1"/>
    <filterColumn colId="16172" hiddenButton="1"/>
    <filterColumn colId="16173" hiddenButton="1"/>
    <filterColumn colId="16174" hiddenButton="1"/>
    <filterColumn colId="16175" hiddenButton="1"/>
    <filterColumn colId="16176" hiddenButton="1"/>
    <filterColumn colId="16177" hiddenButton="1"/>
    <filterColumn colId="16178" hiddenButton="1"/>
    <filterColumn colId="16179" hiddenButton="1"/>
    <filterColumn colId="16180" hiddenButton="1"/>
    <filterColumn colId="16181" hiddenButton="1"/>
    <filterColumn colId="16182" hiddenButton="1"/>
    <filterColumn colId="16183" hiddenButton="1"/>
    <filterColumn colId="16184" hiddenButton="1"/>
    <filterColumn colId="16185" hiddenButton="1"/>
    <filterColumn colId="16186" hiddenButton="1"/>
    <filterColumn colId="16187" hiddenButton="1"/>
    <filterColumn colId="16188" hiddenButton="1"/>
    <filterColumn colId="16189" hiddenButton="1"/>
    <filterColumn colId="16190" hiddenButton="1"/>
    <filterColumn colId="16191" hiddenButton="1"/>
    <filterColumn colId="16192" hiddenButton="1"/>
    <filterColumn colId="16193" hiddenButton="1"/>
    <filterColumn colId="16194" hiddenButton="1"/>
    <filterColumn colId="16195" hiddenButton="1"/>
    <filterColumn colId="16196" hiddenButton="1"/>
    <filterColumn colId="16197" hiddenButton="1"/>
    <filterColumn colId="16198" hiddenButton="1"/>
    <filterColumn colId="16199" hiddenButton="1"/>
    <filterColumn colId="16200" hiddenButton="1"/>
    <filterColumn colId="16201" hiddenButton="1"/>
    <filterColumn colId="16202" hiddenButton="1"/>
    <filterColumn colId="16203" hiddenButton="1"/>
    <filterColumn colId="16204" hiddenButton="1"/>
    <filterColumn colId="16205" hiddenButton="1"/>
    <filterColumn colId="16206" hiddenButton="1"/>
    <filterColumn colId="16207" hiddenButton="1"/>
    <filterColumn colId="16208" hiddenButton="1"/>
    <filterColumn colId="16209" hiddenButton="1"/>
    <filterColumn colId="16210" hiddenButton="1"/>
    <filterColumn colId="16211" hiddenButton="1"/>
    <filterColumn colId="16212" hiddenButton="1"/>
    <filterColumn colId="16213" hiddenButton="1"/>
    <filterColumn colId="16214" hiddenButton="1"/>
    <filterColumn colId="16215" hiddenButton="1"/>
    <filterColumn colId="16216" hiddenButton="1"/>
    <filterColumn colId="16217" hiddenButton="1"/>
    <filterColumn colId="16218" hiddenButton="1"/>
    <filterColumn colId="16219" hiddenButton="1"/>
    <filterColumn colId="16220" hiddenButton="1"/>
    <filterColumn colId="16221" hiddenButton="1"/>
    <filterColumn colId="16222" hiddenButton="1"/>
    <filterColumn colId="16223" hiddenButton="1"/>
    <filterColumn colId="16224" hiddenButton="1"/>
    <filterColumn colId="16225" hiddenButton="1"/>
    <filterColumn colId="16226" hiddenButton="1"/>
    <filterColumn colId="16227" hiddenButton="1"/>
    <filterColumn colId="16228" hiddenButton="1"/>
    <filterColumn colId="16229" hiddenButton="1"/>
    <filterColumn colId="16230" hiddenButton="1"/>
    <filterColumn colId="16231" hiddenButton="1"/>
    <filterColumn colId="16232" hiddenButton="1"/>
    <filterColumn colId="16233" hiddenButton="1"/>
    <filterColumn colId="16234" hiddenButton="1"/>
    <filterColumn colId="16235" hiddenButton="1"/>
    <filterColumn colId="16236" hiddenButton="1"/>
    <filterColumn colId="16237" hiddenButton="1"/>
    <filterColumn colId="16238" hiddenButton="1"/>
    <filterColumn colId="16239" hiddenButton="1"/>
    <filterColumn colId="16240" hiddenButton="1"/>
    <filterColumn colId="16241" hiddenButton="1"/>
    <filterColumn colId="16242" hiddenButton="1"/>
    <filterColumn colId="16243" hiddenButton="1"/>
    <filterColumn colId="16244" hiddenButton="1"/>
    <filterColumn colId="16245" hiddenButton="1"/>
    <filterColumn colId="16246" hiddenButton="1"/>
    <filterColumn colId="16247" hiddenButton="1"/>
    <filterColumn colId="16248" hiddenButton="1"/>
    <filterColumn colId="16249" hiddenButton="1"/>
    <filterColumn colId="16250" hiddenButton="1"/>
    <filterColumn colId="16251" hiddenButton="1"/>
    <filterColumn colId="16252" hiddenButton="1"/>
    <filterColumn colId="16253" hiddenButton="1"/>
    <filterColumn colId="16254" hiddenButton="1"/>
    <filterColumn colId="16255" hiddenButton="1"/>
    <filterColumn colId="16256" hiddenButton="1"/>
    <filterColumn colId="16257" hiddenButton="1"/>
    <filterColumn colId="16258" hiddenButton="1"/>
    <filterColumn colId="16259" hiddenButton="1"/>
    <filterColumn colId="16260" hiddenButton="1"/>
    <filterColumn colId="16261" hiddenButton="1"/>
    <filterColumn colId="16262" hiddenButton="1"/>
    <filterColumn colId="16263" hiddenButton="1"/>
    <filterColumn colId="16264" hiddenButton="1"/>
    <filterColumn colId="16265" hiddenButton="1"/>
    <filterColumn colId="16266" hiddenButton="1"/>
    <filterColumn colId="16267" hiddenButton="1"/>
    <filterColumn colId="16268" hiddenButton="1"/>
    <filterColumn colId="16269" hiddenButton="1"/>
    <filterColumn colId="16270" hiddenButton="1"/>
    <filterColumn colId="16271" hiddenButton="1"/>
    <filterColumn colId="16272" hiddenButton="1"/>
    <filterColumn colId="16273" hiddenButton="1"/>
    <filterColumn colId="16274" hiddenButton="1"/>
    <filterColumn colId="16275" hiddenButton="1"/>
    <filterColumn colId="16276" hiddenButton="1"/>
    <filterColumn colId="16277" hiddenButton="1"/>
    <filterColumn colId="16278" hiddenButton="1"/>
    <filterColumn colId="16279" hiddenButton="1"/>
    <filterColumn colId="16280" hiddenButton="1"/>
    <filterColumn colId="16281" hiddenButton="1"/>
    <filterColumn colId="16282" hiddenButton="1"/>
    <filterColumn colId="16283" hiddenButton="1"/>
    <filterColumn colId="16284" hiddenButton="1"/>
    <filterColumn colId="16285" hiddenButton="1"/>
    <filterColumn colId="16286" hiddenButton="1"/>
    <filterColumn colId="16287" hiddenButton="1"/>
    <filterColumn colId="16288" hiddenButton="1"/>
    <filterColumn colId="16289" hiddenButton="1"/>
    <filterColumn colId="16290" hiddenButton="1"/>
    <filterColumn colId="16291" hiddenButton="1"/>
    <filterColumn colId="16292" hiddenButton="1"/>
    <filterColumn colId="16293" hiddenButton="1"/>
    <filterColumn colId="16294" hiddenButton="1"/>
    <filterColumn colId="16295" hiddenButton="1"/>
    <filterColumn colId="16296" hiddenButton="1"/>
    <filterColumn colId="16297" hiddenButton="1"/>
    <filterColumn colId="16298" hiddenButton="1"/>
    <filterColumn colId="16299" hiddenButton="1"/>
    <filterColumn colId="16300" hiddenButton="1"/>
    <filterColumn colId="16301" hiddenButton="1"/>
    <filterColumn colId="16302" hiddenButton="1"/>
    <filterColumn colId="16303" hiddenButton="1"/>
    <filterColumn colId="16304" hiddenButton="1"/>
    <filterColumn colId="16305" hiddenButton="1"/>
    <filterColumn colId="16306" hiddenButton="1"/>
    <filterColumn colId="16307" hiddenButton="1"/>
    <filterColumn colId="16308" hiddenButton="1"/>
    <filterColumn colId="16309" hiddenButton="1"/>
    <filterColumn colId="16310" hiddenButton="1"/>
    <filterColumn colId="16311" hiddenButton="1"/>
    <filterColumn colId="16312" hiddenButton="1"/>
    <filterColumn colId="16313" hiddenButton="1"/>
    <filterColumn colId="16314" hiddenButton="1"/>
    <filterColumn colId="16315" hiddenButton="1"/>
    <filterColumn colId="16316" hiddenButton="1"/>
    <filterColumn colId="16317" hiddenButton="1"/>
    <filterColumn colId="16318" hiddenButton="1"/>
    <filterColumn colId="16319" hiddenButton="1"/>
    <filterColumn colId="16320" hiddenButton="1"/>
    <filterColumn colId="16321" hiddenButton="1"/>
    <filterColumn colId="16322" hiddenButton="1"/>
    <filterColumn colId="16323" hiddenButton="1"/>
    <filterColumn colId="16324" hiddenButton="1"/>
    <filterColumn colId="16325" hiddenButton="1"/>
    <filterColumn colId="16326" hiddenButton="1"/>
    <filterColumn colId="16327" hiddenButton="1"/>
    <filterColumn colId="16328" hiddenButton="1"/>
    <filterColumn colId="16329" hiddenButton="1"/>
    <filterColumn colId="16330" hiddenButton="1"/>
    <filterColumn colId="16331" hiddenButton="1"/>
    <filterColumn colId="16332" hiddenButton="1"/>
    <filterColumn colId="16333" hiddenButton="1"/>
    <filterColumn colId="16334" hiddenButton="1"/>
    <filterColumn colId="16335" hiddenButton="1"/>
    <filterColumn colId="16336" hiddenButton="1"/>
    <filterColumn colId="16337" hiddenButton="1"/>
    <filterColumn colId="16338" hiddenButton="1"/>
    <filterColumn colId="16339" hiddenButton="1"/>
    <filterColumn colId="16340" hiddenButton="1"/>
    <filterColumn colId="16341" hiddenButton="1"/>
    <filterColumn colId="16342" hiddenButton="1"/>
    <filterColumn colId="16343" hiddenButton="1"/>
    <filterColumn colId="16344" hiddenButton="1"/>
    <filterColumn colId="16345" hiddenButton="1"/>
    <filterColumn colId="16346" hiddenButton="1"/>
    <filterColumn colId="16347" hiddenButton="1"/>
    <filterColumn colId="16348" hiddenButton="1"/>
    <filterColumn colId="16349" hiddenButton="1"/>
    <filterColumn colId="16350" hiddenButton="1"/>
    <filterColumn colId="16351" hiddenButton="1"/>
    <filterColumn colId="16352" hiddenButton="1"/>
    <filterColumn colId="16353" hiddenButton="1"/>
    <filterColumn colId="16354" hiddenButton="1"/>
    <filterColumn colId="16355" hiddenButton="1"/>
    <filterColumn colId="16356" hiddenButton="1"/>
    <filterColumn colId="16357" hiddenButton="1"/>
    <filterColumn colId="16358" hiddenButton="1"/>
    <filterColumn colId="16359" hiddenButton="1"/>
    <filterColumn colId="16360" hiddenButton="1"/>
    <filterColumn colId="16361" hiddenButton="1"/>
    <filterColumn colId="16362" hiddenButton="1"/>
    <filterColumn colId="16363" hiddenButton="1"/>
    <filterColumn colId="16364" hiddenButton="1"/>
    <filterColumn colId="16365" hiddenButton="1"/>
    <filterColumn colId="16366" hiddenButton="1"/>
    <filterColumn colId="16367" hiddenButton="1"/>
    <filterColumn colId="16368" hiddenButton="1"/>
    <filterColumn colId="16369" hiddenButton="1"/>
    <filterColumn colId="16370" hiddenButton="1"/>
    <filterColumn colId="16371" hiddenButton="1"/>
    <filterColumn colId="16372" hiddenButton="1"/>
    <filterColumn colId="16373" hiddenButton="1"/>
    <filterColumn colId="16374" hiddenButton="1"/>
    <filterColumn colId="16375" hiddenButton="1"/>
    <filterColumn colId="16376" hiddenButton="1"/>
    <filterColumn colId="16377" hiddenButton="1"/>
    <filterColumn colId="16378" hiddenButton="1"/>
    <filterColumn colId="16379" hiddenButton="1"/>
    <filterColumn colId="16380" hiddenButton="1"/>
    <filterColumn colId="16381" hiddenButton="1"/>
    <filterColumn colId="16382" hiddenButton="1"/>
  </autoFilter>
  <tableColumns count="16383">
    <tableColumn id="1" xr3:uid="{DD82D130-7EED-4A4B-8B88-E7FD2BD35E90}" name="Fees Status"/>
    <tableColumn id="2" xr3:uid="{41B67923-F9F8-6D4F-AAD5-7C09A1A4B290}" name="Day"/>
    <tableColumn id="3" xr3:uid="{CCF129A3-C3CE-3947-8F76-263F6400C724}" name="Month"/>
    <tableColumn id="4" xr3:uid="{846D9A3D-DE00-7C47-95EC-05C1855DA016}" name="Advertising Channel"/>
    <tableColumn id="5" xr3:uid="{541D4B2E-C775-D94B-A0EB-452E3E2EBF4F}" name="Advertisement "/>
    <tableColumn id="6" xr3:uid="{C3DD55CD-13E3-4E4A-AAB7-CE77FE7F0937}" name="Enrolled Courses"/>
    <tableColumn id="7" xr3:uid="{04AF10B4-DAE0-C14D-A892-F4D8D53671CE}" name="Paid Fees"/>
    <tableColumn id="8" xr3:uid="{E5633D8D-DCA8-1141-9EAC-5792F832FAB5}" name="Number of phone calls"/>
    <tableColumn id="9" xr3:uid="{648DE5C1-EF50-5F46-BD08-91090B11978B}" name="Average call duration"/>
    <tableColumn id="10" xr3:uid="{839BDAB7-7E56-A14E-B616-8DE9C2C365C1}" name="Training Models"/>
    <tableColumn id="11" xr3:uid="{004CCEE2-D17F-D549-AB67-29AA4C07383F}" name="Training Levels"/>
    <tableColumn id="12" xr3:uid="{CE924AA0-5031-F44E-AA64-070B3F19904C}" name="Area Code"/>
    <tableColumn id="13" xr3:uid="{F6C30D84-A1D8-B842-810B-F7C8B157E8B7}" name="Sale Team"/>
    <tableColumn id="14" xr3:uid="{EC910107-4EEF-EE47-82D7-ABDA7E69A47F}" name="Consultant"/>
    <tableColumn id="15" xr3:uid="{B43FB12E-AC21-9B45-82AA-EA9EFF964876}" name="Column1"/>
    <tableColumn id="16" xr3:uid="{C0F78AEC-5349-234F-88C6-D416E960F922}" name="Column2"/>
    <tableColumn id="17" xr3:uid="{5E6E96F7-2314-2D41-ACF3-C5D5E79CF54C}" name="Column3"/>
    <tableColumn id="18" xr3:uid="{20552FF3-E37E-7148-8068-425F76F1F36E}" name="Column4"/>
    <tableColumn id="19" xr3:uid="{80B93559-230D-354A-B872-77C71B294386}" name="Column5"/>
    <tableColumn id="20" xr3:uid="{83522613-B4B8-EE4A-95D3-B7ADC9C10594}" name="Column6"/>
    <tableColumn id="21" xr3:uid="{7C01A691-5405-154D-92BF-AA1D2AF69DE8}" name="Column7"/>
    <tableColumn id="22" xr3:uid="{D94402D1-060E-6548-B484-CE6F8993DECC}" name="Column8"/>
    <tableColumn id="23" xr3:uid="{EBE15DAC-1E01-1746-B33E-65D2E12EF751}" name="Column9"/>
    <tableColumn id="24" xr3:uid="{600536D6-A2CD-FF4E-9220-BBB050127DA2}" name="Column10"/>
    <tableColumn id="25" xr3:uid="{E4220FF7-1890-AC47-8654-C2D98C4F9FDB}" name="Column11"/>
    <tableColumn id="26" xr3:uid="{6701AFF8-9538-E542-BAD7-E57C5A771986}" name="Column12"/>
    <tableColumn id="27" xr3:uid="{BD142293-AB3C-7740-94A8-B413E20A2F41}" name="Column13"/>
    <tableColumn id="28" xr3:uid="{B7D62ED7-338B-FF45-9732-74A93F411293}" name="Column14"/>
    <tableColumn id="29" xr3:uid="{33763F71-AF90-8641-9BBA-BE9E6F532DD8}" name="Column15"/>
    <tableColumn id="30" xr3:uid="{24416A66-CECE-694C-A3CC-931F47305258}" name="Column16"/>
    <tableColumn id="31" xr3:uid="{4FEE959E-D113-F149-B765-03A1EA141EB1}" name="Column17"/>
    <tableColumn id="32" xr3:uid="{469CB8EE-9DDD-D449-BB53-0AEBED4665F1}" name="Column18"/>
    <tableColumn id="33" xr3:uid="{CE4F97AE-058A-594F-BE57-47BD391D6AC0}" name="Column19"/>
    <tableColumn id="34" xr3:uid="{D1359809-9863-A549-9EC4-44F4F3F56503}" name="Column20"/>
    <tableColumn id="35" xr3:uid="{4C315B62-3293-DA45-B2C7-AAFE82DD0ABB}" name="Column21"/>
    <tableColumn id="36" xr3:uid="{8E8D7D1E-2916-9747-AF1B-FD8FBAA97792}" name="Column22"/>
    <tableColumn id="37" xr3:uid="{4D712383-12D2-E84D-BAF1-14D4B1E4BBCD}" name="Column23"/>
    <tableColumn id="38" xr3:uid="{D1FA82C8-6E3A-C940-82C3-78B657C003FE}" name="Column24"/>
    <tableColumn id="39" xr3:uid="{5E3DD5A2-F8A1-2244-AF1E-246A3F0A534C}" name="Column25"/>
    <tableColumn id="40" xr3:uid="{231EB5B8-5529-2E40-8A84-CD2FDF48DD40}" name="Column26"/>
    <tableColumn id="41" xr3:uid="{E4F6B520-E626-D24C-A902-8EDE66B7A791}" name="Column27"/>
    <tableColumn id="42" xr3:uid="{407C057D-8481-174A-9402-0066AD7C8B52}" name="Column28"/>
    <tableColumn id="43" xr3:uid="{7EB498F3-0458-A84F-8494-EEA4E2FE5A79}" name="Column29"/>
    <tableColumn id="44" xr3:uid="{7AF4CA88-787E-E344-A599-8907B8EC9F38}" name="Column30"/>
    <tableColumn id="45" xr3:uid="{6444DC04-BFAF-8D46-B58F-760FF750D252}" name="Column31"/>
    <tableColumn id="46" xr3:uid="{E397C735-0C80-8644-9D34-638939A9A31B}" name="Column32"/>
    <tableColumn id="47" xr3:uid="{FB842F2A-53B6-464A-A71C-F42D55D04CA9}" name="Column33"/>
    <tableColumn id="48" xr3:uid="{6892C197-477B-5F4A-868D-BC70D1012127}" name="Column34"/>
    <tableColumn id="49" xr3:uid="{DC4A3391-52E0-7D41-9137-EACCEE943EDD}" name="Column35"/>
    <tableColumn id="50" xr3:uid="{2C1E2DF1-847B-C440-904E-E9FC94223A31}" name="Column36"/>
    <tableColumn id="51" xr3:uid="{B886E3DC-7DAD-D54B-8302-67C354DAA2EB}" name="Column37"/>
    <tableColumn id="52" xr3:uid="{3B28BF08-57EA-184F-B5D4-00E1C1C9CBD5}" name="Column38"/>
    <tableColumn id="53" xr3:uid="{135C492E-D905-9B4B-8203-53AAA4B12560}" name="Column39"/>
    <tableColumn id="54" xr3:uid="{C726FCC1-6B09-B44B-A079-D72A3F48A8BD}" name="Column40"/>
    <tableColumn id="55" xr3:uid="{0F4C7F2F-CA57-B448-9182-09204B470AF6}" name="Column41"/>
    <tableColumn id="56" xr3:uid="{96701A47-3D10-BC43-84AA-35E3BE3FC75C}" name="Column42"/>
    <tableColumn id="57" xr3:uid="{2FD45B3B-969B-B74E-B98E-0A9FB580D635}" name="Column43"/>
    <tableColumn id="58" xr3:uid="{0F3BB62D-CE24-EA47-B5E0-E9E91F87C9C0}" name="Column44"/>
    <tableColumn id="59" xr3:uid="{4D4AB6F9-BC07-534B-B86F-9F7BD8259584}" name="Column45"/>
    <tableColumn id="60" xr3:uid="{AF41E344-21A4-5247-B700-D328362E0C14}" name="Column46"/>
    <tableColumn id="61" xr3:uid="{0367E396-1838-0243-8D75-D7E0436E1787}" name="Column47"/>
    <tableColumn id="62" xr3:uid="{CA2C60AD-E90E-9F4B-B4AC-9E6121B2219C}" name="Column48"/>
    <tableColumn id="63" xr3:uid="{E4469BE3-B2D3-084B-A720-33FBE68FCD5B}" name="Column49"/>
    <tableColumn id="64" xr3:uid="{74E7784B-C387-E141-91B7-BEF5AF8E8656}" name="Column50"/>
    <tableColumn id="65" xr3:uid="{AC91DCE4-4441-F048-A6B3-3BEC72C01615}" name="Column51"/>
    <tableColumn id="66" xr3:uid="{DCB00602-6670-164E-B95B-2E9C035B4D27}" name="Column52"/>
    <tableColumn id="67" xr3:uid="{CE407229-3328-D44F-8AE9-880CF1B14201}" name="Column53"/>
    <tableColumn id="68" xr3:uid="{5AB34C62-68FB-B348-882D-C62C73D2ECA9}" name="Column54"/>
    <tableColumn id="69" xr3:uid="{6FD44A91-A451-9C44-90B6-78736F76D18A}" name="Column55"/>
    <tableColumn id="70" xr3:uid="{A32AEF32-3248-2D49-B600-DE009A9BAA45}" name="Column56"/>
    <tableColumn id="71" xr3:uid="{15199CF9-A340-9544-98FC-D2AE96A15628}" name="Column57"/>
    <tableColumn id="72" xr3:uid="{D89585C4-D43E-044A-859B-34D7E6E64C4B}" name="Column58"/>
    <tableColumn id="73" xr3:uid="{2E049598-91E2-5341-89FB-FF64A40D9453}" name="Column59"/>
    <tableColumn id="74" xr3:uid="{4FBEA3E4-6CE7-3445-8C81-B212FC133C86}" name="Column60"/>
    <tableColumn id="75" xr3:uid="{6DA02D2A-5584-1241-85FA-5A9DD88BB730}" name="Column61"/>
    <tableColumn id="76" xr3:uid="{E7A1787E-8E0B-764B-AF84-5EE0F34B2629}" name="Column62"/>
    <tableColumn id="77" xr3:uid="{5DE1C6FC-369C-CA43-B541-8C2BBC28C6D7}" name="Column63"/>
    <tableColumn id="78" xr3:uid="{A792CC8C-C57C-E841-BEE8-762171580F8F}" name="Column64"/>
    <tableColumn id="79" xr3:uid="{3027BB8D-0761-0145-8113-A0F7D3DB8690}" name="Column65"/>
    <tableColumn id="80" xr3:uid="{295F79B3-C076-EC48-B710-E7F2ABE914DF}" name="Column66"/>
    <tableColumn id="81" xr3:uid="{327857F9-30FE-6A45-8631-19346F080DCD}" name="Column67"/>
    <tableColumn id="82" xr3:uid="{86519EA0-936A-894B-AC9F-7EE808D2AFE5}" name="Column68"/>
    <tableColumn id="83" xr3:uid="{F8F06DCA-88DB-8441-849D-797006A3110C}" name="Column69"/>
    <tableColumn id="84" xr3:uid="{4FF07AB9-D650-2F46-93AB-C24C542C0531}" name="Column70"/>
    <tableColumn id="85" xr3:uid="{BA368946-C55A-8C4D-B071-CFF6F0426B65}" name="Column71"/>
    <tableColumn id="86" xr3:uid="{9677B1D7-7406-914D-A4FF-E1843C3B8EBE}" name="Column72"/>
    <tableColumn id="87" xr3:uid="{6D758E25-70AD-6043-B371-D706C962CAA9}" name="Column73"/>
    <tableColumn id="88" xr3:uid="{4C954D16-6227-F547-93C3-B102C370AEF4}" name="Column74"/>
    <tableColumn id="89" xr3:uid="{D1E8F6DA-D3BF-A749-AD74-33C7B5A8B71C}" name="Column75"/>
    <tableColumn id="90" xr3:uid="{4C30F671-87BB-9046-ACDE-3E782D7915CF}" name="Column76"/>
    <tableColumn id="91" xr3:uid="{DF7F05D1-0B68-A046-B81F-40E6FC08CBA3}" name="Column77"/>
    <tableColumn id="92" xr3:uid="{4EC0163B-4AA5-3D4E-A811-B999B0A7A141}" name="Column78"/>
    <tableColumn id="93" xr3:uid="{080573B0-51D4-4445-BC6F-BF61F18992A7}" name="Column79"/>
    <tableColumn id="94" xr3:uid="{0ACA67E6-3A25-3A44-B4A3-861F5FFA6386}" name="Column80"/>
    <tableColumn id="95" xr3:uid="{15FBCEDF-3FD4-3348-9027-CF16AAD3D806}" name="Column81"/>
    <tableColumn id="96" xr3:uid="{3B3DD69A-15E0-8C4C-8CD6-B70CBA406816}" name="Column82"/>
    <tableColumn id="97" xr3:uid="{A26B0268-3A06-E243-9624-7316507E8C3B}" name="Column83"/>
    <tableColumn id="98" xr3:uid="{91D25BB4-3396-7F45-A433-FEF8700D35F6}" name="Column84"/>
    <tableColumn id="99" xr3:uid="{A3EBF5C5-5705-AA4C-9270-539F22C421E2}" name="Column85"/>
    <tableColumn id="100" xr3:uid="{803AF8EB-919C-CB41-8DB9-38A8E2F0BE0A}" name="Column86"/>
    <tableColumn id="101" xr3:uid="{E9DDE222-B435-844D-8FDC-084F9FD07651}" name="Column87"/>
    <tableColumn id="102" xr3:uid="{674BE043-C55E-024B-A95E-16F6427D04A7}" name="Column88"/>
    <tableColumn id="103" xr3:uid="{4C3B8AEC-DB25-6A46-B091-1226CAAA532D}" name="Column89"/>
    <tableColumn id="104" xr3:uid="{7E7C5E46-8E2A-2A41-8266-AAD93A4A9642}" name="Column90"/>
    <tableColumn id="105" xr3:uid="{7F201940-F6B9-B64B-83BC-2B3438588EBF}" name="Column91"/>
    <tableColumn id="106" xr3:uid="{734B22AF-A4A2-9B49-A7EA-36AE2D17D052}" name="Column92"/>
    <tableColumn id="107" xr3:uid="{4C28B49C-159D-1E44-B90C-6EEF95EBFE0A}" name="Column93"/>
    <tableColumn id="108" xr3:uid="{2A3B1E62-4E21-F343-BDF9-3A6995E3F35D}" name="Column94"/>
    <tableColumn id="109" xr3:uid="{A0D98E21-9594-404F-9C86-292C05F044B6}" name="Column95"/>
    <tableColumn id="110" xr3:uid="{1CD4FE62-4321-C34B-ABED-F1F3830C4C0E}" name="Column96"/>
    <tableColumn id="111" xr3:uid="{5D06875A-CF5A-504C-AF22-E3621B964159}" name="Column97"/>
    <tableColumn id="112" xr3:uid="{6876E00B-5FB2-434A-94A0-A4C9B7C0F873}" name="Column98"/>
    <tableColumn id="113" xr3:uid="{C418B2F0-C32E-2740-85C0-DC8758FF11D1}" name="Column99"/>
    <tableColumn id="114" xr3:uid="{7DCD0AE6-7866-CE42-8586-C05FD1BB1D84}" name="Column100"/>
    <tableColumn id="115" xr3:uid="{CEEB7E75-51B2-0A46-81E0-187F85C50094}" name="Column101"/>
    <tableColumn id="116" xr3:uid="{B650534D-92D0-CC45-8AD2-D3952BFE2905}" name="Column102"/>
    <tableColumn id="117" xr3:uid="{C72A4FBB-B487-BC4F-AFC6-864F01FB6ED4}" name="Column103"/>
    <tableColumn id="118" xr3:uid="{FDE66658-9B51-584A-AFD8-CD871597057B}" name="Column104"/>
    <tableColumn id="119" xr3:uid="{DD75DD7C-431D-1A43-B7AC-7D74119120F1}" name="Column105"/>
    <tableColumn id="120" xr3:uid="{0BA998CB-8725-2643-ABA0-DEE989262CA5}" name="Column106"/>
    <tableColumn id="121" xr3:uid="{98C8074C-6183-384F-A42E-34539FBB2A7B}" name="Column107"/>
    <tableColumn id="122" xr3:uid="{D11D8954-FD38-A944-A4EB-F7A2FD831AF8}" name="Column108"/>
    <tableColumn id="123" xr3:uid="{04C62FA9-2ACD-6A4C-9FAD-560B6FC47137}" name="Column109"/>
    <tableColumn id="124" xr3:uid="{071EA453-AE78-2249-A147-CA6B2BB401B2}" name="Column110"/>
    <tableColumn id="125" xr3:uid="{313D2392-CDC0-A648-8D0A-2525F45CE023}" name="Column111"/>
    <tableColumn id="126" xr3:uid="{5A90C47D-1B42-9043-A213-95022C7674F6}" name="Column112"/>
    <tableColumn id="127" xr3:uid="{55472CAA-B204-6E41-98D8-98AE79597080}" name="Column113"/>
    <tableColumn id="128" xr3:uid="{ED7C0769-D4EF-534F-878B-6B98B35ADC08}" name="Column114"/>
    <tableColumn id="129" xr3:uid="{5566E111-7DD7-764E-9283-58744D463B06}" name="Column115"/>
    <tableColumn id="130" xr3:uid="{1685E03E-8561-E843-A3EB-A2831658B0BB}" name="Column116"/>
    <tableColumn id="131" xr3:uid="{4A7D3095-F38F-B843-BA93-843367464BE2}" name="Column117"/>
    <tableColumn id="132" xr3:uid="{617F2B9C-8605-A24D-92A6-63D44C9A589F}" name="Column118"/>
    <tableColumn id="133" xr3:uid="{0873A582-747F-714B-87D6-ECC772BBD05A}" name="Column119"/>
    <tableColumn id="134" xr3:uid="{125CB65A-CC1B-6947-B759-B614F20C4E74}" name="Column120"/>
    <tableColumn id="135" xr3:uid="{D02F06CA-77B6-7644-AF7E-5AC28CECD512}" name="Column121"/>
    <tableColumn id="136" xr3:uid="{572E593C-4DC2-B646-9CD0-D756FBF2184A}" name="Column122"/>
    <tableColumn id="137" xr3:uid="{F08E2195-373A-6B4C-9855-A9DD2A623EB2}" name="Column123"/>
    <tableColumn id="138" xr3:uid="{C4787CE6-7430-FD42-A1EB-66E8FD58684B}" name="Column124"/>
    <tableColumn id="139" xr3:uid="{CE8185D4-35C0-4042-9E92-82858765E8FE}" name="Column125"/>
    <tableColumn id="140" xr3:uid="{A6D310AA-36A2-BE45-BA0C-AF1B028CB86C}" name="Column126"/>
    <tableColumn id="141" xr3:uid="{D48D5CEA-DA26-A748-954C-9FF7C65868C5}" name="Column127"/>
    <tableColumn id="142" xr3:uid="{9B3CAD6E-612F-6242-83BD-B4CCA129531A}" name="Column128"/>
    <tableColumn id="143" xr3:uid="{145DC997-CF4F-0C4F-9618-62E76341CBAA}" name="Column129"/>
    <tableColumn id="144" xr3:uid="{C8A0641D-032D-F24A-A145-F6BB24A9B044}" name="Column130"/>
    <tableColumn id="145" xr3:uid="{9C85FC07-AA04-2943-8C10-CE77F7384F03}" name="Column131"/>
    <tableColumn id="146" xr3:uid="{17DCC063-FD5E-ED43-BCD3-2C56239112E1}" name="Column132"/>
    <tableColumn id="147" xr3:uid="{4A2ACDAD-808A-7849-92FE-6F4867A2DC01}" name="Column133"/>
    <tableColumn id="148" xr3:uid="{055B07FA-9401-7740-B8B4-7783F242ED04}" name="Column134"/>
    <tableColumn id="149" xr3:uid="{BFDA6EC3-697E-CB48-9533-A92786D17030}" name="Column135"/>
    <tableColumn id="150" xr3:uid="{AAFADCE0-6578-0E43-AE77-0E18AEC0DF31}" name="Column136"/>
    <tableColumn id="151" xr3:uid="{C409C384-4123-4841-9BD0-911604A688CB}" name="Column137"/>
    <tableColumn id="152" xr3:uid="{4DCBEEA5-0FED-044D-A83D-E09B02EB39F3}" name="Column138"/>
    <tableColumn id="153" xr3:uid="{B9D85AD9-8EF7-154C-9BE6-8F833FD3C71E}" name="Column139"/>
    <tableColumn id="154" xr3:uid="{F278F529-8013-5F48-B43A-F49E0585FD12}" name="Column140"/>
    <tableColumn id="155" xr3:uid="{113E3291-3D22-8B47-800F-D3BA9DB43FE6}" name="Column141"/>
    <tableColumn id="156" xr3:uid="{6E92C01A-3811-4F4A-BCC4-5B140554908E}" name="Column142"/>
    <tableColumn id="157" xr3:uid="{0F0AA774-7ECF-6541-9315-810E61252B59}" name="Column143"/>
    <tableColumn id="158" xr3:uid="{7B4118BA-004A-BD4E-8FEC-F928BFE484AC}" name="Column144"/>
    <tableColumn id="159" xr3:uid="{7A2D3151-01BD-3F43-8E7B-4598C2BD01D1}" name="Column145"/>
    <tableColumn id="160" xr3:uid="{C0FA4C1B-9F9D-8A40-9EA9-4FFD307BBA99}" name="Column146"/>
    <tableColumn id="161" xr3:uid="{1DA8DC1E-C4E9-F74B-9D94-81D2C3BB4244}" name="Column147"/>
    <tableColumn id="162" xr3:uid="{18BE08DF-09AE-6649-8B68-04F4D504AB51}" name="Column148"/>
    <tableColumn id="163" xr3:uid="{C1545892-7A14-984E-858E-7C9E7AE6C60D}" name="Column149"/>
    <tableColumn id="164" xr3:uid="{CC059546-C871-4446-8FC4-BCB05638614E}" name="Column150"/>
    <tableColumn id="165" xr3:uid="{BB2ACAE0-DB2C-E74B-9365-9FC2967EA4C9}" name="Column151"/>
    <tableColumn id="166" xr3:uid="{79982B77-5131-2F49-BD23-3994128C9619}" name="Column152"/>
    <tableColumn id="167" xr3:uid="{556E0F35-50B3-0A48-A2F0-5AAE22ADEB29}" name="Column153"/>
    <tableColumn id="168" xr3:uid="{50D7C94C-7A4B-2B42-AC45-C6C8CDF1093D}" name="Column154"/>
    <tableColumn id="169" xr3:uid="{866E22AB-118B-6B44-9534-1C07F4D05E6C}" name="Column155"/>
    <tableColumn id="170" xr3:uid="{0FA3CA1B-9DC8-DE48-BD7A-29C398831C0D}" name="Column156"/>
    <tableColumn id="171" xr3:uid="{5D9A2D4B-6319-E243-8D30-CBB69083FA92}" name="Column157"/>
    <tableColumn id="172" xr3:uid="{ACF72133-9AAB-C744-B1AA-918C7DA17832}" name="Column158"/>
    <tableColumn id="173" xr3:uid="{55ADBAFB-E36D-944D-8109-A0FF4E267B4E}" name="Column159"/>
    <tableColumn id="174" xr3:uid="{13FFFC59-10A8-4E42-8E00-DF343B5CB0E5}" name="Column160"/>
    <tableColumn id="175" xr3:uid="{5FCAD38D-45DF-A342-8AC2-5BE2F15B0E83}" name="Column161"/>
    <tableColumn id="176" xr3:uid="{AA3622BD-D7CE-F24F-9D36-A1A394316D37}" name="Column162"/>
    <tableColumn id="177" xr3:uid="{8E2CBDD4-2874-4241-8127-A3CC4E98939D}" name="Column163"/>
    <tableColumn id="178" xr3:uid="{D1EF6F56-06B5-A248-A409-C2337458EB34}" name="Column164"/>
    <tableColumn id="179" xr3:uid="{91F49216-EA5E-E44D-8D49-49F8E992F422}" name="Column165"/>
    <tableColumn id="180" xr3:uid="{046F210F-1DB5-CD48-8E70-9AA5C004F016}" name="Column166"/>
    <tableColumn id="181" xr3:uid="{8F46837D-EC8B-1445-B353-A859AE32E514}" name="Column167"/>
    <tableColumn id="182" xr3:uid="{59211CCE-86CA-D54C-B3C7-AEAFC3E9F9DB}" name="Column168"/>
    <tableColumn id="183" xr3:uid="{2845A377-6AB9-A64B-B290-C029FCF456F1}" name="Column169"/>
    <tableColumn id="184" xr3:uid="{93CFA662-3093-1A49-BF5F-509439D06BE5}" name="Column170"/>
    <tableColumn id="185" xr3:uid="{53BA283B-D794-AB40-81E4-0EB3874A7C30}" name="Column171"/>
    <tableColumn id="186" xr3:uid="{3F3E408C-F6C2-7648-9B22-AAA7DF374A81}" name="Column172"/>
    <tableColumn id="187" xr3:uid="{EE0CFC71-5DF6-7B4E-9629-6B04A2AE760A}" name="Column173"/>
    <tableColumn id="188" xr3:uid="{2938A01F-BF76-844D-9614-7A6CFA8F7F4E}" name="Column174"/>
    <tableColumn id="189" xr3:uid="{241E7510-C087-5048-99CB-C049513E3A0E}" name="Column175"/>
    <tableColumn id="190" xr3:uid="{2E48819E-2E58-404D-A16E-9467B55F05B4}" name="Column176"/>
    <tableColumn id="191" xr3:uid="{D122FB33-E431-1F4A-A256-7F021E32BBAA}" name="Column177"/>
    <tableColumn id="192" xr3:uid="{40A67D32-4B0C-5845-9B52-FDD77956A724}" name="Column178"/>
    <tableColumn id="193" xr3:uid="{3415DAF6-A0E7-DA4D-A9CF-2934EA193C45}" name="Column179"/>
    <tableColumn id="194" xr3:uid="{DB810DA4-326A-2747-9040-B16EF7DC43EA}" name="Column180"/>
    <tableColumn id="195" xr3:uid="{C5D54142-758B-2948-A28B-D715518487FC}" name="Column181"/>
    <tableColumn id="196" xr3:uid="{409CABD6-DE46-0A49-A0FB-6E3FAF53426E}" name="Column182"/>
    <tableColumn id="197" xr3:uid="{0D6D47FA-5658-494E-BD07-592B84466ED0}" name="Column183"/>
    <tableColumn id="198" xr3:uid="{729186F8-1B22-C548-8444-F27A10797802}" name="Column184"/>
    <tableColumn id="199" xr3:uid="{A63703E5-9B34-E445-8FE0-740C4E9D73F0}" name="Column185"/>
    <tableColumn id="200" xr3:uid="{DFAA4DF6-36DA-4D4F-AF44-F0B04A244635}" name="Column186"/>
    <tableColumn id="201" xr3:uid="{356C4B7F-A77E-B544-99AA-FE58E428BC97}" name="Column187"/>
    <tableColumn id="202" xr3:uid="{2CDF02ED-7E42-D643-8170-24D0912B57DA}" name="Column188"/>
    <tableColumn id="203" xr3:uid="{D900F1FF-C0F4-2349-8342-E9591DD9FDEA}" name="Column189"/>
    <tableColumn id="204" xr3:uid="{D24FC277-4AAE-F242-9BDB-CA923DA1DB95}" name="Column190"/>
    <tableColumn id="205" xr3:uid="{C13BE470-DD11-9747-B423-780779E54349}" name="Column191"/>
    <tableColumn id="206" xr3:uid="{4FF97E47-9072-6042-A4E4-9E11696E094E}" name="Column192"/>
    <tableColumn id="207" xr3:uid="{CD00AD71-0958-8341-B95B-29DD9EE212A2}" name="Column193"/>
    <tableColumn id="208" xr3:uid="{B9749D5C-09C7-8044-B318-17F7872476ED}" name="Column194"/>
    <tableColumn id="209" xr3:uid="{893843D0-2D48-FC49-B35B-874F118C8B4F}" name="Column195"/>
    <tableColumn id="210" xr3:uid="{1E865D95-03E7-D448-BFFF-46C3BB9E7D0F}" name="Column196"/>
    <tableColumn id="211" xr3:uid="{F68D9B56-9276-BC43-833E-3706A06ACF55}" name="Column197"/>
    <tableColumn id="212" xr3:uid="{81BFD23D-07BC-8344-8748-E5B6A7E9AAF3}" name="Column198"/>
    <tableColumn id="213" xr3:uid="{5298903A-1893-9747-8D3D-AC0DDA5996CF}" name="Column199"/>
    <tableColumn id="214" xr3:uid="{7A60B90C-55DD-AE45-828A-7FFD577328F1}" name="Column200"/>
    <tableColumn id="215" xr3:uid="{4A24147B-758D-9A49-8C8F-7B38C5E878C5}" name="Column201"/>
    <tableColumn id="216" xr3:uid="{87E78581-B930-8B43-A971-39EBC1895404}" name="Column202"/>
    <tableColumn id="217" xr3:uid="{FBF5C76F-4123-1C45-BA9D-3C309625FA74}" name="Column203"/>
    <tableColumn id="218" xr3:uid="{E52D7CB7-D14B-C94A-9994-AE41AD2B0B1C}" name="Column204"/>
    <tableColumn id="219" xr3:uid="{0C775303-FABF-BC46-8CBA-F9F5DFE11CCC}" name="Column205"/>
    <tableColumn id="220" xr3:uid="{C618C259-CB3A-774D-A508-96CCF32177E1}" name="Column206"/>
    <tableColumn id="221" xr3:uid="{F53CD80F-A80B-3C4B-B5FD-759D505274FF}" name="Column207"/>
    <tableColumn id="222" xr3:uid="{4D0A17E3-DF02-7C45-98F7-A67D81CEFB9C}" name="Column208"/>
    <tableColumn id="223" xr3:uid="{E32D94B7-E7CB-D246-877F-3E85C2A56611}" name="Column209"/>
    <tableColumn id="224" xr3:uid="{51CE5B5C-7444-4A4D-BFE5-F5D8495836CF}" name="Column210"/>
    <tableColumn id="225" xr3:uid="{EBA779DF-6E3A-8D4D-98EF-E31B034A6636}" name="Column211"/>
    <tableColumn id="226" xr3:uid="{EE31E1E6-DF79-1948-BB99-AA1C2FA835F7}" name="Column212"/>
    <tableColumn id="227" xr3:uid="{25ED1F22-1F95-8149-ACA1-04FAC7EF4FEA}" name="Column213"/>
    <tableColumn id="228" xr3:uid="{C162FBCC-D5EE-B041-B516-ABB34F475FE8}" name="Column214"/>
    <tableColumn id="229" xr3:uid="{C931FDD0-7778-4C41-AE0C-7FE0922D9DC5}" name="Column215"/>
    <tableColumn id="230" xr3:uid="{B78F9DAE-0F31-7349-9B92-2D1C8AB22BCB}" name="Column216"/>
    <tableColumn id="231" xr3:uid="{FD6D366A-2A55-474D-85F6-1BF6CCC44812}" name="Column217"/>
    <tableColumn id="232" xr3:uid="{FD3360C8-4020-874B-BA81-06F34B16B71A}" name="Column218"/>
    <tableColumn id="233" xr3:uid="{68FCBC89-8E56-0241-A642-6584D59AAA11}" name="Column219"/>
    <tableColumn id="234" xr3:uid="{79290B47-9E9C-7B41-A253-EB2786C203B5}" name="Column220"/>
    <tableColumn id="235" xr3:uid="{DC801F11-A1AB-C045-984B-6239C4161880}" name="Column221"/>
    <tableColumn id="236" xr3:uid="{D4428B69-A5A7-6547-A2E9-64FB11BE7811}" name="Column222"/>
    <tableColumn id="237" xr3:uid="{96A69B44-B43D-4B4F-8FC1-972309D1F570}" name="Column223"/>
    <tableColumn id="238" xr3:uid="{E2162E40-00CF-1749-B95C-22AB9E045430}" name="Column224"/>
    <tableColumn id="239" xr3:uid="{6EC96F84-0156-2848-9650-E8B7E39D13F3}" name="Column225"/>
    <tableColumn id="240" xr3:uid="{50D3261B-DDBC-8146-99C1-ADBD7504DF13}" name="Column226"/>
    <tableColumn id="241" xr3:uid="{70457438-BE29-D540-B9F6-4773092BD386}" name="Column227"/>
    <tableColumn id="242" xr3:uid="{0A5EDB5C-981D-B74F-997B-5C7D6ED383FC}" name="Column228"/>
    <tableColumn id="243" xr3:uid="{42991697-DA36-274F-886F-DC7022EA8788}" name="Column229"/>
    <tableColumn id="244" xr3:uid="{3937B6F3-3278-7C47-B90A-87A35C1A3613}" name="Column230"/>
    <tableColumn id="245" xr3:uid="{0D63D09B-BEE4-1C4C-B868-6BBFF9F68AE7}" name="Column231"/>
    <tableColumn id="246" xr3:uid="{6E1ACB80-636B-064C-A683-F2E6558387C4}" name="Column232"/>
    <tableColumn id="247" xr3:uid="{BA610950-02CF-5147-BC63-6C6D7F516CEF}" name="Column233"/>
    <tableColumn id="248" xr3:uid="{8522FF73-22DD-E547-ADD1-1D8405B7CC04}" name="Column234"/>
    <tableColumn id="249" xr3:uid="{69987FB0-72A5-8B45-91BD-3FC4E44A9E1E}" name="Column235"/>
    <tableColumn id="250" xr3:uid="{A04F9466-B6C6-224C-B61A-17598F4CACAC}" name="Column236"/>
    <tableColumn id="251" xr3:uid="{50E58384-45DB-CA47-96D0-5BC4069264EA}" name="Column237"/>
    <tableColumn id="252" xr3:uid="{464EEF03-5A8F-334B-845A-603165746132}" name="Column238"/>
    <tableColumn id="253" xr3:uid="{1F59497C-E7A9-E24F-B66B-ACF399F22A61}" name="Column239"/>
    <tableColumn id="254" xr3:uid="{736ABF7D-C9D7-3140-B84C-106AFBBFA7B4}" name="Column240"/>
    <tableColumn id="255" xr3:uid="{C3F4D9B0-79ED-6842-A0B4-1D87F6EAC138}" name="Column241"/>
    <tableColumn id="256" xr3:uid="{B72C7D35-416D-6445-98B2-53D8E0500F63}" name="Column242"/>
    <tableColumn id="257" xr3:uid="{D00EA212-699E-4D4E-8F83-48C09FF12097}" name="Column243"/>
    <tableColumn id="258" xr3:uid="{6C743B30-EB30-E140-BAEB-B75E4569A135}" name="Column244"/>
    <tableColumn id="259" xr3:uid="{E774B677-AC62-FE42-995B-2D9221B46EB7}" name="Column245"/>
    <tableColumn id="260" xr3:uid="{D700CC87-99C8-1D42-9AA5-7E5854D7032C}" name="Column246"/>
    <tableColumn id="261" xr3:uid="{2EF08A23-E435-B445-A8E3-5B1693455500}" name="Column247"/>
    <tableColumn id="262" xr3:uid="{19A6A32D-6A95-AF44-95B8-92DEDA830432}" name="Column248"/>
    <tableColumn id="263" xr3:uid="{F53AF6F2-E630-C84E-9290-82D2A6DC83DF}" name="Column249"/>
    <tableColumn id="264" xr3:uid="{82A0B3F8-2747-8F49-866A-2AAEE00F6B55}" name="Column250"/>
    <tableColumn id="265" xr3:uid="{F6ACCBA8-D2A2-BE46-AA28-FA51A8ECBE87}" name="Column251"/>
    <tableColumn id="266" xr3:uid="{C8DE5AAB-EDAB-5646-934D-243AF5943D16}" name="Column252"/>
    <tableColumn id="267" xr3:uid="{EBB694CE-87BE-B045-AAA1-E0DEFABEF05F}" name="Column253"/>
    <tableColumn id="268" xr3:uid="{0B776EC3-EBDE-1148-9B20-9AEFDBC6203D}" name="Column254"/>
    <tableColumn id="269" xr3:uid="{B7C003BC-6022-6740-9836-0A5C805AC5CB}" name="Column255"/>
    <tableColumn id="270" xr3:uid="{1FCDC7D4-BB32-E040-AD30-5EF70FB93301}" name="Column256"/>
    <tableColumn id="271" xr3:uid="{178EEF57-BDCD-FD4B-89F4-A51541683388}" name="Column257"/>
    <tableColumn id="272" xr3:uid="{63FC7913-47AA-8245-B2A5-EA87FB75DF6A}" name="Column258"/>
    <tableColumn id="273" xr3:uid="{27335426-5F0D-AA40-A87B-1B3581021043}" name="Column259"/>
    <tableColumn id="274" xr3:uid="{6ECD6FD7-257A-0043-8B16-1EB61415BE50}" name="Column260"/>
    <tableColumn id="275" xr3:uid="{158CE722-9A8C-274B-BD00-8CCC6ED6476C}" name="Column261"/>
    <tableColumn id="276" xr3:uid="{88547659-A2EF-0D40-9BB4-0D667BB71D0C}" name="Column262"/>
    <tableColumn id="277" xr3:uid="{7DD2E11A-F2C3-0E4B-AD9F-6A6F4D347606}" name="Column263"/>
    <tableColumn id="278" xr3:uid="{2E34F2F0-5D8A-3C45-A711-F89C8C7E95F7}" name="Column264"/>
    <tableColumn id="279" xr3:uid="{F98A696F-F025-0748-85C9-7A2CF5B72D8B}" name="Column265"/>
    <tableColumn id="280" xr3:uid="{46554956-F904-E842-B200-8853A6368AF8}" name="Column266"/>
    <tableColumn id="281" xr3:uid="{736138E1-A983-8C44-B0E0-5D494D716113}" name="Column267"/>
    <tableColumn id="282" xr3:uid="{26F5C001-8CE7-054C-B324-62072E15B48B}" name="Column268"/>
    <tableColumn id="283" xr3:uid="{C3CBE596-35F9-264C-B578-B09E90599B61}" name="Column269"/>
    <tableColumn id="284" xr3:uid="{C2407539-40CB-8B46-B670-7E27404CC641}" name="Column270"/>
    <tableColumn id="285" xr3:uid="{8F91B2F9-8E60-5843-8BC7-D0931EA28503}" name="Column271"/>
    <tableColumn id="286" xr3:uid="{8D9002C9-9D3E-9945-8306-2F6822B972D1}" name="Column272"/>
    <tableColumn id="287" xr3:uid="{FBCE953C-D987-AA40-A385-76C236D6E0D9}" name="Column273"/>
    <tableColumn id="288" xr3:uid="{CB96C0EC-BE32-F844-88F3-AC4CF5DA19E1}" name="Column274"/>
    <tableColumn id="289" xr3:uid="{7F840E6F-314C-3A44-AB96-64D54527EFE6}" name="Column275"/>
    <tableColumn id="290" xr3:uid="{E1961D3B-AB58-A04D-8723-C2236997AE7C}" name="Column276"/>
    <tableColumn id="291" xr3:uid="{A00C5108-232E-8C4E-8973-B91DDE70DE7D}" name="Column277"/>
    <tableColumn id="292" xr3:uid="{83770B52-AA0C-C64C-AAA1-38C52AE8D6A3}" name="Column278"/>
    <tableColumn id="293" xr3:uid="{5D768A80-020F-4F49-AB92-976826B2B27A}" name="Column279"/>
    <tableColumn id="294" xr3:uid="{1123679E-4E8E-C34B-8090-749AC3CDB2E4}" name="Column280"/>
    <tableColumn id="295" xr3:uid="{D4481A49-4EA1-8B46-8EA8-FC162F2AA52B}" name="Column281"/>
    <tableColumn id="296" xr3:uid="{000E07A4-056B-E442-BBB4-6B9B61BE8750}" name="Column282"/>
    <tableColumn id="297" xr3:uid="{C07FF476-BF8D-ED4E-B2A0-BE0E83C76415}" name="Column283"/>
    <tableColumn id="298" xr3:uid="{2D0465B6-0FEA-5647-BC75-90CDE83332A6}" name="Column284"/>
    <tableColumn id="299" xr3:uid="{00263048-FAEF-3644-A6B3-55B46D22DDB4}" name="Column285"/>
    <tableColumn id="300" xr3:uid="{F674F69E-BA8F-2E43-92C8-526E7F186D17}" name="Column286"/>
    <tableColumn id="301" xr3:uid="{BEF4AD6F-F917-5449-AC0A-BC377E0B60E6}" name="Column287"/>
    <tableColumn id="302" xr3:uid="{4CC29E93-D347-E340-8745-E000F6CA75F0}" name="Column288"/>
    <tableColumn id="303" xr3:uid="{47846BDA-01CF-CA47-9C89-F533B004FE5C}" name="Column289"/>
    <tableColumn id="304" xr3:uid="{0003E04B-90A0-244F-BAD8-D7ED9969A8A6}" name="Column290"/>
    <tableColumn id="305" xr3:uid="{4B979400-2D56-3B4B-85E7-DB796E7F47FA}" name="Column291"/>
    <tableColumn id="306" xr3:uid="{18FB0888-C828-0F4A-971B-4AB6C10A7940}" name="Column292"/>
    <tableColumn id="307" xr3:uid="{37135767-FD5A-3B4B-B8B2-9665D94C98D6}" name="Column293"/>
    <tableColumn id="308" xr3:uid="{F06D463E-D19B-0344-A968-B5F1001B50D0}" name="Column294"/>
    <tableColumn id="309" xr3:uid="{BE7AD9AB-D76C-2C40-9B06-2191C76046F0}" name="Column295"/>
    <tableColumn id="310" xr3:uid="{9B29A10A-E2F7-F34F-B08C-7199883EEEB5}" name="Column296"/>
    <tableColumn id="311" xr3:uid="{9C635481-86CE-5044-9BDF-C4593EB951F4}" name="Column297"/>
    <tableColumn id="312" xr3:uid="{1EBAE018-B73A-F942-9C9E-FB8A151F3BAC}" name="Column298"/>
    <tableColumn id="313" xr3:uid="{B284575D-2912-8F42-B5E2-DDA959A222E8}" name="Column299"/>
    <tableColumn id="314" xr3:uid="{5353254F-52DE-A64E-BCC5-0090B72FA5C2}" name="Column300"/>
    <tableColumn id="315" xr3:uid="{53FB47C6-BC35-7F42-8D1B-441A58D652B5}" name="Column301"/>
    <tableColumn id="316" xr3:uid="{768B25F7-683E-B441-B521-90FE74758A60}" name="Column302"/>
    <tableColumn id="317" xr3:uid="{A155A3CE-9EA7-5D48-BB8F-C4DC98FBB2B1}" name="Column303"/>
    <tableColumn id="318" xr3:uid="{5F2BE9CC-81C8-6B49-AD0A-0D88DEAF05BF}" name="Column304"/>
    <tableColumn id="319" xr3:uid="{0F9CCB11-044E-E349-A91C-0AB3B72DEE45}" name="Column305"/>
    <tableColumn id="320" xr3:uid="{00A314BE-B732-4A43-A97A-1A6EAD378B6F}" name="Column306"/>
    <tableColumn id="321" xr3:uid="{C2E2DF32-7F79-9747-AEDB-D014E5CF18ED}" name="Column307"/>
    <tableColumn id="322" xr3:uid="{35203690-D788-B84F-B2AC-89589AE44201}" name="Column308"/>
    <tableColumn id="323" xr3:uid="{6AA746E0-7346-FC46-9097-9062D0130F7B}" name="Column309"/>
    <tableColumn id="324" xr3:uid="{BBEA937B-A1F1-9849-90D4-04ABB6A2D64D}" name="Column310"/>
    <tableColumn id="325" xr3:uid="{B6DC93C0-3DC1-1E47-9DCC-777D7257930E}" name="Column311"/>
    <tableColumn id="326" xr3:uid="{02180626-696E-5646-B3B9-893AFFA52D35}" name="Column312"/>
    <tableColumn id="327" xr3:uid="{DD75175E-49A8-574B-8F47-FC1478B9953B}" name="Column313"/>
    <tableColumn id="328" xr3:uid="{1F05AA3C-B2E0-704B-8A3E-AB1AB6F40A86}" name="Column314"/>
    <tableColumn id="329" xr3:uid="{91EBB47D-BF15-5A43-B3FD-9D982558AEE6}" name="Column315"/>
    <tableColumn id="330" xr3:uid="{38E7C15A-AC3D-D145-A7CC-81DD26E996CB}" name="Column316"/>
    <tableColumn id="331" xr3:uid="{07834C8E-F768-1848-B5BD-6B2D3B16B822}" name="Column317"/>
    <tableColumn id="332" xr3:uid="{FC125034-74E7-5B47-B7B2-2F57AFAB7B15}" name="Column318"/>
    <tableColumn id="333" xr3:uid="{D1F2F1AC-EAAE-3744-9902-251B856A0849}" name="Column319"/>
    <tableColumn id="334" xr3:uid="{D288E4DA-4D67-7B4D-A0AF-4F450CD1F51F}" name="Column320"/>
    <tableColumn id="335" xr3:uid="{B5E14FA6-FECB-614D-BD7C-A25224D31645}" name="Column321"/>
    <tableColumn id="336" xr3:uid="{DC483544-5005-7C4C-96DB-9FC271AC042A}" name="Column322"/>
    <tableColumn id="337" xr3:uid="{6E2B7063-7FF8-1A47-8631-7FF7FE68BE1E}" name="Column323"/>
    <tableColumn id="338" xr3:uid="{F817CCD7-9A80-234F-9200-EC7A61A8F830}" name="Column324"/>
    <tableColumn id="339" xr3:uid="{DD0F8240-631B-214B-A1F5-74C51930B97D}" name="Column325"/>
    <tableColumn id="340" xr3:uid="{6DD34706-CDD0-D44D-8BCF-9CD174ABB585}" name="Column326"/>
    <tableColumn id="341" xr3:uid="{6A8579F9-9F6D-3643-BD56-CC418754AC8A}" name="Column327"/>
    <tableColumn id="342" xr3:uid="{DF6BFA44-0BA5-7E43-93FC-70820B134B9E}" name="Column328"/>
    <tableColumn id="343" xr3:uid="{7B0274C9-2820-A94A-AAE9-E01BFB33B076}" name="Column329"/>
    <tableColumn id="344" xr3:uid="{EBA6FBD0-84E0-6649-BCDC-5CA26AADED15}" name="Column330"/>
    <tableColumn id="345" xr3:uid="{66978DED-7222-7842-9A30-528E2930BB1F}" name="Column331"/>
    <tableColumn id="346" xr3:uid="{A0ADD616-50A1-B240-B9F3-E56D60CEE905}" name="Column332"/>
    <tableColumn id="347" xr3:uid="{2A800008-A596-CD40-B523-ED937D02F26E}" name="Column333"/>
    <tableColumn id="348" xr3:uid="{CEE63A85-BF4C-3140-A0EC-CFC7732389DC}" name="Column334"/>
    <tableColumn id="349" xr3:uid="{205F3C98-7712-D347-802A-20B50A75E02E}" name="Column335"/>
    <tableColumn id="350" xr3:uid="{7244A10F-0D89-0648-96C4-C6F2C295BB26}" name="Column336"/>
    <tableColumn id="351" xr3:uid="{0D880F68-9537-AD49-B1FF-CDD681954517}" name="Column337"/>
    <tableColumn id="352" xr3:uid="{11E01E55-9E8B-4D45-8918-A2DBF37CE5F7}" name="Column338"/>
    <tableColumn id="353" xr3:uid="{2A518B16-A111-AF4D-BE38-3CD456AAA758}" name="Column339"/>
    <tableColumn id="354" xr3:uid="{D7852DB9-DD0C-8149-A52E-1496A7E989BE}" name="Column340"/>
    <tableColumn id="355" xr3:uid="{67528844-4652-CA40-A17A-DE83E74FF281}" name="Column341"/>
    <tableColumn id="356" xr3:uid="{2FCF61A5-DE35-9749-9E28-1DA1310CAE23}" name="Column342"/>
    <tableColumn id="357" xr3:uid="{01D334A3-C2E4-4348-B41A-BAA71E76DFB6}" name="Column343"/>
    <tableColumn id="358" xr3:uid="{7072D962-69A7-7C41-9471-AB909BFDE6BD}" name="Column344"/>
    <tableColumn id="359" xr3:uid="{02925983-0642-BB43-AB33-9E81FA796DAA}" name="Column345"/>
    <tableColumn id="360" xr3:uid="{F31FC3E2-2588-0C4A-8C1F-FBEEF4C39A4B}" name="Column346"/>
    <tableColumn id="361" xr3:uid="{A69BAFE5-FD7F-FC4D-9A38-7E7776C46800}" name="Column347"/>
    <tableColumn id="362" xr3:uid="{CBCF5F2C-1798-CC4F-B8C3-35B8E51EB0FB}" name="Column348"/>
    <tableColumn id="363" xr3:uid="{E8AF2DD3-4148-9448-989F-DBDF45AE4122}" name="Column349"/>
    <tableColumn id="364" xr3:uid="{A2D5EE77-B247-0B4E-844A-CA594692EC99}" name="Column350"/>
    <tableColumn id="365" xr3:uid="{B5B7FAED-7A8F-F945-835E-FE87AD592956}" name="Column351"/>
    <tableColumn id="366" xr3:uid="{647233CE-BA2C-E148-B363-FCE62105F315}" name="Column352"/>
    <tableColumn id="367" xr3:uid="{103BF2C8-34EF-8B41-80C4-B842C87DF8F9}" name="Column353"/>
    <tableColumn id="368" xr3:uid="{2FB3A963-6E19-C64A-AD3A-8AFFA3AB6DAB}" name="Column354"/>
    <tableColumn id="369" xr3:uid="{510BCEF7-AC2A-2A4D-A646-9BEBA5A003DA}" name="Column355"/>
    <tableColumn id="370" xr3:uid="{669A67DD-05B3-E747-B1F9-4AAEB8DAE425}" name="Column356"/>
    <tableColumn id="371" xr3:uid="{24F0E7C6-E07D-054E-8F80-A81963AAEE0D}" name="Column357"/>
    <tableColumn id="372" xr3:uid="{F0EF6A84-3248-8E48-B477-2B5A54FD72ED}" name="Column358"/>
    <tableColumn id="373" xr3:uid="{56CC4C45-C0A7-DF4F-BEF9-70B2A0B3EA05}" name="Column359"/>
    <tableColumn id="374" xr3:uid="{7D423784-D587-504B-BF65-CEDC0EDB13E6}" name="Column360"/>
    <tableColumn id="375" xr3:uid="{FBEC45F3-F4D2-D648-9B64-AEFEB43064B4}" name="Column361"/>
    <tableColumn id="376" xr3:uid="{C65F3D74-4410-BB4F-BA41-E4B592E9C806}" name="Column362"/>
    <tableColumn id="377" xr3:uid="{980A7ACB-978A-754C-9E50-58946F485DAB}" name="Column363"/>
    <tableColumn id="378" xr3:uid="{AB3C9728-7A4B-434A-B624-EF633980330A}" name="Column364"/>
    <tableColumn id="379" xr3:uid="{D30E6E80-CF95-6844-A5EF-3F8390616794}" name="Column365"/>
    <tableColumn id="380" xr3:uid="{EAD17F3C-109C-0B4F-86A1-326406A18878}" name="Column366"/>
    <tableColumn id="381" xr3:uid="{2F4A579E-CE4F-0741-87AB-CFA07C30A3F3}" name="Column367"/>
    <tableColumn id="382" xr3:uid="{D4B2AD0E-10ED-4E4F-9407-9E489056354D}" name="Column368"/>
    <tableColumn id="383" xr3:uid="{31B26C5E-835F-8843-89DA-716484AD9A55}" name="Column369"/>
    <tableColumn id="384" xr3:uid="{D4E1E7D7-45D7-9741-B67F-1E6146C7AEBC}" name="Column370"/>
    <tableColumn id="385" xr3:uid="{79FBBAA5-D195-B649-B558-B7899E1B6579}" name="Column371"/>
    <tableColumn id="386" xr3:uid="{7F1ECE32-4DB4-3D47-A7F7-8F8ECDBF63A3}" name="Column372"/>
    <tableColumn id="387" xr3:uid="{B6B2645E-44EF-2848-BD0C-701064147692}" name="Column373"/>
    <tableColumn id="388" xr3:uid="{C6007134-64E8-C94C-BC08-AFBF69E8A20F}" name="Column374"/>
    <tableColumn id="389" xr3:uid="{F16C1AD3-4BCF-EA48-A85C-9250115EE0E7}" name="Column375"/>
    <tableColumn id="390" xr3:uid="{0B524856-097F-B44C-9DB0-BB6FBB0690DD}" name="Column376"/>
    <tableColumn id="391" xr3:uid="{FB3AAFEF-ACAE-9744-89E0-1413971B8993}" name="Column377"/>
    <tableColumn id="392" xr3:uid="{83176FFF-3E7A-E74F-8FA6-B2FBF72950C5}" name="Column378"/>
    <tableColumn id="393" xr3:uid="{87BE0E63-8117-6241-BF38-DCA3810A2C20}" name="Column379"/>
    <tableColumn id="394" xr3:uid="{DC2E2B06-EED9-8546-BC03-2C7D461ADAEC}" name="Column380"/>
    <tableColumn id="395" xr3:uid="{B20F13EC-542A-754B-AA9F-77A430832E28}" name="Column381"/>
    <tableColumn id="396" xr3:uid="{ECF12E8C-9200-D94B-B077-2CFE79768690}" name="Column382"/>
    <tableColumn id="397" xr3:uid="{4BE0AC9D-6F63-324B-AA00-C1B2869DD0B5}" name="Column383"/>
    <tableColumn id="398" xr3:uid="{7347070E-C894-8E45-81F1-07ECC478B2AB}" name="Column384"/>
    <tableColumn id="399" xr3:uid="{15B2E960-5770-D14D-B62C-F03192264A56}" name="Column385"/>
    <tableColumn id="400" xr3:uid="{0AAEB761-B139-EB48-BDE6-EDA60A87C7AA}" name="Column386"/>
    <tableColumn id="401" xr3:uid="{2FC42172-B88D-5B4B-8BE3-0032AEC24E5B}" name="Column387"/>
    <tableColumn id="402" xr3:uid="{CE3A9164-3D77-9443-9FB3-5BF938D71E68}" name="Column388"/>
    <tableColumn id="403" xr3:uid="{8CAD59FD-6432-E441-BB09-E4FEAE095FFE}" name="Column389"/>
    <tableColumn id="404" xr3:uid="{9788B30C-F918-FE41-8324-C159D2058B04}" name="Column390"/>
    <tableColumn id="405" xr3:uid="{2DB9DE29-58B3-4A49-9C99-A768F28B466E}" name="Column391"/>
    <tableColumn id="406" xr3:uid="{4EE11576-E3AB-0440-8430-36F1FB304F68}" name="Column392"/>
    <tableColumn id="407" xr3:uid="{EEAED46D-5723-BE42-89D4-F3F0B5BAB61C}" name="Column393"/>
    <tableColumn id="408" xr3:uid="{F13DC1CB-D8FB-9241-BC22-7608F56DAEFD}" name="Column394"/>
    <tableColumn id="409" xr3:uid="{F7D7B01A-718D-B94C-8CE2-62765302A0DD}" name="Column395"/>
    <tableColumn id="410" xr3:uid="{10D34DC5-E072-2042-8B8D-545F6C9E36A0}" name="Column396"/>
    <tableColumn id="411" xr3:uid="{37362497-8751-3A4D-9F91-BB2422BEFC1E}" name="Column397"/>
    <tableColumn id="412" xr3:uid="{E2CAC640-83B7-4748-8D0A-B45F98A5FF24}" name="Column398"/>
    <tableColumn id="413" xr3:uid="{346C2A77-326E-9D4A-82A3-CC6598632B50}" name="Column399"/>
    <tableColumn id="414" xr3:uid="{A4C1B277-768D-8342-A2DA-9F21C8582DB0}" name="Column400"/>
    <tableColumn id="415" xr3:uid="{E254109E-61B4-7144-B9A9-BC05796D2178}" name="Column401"/>
    <tableColumn id="416" xr3:uid="{7E2DA06B-FAB2-F848-AFB3-31AA290270AE}" name="Column402"/>
    <tableColumn id="417" xr3:uid="{985D20BC-FCC9-9347-A01A-9A86BF841701}" name="Column403"/>
    <tableColumn id="418" xr3:uid="{4DDEB0B6-42E9-024A-BA2E-F92D7AF59728}" name="Column404"/>
    <tableColumn id="419" xr3:uid="{D1432046-B734-0843-B589-F0D6524DFEC0}" name="Column405"/>
    <tableColumn id="420" xr3:uid="{13BA84A8-61EE-0A41-B2DA-DFE5FE442278}" name="Column406"/>
    <tableColumn id="421" xr3:uid="{B7588018-BD27-AE40-86B1-DF00F997F87F}" name="Column407"/>
    <tableColumn id="422" xr3:uid="{9B2E5F0F-243C-7C42-B2C6-A1C302678375}" name="Column408"/>
    <tableColumn id="423" xr3:uid="{2136E4B5-C580-BA49-80AC-3F2161C46294}" name="Column409"/>
    <tableColumn id="424" xr3:uid="{2CF19D18-D163-1D4B-8E04-D9B77009C42B}" name="Column410"/>
    <tableColumn id="425" xr3:uid="{FF16339A-4C81-A243-BA5F-69E2623E5DBF}" name="Column411"/>
    <tableColumn id="426" xr3:uid="{4831C4B5-251D-3A46-BC06-9EE792131702}" name="Column412"/>
    <tableColumn id="427" xr3:uid="{E11D1177-C332-714A-91F9-F246265A5826}" name="Column413"/>
    <tableColumn id="428" xr3:uid="{61153C36-A2A5-7B4C-8107-B9FFBFD39746}" name="Column414"/>
    <tableColumn id="429" xr3:uid="{1AD0600E-DEF0-E243-8DFB-F91D6966BE92}" name="Column415"/>
    <tableColumn id="430" xr3:uid="{5CCF3A8C-9C7A-3340-A752-C5EE0B2A1DE4}" name="Column416"/>
    <tableColumn id="431" xr3:uid="{40F483CC-4FA1-9649-99FF-E48F61A03822}" name="Column417"/>
    <tableColumn id="432" xr3:uid="{2B751312-D55B-B745-8185-1E9E342D4E89}" name="Column418"/>
    <tableColumn id="433" xr3:uid="{09A7016D-596F-FD4B-B6FA-10D2E23E4A26}" name="Column419"/>
    <tableColumn id="434" xr3:uid="{BBCBB8DD-664F-7D42-978A-5498FBF86242}" name="Column420"/>
    <tableColumn id="435" xr3:uid="{DE4B0117-B47D-6342-8AC7-04849E2D9E72}" name="Column421"/>
    <tableColumn id="436" xr3:uid="{D9F228B4-F2C3-5F49-825E-A83DAD1E98F2}" name="Column422"/>
    <tableColumn id="437" xr3:uid="{17DDB21E-A81E-D545-A347-D18F2A652B9C}" name="Column423"/>
    <tableColumn id="438" xr3:uid="{62065E0A-B6EC-3542-80AA-B0CF6E333AB0}" name="Column424"/>
    <tableColumn id="439" xr3:uid="{F2C49542-FE57-D24B-B05A-BB700B7C61B1}" name="Column425"/>
    <tableColumn id="440" xr3:uid="{F6CF98E9-B55F-E94D-A8A3-D6F561556798}" name="Column426"/>
    <tableColumn id="441" xr3:uid="{E6248CA1-8DD6-2F4E-945F-5DC9457DA75F}" name="Column427"/>
    <tableColumn id="442" xr3:uid="{03A3AD9E-3CF5-4041-BED4-8B0FF590AD51}" name="Column428"/>
    <tableColumn id="443" xr3:uid="{32A904ED-6EFD-054A-B066-DF07D864AA5B}" name="Column429"/>
    <tableColumn id="444" xr3:uid="{3BFC4F19-6B2C-A142-9C61-28B4982FB9C5}" name="Column430"/>
    <tableColumn id="445" xr3:uid="{08B09ACE-D1CA-7E49-AEF7-897BE3B7E4DB}" name="Column431"/>
    <tableColumn id="446" xr3:uid="{004C0233-47E2-F441-8640-85C6F0821E7A}" name="Column432"/>
    <tableColumn id="447" xr3:uid="{6C97D737-9CFF-2441-AC3F-46A46F34B4B2}" name="Column433"/>
    <tableColumn id="448" xr3:uid="{D142633C-5CCA-DF40-B5E0-7E163AE26E2B}" name="Column434"/>
    <tableColumn id="449" xr3:uid="{B6CD56F6-AFAE-BD4A-AA52-1EB08A276AC6}" name="Column435"/>
    <tableColumn id="450" xr3:uid="{1305D32A-AD4A-ED40-BB78-54A06AB00D6C}" name="Column436"/>
    <tableColumn id="451" xr3:uid="{360BF654-0CAF-624B-B72B-A2E0BA63CF17}" name="Column437"/>
    <tableColumn id="452" xr3:uid="{B49A677C-7CB0-8945-9CCE-F465265FBEA3}" name="Column438"/>
    <tableColumn id="453" xr3:uid="{24E4FB4E-1F80-8646-998A-972395A15D41}" name="Column439"/>
    <tableColumn id="454" xr3:uid="{6FA4E058-AE99-CD44-822D-D5AC55AE376D}" name="Column440"/>
    <tableColumn id="455" xr3:uid="{D4606D3F-197D-F94F-928B-CB7764B10827}" name="Column441"/>
    <tableColumn id="456" xr3:uid="{8FADCD71-6443-1F47-920F-2AEE123ECA19}" name="Column442"/>
    <tableColumn id="457" xr3:uid="{D6652A11-3156-3B41-B84B-5B233274C531}" name="Column443"/>
    <tableColumn id="458" xr3:uid="{4DED2EAD-155C-A94B-8BE0-192A58A064FC}" name="Column444"/>
    <tableColumn id="459" xr3:uid="{60E0FD70-968B-544D-9A66-9E027AD05AA7}" name="Column445"/>
    <tableColumn id="460" xr3:uid="{9C6F1DD0-E181-2B4C-8F93-386E97D49B19}" name="Column446"/>
    <tableColumn id="461" xr3:uid="{BCE3D737-0622-9D4E-97DB-94AFDE0B699A}" name="Column447"/>
    <tableColumn id="462" xr3:uid="{E25E50CA-8372-B44A-A897-4275E59FDF16}" name="Column448"/>
    <tableColumn id="463" xr3:uid="{E161F528-B950-C641-9A5D-00686D1B1FC6}" name="Column449"/>
    <tableColumn id="464" xr3:uid="{14720F77-5BF4-CE4D-A754-BA084EABD0A3}" name="Column450"/>
    <tableColumn id="465" xr3:uid="{EAB69C7C-3A26-7F4C-AB93-A6E2AE22E8B3}" name="Column451"/>
    <tableColumn id="466" xr3:uid="{B2A13D06-AADB-574C-B479-773B5D0CE234}" name="Column452"/>
    <tableColumn id="467" xr3:uid="{81D1D73A-4771-E043-91F4-DBFE491B3FA5}" name="Column453"/>
    <tableColumn id="468" xr3:uid="{E081C801-EA42-B24B-AD5D-B3F89AEF83D5}" name="Column454"/>
    <tableColumn id="469" xr3:uid="{004C24E5-C645-A443-8488-DD329B1C3732}" name="Column455"/>
    <tableColumn id="470" xr3:uid="{E46F4BD8-6497-2541-B90B-B44B96260C2A}" name="Column456"/>
    <tableColumn id="471" xr3:uid="{BC526E4B-8748-624E-8DB4-6189DB027ABD}" name="Column457"/>
    <tableColumn id="472" xr3:uid="{5D374B70-66A3-9547-94FC-52861CA5516D}" name="Column458"/>
    <tableColumn id="473" xr3:uid="{78AC1E98-DA42-C44D-B01B-823EA68136FD}" name="Column459"/>
    <tableColumn id="474" xr3:uid="{3A4EA712-3E69-3D46-A69F-D5DCCF38A210}" name="Column460"/>
    <tableColumn id="475" xr3:uid="{615989D2-CEF7-A54A-934E-7E8AAA5EEF29}" name="Column461"/>
    <tableColumn id="476" xr3:uid="{BE683A82-A8E6-384F-9169-58F4BB471288}" name="Column462"/>
    <tableColumn id="477" xr3:uid="{B26D4FA1-13C8-AD40-B049-75F7FA578F82}" name="Column463"/>
    <tableColumn id="478" xr3:uid="{7BDAF4AA-D14A-1C4A-B17D-DFE176AC76C9}" name="Column464"/>
    <tableColumn id="479" xr3:uid="{DEBECBBE-AA68-F04C-B9E2-92BE10001013}" name="Column465"/>
    <tableColumn id="480" xr3:uid="{A2556567-56F3-8E41-8DFA-B7C7F842ED2E}" name="Column466"/>
    <tableColumn id="481" xr3:uid="{C363C48D-6763-FD4A-9AA0-B5BEA38C0C4D}" name="Column467"/>
    <tableColumn id="482" xr3:uid="{72E8D77B-3C41-1B4B-B416-C7A508C07F86}" name="Column468"/>
    <tableColumn id="483" xr3:uid="{B8F28CC1-DEE2-1F4F-9313-1C3A940674DA}" name="Column469"/>
    <tableColumn id="484" xr3:uid="{6EC8DF0A-B57B-4E4C-B339-1F822279813F}" name="Column470"/>
    <tableColumn id="485" xr3:uid="{D0464C52-BD1E-9C4F-BBB6-08E537BEAD85}" name="Column471"/>
    <tableColumn id="486" xr3:uid="{FEA33B96-5959-6049-A423-43A816D495E0}" name="Column472"/>
    <tableColumn id="487" xr3:uid="{EB059417-6EE1-3848-857E-ECE99B77F3AF}" name="Column473"/>
    <tableColumn id="488" xr3:uid="{707F0B79-7B93-0742-85DC-F0C3046D95EC}" name="Column474"/>
    <tableColumn id="489" xr3:uid="{D807E65C-88CE-D74B-925D-E57F1E4B561C}" name="Column475"/>
    <tableColumn id="490" xr3:uid="{12541474-25C7-E042-BD1C-237028771E0E}" name="Column476"/>
    <tableColumn id="491" xr3:uid="{C3A83BBB-DACE-A04B-BDD8-5671016A175A}" name="Column477"/>
    <tableColumn id="492" xr3:uid="{DD562814-7385-4842-9A49-A26436D831D8}" name="Column478"/>
    <tableColumn id="493" xr3:uid="{5C5689F2-4A1A-2B46-BF68-51720BFEFF53}" name="Column479"/>
    <tableColumn id="494" xr3:uid="{D624DBC0-2BA1-5D42-A5C2-BE207450F24D}" name="Column480"/>
    <tableColumn id="495" xr3:uid="{ACEB6224-0961-4A4E-BEDD-5C5E88373788}" name="Column481"/>
    <tableColumn id="496" xr3:uid="{BDBA1B71-A6FE-5B4C-B83B-8C1B01E1A831}" name="Column482"/>
    <tableColumn id="497" xr3:uid="{2C7016FB-34DF-5245-82CC-06433D8E2524}" name="Column483"/>
    <tableColumn id="498" xr3:uid="{9162A35D-A201-7940-B529-CD3BA1345FF5}" name="Column484"/>
    <tableColumn id="499" xr3:uid="{35725841-50B4-CE4D-9B89-6065B304034C}" name="Column485"/>
    <tableColumn id="500" xr3:uid="{F23C84CF-5381-F54A-93A1-D008913AB29A}" name="Column486"/>
    <tableColumn id="501" xr3:uid="{F9CF4814-90D4-504F-9626-D485DE720608}" name="Column487"/>
    <tableColumn id="502" xr3:uid="{08F39A76-BB51-8040-BCA4-A2DAED38D58D}" name="Column488"/>
    <tableColumn id="503" xr3:uid="{B2ED4B2C-5912-C040-AC17-7C398AE0D276}" name="Column489"/>
    <tableColumn id="504" xr3:uid="{B700E78B-9D1C-3B4D-A760-40C077812CEB}" name="Column490"/>
    <tableColumn id="505" xr3:uid="{F8C91154-6379-CF46-8EF8-4D0CE5A6FAC8}" name="Column491"/>
    <tableColumn id="506" xr3:uid="{617EFD25-3EA2-044C-97DC-DFFE06CE2824}" name="Column492"/>
    <tableColumn id="507" xr3:uid="{0782693F-3351-534B-853D-1038B7FB47D3}" name="Column493"/>
    <tableColumn id="508" xr3:uid="{A0E761DF-1D19-4B4D-B36E-6C319B057201}" name="Column494"/>
    <tableColumn id="509" xr3:uid="{F5AA57B8-3361-3D42-9287-00F51EF4CA90}" name="Column495"/>
    <tableColumn id="510" xr3:uid="{44249DB3-4890-9644-BBE5-FD47373882FB}" name="Column496"/>
    <tableColumn id="511" xr3:uid="{32BC78E3-35A8-5A44-A2F6-65F3E9C46618}" name="Column497"/>
    <tableColumn id="512" xr3:uid="{8E281456-F778-FB4F-9CAD-FFF3F25EA540}" name="Column498"/>
    <tableColumn id="513" xr3:uid="{6C1A4181-335D-B940-8849-B82A75F0AEA0}" name="Column499"/>
    <tableColumn id="514" xr3:uid="{3836197A-4A62-3047-8731-8308C41C6C3B}" name="Column500"/>
    <tableColumn id="515" xr3:uid="{B075B465-A061-1A4E-8F0C-47A105000820}" name="Column501"/>
    <tableColumn id="516" xr3:uid="{BF544AE8-9251-624F-AAA7-734E30AE1393}" name="Column502"/>
    <tableColumn id="517" xr3:uid="{5D9C1EC3-7806-3B45-8AAD-81A8CD8D4C77}" name="Column503"/>
    <tableColumn id="518" xr3:uid="{F3982A3E-6294-A042-BDDC-A60250A64059}" name="Column504"/>
    <tableColumn id="519" xr3:uid="{55D0A565-9E95-C647-9B09-FBAAC28D30AB}" name="Column505"/>
    <tableColumn id="520" xr3:uid="{0D716569-898D-764D-A8D7-602F18160E23}" name="Column506"/>
    <tableColumn id="521" xr3:uid="{779C24E3-EB75-CC4D-9BF0-F7E50DFD7FCE}" name="Column507"/>
    <tableColumn id="522" xr3:uid="{B04D986F-EAA5-824A-BE91-8E7E279EF85C}" name="Column508"/>
    <tableColumn id="523" xr3:uid="{A7EC863F-746A-7444-8F14-8490A8A51269}" name="Column509"/>
    <tableColumn id="524" xr3:uid="{206A5811-D7E0-3742-A398-154D0FA17C73}" name="Column510"/>
    <tableColumn id="525" xr3:uid="{51F90E2C-7239-9A4B-98D2-A4EDFF6CAE6F}" name="Column511"/>
    <tableColumn id="526" xr3:uid="{DB47E4EF-9C4E-B043-994A-591A16F0815D}" name="Column512"/>
    <tableColumn id="527" xr3:uid="{73D80D8E-D898-1847-9823-548FE521D722}" name="Column513"/>
    <tableColumn id="528" xr3:uid="{3868ACE2-52C9-E444-90E8-CE40B9A55876}" name="Column514"/>
    <tableColumn id="529" xr3:uid="{6AF1A9ED-6997-B349-A8A8-95A372F22C4B}" name="Column515"/>
    <tableColumn id="530" xr3:uid="{BB876BFB-DB5A-C047-AD4E-986641E627A2}" name="Column516"/>
    <tableColumn id="531" xr3:uid="{55766BE7-7A03-1D45-8602-60600E816126}" name="Column517"/>
    <tableColumn id="532" xr3:uid="{2A6639CF-EE4F-4F45-86FB-9A49A852753A}" name="Column518"/>
    <tableColumn id="533" xr3:uid="{AAF67E3C-8F70-704F-AB0B-D3875AD07A54}" name="Column519"/>
    <tableColumn id="534" xr3:uid="{D38C8480-B421-1B4D-8150-6558CC62C69C}" name="Column520"/>
    <tableColumn id="535" xr3:uid="{AC842AD8-98C4-A149-B5A8-EE45EE16D745}" name="Column521"/>
    <tableColumn id="536" xr3:uid="{6552FA36-E882-1F4E-AAD3-1804C0F73412}" name="Column522"/>
    <tableColumn id="537" xr3:uid="{8AB81F74-D22A-944C-AA65-728B30C3D303}" name="Column523"/>
    <tableColumn id="538" xr3:uid="{560BEE84-75C7-3444-90EA-1E9D5B42364F}" name="Column524"/>
    <tableColumn id="539" xr3:uid="{0932B20E-30D1-4547-9035-AFE95543065C}" name="Column525"/>
    <tableColumn id="540" xr3:uid="{2B993590-1D0D-0544-BC5B-3DE8D6C14039}" name="Column526"/>
    <tableColumn id="541" xr3:uid="{6AE2E5B7-0B6C-BC45-9DFA-B3CC91EA0E53}" name="Column527"/>
    <tableColumn id="542" xr3:uid="{B8B5AD97-0C34-F14F-9281-68D9E72A1B6F}" name="Column528"/>
    <tableColumn id="543" xr3:uid="{B91D00DF-24EF-BD41-8DF2-231818B645B7}" name="Column529"/>
    <tableColumn id="544" xr3:uid="{1C9190AE-D0CC-A144-846D-0164C65C87E3}" name="Column530"/>
    <tableColumn id="545" xr3:uid="{6D291E7A-9300-BD4D-9F29-C8133D37EB12}" name="Column531"/>
    <tableColumn id="546" xr3:uid="{C828BD8E-1A09-634F-9A0F-54E02FE8E688}" name="Column532"/>
    <tableColumn id="547" xr3:uid="{BCB7F3E8-BC80-1B43-BE0B-1CCCA6AB30BF}" name="Column533"/>
    <tableColumn id="548" xr3:uid="{934B78C8-1715-5544-9631-E8BEC987853E}" name="Column534"/>
    <tableColumn id="549" xr3:uid="{09269C87-26FC-C342-A852-35D08B57A55A}" name="Column535"/>
    <tableColumn id="550" xr3:uid="{F25677B8-4F2A-0C4C-8CC1-273836D4BCCC}" name="Column536"/>
    <tableColumn id="551" xr3:uid="{B27E9611-1C7E-3C46-88AA-18EE31282EC8}" name="Column537"/>
    <tableColumn id="552" xr3:uid="{A09175A8-95A4-A446-ADCC-2BD15C35EE49}" name="Column538"/>
    <tableColumn id="553" xr3:uid="{6BD6AAC0-C87C-9442-AE7F-5C597659B9FD}" name="Column539"/>
    <tableColumn id="554" xr3:uid="{410A3A7B-37E7-534F-B49F-50AE37E3595B}" name="Column540"/>
    <tableColumn id="555" xr3:uid="{7EADCE1B-D9A4-A54D-B1B0-C559E31C3D6F}" name="Column541"/>
    <tableColumn id="556" xr3:uid="{E9C0E28D-DAA8-7E4A-86DA-445B6DFF47B8}" name="Column542"/>
    <tableColumn id="557" xr3:uid="{17B97063-53BD-344A-89EC-B9F14A9C169F}" name="Column543"/>
    <tableColumn id="558" xr3:uid="{B122457E-A3E5-D548-8538-58A793A9BC75}" name="Column544"/>
    <tableColumn id="559" xr3:uid="{CBEE8936-831E-9941-AA53-21295F69DC0B}" name="Column545"/>
    <tableColumn id="560" xr3:uid="{D07625E1-1633-1540-A808-81864F13B23D}" name="Column546"/>
    <tableColumn id="561" xr3:uid="{0D699D61-5E3E-2147-945B-B986010E227C}" name="Column547"/>
    <tableColumn id="562" xr3:uid="{0160C38D-537E-2D40-98E0-49B8710A5EB4}" name="Column548"/>
    <tableColumn id="563" xr3:uid="{59C72D18-FC22-4F44-87F6-81B9E6977A90}" name="Column549"/>
    <tableColumn id="564" xr3:uid="{DE01ACA2-98F8-3448-A40F-67C501C4E19B}" name="Column550"/>
    <tableColumn id="565" xr3:uid="{D267815B-70CB-794C-AD5F-E5C86BF5A3D9}" name="Column551"/>
    <tableColumn id="566" xr3:uid="{E536E46A-AAD8-D04B-A78E-BD8911DF877C}" name="Column552"/>
    <tableColumn id="567" xr3:uid="{58B4B711-5038-C443-9B0A-AF022317F1D8}" name="Column553"/>
    <tableColumn id="568" xr3:uid="{960CE1EC-6298-B444-9143-52B0E56A8399}" name="Column554"/>
    <tableColumn id="569" xr3:uid="{0DCA168D-933C-F44C-B249-5755582E6A12}" name="Column555"/>
    <tableColumn id="570" xr3:uid="{F77667EF-ABDF-A740-BE1D-96478E6B4D38}" name="Column556"/>
    <tableColumn id="571" xr3:uid="{DA09335D-976B-4548-AC07-603B7260918C}" name="Column557"/>
    <tableColumn id="572" xr3:uid="{A9540332-EEF0-6F4F-8423-3F975E8CE8FF}" name="Column558"/>
    <tableColumn id="573" xr3:uid="{DFA2490B-43C1-8841-B5BA-9EDCF829113F}" name="Column559"/>
    <tableColumn id="574" xr3:uid="{9EFA226A-DD54-4F4B-92D9-3CABBCF54C7A}" name="Column560"/>
    <tableColumn id="575" xr3:uid="{0BBAA61F-9D7B-1D4C-ABDB-FC4F8D5B8241}" name="Column561"/>
    <tableColumn id="576" xr3:uid="{E2D3710C-6A46-4441-9BA9-165BF9BAB4F1}" name="Column562"/>
    <tableColumn id="577" xr3:uid="{5D8E7D94-E8DA-2B45-9C91-97A998C8A4F1}" name="Column563"/>
    <tableColumn id="578" xr3:uid="{75F4705D-A5CC-C143-ABD6-30DAD6841780}" name="Column564"/>
    <tableColumn id="579" xr3:uid="{DB8D201F-2B5E-5A45-9136-2A408C5FF806}" name="Column565"/>
    <tableColumn id="580" xr3:uid="{56F7034D-E087-4C4C-85B6-028E088726C1}" name="Column566"/>
    <tableColumn id="581" xr3:uid="{DF1869FC-C52B-A749-906C-E5FF233E208F}" name="Column567"/>
    <tableColumn id="582" xr3:uid="{CC69807F-E8C5-7F4E-9149-E06CEB00DF5E}" name="Column568"/>
    <tableColumn id="583" xr3:uid="{46EAFACC-EB31-4341-943A-4E51571F46E5}" name="Column569"/>
    <tableColumn id="584" xr3:uid="{48A16942-A75E-1C40-A065-C22280E2B5C9}" name="Column570"/>
    <tableColumn id="585" xr3:uid="{2B7A437D-39A8-304F-8004-4D4617DAA711}" name="Column571"/>
    <tableColumn id="586" xr3:uid="{52E2C13C-4B5C-4A49-8E17-8D90221EA575}" name="Column572"/>
    <tableColumn id="587" xr3:uid="{6349C567-7D9B-A445-BF16-804E9EBFE21B}" name="Column573"/>
    <tableColumn id="588" xr3:uid="{F019A7D9-CC4F-164D-B166-E80D7F8E97BF}" name="Column574"/>
    <tableColumn id="589" xr3:uid="{4142CA7E-52F0-6349-9E08-8CD6153A5357}" name="Column575"/>
    <tableColumn id="590" xr3:uid="{F59557FC-F91B-D94A-836C-2789A36BB131}" name="Column576"/>
    <tableColumn id="591" xr3:uid="{34F569F4-ED48-9347-B49C-294ABF5416EE}" name="Column577"/>
    <tableColumn id="592" xr3:uid="{63B56A21-05D0-0B4A-91AE-24A951246279}" name="Column578"/>
    <tableColumn id="593" xr3:uid="{852E83C1-C544-BC47-B2DC-2C8D4D62CA8B}" name="Column579"/>
    <tableColumn id="594" xr3:uid="{601F4F6F-24ED-6844-A9AC-87563E5850B8}" name="Column580"/>
    <tableColumn id="595" xr3:uid="{07D55DCE-18CB-5644-8831-D5279296F806}" name="Column581"/>
    <tableColumn id="596" xr3:uid="{4528C253-14CF-574A-9402-FF42D9B7B242}" name="Column582"/>
    <tableColumn id="597" xr3:uid="{D2295CF4-5EE4-E34F-A54C-454CEDA66B96}" name="Column583"/>
    <tableColumn id="598" xr3:uid="{61831E04-675A-1F47-8E55-12A04D42A7FB}" name="Column584"/>
    <tableColumn id="599" xr3:uid="{203EAAD3-B719-4142-9A7A-F360636AFF15}" name="Column585"/>
    <tableColumn id="600" xr3:uid="{2F7C0252-E9E8-914A-9959-65A61E0C9720}" name="Column586"/>
    <tableColumn id="601" xr3:uid="{7C1343E6-B4D0-A24C-AD62-3972C2760A3F}" name="Column587"/>
    <tableColumn id="602" xr3:uid="{E521584E-D359-B64F-9E94-45F3505530B5}" name="Column588"/>
    <tableColumn id="603" xr3:uid="{D1040FED-A80D-734D-A910-63FFD78FF82C}" name="Column589"/>
    <tableColumn id="604" xr3:uid="{DC4AD1C3-6928-0444-BC7F-51E11F843A39}" name="Column590"/>
    <tableColumn id="605" xr3:uid="{7536310F-5361-B244-A60E-74C7F12B7A96}" name="Column591"/>
    <tableColumn id="606" xr3:uid="{E0EAC585-7ECF-E34B-B8E7-C48F5EF8602D}" name="Column592"/>
    <tableColumn id="607" xr3:uid="{5143C921-662A-CC4B-88FA-304464E7C20A}" name="Column593"/>
    <tableColumn id="608" xr3:uid="{F9958A65-F663-664E-A7AE-4FFE91A49584}" name="Column594"/>
    <tableColumn id="609" xr3:uid="{075EDB89-CDCB-334F-9000-3F1B402C4E15}" name="Column595"/>
    <tableColumn id="610" xr3:uid="{FAC9F392-95BD-324D-B52B-76908BB80055}" name="Column596"/>
    <tableColumn id="611" xr3:uid="{8FA9EAD7-28BA-4149-B0F0-A50F7121C2AD}" name="Column597"/>
    <tableColumn id="612" xr3:uid="{66142061-6828-644D-BDD9-73F5355F704A}" name="Column598"/>
    <tableColumn id="613" xr3:uid="{17771C7E-744A-644E-89BE-AA703B3DB41F}" name="Column599"/>
    <tableColumn id="614" xr3:uid="{A487E936-21A1-0D4D-AA5E-1D9235BDAB7C}" name="Column600"/>
    <tableColumn id="615" xr3:uid="{6A27B0C6-A9FA-2343-90D0-E10E58C18472}" name="Column601"/>
    <tableColumn id="616" xr3:uid="{7EBE2090-B93E-9744-8604-59E2D378D952}" name="Column602"/>
    <tableColumn id="617" xr3:uid="{E9BF45B5-F30A-D54D-AA2E-74E4FDF81D2D}" name="Column603"/>
    <tableColumn id="618" xr3:uid="{5DF28562-2474-E441-AE1F-40708D39D3AD}" name="Column604"/>
    <tableColumn id="619" xr3:uid="{C22A0206-952C-4F42-9AF0-E01D191777EF}" name="Column605"/>
    <tableColumn id="620" xr3:uid="{01EBB7C6-9CBC-114A-B391-3A612DD3C3DD}" name="Column606"/>
    <tableColumn id="621" xr3:uid="{B4EDE681-5D09-8F47-AE82-08847A4AE4B2}" name="Column607"/>
    <tableColumn id="622" xr3:uid="{9AA6A26C-988E-984F-BD71-0BA13EE05EFF}" name="Column608"/>
    <tableColumn id="623" xr3:uid="{84122EDF-49C3-7F4D-8DBD-59921D0CB83D}" name="Column609"/>
    <tableColumn id="624" xr3:uid="{7F8E8CA3-C4FB-674D-8281-E91866C517AD}" name="Column610"/>
    <tableColumn id="625" xr3:uid="{3A2691AD-765A-0047-B56B-07713900CEF6}" name="Column611"/>
    <tableColumn id="626" xr3:uid="{3F8A16BF-F40A-9B4F-B86A-8151A30B4F22}" name="Column612"/>
    <tableColumn id="627" xr3:uid="{A5F60B15-5B75-0840-A201-D473B938A594}" name="Column613"/>
    <tableColumn id="628" xr3:uid="{245AC805-F25A-A349-AAA8-D11C1EC9F988}" name="Column614"/>
    <tableColumn id="629" xr3:uid="{8FFB4BF9-BF51-6A44-9BC3-E23F1715E891}" name="Column615"/>
    <tableColumn id="630" xr3:uid="{2CA616FF-9859-D847-B88D-2FD03018A624}" name="Column616"/>
    <tableColumn id="631" xr3:uid="{A1AC57A4-BA4C-E84E-8CA1-ECEA0C04D1FC}" name="Column617"/>
    <tableColumn id="632" xr3:uid="{FF30C657-6229-3043-814E-E5C11BC660F5}" name="Column618"/>
    <tableColumn id="633" xr3:uid="{0DCAD98B-30EF-3A4A-97F9-B08A1B4D8F0A}" name="Column619"/>
    <tableColumn id="634" xr3:uid="{3CBF9F1F-2DCC-BE42-9071-332B21E426DE}" name="Column620"/>
    <tableColumn id="635" xr3:uid="{E995FB0B-8CEB-FF4A-A18F-D9F783798060}" name="Column621"/>
    <tableColumn id="636" xr3:uid="{30B26DA3-305D-1E43-B0C5-25BAD75CE0C5}" name="Column622"/>
    <tableColumn id="637" xr3:uid="{8A090D29-C582-9B4A-9A72-C9934D1C419F}" name="Column623"/>
    <tableColumn id="638" xr3:uid="{F56E1D4D-0191-7D43-AC58-0572BB6AEC8A}" name="Column624"/>
    <tableColumn id="639" xr3:uid="{49A35421-2B02-9245-B3A2-EACC0C032279}" name="Column625"/>
    <tableColumn id="640" xr3:uid="{0134C0C8-6DA7-E24B-BDCD-E54878A4607D}" name="Column626"/>
    <tableColumn id="641" xr3:uid="{4D651CDA-4BAF-594E-B30A-665A95BD4174}" name="Column627"/>
    <tableColumn id="642" xr3:uid="{7E293AFB-30AA-6843-9F24-C3700E4F29DD}" name="Column628"/>
    <tableColumn id="643" xr3:uid="{8A93B6A3-D2E0-484B-822E-E050B22048C2}" name="Column629"/>
    <tableColumn id="644" xr3:uid="{EBA71050-58C4-8A44-92C5-D44AD9D3E35A}" name="Column630"/>
    <tableColumn id="645" xr3:uid="{3069E801-79A7-A84E-8EC2-E1A4986BC405}" name="Column631"/>
    <tableColumn id="646" xr3:uid="{8BD54872-741E-EA4B-9F4B-A78E92D3D1F8}" name="Column632"/>
    <tableColumn id="647" xr3:uid="{8603808E-B501-3C44-AF73-114B3886028E}" name="Column633"/>
    <tableColumn id="648" xr3:uid="{8B5E57DD-4A65-4A47-937E-B6A47A04664C}" name="Column634"/>
    <tableColumn id="649" xr3:uid="{644EC299-F09C-2940-8189-D9ACA969ADBA}" name="Column635"/>
    <tableColumn id="650" xr3:uid="{A986F1FB-77C4-6746-848C-A8B1912927AA}" name="Column636"/>
    <tableColumn id="651" xr3:uid="{3703BDE3-36B3-B543-9EA4-63C63C2D9269}" name="Column637"/>
    <tableColumn id="652" xr3:uid="{1E1F8AC4-0402-454F-8A9E-D382FA03F570}" name="Column638"/>
    <tableColumn id="653" xr3:uid="{AD8A5781-DF09-2D40-AD91-A231857D45C5}" name="Column639"/>
    <tableColumn id="654" xr3:uid="{6ADCC258-E0B1-8C4A-9DF4-73C889D7A870}" name="Column640"/>
    <tableColumn id="655" xr3:uid="{FE64777F-CA3E-E145-9960-CAEC5A4EC3AF}" name="Column641"/>
    <tableColumn id="656" xr3:uid="{02DAC657-F8F9-AA4C-9FAA-33F12175B07F}" name="Column642"/>
    <tableColumn id="657" xr3:uid="{EF121C4C-2827-6A48-9C83-1F04EBB68FBE}" name="Column643"/>
    <tableColumn id="658" xr3:uid="{2555414F-0DC8-3445-8C42-6D23598D4F9D}" name="Column644"/>
    <tableColumn id="659" xr3:uid="{EB7EBC46-4BFF-F14F-B6D0-70AFB050D231}" name="Column645"/>
    <tableColumn id="660" xr3:uid="{7C861C7A-7735-9F44-AA30-E40C5F168B2D}" name="Column646"/>
    <tableColumn id="661" xr3:uid="{614D90E0-673D-BE4E-BBC3-F49555E669D6}" name="Column647"/>
    <tableColumn id="662" xr3:uid="{F7B44BD3-7A69-7343-BB3B-3E0E334E703F}" name="Column648"/>
    <tableColumn id="663" xr3:uid="{3BE4A76A-4E19-1A4B-B556-D2B08AD228B9}" name="Column649"/>
    <tableColumn id="664" xr3:uid="{192C7A17-EFCB-FB41-A430-076CCC91031F}" name="Column650"/>
    <tableColumn id="665" xr3:uid="{17EF2793-FCCE-344F-950B-B3BE8094CEC5}" name="Column651"/>
    <tableColumn id="666" xr3:uid="{D30F4418-39F8-724D-A833-38466AEAAD4B}" name="Column652"/>
    <tableColumn id="667" xr3:uid="{2ECE6B0E-73B1-E84B-9320-6001F8908BA6}" name="Column653"/>
    <tableColumn id="668" xr3:uid="{9A4D3A56-0DD6-294E-89A1-444A854E6E99}" name="Column654"/>
    <tableColumn id="669" xr3:uid="{B186234A-A0BB-434E-8A87-E989D3A252F1}" name="Column655"/>
    <tableColumn id="670" xr3:uid="{EFA9D063-CD98-DD4C-BE1C-0F8F66CC31A7}" name="Column656"/>
    <tableColumn id="671" xr3:uid="{E885DCD6-3594-A543-A39A-21EFF0253B12}" name="Column657"/>
    <tableColumn id="672" xr3:uid="{292A74F0-72DB-0046-B665-27A445EF6B99}" name="Column658"/>
    <tableColumn id="673" xr3:uid="{76EDB20B-17B1-A348-8F6C-99709A4CEE64}" name="Column659"/>
    <tableColumn id="674" xr3:uid="{0862C8AF-B6CF-4F43-879C-9FA9C93A70EA}" name="Column660"/>
    <tableColumn id="675" xr3:uid="{9F7449FE-23C6-7845-AB1A-4B0FC901B3FE}" name="Column661"/>
    <tableColumn id="676" xr3:uid="{5C2361BD-4AC7-6443-8FE3-248CC2AB369A}" name="Column662"/>
    <tableColumn id="677" xr3:uid="{7D3C6E30-D826-0D4D-8B35-1119F6E14E81}" name="Column663"/>
    <tableColumn id="678" xr3:uid="{11A57E02-A33A-2A46-995D-92292CA27AD5}" name="Column664"/>
    <tableColumn id="679" xr3:uid="{D2507887-66AD-6B47-B5F8-EE73CAB285EF}" name="Column665"/>
    <tableColumn id="680" xr3:uid="{EB6943F5-1917-7845-B33B-53210CDC19CA}" name="Column666"/>
    <tableColumn id="681" xr3:uid="{5370CC87-8910-184D-97B7-5CDF17B774E2}" name="Column667"/>
    <tableColumn id="682" xr3:uid="{0235EA70-9E9B-6346-ADE2-328B0F01F4CD}" name="Column668"/>
    <tableColumn id="683" xr3:uid="{2DA07FD6-49D2-7640-9B77-EBDD1EEADA48}" name="Column669"/>
    <tableColumn id="684" xr3:uid="{BD39E60C-CA49-A84B-9ACB-D359EF28E3B6}" name="Column670"/>
    <tableColumn id="685" xr3:uid="{EBD64150-8837-B34B-97A6-2BAE2280E8D3}" name="Column671"/>
    <tableColumn id="686" xr3:uid="{A25F6CE9-5C42-834C-BFBC-C7E89DF367AF}" name="Column672"/>
    <tableColumn id="687" xr3:uid="{EA972EDB-6205-0947-BB38-56C497A0A9C6}" name="Column673"/>
    <tableColumn id="688" xr3:uid="{BFC283F8-284E-3542-97B7-CA86A6AD00EA}" name="Column674"/>
    <tableColumn id="689" xr3:uid="{A49386C6-D2A0-7648-B85B-8A80749E3FF7}" name="Column675"/>
    <tableColumn id="690" xr3:uid="{C09AB0A0-19DE-E847-83F3-C376435A91E1}" name="Column676"/>
    <tableColumn id="691" xr3:uid="{123AC80F-F288-8742-A3AC-5EE839AF5538}" name="Column677"/>
    <tableColumn id="692" xr3:uid="{C6678B70-3CEE-6D48-A7A6-1A16628FE9CF}" name="Column678"/>
    <tableColumn id="693" xr3:uid="{382C5CCE-14B5-D14A-A292-92FBCF7C7583}" name="Column679"/>
    <tableColumn id="694" xr3:uid="{807A6104-E733-EF4F-9123-1559717B7A90}" name="Column680"/>
    <tableColumn id="695" xr3:uid="{EDDE075D-71C5-CB44-8F8B-D546BEF00B0F}" name="Column681"/>
    <tableColumn id="696" xr3:uid="{12C30842-0C99-6A4A-9B8E-81B412905478}" name="Column682"/>
    <tableColumn id="697" xr3:uid="{731CB4B8-B938-164E-9CA2-659EB99D7F01}" name="Column683"/>
    <tableColumn id="698" xr3:uid="{EEB7BFCD-8070-F44B-B2ED-54371BE779C0}" name="Column684"/>
    <tableColumn id="699" xr3:uid="{DA4A8F09-AA81-6C4F-8343-C9B9E9D89173}" name="Column685"/>
    <tableColumn id="700" xr3:uid="{E22B4D43-FAA3-1F47-844B-9984696C4313}" name="Column686"/>
    <tableColumn id="701" xr3:uid="{77EA6445-F442-BC41-BA1C-F02A1BE4EDDC}" name="Column687"/>
    <tableColumn id="702" xr3:uid="{455F1D69-FEE4-1C49-84A5-8C9B37C3B19B}" name="Column688"/>
    <tableColumn id="703" xr3:uid="{6295B5EF-6F7E-9F4C-A931-CBF9EB72A592}" name="Column689"/>
    <tableColumn id="704" xr3:uid="{1041CFDB-CFBF-8049-893C-A60658843FAC}" name="Column690"/>
    <tableColumn id="705" xr3:uid="{785C0395-09FB-D047-98CF-6D5EC027C0E3}" name="Column691"/>
    <tableColumn id="706" xr3:uid="{37C7D5D1-77F8-9C40-8953-7CE0C708EF6A}" name="Column692"/>
    <tableColumn id="707" xr3:uid="{2218B358-3A59-9F42-A340-C54C9F8C5A7F}" name="Column693"/>
    <tableColumn id="708" xr3:uid="{864A2C30-5CAD-F640-AC1B-522D6F0C67CD}" name="Column694"/>
    <tableColumn id="709" xr3:uid="{51ED13B0-8A32-7C44-B330-D09F07984469}" name="Column695"/>
    <tableColumn id="710" xr3:uid="{3C0293E8-E96E-F84A-93E4-F61D289B6B0D}" name="Column696"/>
    <tableColumn id="711" xr3:uid="{6B8562F4-2542-F744-B3B8-825E2701FAA7}" name="Column697"/>
    <tableColumn id="712" xr3:uid="{FC7C231C-812A-0F4C-968A-9D39DAEF3154}" name="Column698"/>
    <tableColumn id="713" xr3:uid="{EB932D4B-87C3-5449-A882-878F4EF43E5B}" name="Column699"/>
    <tableColumn id="714" xr3:uid="{9EDC4D35-FFAF-D447-B232-00E0E5F0CB8E}" name="Column700"/>
    <tableColumn id="715" xr3:uid="{0A0C8415-261C-5243-9448-C59110830D90}" name="Column701"/>
    <tableColumn id="716" xr3:uid="{D9CB6507-0146-5145-9DD6-ED3A13805E33}" name="Column702"/>
    <tableColumn id="717" xr3:uid="{83E71C13-9A47-6043-974D-E91ABBE38073}" name="Column703"/>
    <tableColumn id="718" xr3:uid="{01CCD3D1-D808-C74A-8965-66850E2D0A0D}" name="Column704"/>
    <tableColumn id="719" xr3:uid="{DDEE1148-70B4-8147-A889-DD63CA8111D2}" name="Column705"/>
    <tableColumn id="720" xr3:uid="{0A145957-29C6-A641-9927-F46976D8EAD6}" name="Column706"/>
    <tableColumn id="721" xr3:uid="{967BE580-9C05-9042-8850-76D3AAE50C0D}" name="Column707"/>
    <tableColumn id="722" xr3:uid="{162D7DFB-D20A-BE4E-A8C8-9B3CCDF43B16}" name="Column708"/>
    <tableColumn id="723" xr3:uid="{0085EB7C-6C4C-8E42-9C40-71F14D0BACB8}" name="Column709"/>
    <tableColumn id="724" xr3:uid="{239D0CEF-5964-D14A-BB4C-1F36BEB78E63}" name="Column710"/>
    <tableColumn id="725" xr3:uid="{900162A0-3934-A84D-A79E-2D1418B5C9E1}" name="Column711"/>
    <tableColumn id="726" xr3:uid="{87F9B8F2-8A0B-1F43-A0D2-C9367C46390E}" name="Column712"/>
    <tableColumn id="727" xr3:uid="{B2A0F901-8C9E-A247-8C76-F6E7508F5EF9}" name="Column713"/>
    <tableColumn id="728" xr3:uid="{A184EAAC-93E4-914E-B694-88D91A1D8519}" name="Column714"/>
    <tableColumn id="729" xr3:uid="{4AF7FC78-A64B-F04B-B089-F4003FF3CA17}" name="Column715"/>
    <tableColumn id="730" xr3:uid="{827AD125-093D-664D-B97C-B75186161B41}" name="Column716"/>
    <tableColumn id="731" xr3:uid="{7D2BAA24-88D5-624E-8587-A76803669835}" name="Column717"/>
    <tableColumn id="732" xr3:uid="{7B512A17-701D-E945-A77B-070549306D39}" name="Column718"/>
    <tableColumn id="733" xr3:uid="{AA6C3760-82B0-8B43-BE19-8D2771825352}" name="Column719"/>
    <tableColumn id="734" xr3:uid="{6CEE40D6-97BB-2146-814B-8AD35FC40532}" name="Column720"/>
    <tableColumn id="735" xr3:uid="{83218BEA-201B-3C41-9B58-FD0F31FBB409}" name="Column721"/>
    <tableColumn id="736" xr3:uid="{B2111191-32F3-4F41-9F7E-0BC5AA5242BF}" name="Column722"/>
    <tableColumn id="737" xr3:uid="{D801808D-C34F-B148-A482-D719697C3019}" name="Column723"/>
    <tableColumn id="738" xr3:uid="{FB14DDB7-2482-4D44-BC77-F3CC4D34DCDB}" name="Column724"/>
    <tableColumn id="739" xr3:uid="{0E226360-FD17-D14C-94FA-75F392708B3F}" name="Column725"/>
    <tableColumn id="740" xr3:uid="{50C910D0-695C-764E-BBAC-9C82565F2920}" name="Column726"/>
    <tableColumn id="741" xr3:uid="{2D88B0E6-F066-BA43-B475-B1F0A292243D}" name="Column727"/>
    <tableColumn id="742" xr3:uid="{D6552829-8D95-434A-8A9B-BD34B8CD41FF}" name="Column728"/>
    <tableColumn id="743" xr3:uid="{897AE64C-FC8E-BE41-AC63-4070ADFD8572}" name="Column729"/>
    <tableColumn id="744" xr3:uid="{14137672-C0B2-D540-B49D-37C4DC59BE41}" name="Column730"/>
    <tableColumn id="745" xr3:uid="{10AD27CA-31A8-1040-BA31-C7B1C539B1BF}" name="Column731"/>
    <tableColumn id="746" xr3:uid="{B78EE0E4-463D-064E-BB3D-82C06CBACEFB}" name="Column732"/>
    <tableColumn id="747" xr3:uid="{CA962E90-E360-D249-9CE0-A8E03DA8570B}" name="Column733"/>
    <tableColumn id="748" xr3:uid="{A47B2E5E-C885-F645-89EC-9EEF0DCCCC50}" name="Column734"/>
    <tableColumn id="749" xr3:uid="{87CC756A-2047-E54C-8E97-5999FC03E905}" name="Column735"/>
    <tableColumn id="750" xr3:uid="{FC2A5979-C0E6-E54C-91A8-5881F5E78EBE}" name="Column736"/>
    <tableColumn id="751" xr3:uid="{D78E6782-EA4B-AC4B-8257-6664A1DFE628}" name="Column737"/>
    <tableColumn id="752" xr3:uid="{2DE620A7-4CD1-3C4E-BA89-5C7C744F7778}" name="Column738"/>
    <tableColumn id="753" xr3:uid="{A9A9CB0B-BDAB-7E40-B8AE-D806711A95E9}" name="Column739"/>
    <tableColumn id="754" xr3:uid="{35EAFFAD-036F-1647-B73D-A24C2CBC07F1}" name="Column740"/>
    <tableColumn id="755" xr3:uid="{B8C3AB50-C1B4-4940-B032-A2D419D522F2}" name="Column741"/>
    <tableColumn id="756" xr3:uid="{C83C4D8A-2E7E-A142-88C1-F9762A220094}" name="Column742"/>
    <tableColumn id="757" xr3:uid="{5677B788-E5E1-D746-B53B-C7094DDFAD4D}" name="Column743"/>
    <tableColumn id="758" xr3:uid="{3F55A07E-E2F4-3247-B384-254739E2ECAD}" name="Column744"/>
    <tableColumn id="759" xr3:uid="{D5EC8D00-F404-2E4C-9AF5-9521B74B030F}" name="Column745"/>
    <tableColumn id="760" xr3:uid="{5D5F4A31-6F38-A640-9704-6DCC84CACE58}" name="Column746"/>
    <tableColumn id="761" xr3:uid="{A8C44EAD-8796-2D48-821E-F332BDBF9F91}" name="Column747"/>
    <tableColumn id="762" xr3:uid="{7C031C4A-FB04-0144-8758-30D66685CAE0}" name="Column748"/>
    <tableColumn id="763" xr3:uid="{141ECC34-B4E8-C04F-B5CF-2B54DEA80DCA}" name="Column749"/>
    <tableColumn id="764" xr3:uid="{2C4DED6C-CA31-9A46-A797-0F3BA5160D7E}" name="Column750"/>
    <tableColumn id="765" xr3:uid="{54844DEB-03C3-7C4B-A5E7-76694E938056}" name="Column751"/>
    <tableColumn id="766" xr3:uid="{5E5EBDAA-907B-2F4B-8575-6DC9C9AACCA1}" name="Column752"/>
    <tableColumn id="767" xr3:uid="{4F7EF9C6-A780-3F47-90E3-1C40EC078046}" name="Column753"/>
    <tableColumn id="768" xr3:uid="{510ECD8F-7233-004C-A0CD-952476519236}" name="Column754"/>
    <tableColumn id="769" xr3:uid="{5E7A8DAC-CC36-E84D-A16B-1817B0C7FA7F}" name="Column755"/>
    <tableColumn id="770" xr3:uid="{80B143E3-ED7C-4A42-9BDB-803843A7D331}" name="Column756"/>
    <tableColumn id="771" xr3:uid="{11233BAD-8300-CA46-88C5-9176F84A42B3}" name="Column757"/>
    <tableColumn id="772" xr3:uid="{49952E02-DFAC-AA46-8B8C-132318EA1195}" name="Column758"/>
    <tableColumn id="773" xr3:uid="{D69CD3BD-D710-3747-BF8E-C1DAF1B5AF2F}" name="Column759"/>
    <tableColumn id="774" xr3:uid="{CD801ABC-687A-B74F-B661-FFFCA118BF5C}" name="Column760"/>
    <tableColumn id="775" xr3:uid="{2CCF953B-C8F5-044C-986E-FCC016586E9B}" name="Column761"/>
    <tableColumn id="776" xr3:uid="{E584664F-2189-F14C-8519-B391201C966F}" name="Column762"/>
    <tableColumn id="777" xr3:uid="{25582D0C-1F8C-584C-A46A-649610706365}" name="Column763"/>
    <tableColumn id="778" xr3:uid="{E3A6AC2A-C819-3945-9169-2A348A470781}" name="Column764"/>
    <tableColumn id="779" xr3:uid="{0E349197-806A-9742-87A4-0CC48216D3F3}" name="Column765"/>
    <tableColumn id="780" xr3:uid="{CB01E498-8497-6B43-8F18-39D2AEC70305}" name="Column766"/>
    <tableColumn id="781" xr3:uid="{A112FAA0-E02A-1344-8A51-D21330545866}" name="Column767"/>
    <tableColumn id="782" xr3:uid="{D571DDE3-BC8B-A644-9EEB-4AAD0E3DE160}" name="Column768"/>
    <tableColumn id="783" xr3:uid="{B8B6D128-9B2C-F84E-8143-4C2480843DFF}" name="Column769"/>
    <tableColumn id="784" xr3:uid="{FC402E9C-A38C-E544-A55A-C1BB61D84262}" name="Column770"/>
    <tableColumn id="785" xr3:uid="{EEA9F763-DA75-0C49-BB1A-5E885FE46C6A}" name="Column771"/>
    <tableColumn id="786" xr3:uid="{12594E19-8ACE-744D-8EEB-546F30F03B77}" name="Column772"/>
    <tableColumn id="787" xr3:uid="{5AF7E004-4595-384A-AA04-2A9CDC8B2E7A}" name="Column773"/>
    <tableColumn id="788" xr3:uid="{385D11AF-790F-2647-8BDB-E2E24AE8D9C8}" name="Column774"/>
    <tableColumn id="789" xr3:uid="{CAD70BBD-3F70-A840-878E-31F1EA1106FF}" name="Column775"/>
    <tableColumn id="790" xr3:uid="{6FEFEC10-2B97-C348-994C-D4A5F506C114}" name="Column776"/>
    <tableColumn id="791" xr3:uid="{40715A8F-DB9C-B149-BB26-C32095F492CE}" name="Column777"/>
    <tableColumn id="792" xr3:uid="{B74B7670-0E3A-C04C-87DE-9EEDB0D2CC05}" name="Column778"/>
    <tableColumn id="793" xr3:uid="{562930B2-3913-BF40-8F8D-8B4EC7E13830}" name="Column779"/>
    <tableColumn id="794" xr3:uid="{F3FBC6F6-E151-FA44-9C57-6E880E24923B}" name="Column780"/>
    <tableColumn id="795" xr3:uid="{55330176-3529-DF41-86F5-013CC2B27302}" name="Column781"/>
    <tableColumn id="796" xr3:uid="{F02960FB-33AE-7F42-8FE7-274DDF3D49BF}" name="Column782"/>
    <tableColumn id="797" xr3:uid="{522F7725-8CB5-664F-92C7-88F2991EE67A}" name="Column783"/>
    <tableColumn id="798" xr3:uid="{5F54DE4C-3623-444A-A1FC-CBCC89DA37FE}" name="Column784"/>
    <tableColumn id="799" xr3:uid="{3B2164F6-C2B3-6F44-9CFA-66191221F774}" name="Column785"/>
    <tableColumn id="800" xr3:uid="{F7D67615-8601-C446-B5D3-3172B679BA90}" name="Column786"/>
    <tableColumn id="801" xr3:uid="{A121FED1-5051-8F4A-8DCB-A73ECB0EEE9F}" name="Column787"/>
    <tableColumn id="802" xr3:uid="{60A5E889-6D56-E14D-A659-68BDA07D2379}" name="Column788"/>
    <tableColumn id="803" xr3:uid="{921BC3EC-1AF8-F24C-837F-04485F19DB38}" name="Column789"/>
    <tableColumn id="804" xr3:uid="{62684B7D-9788-B54C-8018-C26F0BE52774}" name="Column790"/>
    <tableColumn id="805" xr3:uid="{AF13060F-B9A4-6C4C-B3B2-600CC8E158C2}" name="Column791"/>
    <tableColumn id="806" xr3:uid="{703D99A4-B3D1-6543-BC2C-6DE2CAC73BFD}" name="Column792"/>
    <tableColumn id="807" xr3:uid="{899719A1-6C36-8B4A-9C8B-6C2B4ABB83DB}" name="Column793"/>
    <tableColumn id="808" xr3:uid="{F3DA87F0-7545-B540-8113-72730206BDE2}" name="Column794"/>
    <tableColumn id="809" xr3:uid="{C612F94A-33C1-6D40-8602-7EDE006C7664}" name="Column795"/>
    <tableColumn id="810" xr3:uid="{AE36841C-2F5E-7D4A-9191-07F68F3BBD58}" name="Column796"/>
    <tableColumn id="811" xr3:uid="{954805CB-6408-D74B-B899-1F7460B09666}" name="Column797"/>
    <tableColumn id="812" xr3:uid="{B91C75F4-3940-AB47-8422-14A6E866AD99}" name="Column798"/>
    <tableColumn id="813" xr3:uid="{F9E6BC38-48B8-2446-9AD8-BE025A3E9083}" name="Column799"/>
    <tableColumn id="814" xr3:uid="{5D559F09-CDEE-BC49-B830-6F9D164D9F9B}" name="Column800"/>
    <tableColumn id="815" xr3:uid="{54DEAA51-688B-A04C-870A-5A55C9939BE7}" name="Column801"/>
    <tableColumn id="816" xr3:uid="{F0DBE4C0-AB13-684B-ABD6-E6AF790B2E4E}" name="Column802"/>
    <tableColumn id="817" xr3:uid="{007F3B2A-7A7D-E54C-8558-84BAC95C1655}" name="Column803"/>
    <tableColumn id="818" xr3:uid="{2F862BB9-5BAD-F845-A11A-2EFAD30AC665}" name="Column804"/>
    <tableColumn id="819" xr3:uid="{F775E60B-DC53-FB42-9B35-8A9199630599}" name="Column805"/>
    <tableColumn id="820" xr3:uid="{97626905-36CA-3246-85BB-495DE299E865}" name="Column806"/>
    <tableColumn id="821" xr3:uid="{D479A26C-1BED-184F-83F8-5F8FF3D969EC}" name="Column807"/>
    <tableColumn id="822" xr3:uid="{1CFA7480-6D00-E743-B7E5-B315B4FADF88}" name="Column808"/>
    <tableColumn id="823" xr3:uid="{1CB0A461-AF6D-6A4B-85D1-240DD3EEDCD1}" name="Column809"/>
    <tableColumn id="824" xr3:uid="{8A40C397-01C8-A14D-81F4-DE8AA43EE453}" name="Column810"/>
    <tableColumn id="825" xr3:uid="{1436F6BD-03C2-7449-8E06-4EE487E4A4B9}" name="Column811"/>
    <tableColumn id="826" xr3:uid="{D7EAFB43-28AD-2E42-9D74-726E29EBDF30}" name="Column812"/>
    <tableColumn id="827" xr3:uid="{74A46644-9E2B-1446-BCFE-1BA036453FED}" name="Column813"/>
    <tableColumn id="828" xr3:uid="{696B4FA7-054C-B145-ADC6-59209CC08A97}" name="Column814"/>
    <tableColumn id="829" xr3:uid="{A4251958-85BA-1341-936B-90A43080EA55}" name="Column815"/>
    <tableColumn id="830" xr3:uid="{27BE74E5-3772-1848-8CA9-9D0A59A47A01}" name="Column816"/>
    <tableColumn id="831" xr3:uid="{D07D2AEE-4877-C14B-8510-330E406B8E5D}" name="Column817"/>
    <tableColumn id="832" xr3:uid="{E2C073B2-D840-0248-B969-B68C6EA292EE}" name="Column818"/>
    <tableColumn id="833" xr3:uid="{B095B936-7EEB-1340-BE10-449276A9633C}" name="Column819"/>
    <tableColumn id="834" xr3:uid="{3FB7E33A-16DD-D843-AE77-31B560239D83}" name="Column820"/>
    <tableColumn id="835" xr3:uid="{84CA77FC-FCE8-8C4A-B1C9-EFFFAEDE191E}" name="Column821"/>
    <tableColumn id="836" xr3:uid="{7C42737D-B187-584B-8527-66FDDE6561F2}" name="Column822"/>
    <tableColumn id="837" xr3:uid="{15E1FE0D-9D2E-354A-BA1E-83034175FF61}" name="Column823"/>
    <tableColumn id="838" xr3:uid="{E0193F6D-D87C-6D41-879C-1FABC1E5551F}" name="Column824"/>
    <tableColumn id="839" xr3:uid="{99475AC0-D35F-F245-94AF-05F250AE0C06}" name="Column825"/>
    <tableColumn id="840" xr3:uid="{86837BF6-801A-8F49-881C-05F915818830}" name="Column826"/>
    <tableColumn id="841" xr3:uid="{84AAB40D-7069-7E41-A18B-F7711638155A}" name="Column827"/>
    <tableColumn id="842" xr3:uid="{41EE1E84-DFB0-8D43-B64E-3A1070C623CB}" name="Column828"/>
    <tableColumn id="843" xr3:uid="{EE34FFA9-DDDE-7843-A8A0-FF617804599C}" name="Column829"/>
    <tableColumn id="844" xr3:uid="{0E1268DD-CAFE-8448-899D-7937CAAB7772}" name="Column830"/>
    <tableColumn id="845" xr3:uid="{1ECC4E00-C773-2648-B040-8050DEA28124}" name="Column831"/>
    <tableColumn id="846" xr3:uid="{FBB367AE-7819-1F4A-92AA-34E962534101}" name="Column832"/>
    <tableColumn id="847" xr3:uid="{33804B9A-18B0-3248-95DF-8539167960EC}" name="Column833"/>
    <tableColumn id="848" xr3:uid="{142F3FED-0B2E-1844-B7F6-232F8A08A174}" name="Column834"/>
    <tableColumn id="849" xr3:uid="{2D6418EC-C7D6-8D4F-A9EB-064CE37B5AFE}" name="Column835"/>
    <tableColumn id="850" xr3:uid="{2839B5C9-B568-2D46-A672-429F13712422}" name="Column836"/>
    <tableColumn id="851" xr3:uid="{7BDE03CA-8734-134B-8E43-1F6821014AF2}" name="Column837"/>
    <tableColumn id="852" xr3:uid="{D37C7B4F-F853-8841-B77A-DA016BA4B0AA}" name="Column838"/>
    <tableColumn id="853" xr3:uid="{6BE68C9C-F8F3-CB4E-AD1A-5162877C37FB}" name="Column839"/>
    <tableColumn id="854" xr3:uid="{FC99DDA0-28EA-924C-B958-982DB2A49BC6}" name="Column840"/>
    <tableColumn id="855" xr3:uid="{EF899F1E-4FE7-6548-9F97-1854CBBA5255}" name="Column841"/>
    <tableColumn id="856" xr3:uid="{D6D75688-2BC8-3D49-8E51-86A4337A5551}" name="Column842"/>
    <tableColumn id="857" xr3:uid="{37BAD63E-DDCE-5D49-8317-AF5E6C3BDC9A}" name="Column843"/>
    <tableColumn id="858" xr3:uid="{E135A687-DC4F-AC42-8A6C-9846C8ED90D7}" name="Column844"/>
    <tableColumn id="859" xr3:uid="{334945DC-DDE4-D64C-86D2-4198A1A84F8B}" name="Column845"/>
    <tableColumn id="860" xr3:uid="{3203A212-650E-6547-95F5-6BA679826383}" name="Column846"/>
    <tableColumn id="861" xr3:uid="{DB4C2D77-A624-3E49-B600-02CEEB3A31B0}" name="Column847"/>
    <tableColumn id="862" xr3:uid="{D1511DFB-BCDB-0F43-9B0F-F21DF49F035C}" name="Column848"/>
    <tableColumn id="863" xr3:uid="{F3B34E49-4091-8641-A2AA-69F909DCC3EB}" name="Column849"/>
    <tableColumn id="864" xr3:uid="{FAF679D6-CE85-BE43-9414-FA15189C7447}" name="Column850"/>
    <tableColumn id="865" xr3:uid="{440288AB-5B90-5040-927F-ED26F127D7AB}" name="Column851"/>
    <tableColumn id="866" xr3:uid="{304EC84C-A929-1C43-A62B-4F67A6DDCF32}" name="Column852"/>
    <tableColumn id="867" xr3:uid="{23B23A79-2FEF-624A-9FCB-2A211B73C055}" name="Column853"/>
    <tableColumn id="868" xr3:uid="{97DD31D8-C9FB-054E-A621-CF3CA6FE3272}" name="Column854"/>
    <tableColumn id="869" xr3:uid="{B6B694EE-3037-3449-9DDD-3ED9D25B8CBB}" name="Column855"/>
    <tableColumn id="870" xr3:uid="{9444BBD9-5181-0E47-846C-0BCEE1A53F4F}" name="Column856"/>
    <tableColumn id="871" xr3:uid="{884DA032-B3F6-6741-BAAE-192E00857F0F}" name="Column857"/>
    <tableColumn id="872" xr3:uid="{0C1ACCA9-EC4F-874F-BF0B-17526BBD89EB}" name="Column858"/>
    <tableColumn id="873" xr3:uid="{E4A4325F-93F9-6640-96BD-34369042B58D}" name="Column859"/>
    <tableColumn id="874" xr3:uid="{3E40A2E0-250E-A34D-9C82-F89EA5B55E76}" name="Column860"/>
    <tableColumn id="875" xr3:uid="{70C07415-748A-0E4D-AFD3-5CE1EB30B8C4}" name="Column861"/>
    <tableColumn id="876" xr3:uid="{D5290339-756C-6546-A954-8A7B64F9F29A}" name="Column862"/>
    <tableColumn id="877" xr3:uid="{AA01DE26-5A03-B74E-B7C3-672E01528DB5}" name="Column863"/>
    <tableColumn id="878" xr3:uid="{7A58E5D9-A2F9-554E-8888-689D02BC6D35}" name="Column864"/>
    <tableColumn id="879" xr3:uid="{6478B90D-8E5D-A74B-86D4-A0C447181D39}" name="Column865"/>
    <tableColumn id="880" xr3:uid="{F41BA02A-2779-644F-8E78-8295F383C9CE}" name="Column866"/>
    <tableColumn id="881" xr3:uid="{BB771B6D-81A3-594F-9869-315D4CB8F513}" name="Column867"/>
    <tableColumn id="882" xr3:uid="{C1F195C0-E603-6F46-ACF7-4E6FE072E53D}" name="Column868"/>
    <tableColumn id="883" xr3:uid="{F32EC8E1-21F2-5D47-8759-3F54A75BFCC2}" name="Column869"/>
    <tableColumn id="884" xr3:uid="{78417342-7584-AE42-9C4E-064826132230}" name="Column870"/>
    <tableColumn id="885" xr3:uid="{52A79168-7893-724C-B4FA-0805104BAF7B}" name="Column871"/>
    <tableColumn id="886" xr3:uid="{48203CAA-0623-3843-9031-CA5EDFE62BE9}" name="Column872"/>
    <tableColumn id="887" xr3:uid="{AD4EF971-0873-7349-B1A9-39B7D562AB4A}" name="Column873"/>
    <tableColumn id="888" xr3:uid="{BE4D63E6-BC50-3F46-8D60-9741DFAD62E7}" name="Column874"/>
    <tableColumn id="889" xr3:uid="{6E7B8624-3BC5-054C-877A-0FF6A8B4EA1A}" name="Column875"/>
    <tableColumn id="890" xr3:uid="{E9F27118-508D-5F42-ADD3-53F2347CA6B3}" name="Column876"/>
    <tableColumn id="891" xr3:uid="{11E4C9C0-D403-A94D-83F1-DFBA5871152C}" name="Column877"/>
    <tableColumn id="892" xr3:uid="{95087C3D-3732-B341-8CBA-08BFA5E20BE7}" name="Column878"/>
    <tableColumn id="893" xr3:uid="{3454A342-B70D-184F-B8EC-B62F2763EA59}" name="Column879"/>
    <tableColumn id="894" xr3:uid="{3AB3557C-CBE5-2940-A2A2-AB952B644BC6}" name="Column880"/>
    <tableColumn id="895" xr3:uid="{46A1E378-55FB-8842-9CFC-B00A823DC145}" name="Column881"/>
    <tableColumn id="896" xr3:uid="{DD2CC053-E2F6-6A4F-9D93-A7C2FE9E7716}" name="Column882"/>
    <tableColumn id="897" xr3:uid="{5BBAC025-5E1A-7441-A48F-8305682CDFBA}" name="Column883"/>
    <tableColumn id="898" xr3:uid="{C10CF0B7-EA2A-F944-A839-FB58EBF6C081}" name="Column884"/>
    <tableColumn id="899" xr3:uid="{27D5A64F-70DE-3D4D-891A-99ED9295386E}" name="Column885"/>
    <tableColumn id="900" xr3:uid="{D2772B31-DC37-CC44-B304-31AD13CBE40E}" name="Column886"/>
    <tableColumn id="901" xr3:uid="{42C99219-26D3-7545-8B84-9153AEA0FD09}" name="Column887"/>
    <tableColumn id="902" xr3:uid="{893076BA-2E13-CE47-BC85-CE92950C0161}" name="Column888"/>
    <tableColumn id="903" xr3:uid="{7A8499E4-8C6B-BD4E-845D-A2733E1863D4}" name="Column889"/>
    <tableColumn id="904" xr3:uid="{568548DE-653D-124E-BF80-A11E2A1E5BA5}" name="Column890"/>
    <tableColumn id="905" xr3:uid="{6508C459-6EDD-C74E-8AB6-24566656B5A4}" name="Column891"/>
    <tableColumn id="906" xr3:uid="{B82E6C62-1B1D-A64B-B347-AD6E3F3FCB13}" name="Column892"/>
    <tableColumn id="907" xr3:uid="{AE8D1397-6C7D-6E47-9885-2C02BF6A4CA3}" name="Column893"/>
    <tableColumn id="908" xr3:uid="{6D0EB715-E293-C043-B889-E0B98194EE32}" name="Column894"/>
    <tableColumn id="909" xr3:uid="{91364D61-D65F-C145-BD7D-3C4EED1221D0}" name="Column895"/>
    <tableColumn id="910" xr3:uid="{BFB16D9C-630B-F64C-A365-7B4D0B31DD8B}" name="Column896"/>
    <tableColumn id="911" xr3:uid="{B6837075-51ED-E347-BA57-43BDD7C25289}" name="Column897"/>
    <tableColumn id="912" xr3:uid="{34B3B242-0CF0-4C41-A15D-D09C38379B01}" name="Column898"/>
    <tableColumn id="913" xr3:uid="{0189EDA3-C4CA-3240-B533-6CCD0D9F2BA5}" name="Column899"/>
    <tableColumn id="914" xr3:uid="{FFF718F5-E42A-3646-A549-B9E17392BCD0}" name="Column900"/>
    <tableColumn id="915" xr3:uid="{CDAA7FF3-A050-3C4A-BF2C-095B7CD7D2EC}" name="Column901"/>
    <tableColumn id="916" xr3:uid="{69E1D858-EA22-974C-887B-F1907ED443B4}" name="Column902"/>
    <tableColumn id="917" xr3:uid="{D9ED43E2-C249-FF49-A35F-C6B38C49F3C1}" name="Column903"/>
    <tableColumn id="918" xr3:uid="{5DA33F7D-FA04-1D45-8B6B-395A9062BB79}" name="Column904"/>
    <tableColumn id="919" xr3:uid="{97592869-FDCF-A249-8469-B23B5A07780A}" name="Column905"/>
    <tableColumn id="920" xr3:uid="{7684F347-4DD2-C447-92FE-54683A85140B}" name="Column906"/>
    <tableColumn id="921" xr3:uid="{EFB844DC-90E5-0D46-A56B-3169F6DD23EE}" name="Column907"/>
    <tableColumn id="922" xr3:uid="{75E7DB06-35B1-B94B-A4E5-E5C7968C75E0}" name="Column908"/>
    <tableColumn id="923" xr3:uid="{52C5490F-D129-6D49-9581-603ABD23EF93}" name="Column909"/>
    <tableColumn id="924" xr3:uid="{812D821C-EFFA-F249-9DE4-9E8D48BF1BB3}" name="Column910"/>
    <tableColumn id="925" xr3:uid="{7328EF5E-F03E-3F42-89EC-A586A7DCE9A6}" name="Column911"/>
    <tableColumn id="926" xr3:uid="{0CD34A64-A0A3-E943-A07E-F4A68C075874}" name="Column912"/>
    <tableColumn id="927" xr3:uid="{B43332C6-72AC-3E4F-AFEC-54C35789CACA}" name="Column913"/>
    <tableColumn id="928" xr3:uid="{EE4DB7E9-0F3F-F542-A79C-F035CA5504F7}" name="Column914"/>
    <tableColumn id="929" xr3:uid="{B0BD5090-DB56-1B44-8986-239D05D683A4}" name="Column915"/>
    <tableColumn id="930" xr3:uid="{9DF3A702-4E70-C341-B6A1-AA99C16ADEE9}" name="Column916"/>
    <tableColumn id="931" xr3:uid="{DCC43935-03F8-A640-AD4F-0CBBCDBC3004}" name="Column917"/>
    <tableColumn id="932" xr3:uid="{6605954C-460A-B649-9E84-A8F363920ABF}" name="Column918"/>
    <tableColumn id="933" xr3:uid="{6A942B1C-381C-1A4B-A9CC-07FEA8013020}" name="Column919"/>
    <tableColumn id="934" xr3:uid="{4ECC7019-9F3B-D34F-AEDF-CC5F3DF526B1}" name="Column920"/>
    <tableColumn id="935" xr3:uid="{2273EA39-BEC2-324C-AED7-0BE824619847}" name="Column921"/>
    <tableColumn id="936" xr3:uid="{F423503B-5FC1-7148-83ED-1E22F17C7DC7}" name="Column922"/>
    <tableColumn id="937" xr3:uid="{8FBB45CD-2B59-0746-B0A7-824E7389A180}" name="Column923"/>
    <tableColumn id="938" xr3:uid="{3E4DF066-55F5-364A-841C-EC6735BD6E42}" name="Column924"/>
    <tableColumn id="939" xr3:uid="{422B3561-DA43-E648-8395-DA7147B6CB94}" name="Column925"/>
    <tableColumn id="940" xr3:uid="{C229C251-784B-9147-9B27-D4B599477607}" name="Column926"/>
    <tableColumn id="941" xr3:uid="{5D47A2A4-ED3A-C642-8958-6757112EDD6D}" name="Column927"/>
    <tableColumn id="942" xr3:uid="{855CF3D3-6669-8949-AF37-336203CAA4DA}" name="Column928"/>
    <tableColumn id="943" xr3:uid="{000C8781-6227-DB40-9344-F928EF01E586}" name="Column929"/>
    <tableColumn id="944" xr3:uid="{E24FC203-7E2C-6A40-9D89-98C97AED8427}" name="Column930"/>
    <tableColumn id="945" xr3:uid="{1263C9C2-2207-0143-9A55-7F349D11F0F5}" name="Column931"/>
    <tableColumn id="946" xr3:uid="{B5DB827E-9644-A440-8944-512B4C97B656}" name="Column932"/>
    <tableColumn id="947" xr3:uid="{565D33CB-DBA7-B44F-AF02-8D832E31DC1B}" name="Column933"/>
    <tableColumn id="948" xr3:uid="{DBBDD26F-0923-3646-A530-F46F792D3CCD}" name="Column934"/>
    <tableColumn id="949" xr3:uid="{5A05BD7F-C49D-674F-BD47-CF588AF5B55B}" name="Column935"/>
    <tableColumn id="950" xr3:uid="{B409E197-FCF9-8640-8405-20F47ABEB48A}" name="Column936"/>
    <tableColumn id="951" xr3:uid="{7587DBF1-A65D-4143-A438-E1EDCD0A94A9}" name="Column937"/>
    <tableColumn id="952" xr3:uid="{0470A095-CFB8-B34C-AA8D-1A15D49AFF11}" name="Column938"/>
    <tableColumn id="953" xr3:uid="{BDB18FCA-F1A2-2940-AA5F-76BF89783589}" name="Column939"/>
    <tableColumn id="954" xr3:uid="{67E98C33-0579-8F43-B33A-C873939FA4E8}" name="Column940"/>
    <tableColumn id="955" xr3:uid="{F6A30E3C-D233-1C4F-AB46-C5B526FAE981}" name="Column941"/>
    <tableColumn id="956" xr3:uid="{22078426-5C07-724F-B5EF-82A95B927EC4}" name="Column942"/>
    <tableColumn id="957" xr3:uid="{8F3AE5CC-5BE7-894F-84C6-42ED121D4F72}" name="Column943"/>
    <tableColumn id="958" xr3:uid="{197D25F1-4439-DA45-8CAE-899607BDB413}" name="Column944"/>
    <tableColumn id="959" xr3:uid="{5D334758-C8ED-D846-984C-BDBBCDAAC29E}" name="Column945"/>
    <tableColumn id="960" xr3:uid="{FA50253A-7C5F-1541-A4F6-B31A3A54613E}" name="Column946"/>
    <tableColumn id="961" xr3:uid="{B4B6D6E9-C7ED-4444-8B36-14B9A04B0AED}" name="Column947"/>
    <tableColumn id="962" xr3:uid="{742F923E-BDA6-3F49-AD78-431D241DC85A}" name="Column948"/>
    <tableColumn id="963" xr3:uid="{6D16134B-83AF-AF41-B754-F6B7AD52D566}" name="Column949"/>
    <tableColumn id="964" xr3:uid="{47EF10EB-44F5-5D48-AFAF-C9FF6AD41E66}" name="Column950"/>
    <tableColumn id="965" xr3:uid="{71A168C1-0A25-E942-946D-EB377F16371D}" name="Column951"/>
    <tableColumn id="966" xr3:uid="{6E1A0FFD-3782-3A48-97C4-4183F4D1BD8E}" name="Column952"/>
    <tableColumn id="967" xr3:uid="{0C1B5CBE-CCC2-284F-BE5F-F8F764B7E2EF}" name="Column953"/>
    <tableColumn id="968" xr3:uid="{3BBCAA4C-2568-8E4A-BBD4-F883A95A513F}" name="Column954"/>
    <tableColumn id="969" xr3:uid="{75968B1F-2AC7-0A45-B891-1E4E630C999D}" name="Column955"/>
    <tableColumn id="970" xr3:uid="{F068ED95-815A-3E4C-8C0D-5C5CA891C9D6}" name="Column956"/>
    <tableColumn id="971" xr3:uid="{1C76336F-F712-BB4A-BDFF-795479B88096}" name="Column957"/>
    <tableColumn id="972" xr3:uid="{3CA564FE-4956-FB4A-8288-78226FADC7C2}" name="Column958"/>
    <tableColumn id="973" xr3:uid="{BE28A629-0C3D-AC44-AC7B-A2CA9BE54FC1}" name="Column959"/>
    <tableColumn id="974" xr3:uid="{A747DBF4-846B-144A-B788-ADE60971F6DA}" name="Column960"/>
    <tableColumn id="975" xr3:uid="{20DBDBB4-8AB1-9048-B3A7-1DAB7DF5F1F2}" name="Column961"/>
    <tableColumn id="976" xr3:uid="{763E0022-4AD9-9645-9093-A8192550261A}" name="Column962"/>
    <tableColumn id="977" xr3:uid="{59B5FB03-B802-F24E-B1F2-90EA70923F9A}" name="Column963"/>
    <tableColumn id="978" xr3:uid="{BA25CAB4-9AF4-CA4A-B328-A23DA88FEC6A}" name="Column964"/>
    <tableColumn id="979" xr3:uid="{35764D72-C32E-D041-BFCD-787360C0D771}" name="Column965"/>
    <tableColumn id="980" xr3:uid="{DC3AE383-2E90-6543-9BB6-F455D0A736C0}" name="Column966"/>
    <tableColumn id="981" xr3:uid="{CEF91A71-4C91-0C4E-AF9D-959CFBF0B66A}" name="Column967"/>
    <tableColumn id="982" xr3:uid="{87187A47-7BE9-FE47-B85B-7FFDA2C95326}" name="Column968"/>
    <tableColumn id="983" xr3:uid="{CAD5D236-8504-4346-A956-E37538D8407C}" name="Column969"/>
    <tableColumn id="984" xr3:uid="{01A84B5E-4382-194D-8A91-F5281824DEBC}" name="Column970"/>
    <tableColumn id="985" xr3:uid="{24A9A84F-94B0-7A4D-ABE9-46D9C11F6BEE}" name="Column971"/>
    <tableColumn id="986" xr3:uid="{B53434A2-1AF2-F247-8889-CCA04BD4C221}" name="Column972"/>
    <tableColumn id="987" xr3:uid="{B4D6B100-BE3B-0A45-ACCF-026ADFEE0710}" name="Column973"/>
    <tableColumn id="988" xr3:uid="{D2C28CBB-6345-A44B-AE6B-76982B76D212}" name="Column974"/>
    <tableColumn id="989" xr3:uid="{5A2B01EC-BF42-604E-A9DD-7F2CD74B4A47}" name="Column975"/>
    <tableColumn id="990" xr3:uid="{52C2E5B5-4F3B-7F4D-B701-72FB6BB0C716}" name="Column976"/>
    <tableColumn id="991" xr3:uid="{7D86AFA2-3183-7A4A-B56B-C3A6B6723680}" name="Column977"/>
    <tableColumn id="992" xr3:uid="{A10012F7-2BDD-0145-81DD-7EAF57EB5338}" name="Column978"/>
    <tableColumn id="993" xr3:uid="{E1239217-87BC-4A43-86BB-26A5599FC534}" name="Column979"/>
    <tableColumn id="994" xr3:uid="{37523E57-7AFB-FB45-B800-F3B4055F5C97}" name="Column980"/>
    <tableColumn id="995" xr3:uid="{716F8F1D-3E5F-0C42-9D54-4D3B53165F43}" name="Column981"/>
    <tableColumn id="996" xr3:uid="{EE809C35-C290-AA41-B0C4-D749963D51C1}" name="Column982"/>
    <tableColumn id="997" xr3:uid="{19F4C836-5342-0D45-ADAB-74D74D5F8B0E}" name="Column983"/>
    <tableColumn id="998" xr3:uid="{A6A53E5F-074B-6E43-B90D-067336365A1C}" name="Column984"/>
    <tableColumn id="999" xr3:uid="{622A1D3C-5A41-184C-9E49-64D63B765A45}" name="Column985"/>
    <tableColumn id="1000" xr3:uid="{488D90F9-30B8-B145-847A-31541D18CD02}" name="Column986"/>
    <tableColumn id="1001" xr3:uid="{DA11763E-C957-8441-800D-AEA490EB98ED}" name="Column987"/>
    <tableColumn id="1002" xr3:uid="{0D24B001-8892-0149-A3DD-BC82CFFAA2A8}" name="Column988"/>
    <tableColumn id="1003" xr3:uid="{7E22892B-DF80-5647-AACF-4D72E2DAE952}" name="Column989"/>
    <tableColumn id="1004" xr3:uid="{6DBE89DF-6194-7C41-867F-381BE9D4FA84}" name="Column990"/>
    <tableColumn id="1005" xr3:uid="{445B0DBB-CC7B-A541-97D1-D4AE69774519}" name="Column991"/>
    <tableColumn id="1006" xr3:uid="{C2F62C9B-649F-BC4D-8807-00BF38344F6D}" name="Column992"/>
    <tableColumn id="1007" xr3:uid="{5EDD23EC-4B9F-714F-B342-FFCB09891756}" name="Column993"/>
    <tableColumn id="1008" xr3:uid="{979FC6A9-536F-A047-AA91-81EF9F36B67A}" name="Column994"/>
    <tableColumn id="1009" xr3:uid="{72BA253D-5BFB-1E4D-A65D-09E556BF8F44}" name="Column995"/>
    <tableColumn id="1010" xr3:uid="{0F97F7CA-60A2-CD47-9B6E-525EC83F8E1F}" name="Column996"/>
    <tableColumn id="1011" xr3:uid="{9D95A877-EA13-5845-9EA2-3CB126867461}" name="Column997"/>
    <tableColumn id="1012" xr3:uid="{0D15E3D1-E18E-F343-8BA4-F65AA3B0E97D}" name="Column998"/>
    <tableColumn id="1013" xr3:uid="{2AD2A962-6435-1F4E-A8B0-E0A121A2323B}" name="Column999"/>
    <tableColumn id="1014" xr3:uid="{D302CE1B-AB55-7F4B-8A41-9911D53A4A10}" name="Column1000"/>
    <tableColumn id="1015" xr3:uid="{D020D230-6CB0-B64E-9F1E-DB3124F61CED}" name="Column1001"/>
    <tableColumn id="1016" xr3:uid="{7ACA8BC9-F6F8-BB40-85BF-C4482E29D87F}" name="Column1002"/>
    <tableColumn id="1017" xr3:uid="{FFC05B5C-78CC-3A43-B931-E161F283C7E8}" name="Column1003"/>
    <tableColumn id="1018" xr3:uid="{6F94B190-A394-A044-B499-4EBCFB9FE9D8}" name="Column1004"/>
    <tableColumn id="1019" xr3:uid="{5615B6C2-E70F-104E-B85C-A15A982A74F8}" name="Column1005"/>
    <tableColumn id="1020" xr3:uid="{04755558-D4E6-8647-A38E-478DC7183467}" name="Column1006"/>
    <tableColumn id="1021" xr3:uid="{27096D1D-8B4F-134A-BC5A-47AD83E2AFD0}" name="Column1007"/>
    <tableColumn id="1022" xr3:uid="{84132EBC-532E-8844-AF3A-77C3CC007058}" name="Column1008"/>
    <tableColumn id="1023" xr3:uid="{FC302AEF-5B6C-3749-A0E2-D54D27DBFB25}" name="Column1009"/>
    <tableColumn id="1024" xr3:uid="{060F6011-7B30-DA4E-B594-7C575EFB0B52}" name="Column1010"/>
    <tableColumn id="1025" xr3:uid="{BF4DF28C-6C16-9342-815D-F9DD75814260}" name="Column1011"/>
    <tableColumn id="1026" xr3:uid="{053AFE63-1C4E-1C49-AC0C-FF20B0C592EC}" name="Column1012"/>
    <tableColumn id="1027" xr3:uid="{61DC5166-9554-E048-ABE9-ED78E747A70D}" name="Column1013"/>
    <tableColumn id="1028" xr3:uid="{C86D45EF-4EA4-DD4E-9763-76FADFD45597}" name="Column1014"/>
    <tableColumn id="1029" xr3:uid="{4B1EFA95-AD07-E246-8C6F-E469FF4DE7B4}" name="Column1015"/>
    <tableColumn id="1030" xr3:uid="{0ACEEC3E-A238-0742-8E96-0641C2D91782}" name="Column1016"/>
    <tableColumn id="1031" xr3:uid="{A09D22F8-4544-AE4B-86F0-436F4AD39DA8}" name="Column1017"/>
    <tableColumn id="1032" xr3:uid="{FBB9C74F-2ACA-2E46-BADF-6196051DB864}" name="Column1018"/>
    <tableColumn id="1033" xr3:uid="{DA6FF17A-94D1-E446-9172-27BBFB6FAE62}" name="Column1019"/>
    <tableColumn id="1034" xr3:uid="{24A6C0F7-4609-CE4C-A096-063E08E61384}" name="Column1020"/>
    <tableColumn id="1035" xr3:uid="{1D5C4C86-4156-044F-88B3-DF8A2FBC0A7F}" name="Column1021"/>
    <tableColumn id="1036" xr3:uid="{BE4FA65C-886A-AE48-AD9B-8326CF988D9D}" name="Column1022"/>
    <tableColumn id="1037" xr3:uid="{4B3E2459-4E0D-3B4D-ADB1-6DC099D76E77}" name="Column1023"/>
    <tableColumn id="1038" xr3:uid="{2A3A637D-EB34-EE4E-A947-8AF0254C7948}" name="Column1024"/>
    <tableColumn id="1039" xr3:uid="{440023AE-CA19-CE4E-99D1-CC7F1C9AD731}" name="Column1025"/>
    <tableColumn id="1040" xr3:uid="{AED09290-2440-EA4C-B23B-7F52DE041E65}" name="Column1026"/>
    <tableColumn id="1041" xr3:uid="{F2B3E00C-2CDC-7A49-8BD1-0E5FCDC683D8}" name="Column1027"/>
    <tableColumn id="1042" xr3:uid="{F5FA3AF6-0AC2-A445-98EB-67E936C6AB81}" name="Column1028"/>
    <tableColumn id="1043" xr3:uid="{8B34DB8F-1F7A-A24E-A8DA-E4C149A9F4CC}" name="Column1029"/>
    <tableColumn id="1044" xr3:uid="{396F619B-D4ED-6448-B0D9-02AC594D1096}" name="Column1030"/>
    <tableColumn id="1045" xr3:uid="{1BCE6D02-05AB-5041-A22D-F9C86EDE97AD}" name="Column1031"/>
    <tableColumn id="1046" xr3:uid="{0139D9AD-8E7C-DF4E-BD77-E6FB25EE6412}" name="Column1032"/>
    <tableColumn id="1047" xr3:uid="{1B17C996-80EB-AA45-9697-F0DBECBD0867}" name="Column1033"/>
    <tableColumn id="1048" xr3:uid="{B23AB3D0-0873-524D-9CE2-88B132A9A5B3}" name="Column1034"/>
    <tableColumn id="1049" xr3:uid="{DB68F180-82FE-B244-9E1E-1A8CB3E8CC79}" name="Column1035"/>
    <tableColumn id="1050" xr3:uid="{4F731FE3-3D0B-4647-BAD2-67E702B51BCD}" name="Column1036"/>
    <tableColumn id="1051" xr3:uid="{41364A8D-1243-204C-8B73-A718E44A9A39}" name="Column1037"/>
    <tableColumn id="1052" xr3:uid="{18B7C107-ED17-9E4F-8D7F-C10813CC6F87}" name="Column1038"/>
    <tableColumn id="1053" xr3:uid="{CAB4AD73-CA9A-F449-B1CA-0AF70C7BF994}" name="Column1039"/>
    <tableColumn id="1054" xr3:uid="{BB557932-D241-FD43-8494-BC6562AA7DAE}" name="Column1040"/>
    <tableColumn id="1055" xr3:uid="{F784DE07-0F9F-0B49-9022-C36CB8193D44}" name="Column1041"/>
    <tableColumn id="1056" xr3:uid="{9617C28C-E60E-CE44-B079-4FE8A346619E}" name="Column1042"/>
    <tableColumn id="1057" xr3:uid="{7A2BCA6B-E3BE-DF42-BEBC-D12A045FD435}" name="Column1043"/>
    <tableColumn id="1058" xr3:uid="{07B32A80-B614-0246-BC83-03437A6404DF}" name="Column1044"/>
    <tableColumn id="1059" xr3:uid="{0094A8A8-2706-414B-A821-728DBFE56AE6}" name="Column1045"/>
    <tableColumn id="1060" xr3:uid="{DC1428A5-B0A3-8D4C-B207-E9F49F1549DA}" name="Column1046"/>
    <tableColumn id="1061" xr3:uid="{0A691BA6-9C7D-CB4D-9B4B-D06C6CEE0774}" name="Column1047"/>
    <tableColumn id="1062" xr3:uid="{F7E751C9-7C70-9944-9ADD-727B68C103C2}" name="Column1048"/>
    <tableColumn id="1063" xr3:uid="{6EE5F5DD-FE8E-BF47-95AD-6FFF35BE47CB}" name="Column1049"/>
    <tableColumn id="1064" xr3:uid="{44C4CF1C-9FA7-284D-8DCC-BC2867F695D8}" name="Column1050"/>
    <tableColumn id="1065" xr3:uid="{A22F7F9F-8EAB-8B43-ACDA-95C1609A7390}" name="Column1051"/>
    <tableColumn id="1066" xr3:uid="{89BE8A59-F2DF-974A-A83B-18A2DC21D2D6}" name="Column1052"/>
    <tableColumn id="1067" xr3:uid="{1761236A-A33E-D74A-8EB3-2B726E75D909}" name="Column1053"/>
    <tableColumn id="1068" xr3:uid="{B9A5BF83-E09F-9040-BF9E-4B854FCCBB42}" name="Column1054"/>
    <tableColumn id="1069" xr3:uid="{1B4384A9-EC53-2643-A6C0-34AA90869737}" name="Column1055"/>
    <tableColumn id="1070" xr3:uid="{29925934-A2AD-174D-BCBC-1E16698CA154}" name="Column1056"/>
    <tableColumn id="1071" xr3:uid="{45DA589F-BEF8-AF40-9961-E404DC9981B3}" name="Column1057"/>
    <tableColumn id="1072" xr3:uid="{5BC059D5-30BE-2D49-9C9E-0B77F6B7090E}" name="Column1058"/>
    <tableColumn id="1073" xr3:uid="{4830FDDC-FFD8-B54D-99CF-026EB1BCEABE}" name="Column1059"/>
    <tableColumn id="1074" xr3:uid="{1D35E601-AC16-B440-BA6C-0E93B40F06A6}" name="Column1060"/>
    <tableColumn id="1075" xr3:uid="{08915BBE-A1B0-284C-8FFC-5ABD0330C861}" name="Column1061"/>
    <tableColumn id="1076" xr3:uid="{55F8405C-9C48-C544-A5AD-6144EDAD87FA}" name="Column1062"/>
    <tableColumn id="1077" xr3:uid="{F4B462F5-4811-F04C-A1D4-F70EFEED2711}" name="Column1063"/>
    <tableColumn id="1078" xr3:uid="{AE2E1614-AD3F-FA44-9745-D2FF0D1EF677}" name="Column1064"/>
    <tableColumn id="1079" xr3:uid="{64204B30-68F8-E648-9DC6-684C4D16B4F6}" name="Column1065"/>
    <tableColumn id="1080" xr3:uid="{88B1AA2A-DFD4-8648-BCDF-C9836E1BD542}" name="Column1066"/>
    <tableColumn id="1081" xr3:uid="{AED47975-EF0B-F14D-B424-A248E27460BC}" name="Column1067"/>
    <tableColumn id="1082" xr3:uid="{55EA40CD-8084-544A-9C1D-F13F4CD7AC1D}" name="Column1068"/>
    <tableColumn id="1083" xr3:uid="{57542789-FB7C-D14D-A9FD-054EAC52FB75}" name="Column1069"/>
    <tableColumn id="1084" xr3:uid="{1F64F6E4-D322-694B-B161-E2F8E227D1B7}" name="Column1070"/>
    <tableColumn id="1085" xr3:uid="{3B1F3AFF-6411-5244-8D34-56E40F6DB55A}" name="Column1071"/>
    <tableColumn id="1086" xr3:uid="{1D865207-8B0F-F442-855F-476664B33C3C}" name="Column1072"/>
    <tableColumn id="1087" xr3:uid="{D2C1FD7A-62EF-3247-9096-20B0978EF45F}" name="Column1073"/>
    <tableColumn id="1088" xr3:uid="{C9325416-0A7B-A14A-A70A-448B33B124DD}" name="Column1074"/>
    <tableColumn id="1089" xr3:uid="{275B7566-B9E1-6140-ABCE-3CB3C03788D3}" name="Column1075"/>
    <tableColumn id="1090" xr3:uid="{6ABBF9F6-76EF-2348-B0EB-D295684C7E19}" name="Column1076"/>
    <tableColumn id="1091" xr3:uid="{2E4590C2-1CF6-5C4C-B8BF-CCF5ABDC1C26}" name="Column1077"/>
    <tableColumn id="1092" xr3:uid="{E5458362-59F3-114C-8FE2-91EE1E6887CF}" name="Column1078"/>
    <tableColumn id="1093" xr3:uid="{0B38D5DA-0D6C-F34B-B8D8-EAF526043689}" name="Column1079"/>
    <tableColumn id="1094" xr3:uid="{B691128A-0C8E-C84D-B856-45FF150F1DDC}" name="Column1080"/>
    <tableColumn id="1095" xr3:uid="{0FBBCF4F-929C-B940-8F71-4182D5F7C351}" name="Column1081"/>
    <tableColumn id="1096" xr3:uid="{87A25BB7-2381-9B4D-864E-18A48CE9B06D}" name="Column1082"/>
    <tableColumn id="1097" xr3:uid="{9E2A831E-5753-E542-82D6-BC7EB7883842}" name="Column1083"/>
    <tableColumn id="1098" xr3:uid="{FCD733D2-851D-B64B-AE99-5A633C13A176}" name="Column1084"/>
    <tableColumn id="1099" xr3:uid="{0ADDB38C-36D0-0443-8A40-383C564285C9}" name="Column1085"/>
    <tableColumn id="1100" xr3:uid="{8E9E8EAA-15E2-EB44-94E4-D23DD982021F}" name="Column1086"/>
    <tableColumn id="1101" xr3:uid="{9351119B-D9C5-6D40-BA9F-70E5264738DA}" name="Column1087"/>
    <tableColumn id="1102" xr3:uid="{6E420955-ACAB-3F4C-B498-436843347442}" name="Column1088"/>
    <tableColumn id="1103" xr3:uid="{65EA8FED-0AB6-4D49-B181-5AE52B290D2C}" name="Column1089"/>
    <tableColumn id="1104" xr3:uid="{9B8A66A2-98B2-3B40-B9E9-D0DBEE5ED01E}" name="Column1090"/>
    <tableColumn id="1105" xr3:uid="{1BC47962-995F-A34B-8A56-3872A9D3D750}" name="Column1091"/>
    <tableColumn id="1106" xr3:uid="{5CD15D72-FF1C-1442-8C52-AABA4AFD6918}" name="Column1092"/>
    <tableColumn id="1107" xr3:uid="{13CA5E6C-5326-1F4E-9E05-83BC9C903BBA}" name="Column1093"/>
    <tableColumn id="1108" xr3:uid="{44181306-51B3-3A4B-9654-FA29BE8606B9}" name="Column1094"/>
    <tableColumn id="1109" xr3:uid="{E7C585E8-8E4D-D545-A4A0-49AEDD091DEC}" name="Column1095"/>
    <tableColumn id="1110" xr3:uid="{9BD97821-4F3E-C049-8664-BF0C523FACB4}" name="Column1096"/>
    <tableColumn id="1111" xr3:uid="{854C5C52-2A51-5241-A781-6E71B03447D7}" name="Column1097"/>
    <tableColumn id="1112" xr3:uid="{925E13A0-4867-E54E-A295-A5BB52046BF5}" name="Column1098"/>
    <tableColumn id="1113" xr3:uid="{39BC250D-BECF-2345-AB28-3454571AB6B5}" name="Column1099"/>
    <tableColumn id="1114" xr3:uid="{183EEF02-A15B-1D4D-A46D-88E6D1B0F75C}" name="Column1100"/>
    <tableColumn id="1115" xr3:uid="{7EB073BF-AF71-1943-94D0-39AD58D10066}" name="Column1101"/>
    <tableColumn id="1116" xr3:uid="{66656F0F-F91D-B147-9A9C-A96259AB8D84}" name="Column1102"/>
    <tableColumn id="1117" xr3:uid="{18E04F3E-71C8-B349-9D30-649DDEB7DA4D}" name="Column1103"/>
    <tableColumn id="1118" xr3:uid="{8162EAFA-89FB-2D44-89DC-2B279E2D16D8}" name="Column1104"/>
    <tableColumn id="1119" xr3:uid="{B5B869CF-062C-F343-BE86-EB9A0F5E8116}" name="Column1105"/>
    <tableColumn id="1120" xr3:uid="{AE795650-1529-4C46-9116-B5280495D922}" name="Column1106"/>
    <tableColumn id="1121" xr3:uid="{1F2FB5E4-4544-E342-801D-2409FA9A8575}" name="Column1107"/>
    <tableColumn id="1122" xr3:uid="{AB205908-2E04-2E49-B02D-E08F363BAACC}" name="Column1108"/>
    <tableColumn id="1123" xr3:uid="{BDDD2635-BAB5-5A43-9EB3-3F816F627970}" name="Column1109"/>
    <tableColumn id="1124" xr3:uid="{3763C73C-07FF-8E4F-9681-2FBCB1D12CC6}" name="Column1110"/>
    <tableColumn id="1125" xr3:uid="{A2AE84A6-DF99-E64C-8EBA-8154ACF3F59E}" name="Column1111"/>
    <tableColumn id="1126" xr3:uid="{8DE470B6-DACA-BF46-8FB4-152190BD1A81}" name="Column1112"/>
    <tableColumn id="1127" xr3:uid="{52445FC6-B876-5447-B481-349CE36267AE}" name="Column1113"/>
    <tableColumn id="1128" xr3:uid="{4AB9743E-90DA-1742-871B-FA1064171BB5}" name="Column1114"/>
    <tableColumn id="1129" xr3:uid="{230EC1A9-A06E-5642-A190-A911CDED1A09}" name="Column1115"/>
    <tableColumn id="1130" xr3:uid="{8C2B66C9-51FA-594F-BCB9-AD43BC6F9056}" name="Column1116"/>
    <tableColumn id="1131" xr3:uid="{38BB4B14-AD08-B240-8D2C-5A84472FC7A8}" name="Column1117"/>
    <tableColumn id="1132" xr3:uid="{8E9FCA74-FF91-0740-84F0-9249F6B44764}" name="Column1118"/>
    <tableColumn id="1133" xr3:uid="{D4A2227B-F355-5D40-A276-E47F60C92B34}" name="Column1119"/>
    <tableColumn id="1134" xr3:uid="{022C6153-0786-714A-8714-FA644A451D29}" name="Column1120"/>
    <tableColumn id="1135" xr3:uid="{0276B780-0BCB-3547-8DF3-B2B9988749E6}" name="Column1121"/>
    <tableColumn id="1136" xr3:uid="{A91B7C77-C20D-EB4A-9A88-CD2F06018B56}" name="Column1122"/>
    <tableColumn id="1137" xr3:uid="{3C7788FA-F3EE-5E4E-8758-9E8AEB00DED6}" name="Column1123"/>
    <tableColumn id="1138" xr3:uid="{640B43A0-AD9B-1843-8621-D53629276ACC}" name="Column1124"/>
    <tableColumn id="1139" xr3:uid="{4D5BA000-DB33-2A49-B621-6717A758472E}" name="Column1125"/>
    <tableColumn id="1140" xr3:uid="{A15C740F-7A1F-A44E-AEAB-11B9A846F93C}" name="Column1126"/>
    <tableColumn id="1141" xr3:uid="{E4BB18C7-FDF0-534D-8EA5-E6C002755D21}" name="Column1127"/>
    <tableColumn id="1142" xr3:uid="{246F2370-06F8-8A46-A399-C24A3CA06416}" name="Column1128"/>
    <tableColumn id="1143" xr3:uid="{FA70DF56-237B-9249-B32B-3CA787CC48F3}" name="Column1129"/>
    <tableColumn id="1144" xr3:uid="{DB0EFADE-1758-D742-9C18-68091BBB1A9F}" name="Column1130"/>
    <tableColumn id="1145" xr3:uid="{4CC958DF-8D24-7645-98C0-0222F961AE86}" name="Column1131"/>
    <tableColumn id="1146" xr3:uid="{EC42F216-4E07-FF4D-9C1E-C585CD281560}" name="Column1132"/>
    <tableColumn id="1147" xr3:uid="{B38EEDC6-F925-394C-803D-62FD2093421D}" name="Column1133"/>
    <tableColumn id="1148" xr3:uid="{32678DD9-0581-2B41-B58E-EBADF74CA137}" name="Column1134"/>
    <tableColumn id="1149" xr3:uid="{47D6EB2A-C7E3-C84D-826C-EA58AFF18C72}" name="Column1135"/>
    <tableColumn id="1150" xr3:uid="{6441D3DD-76A2-C242-9243-72ED286A08BB}" name="Column1136"/>
    <tableColumn id="1151" xr3:uid="{117BD0C3-F285-694B-9234-0C7B350CDED1}" name="Column1137"/>
    <tableColumn id="1152" xr3:uid="{2891058F-E1BE-104C-8576-33BADC8555B7}" name="Column1138"/>
    <tableColumn id="1153" xr3:uid="{D2634628-2E09-1442-A2C2-E96A1214B33B}" name="Column1139"/>
    <tableColumn id="1154" xr3:uid="{1B77C64F-5254-DC40-80D6-DDD2564B8A69}" name="Column1140"/>
    <tableColumn id="1155" xr3:uid="{52DC95F2-2B60-354C-98EC-87033BFDD1A9}" name="Column1141"/>
    <tableColumn id="1156" xr3:uid="{B902A3A7-6122-F54B-BBBE-2DA870238D32}" name="Column1142"/>
    <tableColumn id="1157" xr3:uid="{5058D12C-61C5-B046-9B35-DC4995BFD4C3}" name="Column1143"/>
    <tableColumn id="1158" xr3:uid="{2C1E8387-4F23-BB43-B292-F75B92797976}" name="Column1144"/>
    <tableColumn id="1159" xr3:uid="{6A764762-2146-4846-B56F-5EA7E5AF2E20}" name="Column1145"/>
    <tableColumn id="1160" xr3:uid="{414B4940-F934-204F-80D2-7C8B5F1455C8}" name="Column1146"/>
    <tableColumn id="1161" xr3:uid="{CAC7B011-8F53-EE4A-8664-0BFDF5C55A5C}" name="Column1147"/>
    <tableColumn id="1162" xr3:uid="{908127CA-1F07-F045-9444-05E41680808D}" name="Column1148"/>
    <tableColumn id="1163" xr3:uid="{EB5C399D-23E5-B242-85CA-9D49297069B4}" name="Column1149"/>
    <tableColumn id="1164" xr3:uid="{598BDDC8-2872-A44A-9FDA-1614A568356B}" name="Column1150"/>
    <tableColumn id="1165" xr3:uid="{149AE371-80E9-D04C-A14C-852E8A08264E}" name="Column1151"/>
    <tableColumn id="1166" xr3:uid="{A9267C26-7DAF-844D-8219-BD214E7CBA1C}" name="Column1152"/>
    <tableColumn id="1167" xr3:uid="{C9F7E920-9489-BF40-8FB4-C2F0ADBA44EA}" name="Column1153"/>
    <tableColumn id="1168" xr3:uid="{2D0EDB8D-36D8-4046-908C-E48E3E25BED7}" name="Column1154"/>
    <tableColumn id="1169" xr3:uid="{6935A50D-5F0D-8D46-878F-697ED5F5A10A}" name="Column1155"/>
    <tableColumn id="1170" xr3:uid="{70B82241-FE50-AB49-8267-A587CEE22C9D}" name="Column1156"/>
    <tableColumn id="1171" xr3:uid="{3417DB7F-B99C-2C4F-AD76-E3292B5570A8}" name="Column1157"/>
    <tableColumn id="1172" xr3:uid="{F69778BE-477D-904A-9695-816531BA0025}" name="Column1158"/>
    <tableColumn id="1173" xr3:uid="{3D0F01BF-2304-D141-B6E4-61826D4123D6}" name="Column1159"/>
    <tableColumn id="1174" xr3:uid="{B35239C9-4C49-474C-A9AE-AFEAC2936E01}" name="Column1160"/>
    <tableColumn id="1175" xr3:uid="{01127DCE-9B80-684B-9A5F-44F3B38FC488}" name="Column1161"/>
    <tableColumn id="1176" xr3:uid="{76FA25B1-73C7-3C4C-89C5-C569C0B11526}" name="Column1162"/>
    <tableColumn id="1177" xr3:uid="{DA639604-78EA-C04A-8062-C4B961844FEE}" name="Column1163"/>
    <tableColumn id="1178" xr3:uid="{F0F65886-776C-D344-A334-A6EC09273E25}" name="Column1164"/>
    <tableColumn id="1179" xr3:uid="{5AB336DC-4139-E047-AD83-C7E856EB81F9}" name="Column1165"/>
    <tableColumn id="1180" xr3:uid="{27727182-1C9C-B847-A822-B4353BC41422}" name="Column1166"/>
    <tableColumn id="1181" xr3:uid="{A1F9BF74-A2BB-DB41-B9D7-85D7BD1B64DA}" name="Column1167"/>
    <tableColumn id="1182" xr3:uid="{41B49A32-D3B9-EA4F-AA3D-5CA57C12B69A}" name="Column1168"/>
    <tableColumn id="1183" xr3:uid="{6A25D058-8B24-BA44-95E1-469804A1AE5C}" name="Column1169"/>
    <tableColumn id="1184" xr3:uid="{F72EAE5C-5BB1-C84D-9925-83CBB6D3F00E}" name="Column1170"/>
    <tableColumn id="1185" xr3:uid="{0C01150D-B12D-F24B-BAFE-2F9CFC393E23}" name="Column1171"/>
    <tableColumn id="1186" xr3:uid="{7AFF0BA3-4A9C-3C45-9EE7-F4667B4A349E}" name="Column1172"/>
    <tableColumn id="1187" xr3:uid="{F70D26F8-8F09-5C4B-A036-0480264F0B34}" name="Column1173"/>
    <tableColumn id="1188" xr3:uid="{FBB01AC8-06DF-D343-ADEC-658638D6E13A}" name="Column1174"/>
    <tableColumn id="1189" xr3:uid="{0F070341-58DA-274E-9F8F-2B0EA588B701}" name="Column1175"/>
    <tableColumn id="1190" xr3:uid="{8430A3C6-BF45-2746-8A67-1D3C32A42F40}" name="Column1176"/>
    <tableColumn id="1191" xr3:uid="{149BB639-5102-CE40-A4E4-7F6CD3875DCD}" name="Column1177"/>
    <tableColumn id="1192" xr3:uid="{3AF28B74-6A0A-0E49-85F0-3848F7E056C3}" name="Column1178"/>
    <tableColumn id="1193" xr3:uid="{2970CB9B-ECB6-4A4C-8B5D-05ED8D915DE8}" name="Column1179"/>
    <tableColumn id="1194" xr3:uid="{6A2AFD91-E647-EC4A-80DD-F3CB540F36B6}" name="Column1180"/>
    <tableColumn id="1195" xr3:uid="{C2476E08-A524-4643-9756-56B61107AE96}" name="Column1181"/>
    <tableColumn id="1196" xr3:uid="{E99AAB73-9AB7-C047-8E6B-18EA4D1677E3}" name="Column1182"/>
    <tableColumn id="1197" xr3:uid="{33B412D7-6152-0A44-8F5E-D3BB46576692}" name="Column1183"/>
    <tableColumn id="1198" xr3:uid="{801D6059-BE1E-1941-B2CE-DC19BCA23386}" name="Column1184"/>
    <tableColumn id="1199" xr3:uid="{96D3E046-CF88-4642-9BFF-264A2CCFE20B}" name="Column1185"/>
    <tableColumn id="1200" xr3:uid="{3F1C1E5E-B16C-644B-ACA3-784D4BD9552D}" name="Column1186"/>
    <tableColumn id="1201" xr3:uid="{2DB0B480-A8F8-6641-9B0A-3AD9B0CA7193}" name="Column1187"/>
    <tableColumn id="1202" xr3:uid="{482037C5-B347-634F-8096-3FC8D8E985C3}" name="Column1188"/>
    <tableColumn id="1203" xr3:uid="{61399B05-6F00-5E44-AE4E-9E4E7C2D96DF}" name="Column1189"/>
    <tableColumn id="1204" xr3:uid="{FDCB6953-4796-604E-9A35-548218D938E2}" name="Column1190"/>
    <tableColumn id="1205" xr3:uid="{534CE177-396D-7E49-8107-0DDAD256814B}" name="Column1191"/>
    <tableColumn id="1206" xr3:uid="{2CD7E57B-3A2E-4B46-898C-D50FF2EBF408}" name="Column1192"/>
    <tableColumn id="1207" xr3:uid="{69ECE935-BB2C-4943-ADE2-575A4272AEAF}" name="Column1193"/>
    <tableColumn id="1208" xr3:uid="{89DE1BE4-369C-C04A-8C85-32B0454FDBC7}" name="Column1194"/>
    <tableColumn id="1209" xr3:uid="{F3FB926C-D88C-0C41-BA21-E16C6DC3CB6B}" name="Column1195"/>
    <tableColumn id="1210" xr3:uid="{2342627D-8147-6C42-B28B-2AF242EA2754}" name="Column1196"/>
    <tableColumn id="1211" xr3:uid="{6B9C79AA-3AAE-7646-AE1A-18055EF68795}" name="Column1197"/>
    <tableColumn id="1212" xr3:uid="{891111CC-7A77-9549-B691-A606217FCE38}" name="Column1198"/>
    <tableColumn id="1213" xr3:uid="{40CA4BA7-DDA6-BD45-A70F-8723E3093B2D}" name="Column1199"/>
    <tableColumn id="1214" xr3:uid="{CC004DED-9064-9240-A904-6E018997147D}" name="Column1200"/>
    <tableColumn id="1215" xr3:uid="{3D7774CD-6EF8-F745-8E03-030F9E4F56D0}" name="Column1201"/>
    <tableColumn id="1216" xr3:uid="{8EDD11ED-250F-BC4B-8411-C64E4CC8D84C}" name="Column1202"/>
    <tableColumn id="1217" xr3:uid="{A2ADF832-34E9-7B48-B984-40B2E324F2E3}" name="Column1203"/>
    <tableColumn id="1218" xr3:uid="{FF4A1D4F-58E5-0140-A571-EE65CD90A450}" name="Column1204"/>
    <tableColumn id="1219" xr3:uid="{E4216542-D065-D84C-BB73-A1D9080AF1E8}" name="Column1205"/>
    <tableColumn id="1220" xr3:uid="{BD8A2B39-53BA-9748-BA2D-0A59399C6094}" name="Column1206"/>
    <tableColumn id="1221" xr3:uid="{93B67456-DD23-4540-A662-01F8A21E5D6F}" name="Column1207"/>
    <tableColumn id="1222" xr3:uid="{236920C3-3AED-F848-97AB-6223B404076D}" name="Column1208"/>
    <tableColumn id="1223" xr3:uid="{45B851F8-261E-7A44-B3FD-0C27954F817A}" name="Column1209"/>
    <tableColumn id="1224" xr3:uid="{90199E33-7CC7-CE4D-ABA8-2CB1DA81ACDB}" name="Column1210"/>
    <tableColumn id="1225" xr3:uid="{0AED685E-80B0-6B46-BCF9-4E3B348E28D0}" name="Column1211"/>
    <tableColumn id="1226" xr3:uid="{99881488-780E-D345-9B18-27FFD976AD3B}" name="Column1212"/>
    <tableColumn id="1227" xr3:uid="{F958B922-6BE2-DD46-87D6-75A368CE9521}" name="Column1213"/>
    <tableColumn id="1228" xr3:uid="{38406A6B-78D4-2242-94F4-AAA1221A9D71}" name="Column1214"/>
    <tableColumn id="1229" xr3:uid="{4D8A66DE-BE0A-3F4D-A8DE-282C45B14861}" name="Column1215"/>
    <tableColumn id="1230" xr3:uid="{D03E11E4-7778-1F43-AE5D-46491B3FC232}" name="Column1216"/>
    <tableColumn id="1231" xr3:uid="{CA96C6E5-5316-7640-9E85-2C32005FBEB8}" name="Column1217"/>
    <tableColumn id="1232" xr3:uid="{1D34428A-3CAF-6140-BCA0-02D5E5F75128}" name="Column1218"/>
    <tableColumn id="1233" xr3:uid="{363EBE9A-C7D2-A745-84AA-3649F11B73F6}" name="Column1219"/>
    <tableColumn id="1234" xr3:uid="{1830CD51-409A-194C-B5B9-7C6E8A65BCAC}" name="Column1220"/>
    <tableColumn id="1235" xr3:uid="{57B27615-0172-0A4C-BAB3-0314CDC464F6}" name="Column1221"/>
    <tableColumn id="1236" xr3:uid="{2623B07A-CA83-4541-A9AC-AB635087F48A}" name="Column1222"/>
    <tableColumn id="1237" xr3:uid="{B8E0AAEA-290B-1543-B3A9-DF0E2C241A1B}" name="Column1223"/>
    <tableColumn id="1238" xr3:uid="{84328F65-2552-5649-AF5E-44A7135879AB}" name="Column1224"/>
    <tableColumn id="1239" xr3:uid="{9759471D-9486-4443-B370-926824351BBC}" name="Column1225"/>
    <tableColumn id="1240" xr3:uid="{AEADE7AF-14C4-2A48-88E0-33E384410FA1}" name="Column1226"/>
    <tableColumn id="1241" xr3:uid="{E84D66E9-BA7A-2241-B0E8-81AF61920319}" name="Column1227"/>
    <tableColumn id="1242" xr3:uid="{DCA5DAB7-FB56-A94F-BF53-C7F7F0EDF841}" name="Column1228"/>
    <tableColumn id="1243" xr3:uid="{FDE18760-109E-B84B-B5B2-5D2FEB409194}" name="Column1229"/>
    <tableColumn id="1244" xr3:uid="{7094376D-AED3-AF47-9495-97C58DC0D163}" name="Column1230"/>
    <tableColumn id="1245" xr3:uid="{7DCC9EE7-36CA-404E-AA51-0B9E79F2C3D7}" name="Column1231"/>
    <tableColumn id="1246" xr3:uid="{D3C0856F-D2F5-8247-A448-D3F4469A806A}" name="Column1232"/>
    <tableColumn id="1247" xr3:uid="{F279C5CD-83AE-D64C-91CF-228603403AAB}" name="Column1233"/>
    <tableColumn id="1248" xr3:uid="{688E2FF9-D64C-494A-80D9-9954E63FB376}" name="Column1234"/>
    <tableColumn id="1249" xr3:uid="{1811084F-7F79-1744-B713-6B26E7A2D069}" name="Column1235"/>
    <tableColumn id="1250" xr3:uid="{443C7F8E-9BB8-734F-82B7-505BC4FF8927}" name="Column1236"/>
    <tableColumn id="1251" xr3:uid="{F3F61DD5-82AB-6847-B863-5AFAA6BA3117}" name="Column1237"/>
    <tableColumn id="1252" xr3:uid="{6EF4817D-0D32-B342-B88E-96ECCAC7179D}" name="Column1238"/>
    <tableColumn id="1253" xr3:uid="{7BA50E66-646B-DB48-855E-2E76B67EDCB9}" name="Column1239"/>
    <tableColumn id="1254" xr3:uid="{B7898D8E-4BD4-8946-8011-7424319AB355}" name="Column1240"/>
    <tableColumn id="1255" xr3:uid="{15D1F8D8-A762-0440-9FC3-854B3503DADC}" name="Column1241"/>
    <tableColumn id="1256" xr3:uid="{CDF01D1B-C300-8648-97BE-71E5A5898C84}" name="Column1242"/>
    <tableColumn id="1257" xr3:uid="{E30C6325-B01D-164B-B88B-B47DA30950AD}" name="Column1243"/>
    <tableColumn id="1258" xr3:uid="{0D39D49C-409E-8240-AF40-E39119CE345E}" name="Column1244"/>
    <tableColumn id="1259" xr3:uid="{12632CD7-CA32-2341-A65F-F6445ED18A25}" name="Column1245"/>
    <tableColumn id="1260" xr3:uid="{A7457316-E8C7-ED4D-9149-2F914EBEECBF}" name="Column1246"/>
    <tableColumn id="1261" xr3:uid="{8B7EE441-46B7-A949-A1F2-1FE3EE23D572}" name="Column1247"/>
    <tableColumn id="1262" xr3:uid="{7C83DE00-F36E-CF40-B600-9EE598060ABF}" name="Column1248"/>
    <tableColumn id="1263" xr3:uid="{30D6A595-4B1D-714E-ACA8-F3D953400D44}" name="Column1249"/>
    <tableColumn id="1264" xr3:uid="{65A7D9F9-C5F3-9C40-BDB6-4596EA7E6021}" name="Column1250"/>
    <tableColumn id="1265" xr3:uid="{12C7D598-836D-904B-9188-6361B8BC09D6}" name="Column1251"/>
    <tableColumn id="1266" xr3:uid="{8FD2C554-35AC-C541-85B1-B1281DF123D9}" name="Column1252"/>
    <tableColumn id="1267" xr3:uid="{B2E36C90-AF3E-3B46-A461-6FAD6E7220C3}" name="Column1253"/>
    <tableColumn id="1268" xr3:uid="{7732C763-2819-924E-AB90-E831753DE710}" name="Column1254"/>
    <tableColumn id="1269" xr3:uid="{D1D91040-4363-3A49-A832-7A67225CC688}" name="Column1255"/>
    <tableColumn id="1270" xr3:uid="{10FE87D3-3AA2-E947-AAFA-72A6BE1CE90D}" name="Column1256"/>
    <tableColumn id="1271" xr3:uid="{A22D353F-F150-C34C-8E59-E335428DC0FD}" name="Column1257"/>
    <tableColumn id="1272" xr3:uid="{4E6BD2D6-2310-AE45-83E8-36A6472D3DE9}" name="Column1258"/>
    <tableColumn id="1273" xr3:uid="{6C13B2F4-0FB6-574B-A7D4-47149EBE8775}" name="Column1259"/>
    <tableColumn id="1274" xr3:uid="{EF703915-5255-D343-8BC9-0EB748DA4FA6}" name="Column1260"/>
    <tableColumn id="1275" xr3:uid="{9FBB4327-9A57-904F-BAEA-1296E7A3451D}" name="Column1261"/>
    <tableColumn id="1276" xr3:uid="{F78688CF-8169-A842-BAC4-F5EA1437EA94}" name="Column1262"/>
    <tableColumn id="1277" xr3:uid="{5A9957A1-0863-5A42-82A0-D0898EFFAA4D}" name="Column1263"/>
    <tableColumn id="1278" xr3:uid="{E7B153B3-9C01-D643-A773-DC7603724D0B}" name="Column1264"/>
    <tableColumn id="1279" xr3:uid="{30E56D2B-411B-0A44-9F69-8054E9E8BBB4}" name="Column1265"/>
    <tableColumn id="1280" xr3:uid="{A60D325E-1AFC-A243-A268-B29FEE9E2D8A}" name="Column1266"/>
    <tableColumn id="1281" xr3:uid="{0A7DDB3F-07F8-0648-AF69-60F35068234A}" name="Column1267"/>
    <tableColumn id="1282" xr3:uid="{8E4C7CB5-1F06-6D4B-BFDC-EA900F8C7A2D}" name="Column1268"/>
    <tableColumn id="1283" xr3:uid="{892E67AD-DD57-9246-BE39-284395167E76}" name="Column1269"/>
    <tableColumn id="1284" xr3:uid="{65059413-D13A-324F-8564-F491681F29B2}" name="Column1270"/>
    <tableColumn id="1285" xr3:uid="{42FF500D-7400-5041-9DFE-090E248AC20C}" name="Column1271"/>
    <tableColumn id="1286" xr3:uid="{AE496B32-5596-7445-A09E-590F64462DA3}" name="Column1272"/>
    <tableColumn id="1287" xr3:uid="{50FA2AE4-276F-D94E-A206-A8329B38137B}" name="Column1273"/>
    <tableColumn id="1288" xr3:uid="{5E91A81A-942B-0545-8F49-257DEEA6C063}" name="Column1274"/>
    <tableColumn id="1289" xr3:uid="{05D69F0D-4C9B-7D49-BD42-A97E411F29CE}" name="Column1275"/>
    <tableColumn id="1290" xr3:uid="{FCCCC822-8C36-BE4A-AA44-357353F9E175}" name="Column1276"/>
    <tableColumn id="1291" xr3:uid="{8C2DE930-03C6-FF46-BC40-3A7EF9F204A9}" name="Column1277"/>
    <tableColumn id="1292" xr3:uid="{064EE2BE-D01F-5C4C-B8E8-5878263F6C5E}" name="Column1278"/>
    <tableColumn id="1293" xr3:uid="{3BA772F4-972E-E54E-95EE-0F31AF309DE1}" name="Column1279"/>
    <tableColumn id="1294" xr3:uid="{D0203134-0B67-E045-A90B-F0C30A8F7921}" name="Column1280"/>
    <tableColumn id="1295" xr3:uid="{36AECAF1-9941-0246-B26E-756C7F402752}" name="Column1281"/>
    <tableColumn id="1296" xr3:uid="{30DBFE9E-BAE2-344F-B612-3C4B75A719F7}" name="Column1282"/>
    <tableColumn id="1297" xr3:uid="{26F33AE6-8FE4-C14A-93A8-1BE4B580E380}" name="Column1283"/>
    <tableColumn id="1298" xr3:uid="{77E70CE0-2E23-444B-B6D8-452A42731E24}" name="Column1284"/>
    <tableColumn id="1299" xr3:uid="{F80584D9-98EF-9346-8BF0-38E066F8F2A8}" name="Column1285"/>
    <tableColumn id="1300" xr3:uid="{2C1680CE-97F1-D247-93BF-ECCF39B2531B}" name="Column1286"/>
    <tableColumn id="1301" xr3:uid="{33CE2053-2581-2741-8478-1A465DE4CC51}" name="Column1287"/>
    <tableColumn id="1302" xr3:uid="{B3E26966-6B00-214D-A9E4-70C70ED0A071}" name="Column1288"/>
    <tableColumn id="1303" xr3:uid="{597C1BF5-CBDD-CE47-8446-10083ED1E98E}" name="Column1289"/>
    <tableColumn id="1304" xr3:uid="{C65D2F7C-002A-CC45-BBDD-FF2024A2911D}" name="Column1290"/>
    <tableColumn id="1305" xr3:uid="{8A07A592-2EE0-FE46-98A6-8CEA353429E4}" name="Column1291"/>
    <tableColumn id="1306" xr3:uid="{B163820E-A142-FB4C-AB6A-B97994928656}" name="Column1292"/>
    <tableColumn id="1307" xr3:uid="{2F85300A-1FC8-8444-8829-31609C0C995E}" name="Column1293"/>
    <tableColumn id="1308" xr3:uid="{D265F707-6198-7F40-8B81-8213BD92FD98}" name="Column1294"/>
    <tableColumn id="1309" xr3:uid="{B8F9785A-8068-934D-9800-3A0E067BBDC7}" name="Column1295"/>
    <tableColumn id="1310" xr3:uid="{BD2D342D-F66E-8243-A873-3A8ACA6A2E4F}" name="Column1296"/>
    <tableColumn id="1311" xr3:uid="{FCC1F6F0-305E-264F-AA8F-4A34AEE938E7}" name="Column1297"/>
    <tableColumn id="1312" xr3:uid="{12207917-6054-074E-B619-46A8C1E9E58B}" name="Column1298"/>
    <tableColumn id="1313" xr3:uid="{891C4216-3C62-4E4A-BDC1-6CC85996D46A}" name="Column1299"/>
    <tableColumn id="1314" xr3:uid="{DCBD1BB1-FDD6-2C4B-A7BA-8EE4597EB1F6}" name="Column1300"/>
    <tableColumn id="1315" xr3:uid="{45590B5D-8125-DE4F-AD29-44C0ED096CA6}" name="Column1301"/>
    <tableColumn id="1316" xr3:uid="{3C625249-B375-6F4A-BFB6-F7E25B548427}" name="Column1302"/>
    <tableColumn id="1317" xr3:uid="{65987264-EC64-1A49-A15B-C08CDCAAC8E7}" name="Column1303"/>
    <tableColumn id="1318" xr3:uid="{D7B0B1A2-306C-6648-B99E-0B00292598DB}" name="Column1304"/>
    <tableColumn id="1319" xr3:uid="{A09AF621-F918-F146-BDB3-6400B94C1CFA}" name="Column1305"/>
    <tableColumn id="1320" xr3:uid="{BE4F4A12-FDC8-A341-90DF-9A6458814682}" name="Column1306"/>
    <tableColumn id="1321" xr3:uid="{8998ECF5-7D16-A143-BF1E-DD148AD6825D}" name="Column1307"/>
    <tableColumn id="1322" xr3:uid="{FD091EAB-A600-7740-8CA8-196FCC54638E}" name="Column1308"/>
    <tableColumn id="1323" xr3:uid="{31452246-41D0-C64A-B3A8-7D51BA6871C8}" name="Column1309"/>
    <tableColumn id="1324" xr3:uid="{7F77CCAA-45DA-5145-9C43-6CA1FFFC0322}" name="Column1310"/>
    <tableColumn id="1325" xr3:uid="{4B4B91FD-C613-DA49-8C87-49D80BC31D19}" name="Column1311"/>
    <tableColumn id="1326" xr3:uid="{890D0697-582C-9046-BFAD-71E5D9D9523B}" name="Column1312"/>
    <tableColumn id="1327" xr3:uid="{F7003784-26CD-964B-8AD6-1C41426975D3}" name="Column1313"/>
    <tableColumn id="1328" xr3:uid="{A78C9386-B383-8B47-AC30-49D43D675943}" name="Column1314"/>
    <tableColumn id="1329" xr3:uid="{4EAC2EAC-B73B-8E48-BFE7-FAA9513AA807}" name="Column1315"/>
    <tableColumn id="1330" xr3:uid="{9E74D4CA-DE80-B445-9010-C5FEEB4A65AC}" name="Column1316"/>
    <tableColumn id="1331" xr3:uid="{9B01E308-9AD7-E043-8B36-D088D43F715E}" name="Column1317"/>
    <tableColumn id="1332" xr3:uid="{285CB32B-C372-8A4A-ADAA-0524FA93EA34}" name="Column1318"/>
    <tableColumn id="1333" xr3:uid="{7FEF1651-976B-2247-A47A-489435B29A30}" name="Column1319"/>
    <tableColumn id="1334" xr3:uid="{F615FBC1-BD98-2844-8454-056386378983}" name="Column1320"/>
    <tableColumn id="1335" xr3:uid="{3A31D37E-B7C0-0049-A328-DB45AFBC0627}" name="Column1321"/>
    <tableColumn id="1336" xr3:uid="{1459C16E-D478-AC44-9B10-FE647660CD1B}" name="Column1322"/>
    <tableColumn id="1337" xr3:uid="{8185D4F0-47EE-D148-AA3E-F3BEBDB5C187}" name="Column1323"/>
    <tableColumn id="1338" xr3:uid="{211EFC20-BCBD-E042-B9D7-0A31DCD1697C}" name="Column1324"/>
    <tableColumn id="1339" xr3:uid="{9B71776B-6C07-684A-B05A-464806588CF4}" name="Column1325"/>
    <tableColumn id="1340" xr3:uid="{B291A68B-DB0C-6345-BFC4-DB8AA0DECA6F}" name="Column1326"/>
    <tableColumn id="1341" xr3:uid="{C7DE2152-851F-C144-86FB-B3446410CF18}" name="Column1327"/>
    <tableColumn id="1342" xr3:uid="{0A07D9D7-0A17-024A-ACCB-28E47801E0E5}" name="Column1328"/>
    <tableColumn id="1343" xr3:uid="{E2E2EBAA-30D4-584B-9643-A6006F31F03F}" name="Column1329"/>
    <tableColumn id="1344" xr3:uid="{164BE1F3-923A-544A-AAF4-E4BD35011156}" name="Column1330"/>
    <tableColumn id="1345" xr3:uid="{12AAE59A-064F-F346-999C-143E4958C2B2}" name="Column1331"/>
    <tableColumn id="1346" xr3:uid="{036BEA52-91AB-4249-852C-5DBAB938C730}" name="Column1332"/>
    <tableColumn id="1347" xr3:uid="{980849A8-51DC-9E4C-B201-2290E6134E2C}" name="Column1333"/>
    <tableColumn id="1348" xr3:uid="{3C411D67-B8E2-3242-A508-84BAC4D68831}" name="Column1334"/>
    <tableColumn id="1349" xr3:uid="{E40EBDBD-CC27-AB41-BFEC-79B17643273E}" name="Column1335"/>
    <tableColumn id="1350" xr3:uid="{7D48EF54-E254-7B44-9CB0-83AB03DEF367}" name="Column1336"/>
    <tableColumn id="1351" xr3:uid="{45A54AD9-4D80-B947-B7A9-F3CCC2EA1011}" name="Column1337"/>
    <tableColumn id="1352" xr3:uid="{F37DC0D5-E733-AF43-85F8-82A1E9062E35}" name="Column1338"/>
    <tableColumn id="1353" xr3:uid="{1936611C-F2C5-E34F-9A16-3E9AA4E651EE}" name="Column1339"/>
    <tableColumn id="1354" xr3:uid="{ECE9B304-561E-0D4C-813C-B33F20E228BB}" name="Column1340"/>
    <tableColumn id="1355" xr3:uid="{10430354-B056-584D-847C-FF4ABB87BE5F}" name="Column1341"/>
    <tableColumn id="1356" xr3:uid="{7CC6D50D-23F7-7E44-B226-7413E02E6046}" name="Column1342"/>
    <tableColumn id="1357" xr3:uid="{35A05709-C8CE-3F47-81B4-42E4331605E7}" name="Column1343"/>
    <tableColumn id="1358" xr3:uid="{962E1157-8A76-1741-A7FC-72861EF9D42A}" name="Column1344"/>
    <tableColumn id="1359" xr3:uid="{E7DF0CE4-187A-E84A-866B-E65DF2B5DED8}" name="Column1345"/>
    <tableColumn id="1360" xr3:uid="{1C8E5313-162F-4940-A16A-FBFC53E43082}" name="Column1346"/>
    <tableColumn id="1361" xr3:uid="{A0EB4870-F82C-5D44-9AEF-D0297FFC220D}" name="Column1347"/>
    <tableColumn id="1362" xr3:uid="{B35C30FF-5DF8-EF46-B951-B89FA855D8C2}" name="Column1348"/>
    <tableColumn id="1363" xr3:uid="{229D53EC-68B2-F943-9991-E8DC67EACF01}" name="Column1349"/>
    <tableColumn id="1364" xr3:uid="{5D210CDE-1D42-EB44-BD62-F6A3CD25BD3F}" name="Column1350"/>
    <tableColumn id="1365" xr3:uid="{EA060241-B3EB-A84C-B5B2-8D7297430C51}" name="Column1351"/>
    <tableColumn id="1366" xr3:uid="{38B3233D-682D-8844-8B8E-886577D4FE38}" name="Column1352"/>
    <tableColumn id="1367" xr3:uid="{634FA839-51A7-D949-881A-5138DE0927C8}" name="Column1353"/>
    <tableColumn id="1368" xr3:uid="{9A6AEA90-A2DF-424F-98D9-DB4EA5CF1731}" name="Column1354"/>
    <tableColumn id="1369" xr3:uid="{1F538D55-8D33-1B44-B458-31F38B5A6AFB}" name="Column1355"/>
    <tableColumn id="1370" xr3:uid="{5196222D-7FF6-034E-9FB1-C171E1DC23A6}" name="Column1356"/>
    <tableColumn id="1371" xr3:uid="{928A7FBB-3F74-8945-840A-C59CE5387389}" name="Column1357"/>
    <tableColumn id="1372" xr3:uid="{22076E62-71CE-E840-8114-E8BD5C9F4756}" name="Column1358"/>
    <tableColumn id="1373" xr3:uid="{31FC723A-1EC1-5041-A84B-C6D71D597BEA}" name="Column1359"/>
    <tableColumn id="1374" xr3:uid="{8BA2D887-4906-2C47-8EF9-4F60C928F5AE}" name="Column1360"/>
    <tableColumn id="1375" xr3:uid="{77CDFC49-6E9B-D648-8356-F5341A07BF45}" name="Column1361"/>
    <tableColumn id="1376" xr3:uid="{AC13887E-9D37-8D46-8C87-3083CDBB811B}" name="Column1362"/>
    <tableColumn id="1377" xr3:uid="{F112F480-CAEE-3441-BA1A-32F6036212A9}" name="Column1363"/>
    <tableColumn id="1378" xr3:uid="{7A9E8047-0A29-444E-922A-644F397FCF98}" name="Column1364"/>
    <tableColumn id="1379" xr3:uid="{1FE381C0-94AA-604B-8A17-9E028407EAE4}" name="Column1365"/>
    <tableColumn id="1380" xr3:uid="{AEAB5D36-9509-6245-A4FB-73B1CB521EFE}" name="Column1366"/>
    <tableColumn id="1381" xr3:uid="{50B3A161-A304-F24E-BD01-A05F4A8DEEB4}" name="Column1367"/>
    <tableColumn id="1382" xr3:uid="{2D3F42E8-9D66-E742-82BA-B3AD03F7310B}" name="Column1368"/>
    <tableColumn id="1383" xr3:uid="{D4366425-0C19-1942-AF12-74EA6133CA92}" name="Column1369"/>
    <tableColumn id="1384" xr3:uid="{65538F51-71CF-F641-AC90-F76E34CC7912}" name="Column1370"/>
    <tableColumn id="1385" xr3:uid="{A5153FC0-FA01-F74C-98D3-30B74A00A650}" name="Column1371"/>
    <tableColumn id="1386" xr3:uid="{82F6CA5C-6442-0C43-A7B1-EE2C62DE25C0}" name="Column1372"/>
    <tableColumn id="1387" xr3:uid="{143A1FA8-D556-6846-BB8D-3F9099A8E0AD}" name="Column1373"/>
    <tableColumn id="1388" xr3:uid="{0877C292-4D54-AD47-ABA8-50CB8389E5FC}" name="Column1374"/>
    <tableColumn id="1389" xr3:uid="{FE0B6A69-A30F-524D-8DEA-68F0D1E17969}" name="Column1375"/>
    <tableColumn id="1390" xr3:uid="{62FA58A4-6F48-5044-A7E5-C1A9E9280330}" name="Column1376"/>
    <tableColumn id="1391" xr3:uid="{D8CA2055-00EB-0A43-A489-CF39D08D58BE}" name="Column1377"/>
    <tableColumn id="1392" xr3:uid="{08800D65-539F-1345-A40B-FAAA92CE8F83}" name="Column1378"/>
    <tableColumn id="1393" xr3:uid="{B9707D81-FEE5-3742-8EF4-3775183C5A27}" name="Column1379"/>
    <tableColumn id="1394" xr3:uid="{7BFFC256-67DB-8C41-A508-59C7C49DDFD6}" name="Column1380"/>
    <tableColumn id="1395" xr3:uid="{18E40A13-808E-DF4F-B4A7-DB346C53431E}" name="Column1381"/>
    <tableColumn id="1396" xr3:uid="{9FE929F3-324B-CB4D-96D7-085E182C0EE1}" name="Column1382"/>
    <tableColumn id="1397" xr3:uid="{475465E2-5142-5B41-A8FC-E59B620FA6D1}" name="Column1383"/>
    <tableColumn id="1398" xr3:uid="{93B04044-B729-0147-84C9-9307494EE59E}" name="Column1384"/>
    <tableColumn id="1399" xr3:uid="{63939D02-4EF9-7A4D-8D82-4A103127BAF6}" name="Column1385"/>
    <tableColumn id="1400" xr3:uid="{A06FD986-5020-594A-B4FA-1E914E53103A}" name="Column1386"/>
    <tableColumn id="1401" xr3:uid="{1F9866D2-2F94-E940-AB3F-FA10F48AA5BE}" name="Column1387"/>
    <tableColumn id="1402" xr3:uid="{BA6557FB-968F-D547-AFBE-52C7BA9355F8}" name="Column1388"/>
    <tableColumn id="1403" xr3:uid="{44F49160-10AD-EC42-8A81-F44D84168FB2}" name="Column1389"/>
    <tableColumn id="1404" xr3:uid="{6418E40B-99F1-E644-904C-3112B90F8526}" name="Column1390"/>
    <tableColumn id="1405" xr3:uid="{91B25D69-E776-E845-BAB0-E38AE608D8F6}" name="Column1391"/>
    <tableColumn id="1406" xr3:uid="{306EE523-55A2-8B49-8281-4E3AE36734F3}" name="Column1392"/>
    <tableColumn id="1407" xr3:uid="{890F9B4E-72B9-E54D-BFE2-B1072835F61B}" name="Column1393"/>
    <tableColumn id="1408" xr3:uid="{4E2258C0-C19F-FC47-B84D-6E3B71864A45}" name="Column1394"/>
    <tableColumn id="1409" xr3:uid="{B4FE5658-0F45-7348-B022-670E399D1CEC}" name="Column1395"/>
    <tableColumn id="1410" xr3:uid="{20845DD4-6A2B-FD4A-9959-72C9742E3D3D}" name="Column1396"/>
    <tableColumn id="1411" xr3:uid="{C0CE1895-18D1-6C43-84D3-02C09F0F2DB4}" name="Column1397"/>
    <tableColumn id="1412" xr3:uid="{79C0FCEA-7B04-F540-B345-706BEFA8DA2D}" name="Column1398"/>
    <tableColumn id="1413" xr3:uid="{C000414C-4FCA-104B-9C18-529370ACDEB5}" name="Column1399"/>
    <tableColumn id="1414" xr3:uid="{71C55584-8529-5E41-8B76-E9B0BD28C935}" name="Column1400"/>
    <tableColumn id="1415" xr3:uid="{C30AD9F6-16E6-2D44-B450-FE541B27957C}" name="Column1401"/>
    <tableColumn id="1416" xr3:uid="{A52D641C-8797-494C-98E5-D2CAE5894B6D}" name="Column1402"/>
    <tableColumn id="1417" xr3:uid="{CACB46F7-AAAA-F44C-9A6C-2235BF9B574F}" name="Column1403"/>
    <tableColumn id="1418" xr3:uid="{A6028703-1251-684F-BCCB-EF98669A3A77}" name="Column1404"/>
    <tableColumn id="1419" xr3:uid="{C5CA0CB2-60D2-AC4B-A9A9-5D8C03AA16D4}" name="Column1405"/>
    <tableColumn id="1420" xr3:uid="{3C531714-6C7D-1E41-9BCC-5A768F84FFD6}" name="Column1406"/>
    <tableColumn id="1421" xr3:uid="{64EEB6CB-9B3F-0443-ADA5-6675732363A8}" name="Column1407"/>
    <tableColumn id="1422" xr3:uid="{FA7FFFE0-5B48-F84B-A22C-1A19EAA0C56E}" name="Column1408"/>
    <tableColumn id="1423" xr3:uid="{40A0B55E-E094-D546-9D44-4FF65C3E5DFF}" name="Column1409"/>
    <tableColumn id="1424" xr3:uid="{3C99EA49-3838-F048-9105-205B863D7953}" name="Column1410"/>
    <tableColumn id="1425" xr3:uid="{9E5B78AC-4A8A-F945-A4A5-8788C3B460A0}" name="Column1411"/>
    <tableColumn id="1426" xr3:uid="{B5B7EA20-5D0E-6C4B-B1B7-7BC21FB148A4}" name="Column1412"/>
    <tableColumn id="1427" xr3:uid="{52A0AE93-AF2D-C642-A169-6611B010C5A1}" name="Column1413"/>
    <tableColumn id="1428" xr3:uid="{BDFBE5B0-9ED8-7943-BA93-65500A6F113C}" name="Column1414"/>
    <tableColumn id="1429" xr3:uid="{24D2BBED-5F63-134C-B225-C724DE605574}" name="Column1415"/>
    <tableColumn id="1430" xr3:uid="{F46D177B-D9EB-134E-A595-FBE88E0E2B8A}" name="Column1416"/>
    <tableColumn id="1431" xr3:uid="{043E3530-4FA0-2D4C-814D-CC4486232B2D}" name="Column1417"/>
    <tableColumn id="1432" xr3:uid="{2B1DC42A-03DC-454B-983F-FBFD5CD5AF79}" name="Column1418"/>
    <tableColumn id="1433" xr3:uid="{4CAA0856-F754-0642-8BEB-0EA1502BD4B5}" name="Column1419"/>
    <tableColumn id="1434" xr3:uid="{07CC3556-3449-9449-A04A-C06518DBB0E3}" name="Column1420"/>
    <tableColumn id="1435" xr3:uid="{6FA81378-4F31-7941-A982-D21B4D762286}" name="Column1421"/>
    <tableColumn id="1436" xr3:uid="{532E7A3A-CCA8-2A4B-8D34-9995A4B356A3}" name="Column1422"/>
    <tableColumn id="1437" xr3:uid="{F5890990-6F1A-DC47-AE17-DC7B13328F0C}" name="Column1423"/>
    <tableColumn id="1438" xr3:uid="{58950E29-8E24-034E-8841-7E27E622B9DE}" name="Column1424"/>
    <tableColumn id="1439" xr3:uid="{98F8C4C0-9EB1-C14D-A63B-75CFD7B6B92B}" name="Column1425"/>
    <tableColumn id="1440" xr3:uid="{D96D47DE-6B31-2149-8438-BC0390A04ED6}" name="Column1426"/>
    <tableColumn id="1441" xr3:uid="{1B6EFFBB-659F-2143-8CDA-C92362F2494A}" name="Column1427"/>
    <tableColumn id="1442" xr3:uid="{08F6A88D-83EB-9E44-9BDB-9E784E800D86}" name="Column1428"/>
    <tableColumn id="1443" xr3:uid="{77872C21-A04F-0443-BF3C-6F1DACA0F1E4}" name="Column1429"/>
    <tableColumn id="1444" xr3:uid="{53F7A61E-8185-724F-B8EE-052FAA0596CA}" name="Column1430"/>
    <tableColumn id="1445" xr3:uid="{28D4712D-4D9B-AD40-AF52-C7E523662537}" name="Column1431"/>
    <tableColumn id="1446" xr3:uid="{095C272D-8306-5B46-BD98-BED375772EC2}" name="Column1432"/>
    <tableColumn id="1447" xr3:uid="{65CF3F7F-75B3-AE46-A93D-053185931130}" name="Column1433"/>
    <tableColumn id="1448" xr3:uid="{B3F74D1C-2064-7F45-9E1F-BB34E7DEBDB3}" name="Column1434"/>
    <tableColumn id="1449" xr3:uid="{8C9B72B3-E951-7A4D-8C24-29BFD200AB0C}" name="Column1435"/>
    <tableColumn id="1450" xr3:uid="{9F397510-74F3-5F4D-B791-6CAF402813E3}" name="Column1436"/>
    <tableColumn id="1451" xr3:uid="{42A7A367-F502-AA41-BE49-B5111D152279}" name="Column1437"/>
    <tableColumn id="1452" xr3:uid="{9D4C07AE-3D15-8B45-973B-FCFC19DF1638}" name="Column1438"/>
    <tableColumn id="1453" xr3:uid="{8A392ED3-DE61-2A40-AD94-F042E94359C1}" name="Column1439"/>
    <tableColumn id="1454" xr3:uid="{EB1A4A5F-384B-8342-83B1-CEA9A38E26CD}" name="Column1440"/>
    <tableColumn id="1455" xr3:uid="{4A3CCB83-3667-5247-AD4D-8B2B6690CBBE}" name="Column1441"/>
    <tableColumn id="1456" xr3:uid="{20958543-4E7D-E443-B815-5B8A2C5BBB3A}" name="Column1442"/>
    <tableColumn id="1457" xr3:uid="{FC29E295-BBB8-9640-83C2-0666FF0C3660}" name="Column1443"/>
    <tableColumn id="1458" xr3:uid="{A3111B8A-29D8-504F-9C74-10E8B1EAB2C1}" name="Column1444"/>
    <tableColumn id="1459" xr3:uid="{EF46F55B-B5DB-A645-8EC1-EBD722E811C3}" name="Column1445"/>
    <tableColumn id="1460" xr3:uid="{5FAB4F2B-6084-FE42-B725-E0BF67919F4B}" name="Column1446"/>
    <tableColumn id="1461" xr3:uid="{4E9FE203-3218-2045-90FB-1131D8BBE0E1}" name="Column1447"/>
    <tableColumn id="1462" xr3:uid="{6125E6D3-C468-3C44-8BF6-1AF33C6A05D7}" name="Column1448"/>
    <tableColumn id="1463" xr3:uid="{FFD80FE5-E8F1-244B-97F1-9E2B063AED8C}" name="Column1449"/>
    <tableColumn id="1464" xr3:uid="{35B5E718-4A37-7445-8402-966173A2C139}" name="Column1450"/>
    <tableColumn id="1465" xr3:uid="{DB167049-0056-0D4D-BCEF-B10FA6DDDBD3}" name="Column1451"/>
    <tableColumn id="1466" xr3:uid="{D07CA0D5-2EA8-AD46-98A8-BDFF6D3084B4}" name="Column1452"/>
    <tableColumn id="1467" xr3:uid="{7EC4AB51-B47C-1E47-B661-B61693BB57DB}" name="Column1453"/>
    <tableColumn id="1468" xr3:uid="{28568F91-23DA-2C4A-B9C8-B7943AE52F66}" name="Column1454"/>
    <tableColumn id="1469" xr3:uid="{AD31A002-2068-4B4A-A0DF-D73D1F0F9300}" name="Column1455"/>
    <tableColumn id="1470" xr3:uid="{55F49785-AF5A-064E-8906-05744C4628D8}" name="Column1456"/>
    <tableColumn id="1471" xr3:uid="{A52FDD63-0EC0-824D-A1BA-6144D5355FE3}" name="Column1457"/>
    <tableColumn id="1472" xr3:uid="{9BA8A8A7-E245-3A4B-B659-E04425A3CE46}" name="Column1458"/>
    <tableColumn id="1473" xr3:uid="{347F9B17-1639-2442-A96D-DE3173FCFDFC}" name="Column1459"/>
    <tableColumn id="1474" xr3:uid="{9D844651-F03C-6D48-A774-0D5AEBA66765}" name="Column1460"/>
    <tableColumn id="1475" xr3:uid="{5714C41A-3E14-3A42-A861-7FFD39D3E0B5}" name="Column1461"/>
    <tableColumn id="1476" xr3:uid="{D1CDECF9-1751-304A-A4B2-9BC53F360BE1}" name="Column1462"/>
    <tableColumn id="1477" xr3:uid="{5E7A8910-478B-1048-A564-2F870859EA2D}" name="Column1463"/>
    <tableColumn id="1478" xr3:uid="{135FEE0E-06B3-1C4B-A16E-1261D7A7EB47}" name="Column1464"/>
    <tableColumn id="1479" xr3:uid="{31D27992-0BB4-B54A-9B20-02553B5CD794}" name="Column1465"/>
    <tableColumn id="1480" xr3:uid="{FA6321B4-0EC4-C348-80D9-772F14DFC9CB}" name="Column1466"/>
    <tableColumn id="1481" xr3:uid="{3ABAE10A-680D-0942-B931-2570F97553FA}" name="Column1467"/>
    <tableColumn id="1482" xr3:uid="{B866849E-7159-E840-995D-E9783C9EA5E1}" name="Column1468"/>
    <tableColumn id="1483" xr3:uid="{6C21E1BD-AFDC-1B47-BAFF-B5DE8B37F2B4}" name="Column1469"/>
    <tableColumn id="1484" xr3:uid="{6A439A78-3B18-C443-ADF8-B0E4CBC825C1}" name="Column1470"/>
    <tableColumn id="1485" xr3:uid="{80BACEFA-C9A6-AC46-B44E-A96D69E0A2A8}" name="Column1471"/>
    <tableColumn id="1486" xr3:uid="{AA4330A3-0956-2442-80F7-025FC5A40A5D}" name="Column1472"/>
    <tableColumn id="1487" xr3:uid="{7FE896C0-5BE0-0D48-A014-D607A813751F}" name="Column1473"/>
    <tableColumn id="1488" xr3:uid="{0946DAD9-C759-144A-AD91-3C7FB100D1BE}" name="Column1474"/>
    <tableColumn id="1489" xr3:uid="{0E11B935-1081-C643-809E-4224BC60DCC0}" name="Column1475"/>
    <tableColumn id="1490" xr3:uid="{5911E207-1EA2-4848-993D-56C8FE12F917}" name="Column1476"/>
    <tableColumn id="1491" xr3:uid="{5A429686-4CB9-394A-93DF-2F2D7E9ADDA1}" name="Column1477"/>
    <tableColumn id="1492" xr3:uid="{EB5CA54B-0490-1D4C-9B98-3CA3968EE05E}" name="Column1478"/>
    <tableColumn id="1493" xr3:uid="{8CD8D226-B536-D04E-8938-DF98B7F2E990}" name="Column1479"/>
    <tableColumn id="1494" xr3:uid="{64B276A1-A0BF-BA46-871E-E1B119AA1BC8}" name="Column1480"/>
    <tableColumn id="1495" xr3:uid="{B4F00F16-E301-FE4A-8287-8429C4BBD49E}" name="Column1481"/>
    <tableColumn id="1496" xr3:uid="{A1410FCA-0A7A-CE48-BF41-DC0FD4BEB55F}" name="Column1482"/>
    <tableColumn id="1497" xr3:uid="{A11E24B8-E98D-E24B-B89F-15F220650466}" name="Column1483"/>
    <tableColumn id="1498" xr3:uid="{866E6D8B-96CF-DC43-AA02-40748A1B7567}" name="Column1484"/>
    <tableColumn id="1499" xr3:uid="{40D4189B-00FE-3042-BB74-C8C5B3E6F00B}" name="Column1485"/>
    <tableColumn id="1500" xr3:uid="{2F692A7B-D1AF-1447-8290-D9D14F6DF564}" name="Column1486"/>
    <tableColumn id="1501" xr3:uid="{9D2E8404-E9AF-2F46-B149-6D1CC54EDFB5}" name="Column1487"/>
    <tableColumn id="1502" xr3:uid="{445E966B-1FED-7446-A7AB-EEC55302E733}" name="Column1488"/>
    <tableColumn id="1503" xr3:uid="{36976AC7-F657-9D4E-B092-74829F959CE9}" name="Column1489"/>
    <tableColumn id="1504" xr3:uid="{BF305DBB-EF1F-B547-BC85-3D1CBE68F02F}" name="Column1490"/>
    <tableColumn id="1505" xr3:uid="{450334D7-4F59-2649-9932-40674EAAC8DB}" name="Column1491"/>
    <tableColumn id="1506" xr3:uid="{28E03C1F-48A9-B84C-B52E-678BB63B1B1D}" name="Column1492"/>
    <tableColumn id="1507" xr3:uid="{74E2DBFC-56D6-F643-8EF2-32AC44DCC5E5}" name="Column1493"/>
    <tableColumn id="1508" xr3:uid="{0481977E-504F-4741-90CB-B1EA132A3D1E}" name="Column1494"/>
    <tableColumn id="1509" xr3:uid="{6B3A7BDC-6E76-0742-ABCF-6A43B03A9E9F}" name="Column1495"/>
    <tableColumn id="1510" xr3:uid="{88015544-08DE-B14A-B0FB-0E426F6D9E2A}" name="Column1496"/>
    <tableColumn id="1511" xr3:uid="{8FEFD1B6-4EDE-184E-A110-257F736937C4}" name="Column1497"/>
    <tableColumn id="1512" xr3:uid="{8DAB1A1B-2CD3-FF4C-8B28-91E7D2801C87}" name="Column1498"/>
    <tableColumn id="1513" xr3:uid="{A0684629-DA95-144A-8E6A-1E23BC1EAC15}" name="Column1499"/>
    <tableColumn id="1514" xr3:uid="{2E3B6C39-B396-374E-893C-5F458A4EB899}" name="Column1500"/>
    <tableColumn id="1515" xr3:uid="{15347F25-DE9D-D242-AFE3-BD69E14618AE}" name="Column1501"/>
    <tableColumn id="1516" xr3:uid="{B8ADE471-21A0-F840-A5B5-0C5165E56864}" name="Column1502"/>
    <tableColumn id="1517" xr3:uid="{321A5C73-B126-094F-8D73-5D1EF244B86C}" name="Column1503"/>
    <tableColumn id="1518" xr3:uid="{29B098C7-8607-AB4A-BC78-B7BD291BE39E}" name="Column1504"/>
    <tableColumn id="1519" xr3:uid="{22E6709A-9A78-674D-AA39-A0C183E3AA6A}" name="Column1505"/>
    <tableColumn id="1520" xr3:uid="{C006D329-13B7-0048-B978-96DA15F474F6}" name="Column1506"/>
    <tableColumn id="1521" xr3:uid="{F00A0B4C-C839-2549-B6E8-28FDECAE0C02}" name="Column1507"/>
    <tableColumn id="1522" xr3:uid="{3DB67087-6889-534C-B426-E7B6309B6523}" name="Column1508"/>
    <tableColumn id="1523" xr3:uid="{69702DB5-9B6C-FB47-B867-E99A1DEE3EC2}" name="Column1509"/>
    <tableColumn id="1524" xr3:uid="{218F60ED-006B-3241-8B39-659B48BD822D}" name="Column1510"/>
    <tableColumn id="1525" xr3:uid="{67968E89-0D96-F645-93B1-5F25E1A5E846}" name="Column1511"/>
    <tableColumn id="1526" xr3:uid="{1885DA35-E5E7-D24E-880D-C5CA87A3B118}" name="Column1512"/>
    <tableColumn id="1527" xr3:uid="{7F31E36C-99D8-BD4D-BFD9-FEB9A4635A2F}" name="Column1513"/>
    <tableColumn id="1528" xr3:uid="{8B4DCC8C-80B5-F14D-A455-FD34B102CD8F}" name="Column1514"/>
    <tableColumn id="1529" xr3:uid="{24BC4D72-D7F9-444F-9FFA-E371369845F4}" name="Column1515"/>
    <tableColumn id="1530" xr3:uid="{EACF110B-AE48-014A-96D0-A0EB629B6DEF}" name="Column1516"/>
    <tableColumn id="1531" xr3:uid="{9F71E23E-A06B-8044-9380-04D8F2B0F64D}" name="Column1517"/>
    <tableColumn id="1532" xr3:uid="{F19038BE-B672-E24A-BB93-C8F96B3CDCE1}" name="Column1518"/>
    <tableColumn id="1533" xr3:uid="{824DE357-51D1-574D-B308-F3DE0A154355}" name="Column1519"/>
    <tableColumn id="1534" xr3:uid="{C1ACAC87-7B35-494F-8F18-4FA887F6C34C}" name="Column1520"/>
    <tableColumn id="1535" xr3:uid="{AFDAD288-3227-FE46-9882-DF09F460D772}" name="Column1521"/>
    <tableColumn id="1536" xr3:uid="{A4BDB047-9C5D-AE4E-8228-7A29A26F504C}" name="Column1522"/>
    <tableColumn id="1537" xr3:uid="{3D8D14AC-598B-CD4F-A08B-2784E0D296A8}" name="Column1523"/>
    <tableColumn id="1538" xr3:uid="{F7C163A3-7CA3-EE40-A60E-6F6A209EC736}" name="Column1524"/>
    <tableColumn id="1539" xr3:uid="{C35B32C3-95DA-E344-9399-C852AF4D2595}" name="Column1525"/>
    <tableColumn id="1540" xr3:uid="{CE96D16B-23D8-374A-BA75-C669557E3A0B}" name="Column1526"/>
    <tableColumn id="1541" xr3:uid="{5E409290-4D67-A848-B536-985CEE76D31A}" name="Column1527"/>
    <tableColumn id="1542" xr3:uid="{7CEF32D8-9411-6B4A-9F87-59CB566A8791}" name="Column1528"/>
    <tableColumn id="1543" xr3:uid="{75E8764A-4D0D-1742-9A76-09F12B8B407E}" name="Column1529"/>
    <tableColumn id="1544" xr3:uid="{3D8CC370-947D-5E4F-BA42-66DC769CA12F}" name="Column1530"/>
    <tableColumn id="1545" xr3:uid="{D9FC8D22-C659-8340-9371-170F9D463110}" name="Column1531"/>
    <tableColumn id="1546" xr3:uid="{1EEB6EE9-CBCD-6B4A-AFF1-4F0C76A4673E}" name="Column1532"/>
    <tableColumn id="1547" xr3:uid="{0D5A28A6-9C9F-4243-8860-D1ADC488E735}" name="Column1533"/>
    <tableColumn id="1548" xr3:uid="{73A29D69-7540-D04C-B6FF-D8BC6D455CBA}" name="Column1534"/>
    <tableColumn id="1549" xr3:uid="{C43E05FE-FECA-AD42-8117-4F52005AEB7D}" name="Column1535"/>
    <tableColumn id="1550" xr3:uid="{2A88DE5F-04D6-334F-83C6-4187F4127665}" name="Column1536"/>
    <tableColumn id="1551" xr3:uid="{30F962C4-F72D-2C49-8068-0455FF7FCDC5}" name="Column1537"/>
    <tableColumn id="1552" xr3:uid="{485607DD-098A-0447-B107-60A05D0D3AD6}" name="Column1538"/>
    <tableColumn id="1553" xr3:uid="{64D4ABC9-4D19-7C46-8674-E7287647D062}" name="Column1539"/>
    <tableColumn id="1554" xr3:uid="{5C4F4044-24A3-EC43-B929-A284F0F04A08}" name="Column1540"/>
    <tableColumn id="1555" xr3:uid="{1936405E-E323-BC42-9C9B-6BDE5ADD2B35}" name="Column1541"/>
    <tableColumn id="1556" xr3:uid="{A8A7B77D-F1E9-7741-BD4C-4D4BD217B9EA}" name="Column1542"/>
    <tableColumn id="1557" xr3:uid="{E781DF93-07AB-994A-8237-9C1575D72833}" name="Column1543"/>
    <tableColumn id="1558" xr3:uid="{3331F2C6-0E43-2A41-94EA-BD21436B5486}" name="Column1544"/>
    <tableColumn id="1559" xr3:uid="{6D749F73-3095-6444-8FCA-5BEE95469F6F}" name="Column1545"/>
    <tableColumn id="1560" xr3:uid="{E10B10D1-4332-5842-9983-EAE5384BDEB6}" name="Column1546"/>
    <tableColumn id="1561" xr3:uid="{13070ED9-8F66-504F-8894-C3878701501A}" name="Column1547"/>
    <tableColumn id="1562" xr3:uid="{8187F40A-F9D8-C142-BEA8-9ADA06A8429C}" name="Column1548"/>
    <tableColumn id="1563" xr3:uid="{6BE52F9B-2A32-0746-981A-424C4203C407}" name="Column1549"/>
    <tableColumn id="1564" xr3:uid="{2FD4CB3A-5C8B-5547-A9F0-7E957C3921DE}" name="Column1550"/>
    <tableColumn id="1565" xr3:uid="{E8A3A9FF-4D99-394D-8418-EC6D13DD091F}" name="Column1551"/>
    <tableColumn id="1566" xr3:uid="{683D24D1-A8C6-D94C-B1BA-F53419025DD2}" name="Column1552"/>
    <tableColumn id="1567" xr3:uid="{AF2690AD-C036-2C49-A6DC-F2752C867284}" name="Column1553"/>
    <tableColumn id="1568" xr3:uid="{C873DD2B-C2C8-434A-A071-1E92D471DA25}" name="Column1554"/>
    <tableColumn id="1569" xr3:uid="{1A635544-FD87-5F4C-A976-587694F0C002}" name="Column1555"/>
    <tableColumn id="1570" xr3:uid="{30F1C9C8-A265-F84B-BA1F-6A518B4E798D}" name="Column1556"/>
    <tableColumn id="1571" xr3:uid="{FC111283-AE39-194E-B3C1-B5C110B484DF}" name="Column1557"/>
    <tableColumn id="1572" xr3:uid="{98E1185A-7FBE-E049-AE8F-6280B54A2B56}" name="Column1558"/>
    <tableColumn id="1573" xr3:uid="{10190F8B-E964-C24C-A3ED-4E74E84E62FB}" name="Column1559"/>
    <tableColumn id="1574" xr3:uid="{85C03530-A272-5945-9BC5-C7F7ACF77C49}" name="Column1560"/>
    <tableColumn id="1575" xr3:uid="{70325F60-E3B3-B342-A26B-6D2CB861BDF9}" name="Column1561"/>
    <tableColumn id="1576" xr3:uid="{9E131C11-B272-9247-8385-79A62857F97E}" name="Column1562"/>
    <tableColumn id="1577" xr3:uid="{51E05F85-B6C7-7A47-B219-AD0C13E937CB}" name="Column1563"/>
    <tableColumn id="1578" xr3:uid="{57DB1A73-C87D-144C-9071-19BFEE70D976}" name="Column1564"/>
    <tableColumn id="1579" xr3:uid="{F5DACFE3-FD4F-8A40-A59D-B0CA666E0200}" name="Column1565"/>
    <tableColumn id="1580" xr3:uid="{3FC1934E-BF57-CE4A-979F-8DEB2A608A15}" name="Column1566"/>
    <tableColumn id="1581" xr3:uid="{6C235585-C691-8447-949B-17F37D53A531}" name="Column1567"/>
    <tableColumn id="1582" xr3:uid="{5FD5637E-CAD0-604B-A766-3991D74DC59F}" name="Column1568"/>
    <tableColumn id="1583" xr3:uid="{1EEAC1EE-50D1-0540-B454-534F24FEE106}" name="Column1569"/>
    <tableColumn id="1584" xr3:uid="{8C966C6B-133A-E643-A254-0DAAA5F032AB}" name="Column1570"/>
    <tableColumn id="1585" xr3:uid="{09BC09F4-71E4-334F-B4E0-7F405814F9DD}" name="Column1571"/>
    <tableColumn id="1586" xr3:uid="{C4621D66-C57A-DD4D-951B-2F4A096D29C7}" name="Column1572"/>
    <tableColumn id="1587" xr3:uid="{31D305BF-326E-964F-8C46-AE2A2553F0A7}" name="Column1573"/>
    <tableColumn id="1588" xr3:uid="{378CCCCF-3BAE-E947-BD4E-FFBCA1F85FAB}" name="Column1574"/>
    <tableColumn id="1589" xr3:uid="{0211BB4D-DF67-2F4C-83AE-B455CD9E9B90}" name="Column1575"/>
    <tableColumn id="1590" xr3:uid="{B83A6592-E0EF-AC46-970B-4E5D9852FF3D}" name="Column1576"/>
    <tableColumn id="1591" xr3:uid="{35878322-6483-CD45-9B0F-61301C1FF7C1}" name="Column1577"/>
    <tableColumn id="1592" xr3:uid="{61172045-10D5-7740-9EC9-C758809BAAC6}" name="Column1578"/>
    <tableColumn id="1593" xr3:uid="{627FD56A-DEC7-2D4F-8D08-8671C4333A9E}" name="Column1579"/>
    <tableColumn id="1594" xr3:uid="{AAFBDD55-11CA-2B41-B6A4-ABB6E1CFD839}" name="Column1580"/>
    <tableColumn id="1595" xr3:uid="{0A412216-7BF2-A441-8CB4-720158E027AB}" name="Column1581"/>
    <tableColumn id="1596" xr3:uid="{4E3986EC-B930-7B4F-B363-4EC013A4D524}" name="Column1582"/>
    <tableColumn id="1597" xr3:uid="{8FDF9511-D4E2-324F-BE09-195C1ACCD457}" name="Column1583"/>
    <tableColumn id="1598" xr3:uid="{F7DABEC1-BF91-BA41-8F4B-A14A6BF97864}" name="Column1584"/>
    <tableColumn id="1599" xr3:uid="{2348048C-D1B8-3F46-8649-38862D0FE989}" name="Column1585"/>
    <tableColumn id="1600" xr3:uid="{573F66D6-E9A1-DD41-8A14-BBE9B0A44421}" name="Column1586"/>
    <tableColumn id="1601" xr3:uid="{FE35C0B1-9C2A-D540-AF18-909B56D26AD4}" name="Column1587"/>
    <tableColumn id="1602" xr3:uid="{AFA64300-EB71-8948-A09C-79481608AC92}" name="Column1588"/>
    <tableColumn id="1603" xr3:uid="{C6AAB226-2F0E-3E46-9CAF-398F604DC31B}" name="Column1589"/>
    <tableColumn id="1604" xr3:uid="{60E47F24-B8E4-724C-8567-4690B8621D17}" name="Column1590"/>
    <tableColumn id="1605" xr3:uid="{15F601EC-53D8-C74E-9C3A-E75A9877BBE6}" name="Column1591"/>
    <tableColumn id="1606" xr3:uid="{33162CE5-3CF4-4145-B458-3A12B4800D3C}" name="Column1592"/>
    <tableColumn id="1607" xr3:uid="{937FA1FF-9A00-3742-961F-B50398177EA0}" name="Column1593"/>
    <tableColumn id="1608" xr3:uid="{8C7FDBFD-5642-E544-8294-03B4FA4FAD3F}" name="Column1594"/>
    <tableColumn id="1609" xr3:uid="{7311874A-4865-F541-956D-E29796B940D7}" name="Column1595"/>
    <tableColumn id="1610" xr3:uid="{A02FF954-4F0C-D64A-B097-A934B4043732}" name="Column1596"/>
    <tableColumn id="1611" xr3:uid="{F376905E-CCFF-C44B-801A-08BED6B7698E}" name="Column1597"/>
    <tableColumn id="1612" xr3:uid="{BD4773A6-0557-BA41-A1FE-A154F57A73A3}" name="Column1598"/>
    <tableColumn id="1613" xr3:uid="{E24AE16B-6A12-A544-AD9B-CAF2FED837E7}" name="Column1599"/>
    <tableColumn id="1614" xr3:uid="{26410A3F-642E-6442-8F03-A7093A35F9A5}" name="Column1600"/>
    <tableColumn id="1615" xr3:uid="{41E7D924-14F7-4E44-AC44-6E489442B65B}" name="Column1601"/>
    <tableColumn id="1616" xr3:uid="{2924AB0A-8485-2149-83DE-3EB7BAC526A6}" name="Column1602"/>
    <tableColumn id="1617" xr3:uid="{8F8DCBD4-E1C4-4942-9BCD-4312F6B3DE1E}" name="Column1603"/>
    <tableColumn id="1618" xr3:uid="{8701CFE1-29A7-6745-BA28-4CA0D69CB5C6}" name="Column1604"/>
    <tableColumn id="1619" xr3:uid="{96791CC9-A019-1544-8F9C-E5D6CB27CD98}" name="Column1605"/>
    <tableColumn id="1620" xr3:uid="{F788C258-3681-6041-A085-5F318AE75206}" name="Column1606"/>
    <tableColumn id="1621" xr3:uid="{DF3108FE-1704-1B46-8874-10DD72239A35}" name="Column1607"/>
    <tableColumn id="1622" xr3:uid="{D1000386-3DBB-484E-9BED-78B3E7EA10EA}" name="Column1608"/>
    <tableColumn id="1623" xr3:uid="{DB85E892-E012-E346-9D04-2394666991C3}" name="Column1609"/>
    <tableColumn id="1624" xr3:uid="{BD624D00-681C-1D47-9C7A-DDF7FF62BC38}" name="Column1610"/>
    <tableColumn id="1625" xr3:uid="{D3844C66-E362-0642-9179-99F77D15D646}" name="Column1611"/>
    <tableColumn id="1626" xr3:uid="{D330ECC3-36C7-6A44-A5AD-226F356D1E27}" name="Column1612"/>
    <tableColumn id="1627" xr3:uid="{A438FAD0-CC97-5549-A5A3-154B90273B9B}" name="Column1613"/>
    <tableColumn id="1628" xr3:uid="{1AA7860A-A2F7-494E-9EBF-445A07B3C7F2}" name="Column1614"/>
    <tableColumn id="1629" xr3:uid="{2CB84A9E-B2A5-EA45-BAC1-06700F965EAF}" name="Column1615"/>
    <tableColumn id="1630" xr3:uid="{5EED227B-2D63-6F4F-8ED5-6A899C0C959D}" name="Column1616"/>
    <tableColumn id="1631" xr3:uid="{1D7451EC-5EFE-F147-AF79-FF45655AD619}" name="Column1617"/>
    <tableColumn id="1632" xr3:uid="{54389D70-A88A-9243-8C8C-79B924D7BE91}" name="Column1618"/>
    <tableColumn id="1633" xr3:uid="{F6A34B80-5E2E-CE40-B44C-BABBEF8A5F5C}" name="Column1619"/>
    <tableColumn id="1634" xr3:uid="{D6F3F5BC-8B33-E945-A610-A582F486D945}" name="Column1620"/>
    <tableColumn id="1635" xr3:uid="{010C7668-E6ED-8D41-8C56-A8FE69256FF3}" name="Column1621"/>
    <tableColumn id="1636" xr3:uid="{2D51B91D-F771-5945-8D3B-CB5401041B78}" name="Column1622"/>
    <tableColumn id="1637" xr3:uid="{18657B00-5E45-C74B-9B88-050BF0B51BCC}" name="Column1623"/>
    <tableColumn id="1638" xr3:uid="{7EB0D9DC-4E7B-F64A-B610-19AC5AC859ED}" name="Column1624"/>
    <tableColumn id="1639" xr3:uid="{2B99BD6B-CFDB-1143-BF6A-75C8A1873D52}" name="Column1625"/>
    <tableColumn id="1640" xr3:uid="{081AE463-DAAB-384A-ACE6-7C99B6CE531B}" name="Column1626"/>
    <tableColumn id="1641" xr3:uid="{8D5E7EDB-BE61-0441-93CE-2A2CC0BFB4F7}" name="Column1627"/>
    <tableColumn id="1642" xr3:uid="{A62D60C3-6CE8-AF44-8BE1-CE6DFDE2F53A}" name="Column1628"/>
    <tableColumn id="1643" xr3:uid="{10C7064F-9316-644A-84D3-73B6DD23FCCD}" name="Column1629"/>
    <tableColumn id="1644" xr3:uid="{79ED90DA-635D-D541-A383-F451FA1A5835}" name="Column1630"/>
    <tableColumn id="1645" xr3:uid="{F8A51361-9DC1-2A45-B098-BA5AAE8FBFB1}" name="Column1631"/>
    <tableColumn id="1646" xr3:uid="{DD55F4DD-DB7B-D34C-81ED-89FF258F19D7}" name="Column1632"/>
    <tableColumn id="1647" xr3:uid="{E6FF590A-E1CE-3447-84C1-5CF9281E90E2}" name="Column1633"/>
    <tableColumn id="1648" xr3:uid="{0D137EB9-837F-7B4F-8963-A6D0B6AF00BD}" name="Column1634"/>
    <tableColumn id="1649" xr3:uid="{A64A8601-9ECC-784C-94E8-CA08C0DF4A3A}" name="Column1635"/>
    <tableColumn id="1650" xr3:uid="{228793E5-03BF-0744-902A-3F1F29C6649E}" name="Column1636"/>
    <tableColumn id="1651" xr3:uid="{5BA9CBB4-3BED-0F48-ADD6-AA38096999F7}" name="Column1637"/>
    <tableColumn id="1652" xr3:uid="{A2DAFC36-68AF-BB47-A7D4-5BDE242B0C16}" name="Column1638"/>
    <tableColumn id="1653" xr3:uid="{087A3066-C4E5-8540-AE14-4D551DFA530D}" name="Column1639"/>
    <tableColumn id="1654" xr3:uid="{D3261DD5-BE20-8A45-9B4F-4559AAC37781}" name="Column1640"/>
    <tableColumn id="1655" xr3:uid="{321C605C-24A0-9D49-B60A-73C834EE65A2}" name="Column1641"/>
    <tableColumn id="1656" xr3:uid="{41202A49-C2E2-D64C-91DD-DA71D0082744}" name="Column1642"/>
    <tableColumn id="1657" xr3:uid="{EDF6BA62-8CB3-3943-A762-684C1B1FE694}" name="Column1643"/>
    <tableColumn id="1658" xr3:uid="{8CA14F1F-AB69-DE43-A187-91FDD14A391F}" name="Column1644"/>
    <tableColumn id="1659" xr3:uid="{E9B88521-3F6D-5045-B76C-227C8731D40B}" name="Column1645"/>
    <tableColumn id="1660" xr3:uid="{BF4CFC0B-BEEE-9E4C-A1F5-A76867A93A9E}" name="Column1646"/>
    <tableColumn id="1661" xr3:uid="{48B125F8-7FA2-E143-AA75-42D2E53F1806}" name="Column1647"/>
    <tableColumn id="1662" xr3:uid="{A00E098D-075B-9E41-9B99-63167C0E7F21}" name="Column1648"/>
    <tableColumn id="1663" xr3:uid="{80CD8CE0-1CD2-5F42-B6CC-27D9F932E756}" name="Column1649"/>
    <tableColumn id="1664" xr3:uid="{2D751964-D2F2-4640-88B6-9824EA789738}" name="Column1650"/>
    <tableColumn id="1665" xr3:uid="{89E42FD3-D5A3-AD44-930F-08820B276F7C}" name="Column1651"/>
    <tableColumn id="1666" xr3:uid="{4CC399FD-A451-F94B-9B5D-7B4D69A02169}" name="Column1652"/>
    <tableColumn id="1667" xr3:uid="{B99C45E4-6936-FC43-872F-99DB6A97F5A7}" name="Column1653"/>
    <tableColumn id="1668" xr3:uid="{64A0EA0A-F286-5240-BDA9-606A4EAC2D92}" name="Column1654"/>
    <tableColumn id="1669" xr3:uid="{1B87DBD2-1BDC-4D4C-8951-D0ACA19FC470}" name="Column1655"/>
    <tableColumn id="1670" xr3:uid="{A15DF06B-7105-4F48-B5F1-576FC9EA2AA1}" name="Column1656"/>
    <tableColumn id="1671" xr3:uid="{910681FE-D66E-6240-B4A8-62C387960FA2}" name="Column1657"/>
    <tableColumn id="1672" xr3:uid="{3E6457C3-4279-3A44-A84C-57BAC84E6E2E}" name="Column1658"/>
    <tableColumn id="1673" xr3:uid="{DF1C5880-47BA-8C45-A729-E98EB22440AF}" name="Column1659"/>
    <tableColumn id="1674" xr3:uid="{02CD64A1-D244-EE4F-9853-DD45B9AAB4C7}" name="Column1660"/>
    <tableColumn id="1675" xr3:uid="{32900AEA-0162-1D46-9D88-100FEAF7FDD9}" name="Column1661"/>
    <tableColumn id="1676" xr3:uid="{24413DFA-F3AB-3346-8F32-EE2B623F050D}" name="Column1662"/>
    <tableColumn id="1677" xr3:uid="{5BC3B882-9CD9-664B-8C03-E8CCF1E3A818}" name="Column1663"/>
    <tableColumn id="1678" xr3:uid="{381FC6B9-F565-2F49-A4B5-09CD9A4095DD}" name="Column1664"/>
    <tableColumn id="1679" xr3:uid="{40AF0B99-4717-B543-8D83-AFDC0BDFA042}" name="Column1665"/>
    <tableColumn id="1680" xr3:uid="{4384948C-E60A-BD42-97CF-33FAA9B63687}" name="Column1666"/>
    <tableColumn id="1681" xr3:uid="{D98EDEC3-CB9C-ED48-8EAF-A617B5D663DE}" name="Column1667"/>
    <tableColumn id="1682" xr3:uid="{29000121-2285-AE47-8403-A3595C06357A}" name="Column1668"/>
    <tableColumn id="1683" xr3:uid="{A862D665-25B3-C249-A859-BE887AE7301E}" name="Column1669"/>
    <tableColumn id="1684" xr3:uid="{F97C4869-5C5A-2E46-87F1-61765DC4ACDD}" name="Column1670"/>
    <tableColumn id="1685" xr3:uid="{876A297D-6492-FB40-9EF5-971A9013B285}" name="Column1671"/>
    <tableColumn id="1686" xr3:uid="{4D7D2B97-33C8-5948-A74E-44A35A4BFFEB}" name="Column1672"/>
    <tableColumn id="1687" xr3:uid="{92B0DD1B-3A52-4C4A-9946-97A01AF263CD}" name="Column1673"/>
    <tableColumn id="1688" xr3:uid="{BA696132-5CEF-4845-8BBB-6053BFB5B56B}" name="Column1674"/>
    <tableColumn id="1689" xr3:uid="{DC36FDCB-5AC0-8446-9653-67087F1DB665}" name="Column1675"/>
    <tableColumn id="1690" xr3:uid="{6726FC02-FFE6-3E47-9192-95F5235DC528}" name="Column1676"/>
    <tableColumn id="1691" xr3:uid="{04928C47-61FF-B549-856F-84D117E26DBC}" name="Column1677"/>
    <tableColumn id="1692" xr3:uid="{B3F06F25-91F5-1C48-ACA4-AAEEE990FA31}" name="Column1678"/>
    <tableColumn id="1693" xr3:uid="{726090ED-1A6F-E344-A942-687E485B9252}" name="Column1679"/>
    <tableColumn id="1694" xr3:uid="{583023AC-D1FC-D548-9237-32DBD7BBA723}" name="Column1680"/>
    <tableColumn id="1695" xr3:uid="{8140033F-BE3A-6749-BFBD-6CFFE44FD954}" name="Column1681"/>
    <tableColumn id="1696" xr3:uid="{D0D4FDE2-96A3-9547-931A-45E2D566537C}" name="Column1682"/>
    <tableColumn id="1697" xr3:uid="{015825CE-4691-2047-B5A2-0B4F9EC6573A}" name="Column1683"/>
    <tableColumn id="1698" xr3:uid="{E389C1A7-31A6-DE4F-A12D-936DF5BCA643}" name="Column1684"/>
    <tableColumn id="1699" xr3:uid="{BD8B64A6-1234-964D-804D-AB18279DD798}" name="Column1685"/>
    <tableColumn id="1700" xr3:uid="{B34F9E9C-22DF-144C-AAA7-76194C74A075}" name="Column1686"/>
    <tableColumn id="1701" xr3:uid="{0E2AEA0E-EABA-AB4D-9663-354BEF775CED}" name="Column1687"/>
    <tableColumn id="1702" xr3:uid="{8C69EF37-1220-504D-8231-80A1AEEF7DB2}" name="Column1688"/>
    <tableColumn id="1703" xr3:uid="{E2335BAD-1A49-6042-9313-5AD8B3AF8960}" name="Column1689"/>
    <tableColumn id="1704" xr3:uid="{0F836FFC-5DF2-284A-9A04-DA1528E7FA7E}" name="Column1690"/>
    <tableColumn id="1705" xr3:uid="{CCDAAA28-04A8-6042-B5E2-B49C64BF9747}" name="Column1691"/>
    <tableColumn id="1706" xr3:uid="{4D844CA1-27A4-8F48-96C5-9EDE21C6D5BA}" name="Column1692"/>
    <tableColumn id="1707" xr3:uid="{0F8F2B24-CABF-204D-8279-65FBD4AA81E7}" name="Column1693"/>
    <tableColumn id="1708" xr3:uid="{EB89456B-6DDA-3243-BB53-3D797B090B06}" name="Column1694"/>
    <tableColumn id="1709" xr3:uid="{9A92B7E9-9854-D344-8A29-326D818FC6B6}" name="Column1695"/>
    <tableColumn id="1710" xr3:uid="{F8B4BA4B-C913-4548-B2F6-B1540846FD7C}" name="Column1696"/>
    <tableColumn id="1711" xr3:uid="{0331DA06-889E-C445-B26F-FE2050184F44}" name="Column1697"/>
    <tableColumn id="1712" xr3:uid="{3C434866-226F-3941-B246-5BA99AE05999}" name="Column1698"/>
    <tableColumn id="1713" xr3:uid="{61E69142-392C-CD43-B5E9-AE1504379FB1}" name="Column1699"/>
    <tableColumn id="1714" xr3:uid="{17A21992-ACB1-5D40-A2C1-426C2AA7B948}" name="Column1700"/>
    <tableColumn id="1715" xr3:uid="{F1292525-2C71-6349-8782-36F30D962E40}" name="Column1701"/>
    <tableColumn id="1716" xr3:uid="{58134530-5621-6340-9AB0-BE8D10433B9F}" name="Column1702"/>
    <tableColumn id="1717" xr3:uid="{75F0B9A5-244A-AF41-BC3F-768FA570827D}" name="Column1703"/>
    <tableColumn id="1718" xr3:uid="{E3211ADC-1952-C44A-A9B6-73516B985803}" name="Column1704"/>
    <tableColumn id="1719" xr3:uid="{D2E1B1BB-7D83-9744-90D1-FCF04DF49233}" name="Column1705"/>
    <tableColumn id="1720" xr3:uid="{4693BAFE-4C92-014E-A601-3D0A27CAC143}" name="Column1706"/>
    <tableColumn id="1721" xr3:uid="{706F234F-9DA7-3D4A-8D08-9ADB4A766AF6}" name="Column1707"/>
    <tableColumn id="1722" xr3:uid="{2F948B60-17C0-534A-B4AC-E128A6D533B9}" name="Column1708"/>
    <tableColumn id="1723" xr3:uid="{25631A5C-9A9F-C144-8CD8-0F50E1A9B274}" name="Column1709"/>
    <tableColumn id="1724" xr3:uid="{22BF29D0-5380-5D44-874C-37C3350C7771}" name="Column1710"/>
    <tableColumn id="1725" xr3:uid="{FE83C96F-18E7-5649-A9C5-85CE7AD7D809}" name="Column1711"/>
    <tableColumn id="1726" xr3:uid="{317DC049-F975-DE4F-9DED-D0FB820C295F}" name="Column1712"/>
    <tableColumn id="1727" xr3:uid="{63EA60FF-EBB3-3841-8BA4-0DE388C27804}" name="Column1713"/>
    <tableColumn id="1728" xr3:uid="{920A340A-6F54-5641-B1AE-11CA5C47AEE4}" name="Column1714"/>
    <tableColumn id="1729" xr3:uid="{0AE68774-274F-BA4C-AEBA-9C3A67A1FF93}" name="Column1715"/>
    <tableColumn id="1730" xr3:uid="{4305AB83-6D82-F647-B020-4E2114702DAB}" name="Column1716"/>
    <tableColumn id="1731" xr3:uid="{5D76D193-C02D-024F-B5D1-86328F861615}" name="Column1717"/>
    <tableColumn id="1732" xr3:uid="{7D71ABE6-4F2D-CE47-B339-2FC5070E1C1B}" name="Column1718"/>
    <tableColumn id="1733" xr3:uid="{037FAC6B-4B6F-6248-A547-40FEB59AB605}" name="Column1719"/>
    <tableColumn id="1734" xr3:uid="{617CA326-8AE5-BF43-9B31-492309466392}" name="Column1720"/>
    <tableColumn id="1735" xr3:uid="{FC03B0B2-882C-ED4E-AE5C-E5474A1E9941}" name="Column1721"/>
    <tableColumn id="1736" xr3:uid="{2497EF69-E666-A644-9543-509A14B302C7}" name="Column1722"/>
    <tableColumn id="1737" xr3:uid="{77C32AE3-755C-7142-9EB9-D6840BDCDEE7}" name="Column1723"/>
    <tableColumn id="1738" xr3:uid="{DE358084-6687-144B-8E07-BA2F0D7D0670}" name="Column1724"/>
    <tableColumn id="1739" xr3:uid="{5CBF5079-716F-DC49-9B32-EA043E4C1488}" name="Column1725"/>
    <tableColumn id="1740" xr3:uid="{4CF66957-1674-974D-AD51-8537D14EAAD9}" name="Column1726"/>
    <tableColumn id="1741" xr3:uid="{F24664F0-9B41-A949-AA03-3E553CFA3410}" name="Column1727"/>
    <tableColumn id="1742" xr3:uid="{0C3D54BC-F836-7D45-94C2-58769412EF0E}" name="Column1728"/>
    <tableColumn id="1743" xr3:uid="{C93177F0-BCFE-AC47-A4A8-4703BA30B2CE}" name="Column1729"/>
    <tableColumn id="1744" xr3:uid="{BD5A3E5B-AC43-6845-BD3E-45DE1D36AC60}" name="Column1730"/>
    <tableColumn id="1745" xr3:uid="{59583BC8-EECE-284E-9B37-91D7C862B79B}" name="Column1731"/>
    <tableColumn id="1746" xr3:uid="{E103A7AA-127E-E44B-8C9F-98F50B6BFA83}" name="Column1732"/>
    <tableColumn id="1747" xr3:uid="{7F057C3D-DB92-2C42-95A6-AF0583738994}" name="Column1733"/>
    <tableColumn id="1748" xr3:uid="{CD911341-EF66-5A49-909D-6319B19420C5}" name="Column1734"/>
    <tableColumn id="1749" xr3:uid="{FC568D9D-29AD-EA44-98F3-7156C83A04BC}" name="Column1735"/>
    <tableColumn id="1750" xr3:uid="{C0940948-56A2-8849-B8B8-BEC6F5F8D1B6}" name="Column1736"/>
    <tableColumn id="1751" xr3:uid="{75FEF339-47EC-2348-9CCD-A7FEF7E93B32}" name="Column1737"/>
    <tableColumn id="1752" xr3:uid="{E08E49E9-B334-E64D-A790-8685DF930850}" name="Column1738"/>
    <tableColumn id="1753" xr3:uid="{D0302C65-CA79-F344-9393-75AF0BDCA7C3}" name="Column1739"/>
    <tableColumn id="1754" xr3:uid="{064C9016-1A62-9542-8446-C0A6BBECE476}" name="Column1740"/>
    <tableColumn id="1755" xr3:uid="{812A7682-242D-274C-93DC-69A8596BC234}" name="Column1741"/>
    <tableColumn id="1756" xr3:uid="{D698A7BA-070D-D348-8878-2FE4416CE20F}" name="Column1742"/>
    <tableColumn id="1757" xr3:uid="{E9D21DA7-7B0B-B74B-BD9E-D46064BDA118}" name="Column1743"/>
    <tableColumn id="1758" xr3:uid="{288C5EFE-35FE-0D40-894B-D02E4B057419}" name="Column1744"/>
    <tableColumn id="1759" xr3:uid="{A228E50F-90CA-2C45-8763-98A7C1DE7BBE}" name="Column1745"/>
    <tableColumn id="1760" xr3:uid="{69A6A126-75D8-8046-9BDF-654365BD6687}" name="Column1746"/>
    <tableColumn id="1761" xr3:uid="{EC8406D5-AEC4-8346-836F-3CD22F1E41D0}" name="Column1747"/>
    <tableColumn id="1762" xr3:uid="{03384929-1074-B84D-BF18-2EA4B52AC6C2}" name="Column1748"/>
    <tableColumn id="1763" xr3:uid="{0AADB868-3FDE-C94F-B514-52F3AB012AED}" name="Column1749"/>
    <tableColumn id="1764" xr3:uid="{5DF608E4-4D50-B14E-A66E-1228B97A7C31}" name="Column1750"/>
    <tableColumn id="1765" xr3:uid="{60E565DC-CACE-B24C-ACD1-7E4184C1E834}" name="Column1751"/>
    <tableColumn id="1766" xr3:uid="{4BB35044-3764-FA4A-9985-C84A461F3C6E}" name="Column1752"/>
    <tableColumn id="1767" xr3:uid="{6155EEEC-8FC8-3148-87CC-5FFCA5F04670}" name="Column1753"/>
    <tableColumn id="1768" xr3:uid="{D39BD5C4-A941-9B4C-AC12-EF2DB8998893}" name="Column1754"/>
    <tableColumn id="1769" xr3:uid="{71C9489A-E80F-E042-95EB-9EBEC1FEC724}" name="Column1755"/>
    <tableColumn id="1770" xr3:uid="{F345A52A-62C1-884B-A3A6-A2A9AA5A3CE7}" name="Column1756"/>
    <tableColumn id="1771" xr3:uid="{4E3AD63F-051B-A245-9A66-7B04B596453D}" name="Column1757"/>
    <tableColumn id="1772" xr3:uid="{CAAE7D1C-CBEA-6E46-896D-50342127573A}" name="Column1758"/>
    <tableColumn id="1773" xr3:uid="{1C3515C2-CB85-3D46-A7CC-D6530381C88D}" name="Column1759"/>
    <tableColumn id="1774" xr3:uid="{C58C7740-072F-4845-B3FE-44C4B3B6AF6A}" name="Column1760"/>
    <tableColumn id="1775" xr3:uid="{529D84AC-2C51-A741-88A6-2782ABA109ED}" name="Column1761"/>
    <tableColumn id="1776" xr3:uid="{7F0A4715-DBA5-8E4F-8102-C41CBFE1666E}" name="Column1762"/>
    <tableColumn id="1777" xr3:uid="{554539F3-3534-D84B-9181-FF98B9843667}" name="Column1763"/>
    <tableColumn id="1778" xr3:uid="{C59A9A81-E618-C047-9046-8153A084B9E9}" name="Column1764"/>
    <tableColumn id="1779" xr3:uid="{635ED62D-36ED-1240-9150-26EB9A7D4FC4}" name="Column1765"/>
    <tableColumn id="1780" xr3:uid="{3EA9871E-601D-EB43-A3C7-E0A79C03DA04}" name="Column1766"/>
    <tableColumn id="1781" xr3:uid="{0898347C-1390-0C4C-8141-17D800B8FFFE}" name="Column1767"/>
    <tableColumn id="1782" xr3:uid="{4D5E6BD0-CCA8-4245-B2F3-3D290811A35C}" name="Column1768"/>
    <tableColumn id="1783" xr3:uid="{5EA2A128-66C0-5B4D-B90F-BA6A9AA44109}" name="Column1769"/>
    <tableColumn id="1784" xr3:uid="{28E141C7-C384-6742-BECB-97504CD2B795}" name="Column1770"/>
    <tableColumn id="1785" xr3:uid="{C1781224-4205-A446-AFB1-4F4706D8F80C}" name="Column1771"/>
    <tableColumn id="1786" xr3:uid="{257AE74D-F8F6-EE47-AB6B-71B30C3D6818}" name="Column1772"/>
    <tableColumn id="1787" xr3:uid="{3BA022AE-9F64-6745-9278-C2088C48DD9B}" name="Column1773"/>
    <tableColumn id="1788" xr3:uid="{1E077C3A-B6DD-6D42-B204-EEDFE2049532}" name="Column1774"/>
    <tableColumn id="1789" xr3:uid="{FA3D6ABB-51F0-3444-B2C7-6ADF14BFD9BE}" name="Column1775"/>
    <tableColumn id="1790" xr3:uid="{A402A0E3-3851-A548-B660-14F5DDDA195B}" name="Column1776"/>
    <tableColumn id="1791" xr3:uid="{4386D845-7F90-3F43-9C9E-E5893D1CF26D}" name="Column1777"/>
    <tableColumn id="1792" xr3:uid="{C2ADC901-DB86-7944-A195-AFC974BB4B47}" name="Column1778"/>
    <tableColumn id="1793" xr3:uid="{2BFE01F2-B012-8343-99E7-970C3051DC95}" name="Column1779"/>
    <tableColumn id="1794" xr3:uid="{8C9EF74C-B80D-7C49-8823-62B2C65A95B9}" name="Column1780"/>
    <tableColumn id="1795" xr3:uid="{78F8CD3D-3C1C-B845-A78A-0DEE552ED4E8}" name="Column1781"/>
    <tableColumn id="1796" xr3:uid="{58977C01-0FF9-4A40-A5CF-6B863B4B13BC}" name="Column1782"/>
    <tableColumn id="1797" xr3:uid="{E91B0555-66AE-2747-962E-B639775B5735}" name="Column1783"/>
    <tableColumn id="1798" xr3:uid="{14BD8A23-E326-E44B-95A8-1E2427461330}" name="Column1784"/>
    <tableColumn id="1799" xr3:uid="{400F3C86-1CE9-B94D-98BC-E2A41F26C1B7}" name="Column1785"/>
    <tableColumn id="1800" xr3:uid="{EE93E260-133C-2142-9C53-0651CFCDB65E}" name="Column1786"/>
    <tableColumn id="1801" xr3:uid="{67D44B5F-089D-9341-B1CB-50E24B71ED6C}" name="Column1787"/>
    <tableColumn id="1802" xr3:uid="{2004E4F8-FD12-E24E-BEA7-7C173A0AB858}" name="Column1788"/>
    <tableColumn id="1803" xr3:uid="{65AF0E8B-FAA5-3144-A79C-029E17DC1680}" name="Column1789"/>
    <tableColumn id="1804" xr3:uid="{677A81C0-2D49-1B4C-ACC8-BB797A89B88D}" name="Column1790"/>
    <tableColumn id="1805" xr3:uid="{4484CC51-4F79-5D49-88A4-957187814A0A}" name="Column1791"/>
    <tableColumn id="1806" xr3:uid="{DA2ABF04-ADF3-2E46-B090-20B31BEC59BA}" name="Column1792"/>
    <tableColumn id="1807" xr3:uid="{C882182D-D385-0F40-9A1C-E355005FBB54}" name="Column1793"/>
    <tableColumn id="1808" xr3:uid="{3FC3A61E-86C5-8340-9177-5BDEB49A141A}" name="Column1794"/>
    <tableColumn id="1809" xr3:uid="{3DFE4974-E20D-EB49-AEC5-A775BBFA7039}" name="Column1795"/>
    <tableColumn id="1810" xr3:uid="{ADE3F9B6-D732-EC4B-97D6-2FDAD4526F8C}" name="Column1796"/>
    <tableColumn id="1811" xr3:uid="{71BF1B4E-5797-9C40-9091-81810E072582}" name="Column1797"/>
    <tableColumn id="1812" xr3:uid="{DBDB8F08-3872-A64E-A51B-28FFD11B16BC}" name="Column1798"/>
    <tableColumn id="1813" xr3:uid="{FC7AAC29-9938-9E4A-A98C-122A2654B35E}" name="Column1799"/>
    <tableColumn id="1814" xr3:uid="{817E374B-51A6-4348-84AD-632084AE0A3A}" name="Column1800"/>
    <tableColumn id="1815" xr3:uid="{AA9B5ED6-5D9D-DC4D-BDDE-09763DAB71C3}" name="Column1801"/>
    <tableColumn id="1816" xr3:uid="{78A7B9AA-BA71-7840-99F8-154EC0C848DC}" name="Column1802"/>
    <tableColumn id="1817" xr3:uid="{BE14FB70-AE54-9846-8607-A45C3E36A2C5}" name="Column1803"/>
    <tableColumn id="1818" xr3:uid="{042E5E63-EF5F-C748-BA1F-470CC4F5D5F2}" name="Column1804"/>
    <tableColumn id="1819" xr3:uid="{993D8339-C87B-0740-B7B1-434DC944B0ED}" name="Column1805"/>
    <tableColumn id="1820" xr3:uid="{505CEE78-EB8B-A040-AC31-7C2AB924D4D5}" name="Column1806"/>
    <tableColumn id="1821" xr3:uid="{E7A19F72-E0F6-0249-ABAA-9A631BD61E98}" name="Column1807"/>
    <tableColumn id="1822" xr3:uid="{C1F2149C-0EE2-2D46-9E0E-A977206CC441}" name="Column1808"/>
    <tableColumn id="1823" xr3:uid="{43F7B64C-F575-E14A-83AC-811BB91F9ADB}" name="Column1809"/>
    <tableColumn id="1824" xr3:uid="{0C59ED4F-F7E4-214C-BFE1-878F2E986976}" name="Column1810"/>
    <tableColumn id="1825" xr3:uid="{8D9D518F-88EF-9240-9E40-7EC099B8AB7B}" name="Column1811"/>
    <tableColumn id="1826" xr3:uid="{072E4FCE-8D67-6743-BEB0-35FED9597879}" name="Column1812"/>
    <tableColumn id="1827" xr3:uid="{4A704D99-A581-8847-9AA7-44A523345ED3}" name="Column1813"/>
    <tableColumn id="1828" xr3:uid="{6168D14B-C4D9-EF4D-B3DB-B9B051AF03E1}" name="Column1814"/>
    <tableColumn id="1829" xr3:uid="{6D62F5BB-4A8A-CD48-AFB5-F412A19FBCD7}" name="Column1815"/>
    <tableColumn id="1830" xr3:uid="{50238690-07ED-964D-A631-C671C6E44E91}" name="Column1816"/>
    <tableColumn id="1831" xr3:uid="{1D05424A-88C1-B147-B136-BBA0FC53C26A}" name="Column1817"/>
    <tableColumn id="1832" xr3:uid="{9FFB7D9A-D558-2A46-B8FC-06C017F30BD1}" name="Column1818"/>
    <tableColumn id="1833" xr3:uid="{D6285D97-32F7-E042-8913-21D2091814E4}" name="Column1819"/>
    <tableColumn id="1834" xr3:uid="{A5D201EB-9D8C-6944-83C1-C82DEE22E5A3}" name="Column1820"/>
    <tableColumn id="1835" xr3:uid="{2DFDACF9-24D9-8444-8B69-3F68604320C5}" name="Column1821"/>
    <tableColumn id="1836" xr3:uid="{B1047C78-0ADD-2146-9FBD-8B560861086F}" name="Column1822"/>
    <tableColumn id="1837" xr3:uid="{BBD4311C-66CE-EA4C-9FA6-426ACB2AFD8A}" name="Column1823"/>
    <tableColumn id="1838" xr3:uid="{10B8872A-424A-4147-9543-2A80C8C0062E}" name="Column1824"/>
    <tableColumn id="1839" xr3:uid="{75563BDC-E4DA-1948-A317-B8FDAE48726E}" name="Column1825"/>
    <tableColumn id="1840" xr3:uid="{37BB7536-94EF-E74F-B571-CBAF442F71DF}" name="Column1826"/>
    <tableColumn id="1841" xr3:uid="{9A6D00A5-BF83-6B4F-BFA6-20A0A9B34DD6}" name="Column1827"/>
    <tableColumn id="1842" xr3:uid="{49620F55-5E94-D54B-8B59-93B2AA63FA38}" name="Column1828"/>
    <tableColumn id="1843" xr3:uid="{954EE67F-0CE2-8046-A9BF-EF6BDF8960B8}" name="Column1829"/>
    <tableColumn id="1844" xr3:uid="{7115FAC1-4189-0E4F-A5DE-F1F378C94746}" name="Column1830"/>
    <tableColumn id="1845" xr3:uid="{EB7F25B2-71C5-DC47-9750-03F0BAEA9FB9}" name="Column1831"/>
    <tableColumn id="1846" xr3:uid="{21170F43-5225-004A-8783-6426C63DAD44}" name="Column1832"/>
    <tableColumn id="1847" xr3:uid="{C50711C6-92B9-A442-A918-29D07BE0656E}" name="Column1833"/>
    <tableColumn id="1848" xr3:uid="{4510B071-F94F-A445-A548-2D246DC22464}" name="Column1834"/>
    <tableColumn id="1849" xr3:uid="{0462412A-8A6F-E947-9764-08E9C9C53396}" name="Column1835"/>
    <tableColumn id="1850" xr3:uid="{68EC1706-45CE-B447-81D2-9AEB06CD94C5}" name="Column1836"/>
    <tableColumn id="1851" xr3:uid="{D8A434E0-7C4A-494A-846C-75C3634BB612}" name="Column1837"/>
    <tableColumn id="1852" xr3:uid="{F568FA97-A2BB-B749-B409-1E2C712B94FB}" name="Column1838"/>
    <tableColumn id="1853" xr3:uid="{E871884E-5D2B-3A4D-B90A-804D3F0FBDB3}" name="Column1839"/>
    <tableColumn id="1854" xr3:uid="{2DBBC691-805D-EA4F-9233-883A83FA700F}" name="Column1840"/>
    <tableColumn id="1855" xr3:uid="{8963C379-A49C-354B-96EE-F5D1276FC9B7}" name="Column1841"/>
    <tableColumn id="1856" xr3:uid="{6EF1C222-A10A-4541-8C9A-BE964C234CD1}" name="Column1842"/>
    <tableColumn id="1857" xr3:uid="{07F2D09C-9DCC-5E46-ABC8-6494E11567DD}" name="Column1843"/>
    <tableColumn id="1858" xr3:uid="{BD4E3582-526D-FC41-9A1E-2EEE1009FB7F}" name="Column1844"/>
    <tableColumn id="1859" xr3:uid="{8060428A-10E7-0947-9A3C-721799F2E9B4}" name="Column1845"/>
    <tableColumn id="1860" xr3:uid="{D13085FF-37DB-B247-BDA8-BC2409083E5F}" name="Column1846"/>
    <tableColumn id="1861" xr3:uid="{CB5977C4-7DE4-554E-B708-41D3293D6AFF}" name="Column1847"/>
    <tableColumn id="1862" xr3:uid="{D14143E2-AC10-C24A-A5EB-22123F167B32}" name="Column1848"/>
    <tableColumn id="1863" xr3:uid="{7C4749B2-72A8-A547-96D5-5777407521A2}" name="Column1849"/>
    <tableColumn id="1864" xr3:uid="{9B7CBA2B-5262-234E-9BBD-728FA79F149C}" name="Column1850"/>
    <tableColumn id="1865" xr3:uid="{870DCE59-4530-4149-A611-DDBECF5A2E9B}" name="Column1851"/>
    <tableColumn id="1866" xr3:uid="{601052E4-7FD3-384E-8C09-C5A9C0E6936D}" name="Column1852"/>
    <tableColumn id="1867" xr3:uid="{45D40A63-7537-D344-9D45-0E58DE2FAC7B}" name="Column1853"/>
    <tableColumn id="1868" xr3:uid="{3DA908CD-19E6-2240-B4B5-5D77BC465D09}" name="Column1854"/>
    <tableColumn id="1869" xr3:uid="{AA8216DF-C92F-1B43-97D0-52986B6110C7}" name="Column1855"/>
    <tableColumn id="1870" xr3:uid="{F3B0A9BE-0D92-B14F-BC22-BFA9AECD9CD4}" name="Column1856"/>
    <tableColumn id="1871" xr3:uid="{EDC2A8AE-7BF9-BE46-9F6F-4FD494BEE4B3}" name="Column1857"/>
    <tableColumn id="1872" xr3:uid="{6F62FFA8-9F88-2B4B-971F-0B81D38CAC99}" name="Column1858"/>
    <tableColumn id="1873" xr3:uid="{205822D7-A0E3-2948-AFA1-A639789B3C59}" name="Column1859"/>
    <tableColumn id="1874" xr3:uid="{58FAB147-394D-904A-AEE4-29DC4C0DCA44}" name="Column1860"/>
    <tableColumn id="1875" xr3:uid="{B37DE17C-2A26-034C-A541-4888B398CEF8}" name="Column1861"/>
    <tableColumn id="1876" xr3:uid="{504C34D1-CA22-8148-990E-3E0B0F1C9A56}" name="Column1862"/>
    <tableColumn id="1877" xr3:uid="{A2A56C8B-68BF-094B-B6E5-B2075A062C53}" name="Column1863"/>
    <tableColumn id="1878" xr3:uid="{DA0BE421-78DC-BC40-821C-5363EF783D7E}" name="Column1864"/>
    <tableColumn id="1879" xr3:uid="{225459BF-3CA8-3A42-A41A-79EA76F423F2}" name="Column1865"/>
    <tableColumn id="1880" xr3:uid="{5F3EC1AD-C2C7-0E4F-B3CE-E143A7D9E09E}" name="Column1866"/>
    <tableColumn id="1881" xr3:uid="{7B01E10F-6AC4-9747-BFBA-740383E8B5AE}" name="Column1867"/>
    <tableColumn id="1882" xr3:uid="{F2304252-1F8D-B64B-9D22-6B8ABDB43587}" name="Column1868"/>
    <tableColumn id="1883" xr3:uid="{741A76B9-2943-1D48-8E1B-683C96E5601C}" name="Column1869"/>
    <tableColumn id="1884" xr3:uid="{684C150C-95BD-2E4F-AE0C-1AFDCEBA89F9}" name="Column1870"/>
    <tableColumn id="1885" xr3:uid="{499F0A2C-6344-D04A-8E75-965CA0C597D2}" name="Column1871"/>
    <tableColumn id="1886" xr3:uid="{0C60C409-981D-9A41-8EA3-D1A51DD9F84F}" name="Column1872"/>
    <tableColumn id="1887" xr3:uid="{EFC52D5B-17B9-A04D-BA8C-2245E33355EC}" name="Column1873"/>
    <tableColumn id="1888" xr3:uid="{386B3410-0F5F-E24A-B046-34427EDBC5A2}" name="Column1874"/>
    <tableColumn id="1889" xr3:uid="{6D0982A5-7248-5E4A-8D2C-2CC3303F7652}" name="Column1875"/>
    <tableColumn id="1890" xr3:uid="{FB89F39F-761F-9645-95B9-DD44B167327E}" name="Column1876"/>
    <tableColumn id="1891" xr3:uid="{C8DE9442-79F4-0A47-AC1D-BDE5ABF1B6B5}" name="Column1877"/>
    <tableColumn id="1892" xr3:uid="{33460B8D-DBA7-AC41-A89B-FCA3FF2444EE}" name="Column1878"/>
    <tableColumn id="1893" xr3:uid="{D2BE346D-DC5A-9F42-8F86-8A7EC2B8D463}" name="Column1879"/>
    <tableColumn id="1894" xr3:uid="{8383F439-04A0-214D-ADCA-D726228F12EB}" name="Column1880"/>
    <tableColumn id="1895" xr3:uid="{2ED59C65-2994-4947-B7BC-32295A8F78BB}" name="Column1881"/>
    <tableColumn id="1896" xr3:uid="{556DC29B-B92E-2248-9734-52615022E4AE}" name="Column1882"/>
    <tableColumn id="1897" xr3:uid="{B0C636BC-6E26-BA4B-BA9A-0446C7E525DD}" name="Column1883"/>
    <tableColumn id="1898" xr3:uid="{DF7A4986-E7C1-7148-9365-4C743DDEFC31}" name="Column1884"/>
    <tableColumn id="1899" xr3:uid="{7D7CCEB0-2DDC-1E40-81DC-10A3E89FE13D}" name="Column1885"/>
    <tableColumn id="1900" xr3:uid="{F0C2F1A8-BC18-D74E-BDA7-07A86F53E96B}" name="Column1886"/>
    <tableColumn id="1901" xr3:uid="{EF98DA18-D3A1-7C44-9B36-4464707EE54C}" name="Column1887"/>
    <tableColumn id="1902" xr3:uid="{6ADE50F5-AEAF-CA4E-942B-16C845B181B4}" name="Column1888"/>
    <tableColumn id="1903" xr3:uid="{0682C0C2-8D52-084F-9ED3-C45B217D290D}" name="Column1889"/>
    <tableColumn id="1904" xr3:uid="{DF2056D2-0D43-C246-AAB7-07A4AE616E9F}" name="Column1890"/>
    <tableColumn id="1905" xr3:uid="{13EEF862-ED9E-E241-8DB1-D0C4067CEBD1}" name="Column1891"/>
    <tableColumn id="1906" xr3:uid="{F2CB853E-D65B-A849-8067-0B6FEE1400FE}" name="Column1892"/>
    <tableColumn id="1907" xr3:uid="{0DE399B6-093B-354A-92FE-9835C53044E2}" name="Column1893"/>
    <tableColumn id="1908" xr3:uid="{73A27B28-599C-C445-8B22-BAC7AB6E8A09}" name="Column1894"/>
    <tableColumn id="1909" xr3:uid="{9080DC67-6C08-DD40-BAA1-0F3934A644DA}" name="Column1895"/>
    <tableColumn id="1910" xr3:uid="{71DDCC11-34A7-3542-8A2E-3D75AF2869A2}" name="Column1896"/>
    <tableColumn id="1911" xr3:uid="{43250C22-C32D-A347-9997-BBD6CD72E8A5}" name="Column1897"/>
    <tableColumn id="1912" xr3:uid="{7511E4B2-78F6-C341-B1B9-1C15951E938A}" name="Column1898"/>
    <tableColumn id="1913" xr3:uid="{44C63754-595D-6B4F-BC78-84551E740640}" name="Column1899"/>
    <tableColumn id="1914" xr3:uid="{3D866E41-A19A-A449-9E6C-47FF39F3B5FA}" name="Column1900"/>
    <tableColumn id="1915" xr3:uid="{C83CDCBC-81E5-734A-BA70-D39654BDDF88}" name="Column1901"/>
    <tableColumn id="1916" xr3:uid="{C96E1494-E1DC-E54B-88E6-210B9F6AB212}" name="Column1902"/>
    <tableColumn id="1917" xr3:uid="{16E40567-5B96-2A42-9D33-11C413ABD51E}" name="Column1903"/>
    <tableColumn id="1918" xr3:uid="{3C6B39F0-E1DA-D14B-907C-4DD21C732E13}" name="Column1904"/>
    <tableColumn id="1919" xr3:uid="{E68E7FE3-BA46-9743-920A-74667DF1A367}" name="Column1905"/>
    <tableColumn id="1920" xr3:uid="{2C815FB9-3A37-4D45-A9E0-1592BCA6BC09}" name="Column1906"/>
    <tableColumn id="1921" xr3:uid="{CB4A3D4D-4EF8-A64E-850C-98D90D489BCE}" name="Column1907"/>
    <tableColumn id="1922" xr3:uid="{83257C0F-8980-E946-83A7-B4F7AFB96AD3}" name="Column1908"/>
    <tableColumn id="1923" xr3:uid="{E60EC639-AD06-6844-B796-94908867AAC5}" name="Column1909"/>
    <tableColumn id="1924" xr3:uid="{DCB7AFD4-0D2C-A447-95CF-63E6AFA35B14}" name="Column1910"/>
    <tableColumn id="1925" xr3:uid="{B7B7802C-79B6-7D42-A042-77CB6D720701}" name="Column1911"/>
    <tableColumn id="1926" xr3:uid="{5A643A19-EA0E-A24D-B5B9-0D25E8F241C1}" name="Column1912"/>
    <tableColumn id="1927" xr3:uid="{C334F3D3-E685-D543-A3C9-C853FC759F01}" name="Column1913"/>
    <tableColumn id="1928" xr3:uid="{2AE168F5-4E78-5A42-A851-F394D141B17E}" name="Column1914"/>
    <tableColumn id="1929" xr3:uid="{AFB1303F-A58D-3148-AC63-D50BA1C06DA3}" name="Column1915"/>
    <tableColumn id="1930" xr3:uid="{B2AF93DD-A950-1A48-ABA9-8ED906DF252D}" name="Column1916"/>
    <tableColumn id="1931" xr3:uid="{4B5025FF-A012-6E47-92A6-D02EFB0D5B8C}" name="Column1917"/>
    <tableColumn id="1932" xr3:uid="{A4F745B3-951B-7A46-AAE1-65A3EE6B544F}" name="Column1918"/>
    <tableColumn id="1933" xr3:uid="{A4DFD674-7F24-E54B-88E7-1A4274F0079E}" name="Column1919"/>
    <tableColumn id="1934" xr3:uid="{35FC1EB7-EE2E-9C42-9412-1A598F37E25A}" name="Column1920"/>
    <tableColumn id="1935" xr3:uid="{FA096E52-5B49-6540-88E6-09F862800CDC}" name="Column1921"/>
    <tableColumn id="1936" xr3:uid="{DD4D3A00-692D-4F40-AA22-EA22496B896E}" name="Column1922"/>
    <tableColumn id="1937" xr3:uid="{B9EC7965-4262-BA47-9864-099E613BD2F9}" name="Column1923"/>
    <tableColumn id="1938" xr3:uid="{F3ECDA9A-C19B-174F-A198-FBCF3D8A04B1}" name="Column1924"/>
    <tableColumn id="1939" xr3:uid="{494AE4EE-398B-BA43-8B43-0F1437E3839E}" name="Column1925"/>
    <tableColumn id="1940" xr3:uid="{EB9CCB67-4D78-9342-8FEB-DBFD19E4AF82}" name="Column1926"/>
    <tableColumn id="1941" xr3:uid="{DE47A895-E4C0-4C41-8A02-1695AAEB223A}" name="Column1927"/>
    <tableColumn id="1942" xr3:uid="{E210BCE3-CAF2-E74A-BC04-9980925EB04D}" name="Column1928"/>
    <tableColumn id="1943" xr3:uid="{284236F2-EC4D-4543-9C07-88FFEAA763E3}" name="Column1929"/>
    <tableColumn id="1944" xr3:uid="{6C9E3664-7CD5-8041-9FF1-9EF46AAC0391}" name="Column1930"/>
    <tableColumn id="1945" xr3:uid="{D43875F8-86BE-3349-B559-0D049AF67796}" name="Column1931"/>
    <tableColumn id="1946" xr3:uid="{BDC148E8-F1AD-9340-9992-28A8B4E7178C}" name="Column1932"/>
    <tableColumn id="1947" xr3:uid="{A2F974FB-537E-E34D-8141-6FFFBDA06006}" name="Column1933"/>
    <tableColumn id="1948" xr3:uid="{D350536C-7863-CA4D-B423-12AA564EC0EF}" name="Column1934"/>
    <tableColumn id="1949" xr3:uid="{A17E050D-E5B1-D44E-8225-0B2DFC761D73}" name="Column1935"/>
    <tableColumn id="1950" xr3:uid="{6F2A36AD-DF3F-074D-8BE9-D9AC1C883595}" name="Column1936"/>
    <tableColumn id="1951" xr3:uid="{18C067E1-9D9E-C843-A207-553D94964B71}" name="Column1937"/>
    <tableColumn id="1952" xr3:uid="{D9D04A8B-7C01-AC40-973C-DFD8A6B536B5}" name="Column1938"/>
    <tableColumn id="1953" xr3:uid="{B46A6155-AAC5-1E47-8811-89E4F358E175}" name="Column1939"/>
    <tableColumn id="1954" xr3:uid="{7A706BD6-7CD3-7549-975E-AB852EBAA058}" name="Column1940"/>
    <tableColumn id="1955" xr3:uid="{62A69702-5DB2-A045-99A6-90A6F561D87E}" name="Column1941"/>
    <tableColumn id="1956" xr3:uid="{C9C69715-209E-5743-9788-AB1B22F7D535}" name="Column1942"/>
    <tableColumn id="1957" xr3:uid="{7F28AE53-D7B5-BF49-9241-56D98318905B}" name="Column1943"/>
    <tableColumn id="1958" xr3:uid="{3980DD01-AAA9-9C4F-B022-D918036A30F5}" name="Column1944"/>
    <tableColumn id="1959" xr3:uid="{F104AC72-5C9A-9A43-A3A0-CC1926C02AFB}" name="Column1945"/>
    <tableColumn id="1960" xr3:uid="{1D8574EA-FE75-2C42-A360-60C42A4118D6}" name="Column1946"/>
    <tableColumn id="1961" xr3:uid="{990CAE4A-DF30-E546-BB87-12E163060138}" name="Column1947"/>
    <tableColumn id="1962" xr3:uid="{6988F078-2B50-CB48-A8AF-B60AEBB678A2}" name="Column1948"/>
    <tableColumn id="1963" xr3:uid="{BED3B016-5406-E34A-A26D-267A5C42A747}" name="Column1949"/>
    <tableColumn id="1964" xr3:uid="{D5D3F5B9-FAD1-5A4E-8CA8-031E6AC54170}" name="Column1950"/>
    <tableColumn id="1965" xr3:uid="{A3F9F729-9608-9C41-AFC1-77E85F3367BF}" name="Column1951"/>
    <tableColumn id="1966" xr3:uid="{54E6CF74-230F-0A49-8258-A2B62FC68B7F}" name="Column1952"/>
    <tableColumn id="1967" xr3:uid="{FC9AC93A-750D-F040-9501-11F90FF7287E}" name="Column1953"/>
    <tableColumn id="1968" xr3:uid="{C799DDF1-394C-E34C-8B68-14EE3CB81DEF}" name="Column1954"/>
    <tableColumn id="1969" xr3:uid="{EA161CD5-7898-EA49-BD78-FD001660962D}" name="Column1955"/>
    <tableColumn id="1970" xr3:uid="{2F44C7FB-A9D4-4F4F-9492-C57CBDB176DB}" name="Column1956"/>
    <tableColumn id="1971" xr3:uid="{2125EB0D-30C1-7442-BD5A-0AE284415647}" name="Column1957"/>
    <tableColumn id="1972" xr3:uid="{9113CFE3-854E-0E47-A5ED-1C4109061A30}" name="Column1958"/>
    <tableColumn id="1973" xr3:uid="{9D8CA001-60B2-1A43-ABE0-D404D2D768DE}" name="Column1959"/>
    <tableColumn id="1974" xr3:uid="{905BCB75-6AF1-EB4A-8919-C3A0B217C953}" name="Column1960"/>
    <tableColumn id="1975" xr3:uid="{CFBE7965-B1B5-634B-B8DD-3BF2E815257C}" name="Column1961"/>
    <tableColumn id="1976" xr3:uid="{11505B6B-3802-7245-8228-ABCB323A7453}" name="Column1962"/>
    <tableColumn id="1977" xr3:uid="{4F601D09-7CA7-7843-B946-BEC2C77AE717}" name="Column1963"/>
    <tableColumn id="1978" xr3:uid="{E13C731A-1F34-1B42-B9FB-CDF04015DF7C}" name="Column1964"/>
    <tableColumn id="1979" xr3:uid="{464CADAB-AEB5-D849-B34B-56052CBEF27B}" name="Column1965"/>
    <tableColumn id="1980" xr3:uid="{6F1189CD-E9DF-0C42-BB35-491C61AE1148}" name="Column1966"/>
    <tableColumn id="1981" xr3:uid="{0C00670D-D78E-4D49-A0C2-A9EEE8317717}" name="Column1967"/>
    <tableColumn id="1982" xr3:uid="{1D3CC25F-219E-1C48-9436-A27F8844BA57}" name="Column1968"/>
    <tableColumn id="1983" xr3:uid="{9CF4D46E-36F5-0949-8BE6-1A777C0AA0B5}" name="Column1969"/>
    <tableColumn id="1984" xr3:uid="{800BD8C5-E1F6-DD49-80B9-5FA98D76E5C7}" name="Column1970"/>
    <tableColumn id="1985" xr3:uid="{45AB8FBD-5FA7-2342-AADF-092B27C03534}" name="Column1971"/>
    <tableColumn id="1986" xr3:uid="{048140B9-6755-764F-9783-741FDDA83643}" name="Column1972"/>
    <tableColumn id="1987" xr3:uid="{BF621D92-14B5-4F46-99E6-D39FA6ED2326}" name="Column1973"/>
    <tableColumn id="1988" xr3:uid="{B85E9826-E5AA-AB47-BFA5-1B2BF4835539}" name="Column1974"/>
    <tableColumn id="1989" xr3:uid="{A19246B9-C11F-4846-BCBE-ADE8CB8A37D1}" name="Column1975"/>
    <tableColumn id="1990" xr3:uid="{B370ED10-E59F-0F41-9036-A1CD7013518B}" name="Column1976"/>
    <tableColumn id="1991" xr3:uid="{978005CF-75CF-9A40-9523-B66175D171AE}" name="Column1977"/>
    <tableColumn id="1992" xr3:uid="{1FED0702-6910-2646-A338-919239E58487}" name="Column1978"/>
    <tableColumn id="1993" xr3:uid="{203BB0C6-898E-054E-B6E4-88A842DA679E}" name="Column1979"/>
    <tableColumn id="1994" xr3:uid="{FCD5F0FD-351A-614E-A4DE-2826E29EA6A6}" name="Column1980"/>
    <tableColumn id="1995" xr3:uid="{E779D047-133F-354D-8FC3-237906D15534}" name="Column1981"/>
    <tableColumn id="1996" xr3:uid="{94C77499-4357-354D-A827-30E76270C0A3}" name="Column1982"/>
    <tableColumn id="1997" xr3:uid="{CBA1015A-FA40-8C48-8E3D-1ED1D66CAE83}" name="Column1983"/>
    <tableColumn id="1998" xr3:uid="{264020DA-F6E7-7B4B-8FA3-7E79171F215F}" name="Column1984"/>
    <tableColumn id="1999" xr3:uid="{11A0B337-1F65-8F4D-B5F1-641CBEFAB85D}" name="Column1985"/>
    <tableColumn id="2000" xr3:uid="{22BDE95B-FA89-7243-8F87-22F6C73E003D}" name="Column1986"/>
    <tableColumn id="2001" xr3:uid="{FA1F6EE6-1642-774D-9FC1-84D8062573EC}" name="Column1987"/>
    <tableColumn id="2002" xr3:uid="{D18FD9DC-A10D-7A48-B8FF-66CDA1AC7EF6}" name="Column1988"/>
    <tableColumn id="2003" xr3:uid="{AAE60812-B54C-0947-A1CD-3FE1E4C1DD15}" name="Column1989"/>
    <tableColumn id="2004" xr3:uid="{B2D5886E-61D6-4047-9CA4-856D4648EFE6}" name="Column1990"/>
    <tableColumn id="2005" xr3:uid="{4849BDD1-1085-1542-A70B-D991389D6BE2}" name="Column1991"/>
    <tableColumn id="2006" xr3:uid="{B5FACCA4-189C-B043-B5F3-3A177F22C6FB}" name="Column1992"/>
    <tableColumn id="2007" xr3:uid="{BC6D1D26-EF76-2945-A96B-7B8F1E704C32}" name="Column1993"/>
    <tableColumn id="2008" xr3:uid="{387C037A-5F5C-ED40-9595-1154275969B7}" name="Column1994"/>
    <tableColumn id="2009" xr3:uid="{7C0E776B-7566-B342-8272-DC050B2E99A5}" name="Column1995"/>
    <tableColumn id="2010" xr3:uid="{9854F63F-C490-A542-9AA3-F22AFA35137D}" name="Column1996"/>
    <tableColumn id="2011" xr3:uid="{BB74ACC3-1ACD-0047-BEA2-D8EB81B2A3AE}" name="Column1997"/>
    <tableColumn id="2012" xr3:uid="{38D6C86A-8638-EA40-9656-2D9D9C245D66}" name="Column1998"/>
    <tableColumn id="2013" xr3:uid="{7F316940-5E96-734F-8B99-39133B67255B}" name="Column1999"/>
    <tableColumn id="2014" xr3:uid="{6B35AED2-55BA-4042-B449-F4BD0CC49F29}" name="Column2000"/>
    <tableColumn id="2015" xr3:uid="{FDE71142-3C1E-7F4E-BF42-A9B8F68D3B05}" name="Column2001"/>
    <tableColumn id="2016" xr3:uid="{D23D90C6-B9A4-A242-861D-49EBD89FBEEF}" name="Column2002"/>
    <tableColumn id="2017" xr3:uid="{D12CB21B-D48B-F74C-8247-9B7416591078}" name="Column2003"/>
    <tableColumn id="2018" xr3:uid="{8B1F42DB-4E33-5A47-9348-4CBC82167940}" name="Column2004"/>
    <tableColumn id="2019" xr3:uid="{CCF8827E-0F80-4747-8ABF-0D0C8FE82C60}" name="Column2005"/>
    <tableColumn id="2020" xr3:uid="{977B278D-244E-874F-B955-E51CA50A96B6}" name="Column2006"/>
    <tableColumn id="2021" xr3:uid="{07F8AA1E-9357-BD4F-9D2A-1DB9A116B272}" name="Column2007"/>
    <tableColumn id="2022" xr3:uid="{95257C70-652A-E64E-94D7-B1AF9866AB43}" name="Column2008"/>
    <tableColumn id="2023" xr3:uid="{8A5231A5-270D-2B4B-ABA2-6EEDEA684254}" name="Column2009"/>
    <tableColumn id="2024" xr3:uid="{FEFEFE89-AB55-3248-B535-A1D617A5EB57}" name="Column2010"/>
    <tableColumn id="2025" xr3:uid="{84E949B1-8731-E24F-933C-4B13C658C485}" name="Column2011"/>
    <tableColumn id="2026" xr3:uid="{9F871FAE-9731-AA48-8209-9949818870C5}" name="Column2012"/>
    <tableColumn id="2027" xr3:uid="{B48EAD2E-BDB3-4341-9C5A-BA16F5DCEF9A}" name="Column2013"/>
    <tableColumn id="2028" xr3:uid="{CFB19F40-D83E-ED4B-93B0-73865CC02653}" name="Column2014"/>
    <tableColumn id="2029" xr3:uid="{FC5AC2CA-154F-0D43-A37B-17BFC55BA45A}" name="Column2015"/>
    <tableColumn id="2030" xr3:uid="{61E6940C-9125-044B-B656-B008A07EBE89}" name="Column2016"/>
    <tableColumn id="2031" xr3:uid="{67F6DDA7-4F07-E947-A056-D1272372564B}" name="Column2017"/>
    <tableColumn id="2032" xr3:uid="{5BE77A82-0B09-E545-9C93-BF3C2F848A37}" name="Column2018"/>
    <tableColumn id="2033" xr3:uid="{B9B8B398-A3B7-AD4A-9781-9951B43FA850}" name="Column2019"/>
    <tableColumn id="2034" xr3:uid="{58DF7FA2-035C-6544-91AD-23B110FF25EC}" name="Column2020"/>
    <tableColumn id="2035" xr3:uid="{33804B21-0ACC-0F49-AB1C-496D642B912F}" name="Column2021"/>
    <tableColumn id="2036" xr3:uid="{B4C2C8D6-8A96-6849-8B43-AC57CA8BCFE7}" name="Column2022"/>
    <tableColumn id="2037" xr3:uid="{09EC9351-2980-C147-9E34-E8632764CF8A}" name="Column2023"/>
    <tableColumn id="2038" xr3:uid="{BEFA4C0E-936D-4145-B978-25149A0F8AD8}" name="Column2024"/>
    <tableColumn id="2039" xr3:uid="{41A08C47-0A39-CC4D-9E50-3672F6B7D42F}" name="Column2025"/>
    <tableColumn id="2040" xr3:uid="{094F76B1-5646-5A49-96F1-BEDC9745DD14}" name="Column2026"/>
    <tableColumn id="2041" xr3:uid="{E5B8857A-785E-1C4F-BC2B-4E8C563EF53B}" name="Column2027"/>
    <tableColumn id="2042" xr3:uid="{D33DE6FB-FEB1-144D-806B-5D5A019D0E94}" name="Column2028"/>
    <tableColumn id="2043" xr3:uid="{61B5A3E0-CA12-1140-A744-0B16E023B26B}" name="Column2029"/>
    <tableColumn id="2044" xr3:uid="{AE93EB4A-D0E3-4441-A8D4-99F3316A5FD0}" name="Column2030"/>
    <tableColumn id="2045" xr3:uid="{D339DA1B-20EA-3145-88F7-8AE76B5A2A5D}" name="Column2031"/>
    <tableColumn id="2046" xr3:uid="{23B17A05-5349-7144-9CCF-6D8DBDD23AC5}" name="Column2032"/>
    <tableColumn id="2047" xr3:uid="{37A6AFD9-EDE1-DB44-852C-A378C4610BD8}" name="Column2033"/>
    <tableColumn id="2048" xr3:uid="{1F291037-3B77-C647-B8CD-FED70A824548}" name="Column2034"/>
    <tableColumn id="2049" xr3:uid="{59EB412B-5DF0-554D-8F1B-04F2D3BCEA04}" name="Column2035"/>
    <tableColumn id="2050" xr3:uid="{208D59DC-8616-6240-B6DB-B72F83A2A97A}" name="Column2036"/>
    <tableColumn id="2051" xr3:uid="{1FCC52FE-F536-D142-AB96-7E2EE2B52D8A}" name="Column2037"/>
    <tableColumn id="2052" xr3:uid="{AEB7D129-4D65-B04D-8C1E-641A5CF0BDF2}" name="Column2038"/>
    <tableColumn id="2053" xr3:uid="{5679F5AF-9DF1-944E-9D1C-F318BCE6696F}" name="Column2039"/>
    <tableColumn id="2054" xr3:uid="{B45E566D-22D7-624C-A3C8-A641ACC55F71}" name="Column2040"/>
    <tableColumn id="2055" xr3:uid="{0A8AAEB5-EB9A-D743-9367-FE55BFC9E23A}" name="Column2041"/>
    <tableColumn id="2056" xr3:uid="{10006F17-BF01-854E-8E5C-6BFF63229531}" name="Column2042"/>
    <tableColumn id="2057" xr3:uid="{450E35D9-F438-1940-A6F9-A82298A229CB}" name="Column2043"/>
    <tableColumn id="2058" xr3:uid="{97FB2292-B5F7-BB47-AC68-C66C28A58A26}" name="Column2044"/>
    <tableColumn id="2059" xr3:uid="{C01DAA7D-68DF-AE4C-88C9-D9F1F860FA00}" name="Column2045"/>
    <tableColumn id="2060" xr3:uid="{8CD06687-2FA8-AB44-811C-BF21E4030F4A}" name="Column2046"/>
    <tableColumn id="2061" xr3:uid="{F95486EB-CECB-F247-80D9-8A3DD17BB821}" name="Column2047"/>
    <tableColumn id="2062" xr3:uid="{AB14247F-5C41-7C4B-9C47-86F88FD88CC6}" name="Column2048"/>
    <tableColumn id="2063" xr3:uid="{13FDD0AA-4323-7443-8B74-5D689A2BECE8}" name="Column2049"/>
    <tableColumn id="2064" xr3:uid="{7F617880-C9A9-C546-893F-CF15D1682929}" name="Column2050"/>
    <tableColumn id="2065" xr3:uid="{7A461120-C908-A140-9D54-08EE86A2528B}" name="Column2051"/>
    <tableColumn id="2066" xr3:uid="{A7512B5B-4137-CD49-813F-5EDCDEDD7B30}" name="Column2052"/>
    <tableColumn id="2067" xr3:uid="{18C8DECD-9202-CD48-B606-CE9E212A0653}" name="Column2053"/>
    <tableColumn id="2068" xr3:uid="{404A69DB-CD62-344D-99D5-8C20604DDB8A}" name="Column2054"/>
    <tableColumn id="2069" xr3:uid="{1ADF45E1-4965-B843-A9DF-BD9250A8069D}" name="Column2055"/>
    <tableColumn id="2070" xr3:uid="{209CB7B4-85D5-C448-914D-E64B8E4F9D6F}" name="Column2056"/>
    <tableColumn id="2071" xr3:uid="{4AA491D9-7CFD-FC48-AE20-B2E5ECFDC982}" name="Column2057"/>
    <tableColumn id="2072" xr3:uid="{76BCBC11-CB00-7848-A831-892B2CEEDBED}" name="Column2058"/>
    <tableColumn id="2073" xr3:uid="{F03494D4-60B4-DB44-B2F2-2D1F13CC5EE2}" name="Column2059"/>
    <tableColumn id="2074" xr3:uid="{BE87AC43-6B0D-8541-8233-E6A39EBB984F}" name="Column2060"/>
    <tableColumn id="2075" xr3:uid="{231886E7-ACCE-FD4A-A3C3-387B8AB9F0CA}" name="Column2061"/>
    <tableColumn id="2076" xr3:uid="{9F05467C-6694-BC4B-8418-2460909CB39B}" name="Column2062"/>
    <tableColumn id="2077" xr3:uid="{D065DA77-A0C5-FE48-8779-E5164CB9FB95}" name="Column2063"/>
    <tableColumn id="2078" xr3:uid="{AFC06FB1-F1E5-3C49-8829-89D2F81027D8}" name="Column2064"/>
    <tableColumn id="2079" xr3:uid="{F0D74636-8E41-B342-8D78-97069290E45F}" name="Column2065"/>
    <tableColumn id="2080" xr3:uid="{24732275-C24A-244D-92BA-AC384FF739DD}" name="Column2066"/>
    <tableColumn id="2081" xr3:uid="{4EC9AE59-0830-6448-93BE-59AD7153190A}" name="Column2067"/>
    <tableColumn id="2082" xr3:uid="{E0D9D3CC-0400-E444-AE4C-AD08E7AACC9D}" name="Column2068"/>
    <tableColumn id="2083" xr3:uid="{7650CD61-27C7-954A-9407-69962BC2EEDF}" name="Column2069"/>
    <tableColumn id="2084" xr3:uid="{916091BC-CFBB-B949-A2CD-DF2AD84FBE7D}" name="Column2070"/>
    <tableColumn id="2085" xr3:uid="{730C64AE-33E7-2C49-A90A-04C50C952F05}" name="Column2071"/>
    <tableColumn id="2086" xr3:uid="{FAF61FAB-2A57-C940-BF66-B61DE7CFBCBE}" name="Column2072"/>
    <tableColumn id="2087" xr3:uid="{03AC1CFC-A566-CB48-98CC-3E78EBF13DF4}" name="Column2073"/>
    <tableColumn id="2088" xr3:uid="{48C5151F-8D69-A344-86B4-5A7DB33314B7}" name="Column2074"/>
    <tableColumn id="2089" xr3:uid="{CD6E5C08-585B-414F-8628-FD58E8D79698}" name="Column2075"/>
    <tableColumn id="2090" xr3:uid="{1A6C4D19-9579-264C-9A45-92CB0BF06545}" name="Column2076"/>
    <tableColumn id="2091" xr3:uid="{F4121A5B-7B69-EE4A-A5E3-0A947CE64C5C}" name="Column2077"/>
    <tableColumn id="2092" xr3:uid="{48E93095-6E2D-4448-91B5-885E800D034C}" name="Column2078"/>
    <tableColumn id="2093" xr3:uid="{1766352E-09B4-C847-A092-AD27F7FC4E7F}" name="Column2079"/>
    <tableColumn id="2094" xr3:uid="{28CADEB2-D4FC-6B40-A1F0-2C3B1D043F45}" name="Column2080"/>
    <tableColumn id="2095" xr3:uid="{1EDC1582-3BA2-E046-A189-CD3F202B0297}" name="Column2081"/>
    <tableColumn id="2096" xr3:uid="{5D1CB56F-B076-584F-8DA0-34DDD9CBF8E2}" name="Column2082"/>
    <tableColumn id="2097" xr3:uid="{A54823A1-BAB6-A34E-ACB8-53259824BDDE}" name="Column2083"/>
    <tableColumn id="2098" xr3:uid="{EA9DAC27-FCDF-5C45-A94D-D9730425ABA3}" name="Column2084"/>
    <tableColumn id="2099" xr3:uid="{861D57A7-1EF5-FB40-9073-987FD600B718}" name="Column2085"/>
    <tableColumn id="2100" xr3:uid="{F950B376-BD3B-8544-B914-1E95EDE488CF}" name="Column2086"/>
    <tableColumn id="2101" xr3:uid="{A5B38212-8BEB-5142-895B-C53ABBA7EECB}" name="Column2087"/>
    <tableColumn id="2102" xr3:uid="{B51B06D4-1F94-B242-9093-A6E3248F5D04}" name="Column2088"/>
    <tableColumn id="2103" xr3:uid="{88C5A94C-6CEE-D34F-817B-FA6778B69CFE}" name="Column2089"/>
    <tableColumn id="2104" xr3:uid="{D2573057-4C23-3842-9E81-8B23B68203E9}" name="Column2090"/>
    <tableColumn id="2105" xr3:uid="{56D47350-1FF3-094B-A796-08B290E5C785}" name="Column2091"/>
    <tableColumn id="2106" xr3:uid="{BA389D67-F28F-E04D-A80C-1626FFF4D6CA}" name="Column2092"/>
    <tableColumn id="2107" xr3:uid="{C417B7BE-5CDD-C246-9B5A-A32AE5AB2BC9}" name="Column2093"/>
    <tableColumn id="2108" xr3:uid="{2B3FD9C7-B313-274E-B346-E4E85AAAAA13}" name="Column2094"/>
    <tableColumn id="2109" xr3:uid="{089D3388-3FD2-5142-AF51-F2FF40FF8094}" name="Column2095"/>
    <tableColumn id="2110" xr3:uid="{3E2AC077-C180-A649-AAC8-813B951C03B4}" name="Column2096"/>
    <tableColumn id="2111" xr3:uid="{6C2B8A2B-4A9A-8145-AFDF-E9AD59C74E7C}" name="Column2097"/>
    <tableColumn id="2112" xr3:uid="{C1D35563-2648-6240-A2CF-D400DD198F2C}" name="Column2098"/>
    <tableColumn id="2113" xr3:uid="{B16B9762-9BBC-E446-B013-7E9BFED10C4F}" name="Column2099"/>
    <tableColumn id="2114" xr3:uid="{49B1B645-D3E0-5D4B-AA1D-0FB330CDA6FF}" name="Column2100"/>
    <tableColumn id="2115" xr3:uid="{C3A7B84B-F29E-2E45-A132-7910EF52C72A}" name="Column2101"/>
    <tableColumn id="2116" xr3:uid="{E14E102D-F98C-7940-BB93-D31238970837}" name="Column2102"/>
    <tableColumn id="2117" xr3:uid="{264CA1B8-66E7-3142-AE19-538C0E35B3D7}" name="Column2103"/>
    <tableColumn id="2118" xr3:uid="{ADC1BC2F-FC2A-5842-9A2F-7B7E8E441EC4}" name="Column2104"/>
    <tableColumn id="2119" xr3:uid="{D2464420-B533-C040-9EAB-00C99AF3976A}" name="Column2105"/>
    <tableColumn id="2120" xr3:uid="{61E22FE3-E569-CA41-A20F-EB2C1DA0AF88}" name="Column2106"/>
    <tableColumn id="2121" xr3:uid="{14C8730A-3647-A546-A1EC-8B3B42E2A9FC}" name="Column2107"/>
    <tableColumn id="2122" xr3:uid="{728B4F00-C29D-544C-8077-A438696E1A8D}" name="Column2108"/>
    <tableColumn id="2123" xr3:uid="{F48C8910-5E61-A04C-86CE-735019AEE574}" name="Column2109"/>
    <tableColumn id="2124" xr3:uid="{A925AB98-8530-9A42-A851-9603282C4B3A}" name="Column2110"/>
    <tableColumn id="2125" xr3:uid="{662BE1AD-9147-3446-963E-61361A38F9A8}" name="Column2111"/>
    <tableColumn id="2126" xr3:uid="{219F267E-7FB9-DF4E-AA6D-52F86FA0C895}" name="Column2112"/>
    <tableColumn id="2127" xr3:uid="{300D3AE3-5A60-9F40-AE9A-973E27B05737}" name="Column2113"/>
    <tableColumn id="2128" xr3:uid="{255245A4-414C-AB44-B06C-EDAF0E32FD54}" name="Column2114"/>
    <tableColumn id="2129" xr3:uid="{6BA2803A-C4D5-7049-89D2-0CD8A373384B}" name="Column2115"/>
    <tableColumn id="2130" xr3:uid="{78ABF26E-E544-1D4B-8540-082ACE882D85}" name="Column2116"/>
    <tableColumn id="2131" xr3:uid="{810EAA81-6ED8-A945-87B4-20D8A0DCD47B}" name="Column2117"/>
    <tableColumn id="2132" xr3:uid="{624BFE92-65CF-AD47-BC47-BEF45B07D64F}" name="Column2118"/>
    <tableColumn id="2133" xr3:uid="{EE45E861-2583-4846-A478-59F0487D6660}" name="Column2119"/>
    <tableColumn id="2134" xr3:uid="{3B47131C-BAD7-5E4A-901B-4321A7F2A850}" name="Column2120"/>
    <tableColumn id="2135" xr3:uid="{D1D50262-80AD-2346-BCFC-863FBD26C4D0}" name="Column2121"/>
    <tableColumn id="2136" xr3:uid="{B015B580-C59A-1E42-88E2-1A602C69EE19}" name="Column2122"/>
    <tableColumn id="2137" xr3:uid="{FE6F337E-4320-4D41-BED7-18A26D1AFC6B}" name="Column2123"/>
    <tableColumn id="2138" xr3:uid="{7DEE0DDF-6C21-CB4B-B9B5-2327736A6ED6}" name="Column2124"/>
    <tableColumn id="2139" xr3:uid="{026AD056-6A3D-C247-8807-E449AAEC0A09}" name="Column2125"/>
    <tableColumn id="2140" xr3:uid="{A7C6891E-110D-1F40-9EEA-A78E5F518951}" name="Column2126"/>
    <tableColumn id="2141" xr3:uid="{17F5405B-7955-664C-96A7-D840ED3BB343}" name="Column2127"/>
    <tableColumn id="2142" xr3:uid="{CA564C74-22EE-7F4F-ACA2-7366AC358EDA}" name="Column2128"/>
    <tableColumn id="2143" xr3:uid="{05171663-9406-A042-968B-4B669C5E68BA}" name="Column2129"/>
    <tableColumn id="2144" xr3:uid="{18E21BC8-6292-EF45-95E6-E82E1593EBAF}" name="Column2130"/>
    <tableColumn id="2145" xr3:uid="{1EE322E0-2A90-9C47-BF25-56968B8E863A}" name="Column2131"/>
    <tableColumn id="2146" xr3:uid="{60CE0AD4-3204-A14C-BEF0-40543EA4614B}" name="Column2132"/>
    <tableColumn id="2147" xr3:uid="{CC6F089D-9842-6C41-9493-F6B8FF31FCAB}" name="Column2133"/>
    <tableColumn id="2148" xr3:uid="{677DA929-B12A-3C4A-B143-FCAD603E2FA5}" name="Column2134"/>
    <tableColumn id="2149" xr3:uid="{886B5147-FE48-BC4E-AD02-E47D3DEC21B5}" name="Column2135"/>
    <tableColumn id="2150" xr3:uid="{A4915534-9E83-DF49-A62F-11D870C4857B}" name="Column2136"/>
    <tableColumn id="2151" xr3:uid="{E2E1EFB2-7B6D-6245-A3C6-8288CC5B6607}" name="Column2137"/>
    <tableColumn id="2152" xr3:uid="{B8B47D57-85E4-CD41-8896-40F6A1588980}" name="Column2138"/>
    <tableColumn id="2153" xr3:uid="{57830A8A-2382-0B4F-A8B8-415E1E1BF669}" name="Column2139"/>
    <tableColumn id="2154" xr3:uid="{60814E73-253C-5048-BA23-7ECA65E19C5C}" name="Column2140"/>
    <tableColumn id="2155" xr3:uid="{2CB40521-0509-7C4A-997F-5278463C5D0B}" name="Column2141"/>
    <tableColumn id="2156" xr3:uid="{58A3FF0E-753A-B241-BCF7-6B660110687D}" name="Column2142"/>
    <tableColumn id="2157" xr3:uid="{857D6885-E02F-0947-B103-E50FD6B3089B}" name="Column2143"/>
    <tableColumn id="2158" xr3:uid="{2202EB67-1EF6-164F-A748-19BDDF987E1E}" name="Column2144"/>
    <tableColumn id="2159" xr3:uid="{5B041633-335E-D242-AC51-7A5BA1586859}" name="Column2145"/>
    <tableColumn id="2160" xr3:uid="{CBF48FD9-FCC6-C448-A005-EECDA12DABEC}" name="Column2146"/>
    <tableColumn id="2161" xr3:uid="{DC4099C9-05B3-3045-A1AE-CA623FFFC0FE}" name="Column2147"/>
    <tableColumn id="2162" xr3:uid="{47C81F84-CE3C-2146-8626-2C2EB7DD7ADD}" name="Column2148"/>
    <tableColumn id="2163" xr3:uid="{D9CF2B2B-B964-6448-B088-5025E734DE99}" name="Column2149"/>
    <tableColumn id="2164" xr3:uid="{75976B1A-7C8A-5443-81C6-1B7345AA77A8}" name="Column2150"/>
    <tableColumn id="2165" xr3:uid="{169DCCF3-F7B2-7646-9E09-CA3896253429}" name="Column2151"/>
    <tableColumn id="2166" xr3:uid="{0A728E65-A5FF-1849-ACFE-007D0BDCA972}" name="Column2152"/>
    <tableColumn id="2167" xr3:uid="{53A8B376-14D6-FB43-A9BF-B857DFE97E18}" name="Column2153"/>
    <tableColumn id="2168" xr3:uid="{FEB74ADF-56B1-CA46-8EE0-15F0D05FBD61}" name="Column2154"/>
    <tableColumn id="2169" xr3:uid="{9EC5B393-D13E-C345-8333-A74F180551B2}" name="Column2155"/>
    <tableColumn id="2170" xr3:uid="{33FB4F9D-7899-3A43-975B-2B5C802A0C82}" name="Column2156"/>
    <tableColumn id="2171" xr3:uid="{5A26E4D3-8EDE-FB43-812A-4A41BE45C95F}" name="Column2157"/>
    <tableColumn id="2172" xr3:uid="{87BC30E2-6DAA-F64B-8340-515CCC651852}" name="Column2158"/>
    <tableColumn id="2173" xr3:uid="{D4422A62-6A11-2349-9368-643A20FEA1BB}" name="Column2159"/>
    <tableColumn id="2174" xr3:uid="{9B3A37D2-8C95-2A41-9DCF-97FCAA7F5B4F}" name="Column2160"/>
    <tableColumn id="2175" xr3:uid="{4430DFB1-7E1C-B64E-AE8C-B064E468509C}" name="Column2161"/>
    <tableColumn id="2176" xr3:uid="{E5D6B30D-8FEA-724C-828F-DD0C5DD127AB}" name="Column2162"/>
    <tableColumn id="2177" xr3:uid="{DD4D8A7F-2FC8-714B-BCD9-81A33B5F467E}" name="Column2163"/>
    <tableColumn id="2178" xr3:uid="{9A6E20FF-9F96-5F4F-87C6-99EF3FFBDFCB}" name="Column2164"/>
    <tableColumn id="2179" xr3:uid="{D0A96761-8228-D843-9C36-3EFF29D2C943}" name="Column2165"/>
    <tableColumn id="2180" xr3:uid="{40544F6B-4088-DB42-8989-EC02857CA289}" name="Column2166"/>
    <tableColumn id="2181" xr3:uid="{BA965C18-9004-B748-A7AB-6022673AB70F}" name="Column2167"/>
    <tableColumn id="2182" xr3:uid="{DE2678CF-B76F-B042-9868-EAEC3C3A347A}" name="Column2168"/>
    <tableColumn id="2183" xr3:uid="{DD03B1AB-45A0-1341-BE84-23E2988F351B}" name="Column2169"/>
    <tableColumn id="2184" xr3:uid="{C769E622-A19D-414A-999D-19F682849568}" name="Column2170"/>
    <tableColumn id="2185" xr3:uid="{46791E2E-A9FD-E84F-ABB7-BF4E5607034C}" name="Column2171"/>
    <tableColumn id="2186" xr3:uid="{3E8238FD-0082-FA4E-B504-6F408675F9F0}" name="Column2172"/>
    <tableColumn id="2187" xr3:uid="{1F9EF8BF-10C4-1247-A74B-6682374F0879}" name="Column2173"/>
    <tableColumn id="2188" xr3:uid="{7D3766F9-BE57-C043-B4C9-6225407A5941}" name="Column2174"/>
    <tableColumn id="2189" xr3:uid="{7BAB00BF-A1A4-D54E-8BC0-05F9D1BED60C}" name="Column2175"/>
    <tableColumn id="2190" xr3:uid="{FC56EA0C-31C0-144C-85B4-9D3B98912A15}" name="Column2176"/>
    <tableColumn id="2191" xr3:uid="{F7C08AAE-BA01-2746-9A1C-47D548244B61}" name="Column2177"/>
    <tableColumn id="2192" xr3:uid="{7F6F82A0-B7F9-204A-9D8F-A3F2560E0A02}" name="Column2178"/>
    <tableColumn id="2193" xr3:uid="{44AD81E5-DBD2-D44C-B73C-981530E92444}" name="Column2179"/>
    <tableColumn id="2194" xr3:uid="{783B84FF-1D64-2F4E-A47E-5F1D47DB99F4}" name="Column2180"/>
    <tableColumn id="2195" xr3:uid="{98B57B3A-5D19-744F-8333-AE168BBA4AE1}" name="Column2181"/>
    <tableColumn id="2196" xr3:uid="{3C04D618-DC74-4440-8B8F-A682E6A08D9D}" name="Column2182"/>
    <tableColumn id="2197" xr3:uid="{3503C16F-E295-A749-9A1F-9D69F5C4E5BC}" name="Column2183"/>
    <tableColumn id="2198" xr3:uid="{2BA2AE63-9B23-C44C-BF96-FC151E471F39}" name="Column2184"/>
    <tableColumn id="2199" xr3:uid="{400BC45C-3CCB-5D4F-9BE9-4EB763D75487}" name="Column2185"/>
    <tableColumn id="2200" xr3:uid="{262E78DD-6E52-2A4F-9A81-429F4DE13B78}" name="Column2186"/>
    <tableColumn id="2201" xr3:uid="{9E4D258E-F04E-D441-A2AD-D27C1851FF82}" name="Column2187"/>
    <tableColumn id="2202" xr3:uid="{5816A234-F8FA-2D46-9C9B-61CC3BF45D03}" name="Column2188"/>
    <tableColumn id="2203" xr3:uid="{4D1BE7BF-AF55-0742-84AA-2DA9673B33C8}" name="Column2189"/>
    <tableColumn id="2204" xr3:uid="{892E711E-48F2-8C4D-9F67-CFF4980B5167}" name="Column2190"/>
    <tableColumn id="2205" xr3:uid="{00A059FF-F6B5-5A4E-BD1E-F6B62363CAA5}" name="Column2191"/>
    <tableColumn id="2206" xr3:uid="{EA453A24-C5EA-0845-B0CD-C9FCB6F71454}" name="Column2192"/>
    <tableColumn id="2207" xr3:uid="{4473B70B-806B-E840-A9FA-7D483699F24D}" name="Column2193"/>
    <tableColumn id="2208" xr3:uid="{136A1D98-E162-DD44-B865-A10A979B7BB4}" name="Column2194"/>
    <tableColumn id="2209" xr3:uid="{5B175573-677D-5144-9730-A6C52F56251B}" name="Column2195"/>
    <tableColumn id="2210" xr3:uid="{DBFCD07C-6A5B-B049-A648-C860DF88211F}" name="Column2196"/>
    <tableColumn id="2211" xr3:uid="{3A0315BC-5EA3-DB45-B00F-1EC943849F06}" name="Column2197"/>
    <tableColumn id="2212" xr3:uid="{697CACDA-318A-5040-A6E3-08AAEEA4BB5A}" name="Column2198"/>
    <tableColumn id="2213" xr3:uid="{110DB136-685A-1644-B278-1756B1CB2E99}" name="Column2199"/>
    <tableColumn id="2214" xr3:uid="{ABC66181-50F7-AE48-A701-7BDE39A6D7A5}" name="Column2200"/>
    <tableColumn id="2215" xr3:uid="{ED1F26B0-75DE-E940-B41E-C0BD0D80AE8C}" name="Column2201"/>
    <tableColumn id="2216" xr3:uid="{B0DA7A66-7BE6-CE45-8360-CD2A7FF8A988}" name="Column2202"/>
    <tableColumn id="2217" xr3:uid="{0958963F-FFA0-2F44-A222-727EFDE126EC}" name="Column2203"/>
    <tableColumn id="2218" xr3:uid="{63525876-B41E-E545-BF11-8122BE3974E7}" name="Column2204"/>
    <tableColumn id="2219" xr3:uid="{C533D2F3-616B-964A-8242-9A6FF55102F5}" name="Column2205"/>
    <tableColumn id="2220" xr3:uid="{C4D7438E-F21F-414D-8988-DBD387862187}" name="Column2206"/>
    <tableColumn id="2221" xr3:uid="{194CE875-C9EA-974A-92C3-446A45C65E1B}" name="Column2207"/>
    <tableColumn id="2222" xr3:uid="{28356013-1A4D-3F45-85E9-D93C3CA0C782}" name="Column2208"/>
    <tableColumn id="2223" xr3:uid="{A07E968D-161C-4F4B-AC0B-CFC26D56C326}" name="Column2209"/>
    <tableColumn id="2224" xr3:uid="{D9E8F7E3-0133-6742-ABB4-FC5529066AB8}" name="Column2210"/>
    <tableColumn id="2225" xr3:uid="{5306C401-906B-FA45-BC66-FF119A217A2C}" name="Column2211"/>
    <tableColumn id="2226" xr3:uid="{150B5DA0-460A-5743-8582-D08952B31085}" name="Column2212"/>
    <tableColumn id="2227" xr3:uid="{D7462D9D-945A-9541-B876-34B8043DCBFB}" name="Column2213"/>
    <tableColumn id="2228" xr3:uid="{D48152E3-8F29-B242-B5B1-BB81B517471E}" name="Column2214"/>
    <tableColumn id="2229" xr3:uid="{E0E772FD-91EB-FB41-856E-B308F4639AE6}" name="Column2215"/>
    <tableColumn id="2230" xr3:uid="{160C3181-7208-7D46-BF6F-9F0562CDB1C2}" name="Column2216"/>
    <tableColumn id="2231" xr3:uid="{68E27965-C611-5B4D-B6E8-B6B7406642D7}" name="Column2217"/>
    <tableColumn id="2232" xr3:uid="{866A29B1-7646-2644-BEB0-E2376D741D7E}" name="Column2218"/>
    <tableColumn id="2233" xr3:uid="{AE231885-1E34-D94B-B965-D510638D3ED7}" name="Column2219"/>
    <tableColumn id="2234" xr3:uid="{6FB1ADCD-607D-E747-97A2-863411981C0F}" name="Column2220"/>
    <tableColumn id="2235" xr3:uid="{4FCDF145-C5E2-7F40-A256-796DA506120A}" name="Column2221"/>
    <tableColumn id="2236" xr3:uid="{0F6C9094-6FDC-694D-9D63-BEF4436257DC}" name="Column2222"/>
    <tableColumn id="2237" xr3:uid="{4774994E-3520-7E45-A6E1-A5A7B32779F2}" name="Column2223"/>
    <tableColumn id="2238" xr3:uid="{AD6093CE-71B5-A142-94AF-45F28C874756}" name="Column2224"/>
    <tableColumn id="2239" xr3:uid="{4FA8FA9B-21FD-924F-95A3-204B8F9AF50B}" name="Column2225"/>
    <tableColumn id="2240" xr3:uid="{AEE62E22-9EFE-1F48-9E88-7A74258A471C}" name="Column2226"/>
    <tableColumn id="2241" xr3:uid="{E29BF15E-1AE9-154A-8887-5D88BE230DD3}" name="Column2227"/>
    <tableColumn id="2242" xr3:uid="{54B906E9-6472-A341-ABAA-036C2A041FDA}" name="Column2228"/>
    <tableColumn id="2243" xr3:uid="{14A96075-43DD-9143-969F-108FB20C4508}" name="Column2229"/>
    <tableColumn id="2244" xr3:uid="{1DA6C5FB-B5EC-8A4D-9AC9-B6C46B9B1C3D}" name="Column2230"/>
    <tableColumn id="2245" xr3:uid="{82FA6FC5-40CB-514F-9906-A5852DE13314}" name="Column2231"/>
    <tableColumn id="2246" xr3:uid="{13D0D247-13DF-6743-9206-82A641F7C49E}" name="Column2232"/>
    <tableColumn id="2247" xr3:uid="{B06F2D7A-CAC4-214C-BB97-6E8D462B3A58}" name="Column2233"/>
    <tableColumn id="2248" xr3:uid="{6B9121F2-7689-6E4B-B509-5DEE5F55008A}" name="Column2234"/>
    <tableColumn id="2249" xr3:uid="{F53AB0BD-E4B8-CC48-A282-949DCF518D99}" name="Column2235"/>
    <tableColumn id="2250" xr3:uid="{AB986BC9-B622-7D4A-9BD7-602B0C2E88DC}" name="Column2236"/>
    <tableColumn id="2251" xr3:uid="{44EA66E5-4F0A-904B-A53B-020C68B3A86F}" name="Column2237"/>
    <tableColumn id="2252" xr3:uid="{4A8E334F-6B30-394A-B1F7-2F1AB4994D11}" name="Column2238"/>
    <tableColumn id="2253" xr3:uid="{4C1EDB59-4A4F-0A4E-B2A2-923868302092}" name="Column2239"/>
    <tableColumn id="2254" xr3:uid="{EEA5CFBB-E4F0-2C43-8A51-D70A0956EAB8}" name="Column2240"/>
    <tableColumn id="2255" xr3:uid="{04B39A84-D911-9B44-9FA2-C8BB5480E190}" name="Column2241"/>
    <tableColumn id="2256" xr3:uid="{E431EE93-C856-F348-8790-A4B7BD3141C3}" name="Column2242"/>
    <tableColumn id="2257" xr3:uid="{EE028FD3-0811-1343-8CA2-8FFBC1245DC9}" name="Column2243"/>
    <tableColumn id="2258" xr3:uid="{2BF3709E-CE3B-B740-9AB1-53D6FD16B924}" name="Column2244"/>
    <tableColumn id="2259" xr3:uid="{41C912EA-748B-684A-BA08-A5FD7B87FFAE}" name="Column2245"/>
    <tableColumn id="2260" xr3:uid="{B432F0FF-969C-0640-B3A4-48719A2FD6ED}" name="Column2246"/>
    <tableColumn id="2261" xr3:uid="{2D53B377-0458-F241-800F-E1F6E44E0890}" name="Column2247"/>
    <tableColumn id="2262" xr3:uid="{A2948E0A-03E9-5F49-A812-4A971BDD48A3}" name="Column2248"/>
    <tableColumn id="2263" xr3:uid="{6ED3CEEA-B9F9-254A-82B8-5B3F04A072FB}" name="Column2249"/>
    <tableColumn id="2264" xr3:uid="{ED17AA73-2D6E-CE43-9ACA-D840A7AD49BD}" name="Column2250"/>
    <tableColumn id="2265" xr3:uid="{37E96835-2E31-5345-A06C-A95ED0AB3D51}" name="Column2251"/>
    <tableColumn id="2266" xr3:uid="{8ACBBC07-A823-A045-B4AA-EAEEDADC359B}" name="Column2252"/>
    <tableColumn id="2267" xr3:uid="{08AF8635-039D-4740-AC74-96CDC182E14A}" name="Column2253"/>
    <tableColumn id="2268" xr3:uid="{BA3AE02D-4960-6C45-A920-A414E9A980B8}" name="Column2254"/>
    <tableColumn id="2269" xr3:uid="{8EF55C0B-C939-EA4C-98AD-2D5A1330A607}" name="Column2255"/>
    <tableColumn id="2270" xr3:uid="{494EA054-22E5-524E-AE4B-9D353504611B}" name="Column2256"/>
    <tableColumn id="2271" xr3:uid="{DEF05B8E-9781-1C4F-81D2-F3C6378AE03B}" name="Column2257"/>
    <tableColumn id="2272" xr3:uid="{F7CDBAC1-524E-DD48-883E-624765D85CC1}" name="Column2258"/>
    <tableColumn id="2273" xr3:uid="{3E9EA27D-D184-4A47-AFBA-7C630CADDCC7}" name="Column2259"/>
    <tableColumn id="2274" xr3:uid="{23914D9E-E276-BC47-B79F-6D507BE03A4E}" name="Column2260"/>
    <tableColumn id="2275" xr3:uid="{F3D48A5F-14D6-284B-BDC6-3BCEB1A0BD69}" name="Column2261"/>
    <tableColumn id="2276" xr3:uid="{1D9212AB-77CE-6E43-884C-0111F96E8E61}" name="Column2262"/>
    <tableColumn id="2277" xr3:uid="{F6E54E38-6EFA-7E45-8A92-1CD5538F1C12}" name="Column2263"/>
    <tableColumn id="2278" xr3:uid="{0E41DFB3-D8F3-3043-A01A-C62D94D28AFC}" name="Column2264"/>
    <tableColumn id="2279" xr3:uid="{AADE8D16-939A-E845-A12A-37A5FE87C228}" name="Column2265"/>
    <tableColumn id="2280" xr3:uid="{7F17D1E6-83D4-E549-9075-158410C40DD1}" name="Column2266"/>
    <tableColumn id="2281" xr3:uid="{25734108-A55C-ED43-9D33-715B06086237}" name="Column2267"/>
    <tableColumn id="2282" xr3:uid="{E83B0BD8-367A-2E49-9D55-5873E63B18F7}" name="Column2268"/>
    <tableColumn id="2283" xr3:uid="{D0C2AE75-4C7E-8D43-B7B8-20E4AA69CD8A}" name="Column2269"/>
    <tableColumn id="2284" xr3:uid="{BE635820-48BF-1549-9C62-35F1E14420EC}" name="Column2270"/>
    <tableColumn id="2285" xr3:uid="{A36F5EE6-AC08-D140-8BC6-028A3E327A5A}" name="Column2271"/>
    <tableColumn id="2286" xr3:uid="{CA8EE913-5C62-C349-8B0B-0935F8C1B43E}" name="Column2272"/>
    <tableColumn id="2287" xr3:uid="{474519DD-DCCC-174A-99B5-7F662CDC8843}" name="Column2273"/>
    <tableColumn id="2288" xr3:uid="{2841D2E5-872B-2144-86FE-033A75B28A1A}" name="Column2274"/>
    <tableColumn id="2289" xr3:uid="{06995CF7-7E6F-A24B-A391-8AF95B4DFD28}" name="Column2275"/>
    <tableColumn id="2290" xr3:uid="{9D0ED7B1-86C7-8E41-8DAE-BF400B91E9CC}" name="Column2276"/>
    <tableColumn id="2291" xr3:uid="{E40ABE1D-4DFC-C846-8A9D-BBA5E87A0987}" name="Column2277"/>
    <tableColumn id="2292" xr3:uid="{AEBE37A8-9682-7944-90B6-DCF34F016D06}" name="Column2278"/>
    <tableColumn id="2293" xr3:uid="{25D3BBB0-BA26-204D-AA5C-7EA43DB41843}" name="Column2279"/>
    <tableColumn id="2294" xr3:uid="{1E4B707C-0F1C-0F45-8CAB-D64ACC88A10F}" name="Column2280"/>
    <tableColumn id="2295" xr3:uid="{593FFF7F-5AA3-C043-9388-8571EC5B3BA3}" name="Column2281"/>
    <tableColumn id="2296" xr3:uid="{D5165252-F6FA-D649-99F9-F3B4D76C39A4}" name="Column2282"/>
    <tableColumn id="2297" xr3:uid="{EB7C68A4-5A78-FD41-9B5A-BE0D4089C5AF}" name="Column2283"/>
    <tableColumn id="2298" xr3:uid="{AC9A31B6-30FD-BB4D-A096-2416E95DFCFE}" name="Column2284"/>
    <tableColumn id="2299" xr3:uid="{8872E280-5C43-E34C-9C50-2E003B1D0590}" name="Column2285"/>
    <tableColumn id="2300" xr3:uid="{CBD5BB9D-2931-884B-997D-47BCAADEAA29}" name="Column2286"/>
    <tableColumn id="2301" xr3:uid="{24F6956E-C23E-BE42-9C2E-6294AE257A05}" name="Column2287"/>
    <tableColumn id="2302" xr3:uid="{73F6DB9A-4BCB-834C-8480-869E312468C6}" name="Column2288"/>
    <tableColumn id="2303" xr3:uid="{C1A7996B-FDF2-2140-B8B3-0E2AABE738AC}" name="Column2289"/>
    <tableColumn id="2304" xr3:uid="{757AED43-30EB-824C-8BBE-D1F438511FBA}" name="Column2290"/>
    <tableColumn id="2305" xr3:uid="{D1897F02-E800-BC43-8026-600ED3F9CCD2}" name="Column2291"/>
    <tableColumn id="2306" xr3:uid="{3A11902A-7AE5-E74E-B974-8456B85C63C6}" name="Column2292"/>
    <tableColumn id="2307" xr3:uid="{80A58BF7-8880-6848-946B-2BD6BB164E98}" name="Column2293"/>
    <tableColumn id="2308" xr3:uid="{C82438AB-3490-444F-8E75-88BA3984857E}" name="Column2294"/>
    <tableColumn id="2309" xr3:uid="{DE8D7BEC-D443-B946-9F20-82C925FFDFF6}" name="Column2295"/>
    <tableColumn id="2310" xr3:uid="{6CE9F0B0-987E-E740-AC53-BC9DBB35BB81}" name="Column2296"/>
    <tableColumn id="2311" xr3:uid="{ACD7627A-DBA2-8F4D-B102-92999EEE8152}" name="Column2297"/>
    <tableColumn id="2312" xr3:uid="{0FFFCF7B-C3A5-114F-AF1B-06A0EA03D9AF}" name="Column2298"/>
    <tableColumn id="2313" xr3:uid="{352FD340-3CF1-6947-9AA1-F066AFBB1BDA}" name="Column2299"/>
    <tableColumn id="2314" xr3:uid="{418CC2E7-C4DB-E94D-8BDB-64F9715F378D}" name="Column2300"/>
    <tableColumn id="2315" xr3:uid="{A2916F97-3628-7A4A-840C-9AB37A0E9C12}" name="Column2301"/>
    <tableColumn id="2316" xr3:uid="{A0600DD6-D295-FA43-B8F0-2D620547A6FF}" name="Column2302"/>
    <tableColumn id="2317" xr3:uid="{5D212C5B-2B52-3D46-9BBD-73593134FDA7}" name="Column2303"/>
    <tableColumn id="2318" xr3:uid="{BD6694DE-54B8-8E48-B021-9295CF0F8177}" name="Column2304"/>
    <tableColumn id="2319" xr3:uid="{06BBAE9E-4D53-AF49-B0D5-B7919E96DE0C}" name="Column2305"/>
    <tableColumn id="2320" xr3:uid="{0922AD9C-79FB-CE40-B4B1-90298F5937C7}" name="Column2306"/>
    <tableColumn id="2321" xr3:uid="{2B1B5CAB-52C2-0749-A4CB-8CFCB3EF1D1A}" name="Column2307"/>
    <tableColumn id="2322" xr3:uid="{86B877B8-1DC3-9E4A-825D-07CD82694E03}" name="Column2308"/>
    <tableColumn id="2323" xr3:uid="{BD8BF945-E463-644E-B55C-1606A2C79C09}" name="Column2309"/>
    <tableColumn id="2324" xr3:uid="{172229C5-8134-0E46-A3C7-0159F827E617}" name="Column2310"/>
    <tableColumn id="2325" xr3:uid="{E8048D9B-8474-EC4A-AC57-CC0DA31254E3}" name="Column2311"/>
    <tableColumn id="2326" xr3:uid="{645056A1-A507-7946-A363-E0D33B375A7B}" name="Column2312"/>
    <tableColumn id="2327" xr3:uid="{730CD3CA-0A4A-5542-86A6-F62539C71B16}" name="Column2313"/>
    <tableColumn id="2328" xr3:uid="{EE930EA0-4F31-284B-AECF-F163C611715A}" name="Column2314"/>
    <tableColumn id="2329" xr3:uid="{04622B14-5542-BC42-B887-CB1746E601C5}" name="Column2315"/>
    <tableColumn id="2330" xr3:uid="{FCCAA630-4D36-A648-8C9F-2C957C1080C2}" name="Column2316"/>
    <tableColumn id="2331" xr3:uid="{5223D325-992E-C64D-8413-D3AFF0D9717A}" name="Column2317"/>
    <tableColumn id="2332" xr3:uid="{6CF42582-A843-CD49-B971-5A4F54E82201}" name="Column2318"/>
    <tableColumn id="2333" xr3:uid="{D0D9E02B-0840-324E-9579-508B7C0F7702}" name="Column2319"/>
    <tableColumn id="2334" xr3:uid="{50306C4A-9439-C54D-8BA3-4D53E7741374}" name="Column2320"/>
    <tableColumn id="2335" xr3:uid="{F193743E-4383-B140-97E0-7C6546DF059B}" name="Column2321"/>
    <tableColumn id="2336" xr3:uid="{29E8A57F-AF9C-E646-B1A0-5FC09C195890}" name="Column2322"/>
    <tableColumn id="2337" xr3:uid="{215EEE56-DCF9-7A44-8431-C589F8287648}" name="Column2323"/>
    <tableColumn id="2338" xr3:uid="{91B85682-389D-B145-B9A7-23AC5648ED60}" name="Column2324"/>
    <tableColumn id="2339" xr3:uid="{20B7182A-9DE0-904D-9A45-DF5723EEF235}" name="Column2325"/>
    <tableColumn id="2340" xr3:uid="{A1DCEA95-AA24-DA45-9C62-CB25AD5E1B62}" name="Column2326"/>
    <tableColumn id="2341" xr3:uid="{032A3A28-FD76-2A4D-A7AD-8453DE203093}" name="Column2327"/>
    <tableColumn id="2342" xr3:uid="{CF9AFD55-0431-9A4C-9C43-B78A0A7EC35F}" name="Column2328"/>
    <tableColumn id="2343" xr3:uid="{4AD813D9-6454-9F41-B4BB-FCEDECE25D12}" name="Column2329"/>
    <tableColumn id="2344" xr3:uid="{F92D74EA-15AD-9C4C-B5AD-43DE9FD04569}" name="Column2330"/>
    <tableColumn id="2345" xr3:uid="{30EE2A48-ECE2-644D-BB12-DDDCC0E14990}" name="Column2331"/>
    <tableColumn id="2346" xr3:uid="{D66502AC-6CDD-A748-9C27-27995E9217ED}" name="Column2332"/>
    <tableColumn id="2347" xr3:uid="{302D036B-0AE6-F44C-9F5F-F048FA009C9B}" name="Column2333"/>
    <tableColumn id="2348" xr3:uid="{514A8CF4-12E4-D640-B8A1-838FA0BDD5D4}" name="Column2334"/>
    <tableColumn id="2349" xr3:uid="{46D25B3D-74CD-B64F-9D47-81BC2EB0D3F3}" name="Column2335"/>
    <tableColumn id="2350" xr3:uid="{F105D4DF-47B5-A847-8087-004FC9004BF4}" name="Column2336"/>
    <tableColumn id="2351" xr3:uid="{7FD5FC13-6055-4141-AE54-0E53A7A8FB84}" name="Column2337"/>
    <tableColumn id="2352" xr3:uid="{46566F02-D6C7-6748-8157-2E9A2CCC3E25}" name="Column2338"/>
    <tableColumn id="2353" xr3:uid="{2A63FBCA-9A6D-6D4B-AF34-F2989DD673DC}" name="Column2339"/>
    <tableColumn id="2354" xr3:uid="{3DE3B99A-23AC-244D-975E-AFB6002D0FAF}" name="Column2340"/>
    <tableColumn id="2355" xr3:uid="{14E2B4FF-514E-914C-82A3-D205854ED5B1}" name="Column2341"/>
    <tableColumn id="2356" xr3:uid="{74DFEF8F-5784-2E43-B63E-6B45BFA489AB}" name="Column2342"/>
    <tableColumn id="2357" xr3:uid="{413C8EFF-DDE5-754F-BE6A-77B8E27F5DEB}" name="Column2343"/>
    <tableColumn id="2358" xr3:uid="{FB3759CC-B815-B848-AF20-F10EC59941AF}" name="Column2344"/>
    <tableColumn id="2359" xr3:uid="{2D945946-75A4-244F-A4B0-497C62371FD8}" name="Column2345"/>
    <tableColumn id="2360" xr3:uid="{9368AD78-1378-3846-A9E9-C64F13428183}" name="Column2346"/>
    <tableColumn id="2361" xr3:uid="{EFEC58E7-7AE1-2349-B126-377FE04AE685}" name="Column2347"/>
    <tableColumn id="2362" xr3:uid="{65D25622-B46F-254A-B69E-24CEEE58C052}" name="Column2348"/>
    <tableColumn id="2363" xr3:uid="{A5C5F48C-C6FB-7944-8950-89B196F05707}" name="Column2349"/>
    <tableColumn id="2364" xr3:uid="{CF4D19A6-3A61-E34E-A0AD-4DEB6D9ABCF7}" name="Column2350"/>
    <tableColumn id="2365" xr3:uid="{E51DE9AD-7F48-3D4D-82FF-3E6B35193060}" name="Column2351"/>
    <tableColumn id="2366" xr3:uid="{1FE1F0C6-ECAB-6F44-A9A8-B4555B432FF9}" name="Column2352"/>
    <tableColumn id="2367" xr3:uid="{30D2D335-0551-3542-BC91-187448CFDAAE}" name="Column2353"/>
    <tableColumn id="2368" xr3:uid="{E6C3CFE4-783C-A047-B747-E96DA04E579C}" name="Column2354"/>
    <tableColumn id="2369" xr3:uid="{6F7908D1-DADA-4646-A0B3-9B8ACE59685A}" name="Column2355"/>
    <tableColumn id="2370" xr3:uid="{C954FA8F-FA51-764B-B009-09D3B75B841E}" name="Column2356"/>
    <tableColumn id="2371" xr3:uid="{63471231-C289-7341-848E-993BBCC72C50}" name="Column2357"/>
    <tableColumn id="2372" xr3:uid="{4C1651FB-EEC3-514A-A5A1-79526095191F}" name="Column2358"/>
    <tableColumn id="2373" xr3:uid="{26775F28-6543-5A4D-9E5E-E504E23459E6}" name="Column2359"/>
    <tableColumn id="2374" xr3:uid="{306483F2-5A40-B44A-AF30-6856F06BE4F8}" name="Column2360"/>
    <tableColumn id="2375" xr3:uid="{8C81BF41-ACD9-494B-8B0B-F3D58D163C91}" name="Column2361"/>
    <tableColumn id="2376" xr3:uid="{06834D87-1C12-8F43-9DC5-5E1979855126}" name="Column2362"/>
    <tableColumn id="2377" xr3:uid="{CF35DFA0-12DF-AA4E-9396-B422019A98E6}" name="Column2363"/>
    <tableColumn id="2378" xr3:uid="{AE6DC5DB-F87C-6D4A-8AAB-40CD713376CF}" name="Column2364"/>
    <tableColumn id="2379" xr3:uid="{F510FEA0-705C-E541-832B-B378251A195E}" name="Column2365"/>
    <tableColumn id="2380" xr3:uid="{275672EF-65C0-7546-8876-502523B90AA0}" name="Column2366"/>
    <tableColumn id="2381" xr3:uid="{BFD9ED17-7B3B-AA47-AA35-80AFE4E5E65D}" name="Column2367"/>
    <tableColumn id="2382" xr3:uid="{230328F0-0CC5-C847-8612-873700760939}" name="Column2368"/>
    <tableColumn id="2383" xr3:uid="{EA6F1F2D-FB73-424E-A996-F79F23FE812F}" name="Column2369"/>
    <tableColumn id="2384" xr3:uid="{1E59A521-AF6E-F046-A2B7-6B4F86E4AF58}" name="Column2370"/>
    <tableColumn id="2385" xr3:uid="{F37E6B63-7E3C-F545-89A1-4F423685507B}" name="Column2371"/>
    <tableColumn id="2386" xr3:uid="{FC365237-08DB-9748-A387-DA428019D84E}" name="Column2372"/>
    <tableColumn id="2387" xr3:uid="{22AD2736-CF93-494B-AE11-6B44754A291A}" name="Column2373"/>
    <tableColumn id="2388" xr3:uid="{4652E45A-20A9-FE46-A16F-BACB09152192}" name="Column2374"/>
    <tableColumn id="2389" xr3:uid="{707A7B6C-13D4-4A44-B57D-861E5CABD576}" name="Column2375"/>
    <tableColumn id="2390" xr3:uid="{7834A4A7-526C-FD43-A814-DB556BF58868}" name="Column2376"/>
    <tableColumn id="2391" xr3:uid="{B2DA0C14-6478-BC46-9FCE-8FBB77CEC8FA}" name="Column2377"/>
    <tableColumn id="2392" xr3:uid="{3CBB87F0-184E-C24C-B444-E40EA6CF6246}" name="Column2378"/>
    <tableColumn id="2393" xr3:uid="{A41C5114-1F79-0E47-8D79-37B5EDE3B8A1}" name="Column2379"/>
    <tableColumn id="2394" xr3:uid="{9802E0C4-FB7D-FD4B-8C25-566B2B50A4FF}" name="Column2380"/>
    <tableColumn id="2395" xr3:uid="{8752321B-907F-374D-93B1-D1C5A25D3D16}" name="Column2381"/>
    <tableColumn id="2396" xr3:uid="{6A67471D-69E4-1A47-80C8-8E36154D96EF}" name="Column2382"/>
    <tableColumn id="2397" xr3:uid="{12B48E80-EFE9-9945-B8DA-4FB5EB50A5EE}" name="Column2383"/>
    <tableColumn id="2398" xr3:uid="{798E4F45-30FD-B34C-AD7C-A7F6C9553B8B}" name="Column2384"/>
    <tableColumn id="2399" xr3:uid="{C043CAFF-EBBC-CF43-A4DF-DADDDDF6ECF7}" name="Column2385"/>
    <tableColumn id="2400" xr3:uid="{8CE54019-A696-7A41-B55F-4164C64C4321}" name="Column2386"/>
    <tableColumn id="2401" xr3:uid="{15F5A69A-9D47-4F43-B075-19B5470B561C}" name="Column2387"/>
    <tableColumn id="2402" xr3:uid="{AB534414-DA14-1D45-9081-5CFA48DC9238}" name="Column2388"/>
    <tableColumn id="2403" xr3:uid="{91219F99-198C-8C47-A79A-20CC93BFC7B6}" name="Column2389"/>
    <tableColumn id="2404" xr3:uid="{CA86E820-4E77-FC44-A66D-16BA88BE1211}" name="Column2390"/>
    <tableColumn id="2405" xr3:uid="{41D779A3-DFE0-7545-AEC1-39B000EEC6E3}" name="Column2391"/>
    <tableColumn id="2406" xr3:uid="{81D260A2-0749-EE4A-8BF6-47FA657F5667}" name="Column2392"/>
    <tableColumn id="2407" xr3:uid="{B211288F-DF27-E846-A34F-B87AD8A7A0C7}" name="Column2393"/>
    <tableColumn id="2408" xr3:uid="{5EE33A94-156C-004D-95FD-327550C08191}" name="Column2394"/>
    <tableColumn id="2409" xr3:uid="{8405DD28-0873-8B43-A3BB-433CD0767E85}" name="Column2395"/>
    <tableColumn id="2410" xr3:uid="{1A5F7E49-0CD9-8549-BBF5-759F2ADB5DAC}" name="Column2396"/>
    <tableColumn id="2411" xr3:uid="{0CB44B43-33F9-B948-B0BB-EE9B5C13943F}" name="Column2397"/>
    <tableColumn id="2412" xr3:uid="{259251E0-5524-3E46-AA06-F428153EDAC7}" name="Column2398"/>
    <tableColumn id="2413" xr3:uid="{1E97E67E-7FC6-D44C-9AD3-595B695E93F6}" name="Column2399"/>
    <tableColumn id="2414" xr3:uid="{6FF18C88-43ED-324E-ACE1-E653785610DD}" name="Column2400"/>
    <tableColumn id="2415" xr3:uid="{AEABD3EA-09B4-134E-9DFB-DBE3EFD4F4F5}" name="Column2401"/>
    <tableColumn id="2416" xr3:uid="{F05AA2B6-4039-194F-ABD5-93A8C8619EEE}" name="Column2402"/>
    <tableColumn id="2417" xr3:uid="{38573BC3-BA95-5743-8591-95F51FEE3DD9}" name="Column2403"/>
    <tableColumn id="2418" xr3:uid="{1BF3A91C-1D48-FE4C-B85F-5B55B92F8298}" name="Column2404"/>
    <tableColumn id="2419" xr3:uid="{95708B36-FBB1-3A4C-A36E-E40CE09B316F}" name="Column2405"/>
    <tableColumn id="2420" xr3:uid="{3C004666-E3BA-6747-9AC6-1CAEF954BD50}" name="Column2406"/>
    <tableColumn id="2421" xr3:uid="{9B7ADA66-A674-C942-9C12-E123C2150225}" name="Column2407"/>
    <tableColumn id="2422" xr3:uid="{C1DF6F0E-331F-0049-9060-ED83DFEFC5A9}" name="Column2408"/>
    <tableColumn id="2423" xr3:uid="{BB5A0922-78C2-D746-A531-5C50AF9BD6E0}" name="Column2409"/>
    <tableColumn id="2424" xr3:uid="{42269023-B88A-1C48-BF68-5B3A74DAB6BC}" name="Column2410"/>
    <tableColumn id="2425" xr3:uid="{721BDDD4-5E7D-BC44-B757-E0A169E9E3B7}" name="Column2411"/>
    <tableColumn id="2426" xr3:uid="{6BB1658A-7065-324A-B77D-D25E0F0E6BAA}" name="Column2412"/>
    <tableColumn id="2427" xr3:uid="{B570DC2C-3C66-5541-9F70-581E58CC0890}" name="Column2413"/>
    <tableColumn id="2428" xr3:uid="{FBBB4299-3159-5D40-BCAD-E6012B26634C}" name="Column2414"/>
    <tableColumn id="2429" xr3:uid="{066F19A6-A6C1-F948-9909-79B5A0F9776A}" name="Column2415"/>
    <tableColumn id="2430" xr3:uid="{7A3C1ECA-0C9B-B94C-B398-3B4D39B3C393}" name="Column2416"/>
    <tableColumn id="2431" xr3:uid="{9A092BCD-C8D0-5941-94AC-EEE2B19E2291}" name="Column2417"/>
    <tableColumn id="2432" xr3:uid="{C20722E4-D508-9C48-867B-1B8E765129C8}" name="Column2418"/>
    <tableColumn id="2433" xr3:uid="{B38A445C-7373-CF44-B563-BE4BDDE0FF88}" name="Column2419"/>
    <tableColumn id="2434" xr3:uid="{163C83FA-1C71-6B40-AB4D-A38490933B8A}" name="Column2420"/>
    <tableColumn id="2435" xr3:uid="{11C9AB13-CDCE-9647-8F83-8BD49823BAE8}" name="Column2421"/>
    <tableColumn id="2436" xr3:uid="{64C147AF-875E-2E4D-AEBB-7C380E5DE40A}" name="Column2422"/>
    <tableColumn id="2437" xr3:uid="{1D69748C-ED6F-3D4C-845E-E59BECE41679}" name="Column2423"/>
    <tableColumn id="2438" xr3:uid="{E901B153-A3E4-AA47-A72F-2ADA89E0EB2E}" name="Column2424"/>
    <tableColumn id="2439" xr3:uid="{9DC1FB8E-30B9-C24D-89BB-4B4E506DB362}" name="Column2425"/>
    <tableColumn id="2440" xr3:uid="{B157BEDA-98B3-5847-A838-D26CE9DEC219}" name="Column2426"/>
    <tableColumn id="2441" xr3:uid="{32F4D118-E1F0-6E41-917C-87B137F538F3}" name="Column2427"/>
    <tableColumn id="2442" xr3:uid="{C8B89B66-F0C7-4D4B-A0B0-F189DB0C8791}" name="Column2428"/>
    <tableColumn id="2443" xr3:uid="{176597DC-1D09-2F4F-867D-EC72EE3812AA}" name="Column2429"/>
    <tableColumn id="2444" xr3:uid="{198BADDB-0F6E-D94C-9A2C-8B3290235D68}" name="Column2430"/>
    <tableColumn id="2445" xr3:uid="{D1A2CA9F-3445-1F42-8F42-D6048ACFC1D4}" name="Column2431"/>
    <tableColumn id="2446" xr3:uid="{8F81A762-91B2-6142-97FE-793EE97D40FC}" name="Column2432"/>
    <tableColumn id="2447" xr3:uid="{05B17E70-7528-7645-B6FE-234EE42FB916}" name="Column2433"/>
    <tableColumn id="2448" xr3:uid="{893EE822-D3BD-B646-B70E-39EDBECD248F}" name="Column2434"/>
    <tableColumn id="2449" xr3:uid="{8C63BE00-64D1-1047-9B89-AB8245B08227}" name="Column2435"/>
    <tableColumn id="2450" xr3:uid="{C60CED11-CDF4-9641-A760-9DF067E16A29}" name="Column2436"/>
    <tableColumn id="2451" xr3:uid="{471E1747-23EB-2C4E-9B19-D4C536E689DE}" name="Column2437"/>
    <tableColumn id="2452" xr3:uid="{110990D3-48DB-3A4B-92E4-EB5C924A9177}" name="Column2438"/>
    <tableColumn id="2453" xr3:uid="{70B5D838-DC05-7D4C-8852-5F09BAADC063}" name="Column2439"/>
    <tableColumn id="2454" xr3:uid="{A02895AC-4DD5-D14B-B295-A81C85E0FA4C}" name="Column2440"/>
    <tableColumn id="2455" xr3:uid="{CF55446B-6A6E-2C40-B5FB-1332373DD03F}" name="Column2441"/>
    <tableColumn id="2456" xr3:uid="{F9E40413-68EB-AD41-B8AC-BF0001235E8E}" name="Column2442"/>
    <tableColumn id="2457" xr3:uid="{444DFAA3-0E50-3C4E-BCDD-F5D3F1421D45}" name="Column2443"/>
    <tableColumn id="2458" xr3:uid="{24E83387-87D1-C045-A3C1-F04E17C5C6FE}" name="Column2444"/>
    <tableColumn id="2459" xr3:uid="{1ACCEEAA-C2DB-4B45-9682-DEE4A93521FC}" name="Column2445"/>
    <tableColumn id="2460" xr3:uid="{95327DED-EB05-4B4E-8FFB-EEFCFBACC474}" name="Column2446"/>
    <tableColumn id="2461" xr3:uid="{EC1D029B-D8F6-B442-9D79-FD991EBC3415}" name="Column2447"/>
    <tableColumn id="2462" xr3:uid="{211D4653-0AA3-174D-BEE4-99080A228EFE}" name="Column2448"/>
    <tableColumn id="2463" xr3:uid="{25495C06-C2B7-6344-9B59-ED1BB41444F2}" name="Column2449"/>
    <tableColumn id="2464" xr3:uid="{A76A89A6-A058-2145-8791-48AD1345046C}" name="Column2450"/>
    <tableColumn id="2465" xr3:uid="{C3230D12-6CC0-3842-8B81-C161450E4A4C}" name="Column2451"/>
    <tableColumn id="2466" xr3:uid="{B08E4D62-D61B-B441-835D-E2FBFBF726EA}" name="Column2452"/>
    <tableColumn id="2467" xr3:uid="{048310E8-5907-7841-9B06-880824876969}" name="Column2453"/>
    <tableColumn id="2468" xr3:uid="{106429CC-38D2-8B45-96D3-DB7906BCE53F}" name="Column2454"/>
    <tableColumn id="2469" xr3:uid="{90072E85-63A2-544D-A151-21C6D8A3EC43}" name="Column2455"/>
    <tableColumn id="2470" xr3:uid="{3FB2937C-AAA9-6046-B02B-3CAC759D85F8}" name="Column2456"/>
    <tableColumn id="2471" xr3:uid="{7C92C420-D418-3049-A64E-07165E50A632}" name="Column2457"/>
    <tableColumn id="2472" xr3:uid="{A9A25160-4C36-9A49-B9F7-91CDD17A813D}" name="Column2458"/>
    <tableColumn id="2473" xr3:uid="{AFDD3672-4F2D-C644-A5B0-817E592C3C0E}" name="Column2459"/>
    <tableColumn id="2474" xr3:uid="{274FED8C-B910-0446-ACDB-12B08A5734F2}" name="Column2460"/>
    <tableColumn id="2475" xr3:uid="{20FDA96B-A618-0A4C-8318-874AFF705881}" name="Column2461"/>
    <tableColumn id="2476" xr3:uid="{2D8CBA41-6D34-3449-9FF9-2A4E2015D655}" name="Column2462"/>
    <tableColumn id="2477" xr3:uid="{3753BFB8-0C82-4646-A196-7E0C1C27F3EC}" name="Column2463"/>
    <tableColumn id="2478" xr3:uid="{1B41CF0D-CA67-B84F-B8AB-86335D3A90D6}" name="Column2464"/>
    <tableColumn id="2479" xr3:uid="{B3BE0678-C813-0449-A1CB-E98C2CBC6DF5}" name="Column2465"/>
    <tableColumn id="2480" xr3:uid="{99948440-7AE3-DE48-B7CE-27ED0DAC18AC}" name="Column2466"/>
    <tableColumn id="2481" xr3:uid="{AFB87478-932B-B745-BA86-960C9DDC5748}" name="Column2467"/>
    <tableColumn id="2482" xr3:uid="{17DC589D-EC40-AF46-A655-AA8E83C0ED3B}" name="Column2468"/>
    <tableColumn id="2483" xr3:uid="{E47EAFBD-6AC1-514F-979A-B5092D4FE55E}" name="Column2469"/>
    <tableColumn id="2484" xr3:uid="{747FA9D3-7CB2-FD45-A027-148E2C94B26D}" name="Column2470"/>
    <tableColumn id="2485" xr3:uid="{67350A8E-6968-2148-A9C0-3A8242663C72}" name="Column2471"/>
    <tableColumn id="2486" xr3:uid="{B4892408-899C-E24E-B1ED-C963BE6DBE3F}" name="Column2472"/>
    <tableColumn id="2487" xr3:uid="{74E95DCB-A183-F94C-BFEB-B16577BFF8ED}" name="Column2473"/>
    <tableColumn id="2488" xr3:uid="{6FAB6A28-7B85-3D42-A722-FFC763F1E6C6}" name="Column2474"/>
    <tableColumn id="2489" xr3:uid="{5319D007-0B0A-434F-901B-E92E21632BB2}" name="Column2475"/>
    <tableColumn id="2490" xr3:uid="{B19909F4-7968-5A4B-BBBA-D63293B9ADED}" name="Column2476"/>
    <tableColumn id="2491" xr3:uid="{EF77640B-19D6-C444-BB39-657D914EE31D}" name="Column2477"/>
    <tableColumn id="2492" xr3:uid="{BDC36F2E-B9CA-9547-9F75-48D378EB5B40}" name="Column2478"/>
    <tableColumn id="2493" xr3:uid="{18F9EE0B-726D-DE44-A9EC-1A887E4C125D}" name="Column2479"/>
    <tableColumn id="2494" xr3:uid="{C634B86C-5EBC-4F4A-99E9-C776AB26D9AD}" name="Column2480"/>
    <tableColumn id="2495" xr3:uid="{C0EBA08B-B2CB-5A49-AC67-0901B0FFA271}" name="Column2481"/>
    <tableColumn id="2496" xr3:uid="{80CB9386-3BAA-1F4D-850C-7740E0C9AEC5}" name="Column2482"/>
    <tableColumn id="2497" xr3:uid="{C28777A4-C898-934E-B92F-1ABE94F6047E}" name="Column2483"/>
    <tableColumn id="2498" xr3:uid="{811A1813-6B40-C04C-8B86-B532CF68F3F1}" name="Column2484"/>
    <tableColumn id="2499" xr3:uid="{818A5689-B329-BD4D-AAE2-B70B2079C81F}" name="Column2485"/>
    <tableColumn id="2500" xr3:uid="{67059483-E6EF-D143-BF62-13B92CDD05AA}" name="Column2486"/>
    <tableColumn id="2501" xr3:uid="{15C964F2-108A-B740-8BD8-0E420C75D357}" name="Column2487"/>
    <tableColumn id="2502" xr3:uid="{DB8D56BD-C9A1-054D-B7DE-4D652AC79141}" name="Column2488"/>
    <tableColumn id="2503" xr3:uid="{1C554AD1-97BB-BB4F-B273-D215F2A69C82}" name="Column2489"/>
    <tableColumn id="2504" xr3:uid="{8C11FC27-9F81-F84D-A69C-53D253E5B63E}" name="Column2490"/>
    <tableColumn id="2505" xr3:uid="{51147E58-E415-B945-8CD5-CA3E7CDCBDCC}" name="Column2491"/>
    <tableColumn id="2506" xr3:uid="{E13F5E32-3E79-FD4C-A35D-B62E135F6BFA}" name="Column2492"/>
    <tableColumn id="2507" xr3:uid="{2AE9EBB0-2780-2341-902B-7665AC1FC786}" name="Column2493"/>
    <tableColumn id="2508" xr3:uid="{56D3CA01-3A7F-CC41-A49D-FE8A1D68D72D}" name="Column2494"/>
    <tableColumn id="2509" xr3:uid="{9EB313B7-444A-FF47-A092-69E431F8565A}" name="Column2495"/>
    <tableColumn id="2510" xr3:uid="{A3A722D1-672F-ED40-B485-2A271A088136}" name="Column2496"/>
    <tableColumn id="2511" xr3:uid="{2EE1FF32-5212-2340-883F-9F22637E99FA}" name="Column2497"/>
    <tableColumn id="2512" xr3:uid="{7A10F13F-9954-9F42-9A1D-F111B86BDC0A}" name="Column2498"/>
    <tableColumn id="2513" xr3:uid="{0A43BE41-C340-CC46-9B49-05B6BEB26A0C}" name="Column2499"/>
    <tableColumn id="2514" xr3:uid="{99EDBA76-0482-584C-9963-07F122D8054A}" name="Column2500"/>
    <tableColumn id="2515" xr3:uid="{9952CAA0-0FFB-DB4F-8DAD-C540C93427A1}" name="Column2501"/>
    <tableColumn id="2516" xr3:uid="{B64D3DCB-8645-074C-ACC4-A091BF1C4EF5}" name="Column2502"/>
    <tableColumn id="2517" xr3:uid="{0DEA4ADE-333B-F84F-8F3D-57EB2333B531}" name="Column2503"/>
    <tableColumn id="2518" xr3:uid="{2414FC52-EC54-F647-98F0-F80ED4C84F27}" name="Column2504"/>
    <tableColumn id="2519" xr3:uid="{FC27F165-2B41-FA43-90FB-E4C614DF69D2}" name="Column2505"/>
    <tableColumn id="2520" xr3:uid="{9284DB73-AB69-E342-BCD4-E02C21B7DC09}" name="Column2506"/>
    <tableColumn id="2521" xr3:uid="{FEC8590B-E125-6B4D-99EB-BF32FE470D22}" name="Column2507"/>
    <tableColumn id="2522" xr3:uid="{67D9A929-CAE0-7248-B7FF-22CC8AC4CD60}" name="Column2508"/>
    <tableColumn id="2523" xr3:uid="{705E7A93-620C-1F41-B390-86AE5E9FEDF8}" name="Column2509"/>
    <tableColumn id="2524" xr3:uid="{5EA1853F-6421-1445-8436-D8F7138FB381}" name="Column2510"/>
    <tableColumn id="2525" xr3:uid="{0B948C9B-0E94-6A40-8A56-E357C39F6DAA}" name="Column2511"/>
    <tableColumn id="2526" xr3:uid="{E4C3BF2B-C94D-5E44-81AC-EEAEE4420219}" name="Column2512"/>
    <tableColumn id="2527" xr3:uid="{86968347-5380-BE4A-882A-EB5573D25A96}" name="Column2513"/>
    <tableColumn id="2528" xr3:uid="{CAC7DD61-6FFC-C74B-8E46-DED53CA4D2D6}" name="Column2514"/>
    <tableColumn id="2529" xr3:uid="{3D19BDD6-4135-8D43-B0E2-ECC986CDD242}" name="Column2515"/>
    <tableColumn id="2530" xr3:uid="{37D23A41-4801-6045-AA56-62139118E6FB}" name="Column2516"/>
    <tableColumn id="2531" xr3:uid="{1004B20A-7AF8-1C49-94C2-A9206B66295C}" name="Column2517"/>
    <tableColumn id="2532" xr3:uid="{A7794FC8-B0ED-1E47-8B17-F7461239F9BE}" name="Column2518"/>
    <tableColumn id="2533" xr3:uid="{78507D94-21A4-974D-9553-F6B3F063EF7C}" name="Column2519"/>
    <tableColumn id="2534" xr3:uid="{2A0C9FAB-A388-5540-85F6-4929B6726692}" name="Column2520"/>
    <tableColumn id="2535" xr3:uid="{2D297F4D-2C87-1345-A51E-57CB73DFE9F2}" name="Column2521"/>
    <tableColumn id="2536" xr3:uid="{19C8762E-E6AB-1848-9DEC-0EEE2966A629}" name="Column2522"/>
    <tableColumn id="2537" xr3:uid="{2FA47C3B-2FF5-1E40-86DA-775985CE3CA7}" name="Column2523"/>
    <tableColumn id="2538" xr3:uid="{A416F929-3C11-B546-9BB8-D96EFF44E4C1}" name="Column2524"/>
    <tableColumn id="2539" xr3:uid="{40D34F6F-36E9-4049-8DDB-D99EBCF0E517}" name="Column2525"/>
    <tableColumn id="2540" xr3:uid="{84226795-5360-D941-8DDC-EB311DB85779}" name="Column2526"/>
    <tableColumn id="2541" xr3:uid="{F174716C-2123-5742-9A1D-7146136FA9B3}" name="Column2527"/>
    <tableColumn id="2542" xr3:uid="{3D368C59-94A9-BA42-A165-1AF051A7A6FF}" name="Column2528"/>
    <tableColumn id="2543" xr3:uid="{D24EFE9B-2498-0949-998A-0958D886FBD0}" name="Column2529"/>
    <tableColumn id="2544" xr3:uid="{D5204553-684C-BA40-B3A3-2951C75C153C}" name="Column2530"/>
    <tableColumn id="2545" xr3:uid="{1F367D90-3DB4-0647-9F5C-E19587DD37E2}" name="Column2531"/>
    <tableColumn id="2546" xr3:uid="{FFB63706-D079-7F45-A010-E4516BBD594D}" name="Column2532"/>
    <tableColumn id="2547" xr3:uid="{0C764CC3-ECE1-5342-BA3A-248433BB16A8}" name="Column2533"/>
    <tableColumn id="2548" xr3:uid="{1CC95EE1-05E6-B440-A535-8F8ABE07C178}" name="Column2534"/>
    <tableColumn id="2549" xr3:uid="{7DA7605C-C6F1-D34A-ADC5-2022FF4DEDF6}" name="Column2535"/>
    <tableColumn id="2550" xr3:uid="{9305753F-2856-6743-8D4F-88D61D01F811}" name="Column2536"/>
    <tableColumn id="2551" xr3:uid="{E2B86009-DD4C-3342-9D94-B740CE77A42D}" name="Column2537"/>
    <tableColumn id="2552" xr3:uid="{4F891DAC-BF1B-2A4F-8F2A-DAB22E5790F8}" name="Column2538"/>
    <tableColumn id="2553" xr3:uid="{1168FA82-4F08-4840-8112-D58A73B4BF81}" name="Column2539"/>
    <tableColumn id="2554" xr3:uid="{CBD29E03-7264-1346-807B-E64E06640DF4}" name="Column2540"/>
    <tableColumn id="2555" xr3:uid="{A0B23783-AF35-1C46-9121-0A63856D7B99}" name="Column2541"/>
    <tableColumn id="2556" xr3:uid="{0ED1EFEF-AAE7-E142-AE1E-CD3D5FB1659E}" name="Column2542"/>
    <tableColumn id="2557" xr3:uid="{CCAF25BE-CB84-8541-A7A6-1A060606A869}" name="Column2543"/>
    <tableColumn id="2558" xr3:uid="{BAA761B5-739A-0A47-945B-C085172427BC}" name="Column2544"/>
    <tableColumn id="2559" xr3:uid="{B8F5218A-7947-854C-B3FF-3DECD3367509}" name="Column2545"/>
    <tableColumn id="2560" xr3:uid="{54631830-2FC0-B645-83DA-2245186F07A5}" name="Column2546"/>
    <tableColumn id="2561" xr3:uid="{4CC61885-12F9-694E-B65E-EE4944244DB3}" name="Column2547"/>
    <tableColumn id="2562" xr3:uid="{029ABE98-E9C5-F24D-A305-8BAAD0A8BD5E}" name="Column2548"/>
    <tableColumn id="2563" xr3:uid="{DDE500EF-E400-6145-85F5-986FD8048527}" name="Column2549"/>
    <tableColumn id="2564" xr3:uid="{41E5F291-5046-6D43-BA8E-46F937A8A0F9}" name="Column2550"/>
    <tableColumn id="2565" xr3:uid="{8BB6D81D-2A20-F74F-8F19-D4A6A967E92B}" name="Column2551"/>
    <tableColumn id="2566" xr3:uid="{B83BA17D-77D3-0E4A-8EF6-62F01A4A267E}" name="Column2552"/>
    <tableColumn id="2567" xr3:uid="{721B56A5-F446-AE4B-A6F6-7EE203665007}" name="Column2553"/>
    <tableColumn id="2568" xr3:uid="{11A5E33E-757F-C242-AF41-0415F959C657}" name="Column2554"/>
    <tableColumn id="2569" xr3:uid="{0F7A14CA-CB98-3941-A963-BCADE72F1844}" name="Column2555"/>
    <tableColumn id="2570" xr3:uid="{62E92E01-B706-B547-9849-AE5061BF847B}" name="Column2556"/>
    <tableColumn id="2571" xr3:uid="{9C1266D8-5862-704E-B194-D8B2F3352729}" name="Column2557"/>
    <tableColumn id="2572" xr3:uid="{C48EF23F-F829-0143-9FF3-73A7598A98DB}" name="Column2558"/>
    <tableColumn id="2573" xr3:uid="{F82B2913-4338-554A-A398-2BC2DBF3CC0F}" name="Column2559"/>
    <tableColumn id="2574" xr3:uid="{FA15ED26-1ADB-5645-B001-D12AA0C71720}" name="Column2560"/>
    <tableColumn id="2575" xr3:uid="{5A5AD678-23F5-1743-8177-B466B0BB2C1B}" name="Column2561"/>
    <tableColumn id="2576" xr3:uid="{88E1778E-1598-AA45-94C0-0C199F22BA3D}" name="Column2562"/>
    <tableColumn id="2577" xr3:uid="{18B3F48A-6CB6-E946-9376-52CE540A7B03}" name="Column2563"/>
    <tableColumn id="2578" xr3:uid="{4D000163-65A0-2D4C-A60B-3F0CCBD98918}" name="Column2564"/>
    <tableColumn id="2579" xr3:uid="{86F6A079-220B-4749-BFC0-5F3D7F323DA1}" name="Column2565"/>
    <tableColumn id="2580" xr3:uid="{E3234324-1F7D-3846-9E59-0469BAB30368}" name="Column2566"/>
    <tableColumn id="2581" xr3:uid="{13CACC78-9499-C04F-9397-0F98746B8C29}" name="Column2567"/>
    <tableColumn id="2582" xr3:uid="{209F0FE6-C0DF-C34A-B507-206924F65F2F}" name="Column2568"/>
    <tableColumn id="2583" xr3:uid="{6D71E148-A2E4-804F-BA90-5970E39B39EC}" name="Column2569"/>
    <tableColumn id="2584" xr3:uid="{D3FABDFA-6CD6-C145-BEE6-0608FC62C10F}" name="Column2570"/>
    <tableColumn id="2585" xr3:uid="{10BDCA72-7A6A-5C45-9530-D307DBE1FD43}" name="Column2571"/>
    <tableColumn id="2586" xr3:uid="{7031FD4A-2AD0-DF4E-9471-4E1632340D58}" name="Column2572"/>
    <tableColumn id="2587" xr3:uid="{09C4D8A7-64EE-B743-8290-EB66BA0D0D9C}" name="Column2573"/>
    <tableColumn id="2588" xr3:uid="{C2C5004B-582E-7247-A017-AD9CFC94251C}" name="Column2574"/>
    <tableColumn id="2589" xr3:uid="{10379867-4E8F-0949-9521-5383D238E2F6}" name="Column2575"/>
    <tableColumn id="2590" xr3:uid="{1191498C-ACE0-744C-B718-63D8C72A35C1}" name="Column2576"/>
    <tableColumn id="2591" xr3:uid="{7282DF1A-7F8C-9941-98A7-55598594C0CC}" name="Column2577"/>
    <tableColumn id="2592" xr3:uid="{61364543-D658-8947-97F9-E062ED6A8C6D}" name="Column2578"/>
    <tableColumn id="2593" xr3:uid="{98B70980-054B-C04F-B38A-5BADAC79C78A}" name="Column2579"/>
    <tableColumn id="2594" xr3:uid="{69B67EB1-DD6A-F341-868C-B2D3550851E2}" name="Column2580"/>
    <tableColumn id="2595" xr3:uid="{A20C6762-2D13-AB4A-9A84-CE73DF0FDBFF}" name="Column2581"/>
    <tableColumn id="2596" xr3:uid="{CC2F5B39-E24A-B24A-AF18-CFD3F0E3F06F}" name="Column2582"/>
    <tableColumn id="2597" xr3:uid="{264C3822-4104-2142-AE74-00C0CF1D5A90}" name="Column2583"/>
    <tableColumn id="2598" xr3:uid="{41FDF785-278D-5844-956B-9CAE04F2D0C2}" name="Column2584"/>
    <tableColumn id="2599" xr3:uid="{3488C25E-9C1A-5444-99A8-FEF49170AEE0}" name="Column2585"/>
    <tableColumn id="2600" xr3:uid="{2A77427A-B0C4-FE49-B5AE-9CFC9A37447B}" name="Column2586"/>
    <tableColumn id="2601" xr3:uid="{327EEF70-7E38-E945-85AE-EB10A07756A2}" name="Column2587"/>
    <tableColumn id="2602" xr3:uid="{33CEF694-1FFB-604F-8BF2-C06F2BB3ECE7}" name="Column2588"/>
    <tableColumn id="2603" xr3:uid="{783378E4-26F8-7645-84FE-21B7812B95FF}" name="Column2589"/>
    <tableColumn id="2604" xr3:uid="{8B4628FE-54A0-BB4C-8245-E03DA1F227FB}" name="Column2590"/>
    <tableColumn id="2605" xr3:uid="{1088993A-E173-E54D-8FCE-9B78394C03D3}" name="Column2591"/>
    <tableColumn id="2606" xr3:uid="{C84DA8CC-B3A5-B644-8005-59F5D9496D6A}" name="Column2592"/>
    <tableColumn id="2607" xr3:uid="{9EE7E867-D02D-F546-954C-6A192C3D2254}" name="Column2593"/>
    <tableColumn id="2608" xr3:uid="{AE18A6FA-2A47-4049-970C-3BDFDC92A863}" name="Column2594"/>
    <tableColumn id="2609" xr3:uid="{24E7D607-98E7-0943-8AE3-9D645AF0A744}" name="Column2595"/>
    <tableColumn id="2610" xr3:uid="{922D7C10-3721-C74A-8F63-4E4D7CDF1A1C}" name="Column2596"/>
    <tableColumn id="2611" xr3:uid="{6B695455-37AB-2C40-97F2-8A052B3F3D1A}" name="Column2597"/>
    <tableColumn id="2612" xr3:uid="{1F04C479-47A0-F547-AAB6-233D51C985E6}" name="Column2598"/>
    <tableColumn id="2613" xr3:uid="{ABB19A7C-903A-5C4F-A47F-9BA85EC73EF3}" name="Column2599"/>
    <tableColumn id="2614" xr3:uid="{84649964-1230-2D40-B452-D49C0AC204AE}" name="Column2600"/>
    <tableColumn id="2615" xr3:uid="{B3DD1561-D1F2-764F-97EA-62ABC4DC2AB1}" name="Column2601"/>
    <tableColumn id="2616" xr3:uid="{9115199A-CC99-DD45-A620-3C2AF092A489}" name="Column2602"/>
    <tableColumn id="2617" xr3:uid="{AF064C9F-0B9F-774E-A4A1-14B6D93DFFF5}" name="Column2603"/>
    <tableColumn id="2618" xr3:uid="{5BFA8BF5-2952-2448-ACD7-AE15439568CB}" name="Column2604"/>
    <tableColumn id="2619" xr3:uid="{41F259E5-C2D0-0440-9227-3B48483B3C48}" name="Column2605"/>
    <tableColumn id="2620" xr3:uid="{B9BC5EC8-9B4C-D749-9C5F-6987D20BEBDA}" name="Column2606"/>
    <tableColumn id="2621" xr3:uid="{7A46E314-9BEA-1848-84DE-6D82CE7BA668}" name="Column2607"/>
    <tableColumn id="2622" xr3:uid="{F9D0F463-415E-F84C-AF96-1C4351F6C564}" name="Column2608"/>
    <tableColumn id="2623" xr3:uid="{29B98C4D-D5C2-E44A-9CEB-42469C0D751C}" name="Column2609"/>
    <tableColumn id="2624" xr3:uid="{AAD0738B-8253-784B-8B10-E0A62C14C04C}" name="Column2610"/>
    <tableColumn id="2625" xr3:uid="{2B0317AC-41AF-554C-85F7-B67E0B082ACA}" name="Column2611"/>
    <tableColumn id="2626" xr3:uid="{BD39CAAA-3059-2543-829C-9B6B6B433828}" name="Column2612"/>
    <tableColumn id="2627" xr3:uid="{8577FFEF-F8EE-224A-9630-35A50444D34E}" name="Column2613"/>
    <tableColumn id="2628" xr3:uid="{35A4E20F-3F64-7B4D-A218-C655F3271633}" name="Column2614"/>
    <tableColumn id="2629" xr3:uid="{12279398-CCE5-4B46-909A-4B3EF1F527B6}" name="Column2615"/>
    <tableColumn id="2630" xr3:uid="{E26CDA6D-2DD5-7646-A308-1B1AB063CB30}" name="Column2616"/>
    <tableColumn id="2631" xr3:uid="{C1AFA53D-A111-964B-A7FD-68F5962EE4BD}" name="Column2617"/>
    <tableColumn id="2632" xr3:uid="{EE6D9B8D-B2EA-1640-89A6-5CB69A21EB4E}" name="Column2618"/>
    <tableColumn id="2633" xr3:uid="{25B3F621-07C7-B348-8118-DB87021A4A9E}" name="Column2619"/>
    <tableColumn id="2634" xr3:uid="{EC83C225-AFDF-8E4D-96C0-360CC4FC8AFB}" name="Column2620"/>
    <tableColumn id="2635" xr3:uid="{34356E19-4B47-6440-B789-0E29E7EA3B14}" name="Column2621"/>
    <tableColumn id="2636" xr3:uid="{7FD73653-04C1-524C-BE16-49BCB2BF53B3}" name="Column2622"/>
    <tableColumn id="2637" xr3:uid="{21D534A5-205E-5743-836C-3EADAFE05FDC}" name="Column2623"/>
    <tableColumn id="2638" xr3:uid="{A6CACD2A-5353-5C4F-96E4-8FFBCEE046B3}" name="Column2624"/>
    <tableColumn id="2639" xr3:uid="{65701F32-1BED-E942-BF05-3EF37A448F9A}" name="Column2625"/>
    <tableColumn id="2640" xr3:uid="{2B058B97-F684-9B4D-9DFE-6D17EEF15CAB}" name="Column2626"/>
    <tableColumn id="2641" xr3:uid="{4C23AC6A-EEF2-5E49-BA90-D1BBE7371E92}" name="Column2627"/>
    <tableColumn id="2642" xr3:uid="{2454DEF0-9F55-4149-B703-829287E59A91}" name="Column2628"/>
    <tableColumn id="2643" xr3:uid="{EA9AF5D4-A9D9-434D-8528-67253A7F00CB}" name="Column2629"/>
    <tableColumn id="2644" xr3:uid="{91B37D07-15E2-9846-87A4-EC375DBD51CC}" name="Column2630"/>
    <tableColumn id="2645" xr3:uid="{8C1F225A-8EDC-B940-A6C1-7F9574C0D2A9}" name="Column2631"/>
    <tableColumn id="2646" xr3:uid="{676063C2-59D4-8142-97FB-2FF98CD24F66}" name="Column2632"/>
    <tableColumn id="2647" xr3:uid="{22866A0A-1E38-7345-B99E-78E44A31D5D8}" name="Column2633"/>
    <tableColumn id="2648" xr3:uid="{768FD570-099F-3442-91FA-851F47377BD9}" name="Column2634"/>
    <tableColumn id="2649" xr3:uid="{017C9F1E-D5F4-CE43-9D5B-0E0DEC889BD9}" name="Column2635"/>
    <tableColumn id="2650" xr3:uid="{FDA06F76-C738-2647-9BEF-0EB9AB836107}" name="Column2636"/>
    <tableColumn id="2651" xr3:uid="{375084EB-E49F-9E46-847E-BCA8E73D7FE0}" name="Column2637"/>
    <tableColumn id="2652" xr3:uid="{1B5B7D46-818A-CC4B-BE09-46B087F008C9}" name="Column2638"/>
    <tableColumn id="2653" xr3:uid="{10E61BAC-6CD6-A941-95CF-E25157EAF6F4}" name="Column2639"/>
    <tableColumn id="2654" xr3:uid="{561F834B-347F-CF48-BB28-FA1E7CD8398B}" name="Column2640"/>
    <tableColumn id="2655" xr3:uid="{7276202D-C21A-874B-98F5-19608974053D}" name="Column2641"/>
    <tableColumn id="2656" xr3:uid="{191DEF70-B45E-A645-B0B9-2B506D47D589}" name="Column2642"/>
    <tableColumn id="2657" xr3:uid="{AAB30FD5-EFC9-0B4A-8E8C-94B674E80711}" name="Column2643"/>
    <tableColumn id="2658" xr3:uid="{136201A3-C000-2547-AB7D-7B70251D0C56}" name="Column2644"/>
    <tableColumn id="2659" xr3:uid="{1F2AB79D-A96D-9344-AA1D-6D022B436710}" name="Column2645"/>
    <tableColumn id="2660" xr3:uid="{BF28995B-45FB-6F48-89B2-DE072731C0AB}" name="Column2646"/>
    <tableColumn id="2661" xr3:uid="{452F801F-F12F-5E4B-BBE0-5AB2D3597E63}" name="Column2647"/>
    <tableColumn id="2662" xr3:uid="{C63CC388-5028-8B45-BD8A-2391E32D3A7F}" name="Column2648"/>
    <tableColumn id="2663" xr3:uid="{9AC93E9D-B750-2D42-8EF3-311EA42306EE}" name="Column2649"/>
    <tableColumn id="2664" xr3:uid="{DBFA39A3-D8FE-AE49-BAA5-26E5DEE3E27C}" name="Column2650"/>
    <tableColumn id="2665" xr3:uid="{21CBDFB6-5453-E14A-A47D-8B1C36661BBF}" name="Column2651"/>
    <tableColumn id="2666" xr3:uid="{D3A60E37-53E9-A441-BC09-B412B6B77C3C}" name="Column2652"/>
    <tableColumn id="2667" xr3:uid="{C99A0EFD-2C2B-164F-93C8-93B91900D9A2}" name="Column2653"/>
    <tableColumn id="2668" xr3:uid="{288CC981-64B8-A343-BE49-8EF0B86309CA}" name="Column2654"/>
    <tableColumn id="2669" xr3:uid="{757AB710-BD95-3645-8A0A-FCF9D3516CC2}" name="Column2655"/>
    <tableColumn id="2670" xr3:uid="{29D6468B-C555-3F46-AE99-3F9D7BA0D174}" name="Column2656"/>
    <tableColumn id="2671" xr3:uid="{B268643E-A0DE-594E-BC06-F55B1BC086F5}" name="Column2657"/>
    <tableColumn id="2672" xr3:uid="{A8A0964E-8B53-4A4B-92BC-41DAE67B4CC0}" name="Column2658"/>
    <tableColumn id="2673" xr3:uid="{1FBDF986-E263-514D-9666-EEEF76047E96}" name="Column2659"/>
    <tableColumn id="2674" xr3:uid="{1A3BB7CA-86EB-3240-8CFA-FE41EBFF1D9B}" name="Column2660"/>
    <tableColumn id="2675" xr3:uid="{F0298603-E5C4-F043-93E4-3E0B7832E5DF}" name="Column2661"/>
    <tableColumn id="2676" xr3:uid="{81108BA3-5323-A54F-A238-E20653B60643}" name="Column2662"/>
    <tableColumn id="2677" xr3:uid="{0BA53577-A1C0-CB4B-89F1-EC96F82AE194}" name="Column2663"/>
    <tableColumn id="2678" xr3:uid="{28970E54-AB5E-3B42-97AD-10219FECF7FF}" name="Column2664"/>
    <tableColumn id="2679" xr3:uid="{E124DD10-5FAE-964E-A915-CDB29801594E}" name="Column2665"/>
    <tableColumn id="2680" xr3:uid="{71843F17-1252-1245-A216-8EE0083CC36F}" name="Column2666"/>
    <tableColumn id="2681" xr3:uid="{78564318-DEA0-C14E-9357-C29B2A8BD950}" name="Column2667"/>
    <tableColumn id="2682" xr3:uid="{66588EA5-0F97-9B4E-9F87-93113A7C4FAB}" name="Column2668"/>
    <tableColumn id="2683" xr3:uid="{F8B5CA8D-74BD-2541-9804-092A89D710DE}" name="Column2669"/>
    <tableColumn id="2684" xr3:uid="{9C45A91A-8F8F-BE4C-AF1C-8A454E5AEA4F}" name="Column2670"/>
    <tableColumn id="2685" xr3:uid="{E5E1A110-CAA9-6C4D-B7B6-D24A9CC9ED11}" name="Column2671"/>
    <tableColumn id="2686" xr3:uid="{95FEA6CE-6E90-5441-A4A4-AB0D903739E2}" name="Column2672"/>
    <tableColumn id="2687" xr3:uid="{4DE5A578-1090-E847-85E8-1D814AA2BB25}" name="Column2673"/>
    <tableColumn id="2688" xr3:uid="{2A50EF12-3066-CE46-8BBE-A1382BBF2FB5}" name="Column2674"/>
    <tableColumn id="2689" xr3:uid="{1EDB5832-B23C-3B45-BFF3-760DE47CB21B}" name="Column2675"/>
    <tableColumn id="2690" xr3:uid="{86EC2362-CC2A-2844-91AC-2D302FE813EF}" name="Column2676"/>
    <tableColumn id="2691" xr3:uid="{F18B7175-F7C2-FC42-B061-28239ECD7F3D}" name="Column2677"/>
    <tableColumn id="2692" xr3:uid="{21F1FF86-343E-EB4E-B187-FA9D28A2AFE9}" name="Column2678"/>
    <tableColumn id="2693" xr3:uid="{64195004-1DE8-6747-9EAE-95E78DB87BE6}" name="Column2679"/>
    <tableColumn id="2694" xr3:uid="{C3143438-624B-6E47-B356-C096A53F7243}" name="Column2680"/>
    <tableColumn id="2695" xr3:uid="{1D402D6F-A09E-3947-AC58-B38411E61CCC}" name="Column2681"/>
    <tableColumn id="2696" xr3:uid="{D8933B25-CD14-4A45-8A55-3E263AA61923}" name="Column2682"/>
    <tableColumn id="2697" xr3:uid="{3403A217-6B9B-864E-A68B-FC2F130220ED}" name="Column2683"/>
    <tableColumn id="2698" xr3:uid="{DE07436A-6DEB-3D46-A9DA-EB36C22EC03A}" name="Column2684"/>
    <tableColumn id="2699" xr3:uid="{AD6D889A-8C1D-9641-8616-D45A501BBC45}" name="Column2685"/>
    <tableColumn id="2700" xr3:uid="{C638B432-69C1-514D-A26B-937820877AD7}" name="Column2686"/>
    <tableColumn id="2701" xr3:uid="{B1C3EE31-6034-D94C-98B4-D3134F9EEBCB}" name="Column2687"/>
    <tableColumn id="2702" xr3:uid="{8213E605-1C93-0E4D-B9F7-5F5D5325E7F9}" name="Column2688"/>
    <tableColumn id="2703" xr3:uid="{D78BB02B-B9AC-C24D-9BA4-A9E6284A121E}" name="Column2689"/>
    <tableColumn id="2704" xr3:uid="{65D9C407-7117-C148-AE09-1AD1BA00BC53}" name="Column2690"/>
    <tableColumn id="2705" xr3:uid="{3D22B233-4F6E-7D4D-AE68-8DF3BFFEEC51}" name="Column2691"/>
    <tableColumn id="2706" xr3:uid="{0F0F0EAE-8D29-8E43-8775-5204ACB7FE37}" name="Column2692"/>
    <tableColumn id="2707" xr3:uid="{9C82A420-1428-F940-8D35-38675CB24518}" name="Column2693"/>
    <tableColumn id="2708" xr3:uid="{9C94C3AF-060A-4E4C-BA51-354F05DEFAAD}" name="Column2694"/>
    <tableColumn id="2709" xr3:uid="{1A40800E-D80A-734E-9DD2-13CFBE6C9DE8}" name="Column2695"/>
    <tableColumn id="2710" xr3:uid="{1F9FDAB3-ED75-8643-ACCC-7E7DC37852D5}" name="Column2696"/>
    <tableColumn id="2711" xr3:uid="{1A0C658E-C3C3-E54D-B749-BD845A37DC63}" name="Column2697"/>
    <tableColumn id="2712" xr3:uid="{81F6756E-E8E6-6746-96E7-79842AA83487}" name="Column2698"/>
    <tableColumn id="2713" xr3:uid="{70AD129F-24F2-C54C-803F-326655C0A682}" name="Column2699"/>
    <tableColumn id="2714" xr3:uid="{C51AE570-3460-E046-A3D5-71311EBBEBF7}" name="Column2700"/>
    <tableColumn id="2715" xr3:uid="{1F117544-F8FC-6445-BE65-901FC9B4413A}" name="Column2701"/>
    <tableColumn id="2716" xr3:uid="{AE740A2F-1709-E34F-A4C0-DF6A1944195D}" name="Column2702"/>
    <tableColumn id="2717" xr3:uid="{3768D3F0-E292-E94A-AE1D-70182208C540}" name="Column2703"/>
    <tableColumn id="2718" xr3:uid="{3389B07C-CE09-A441-A404-D06896060969}" name="Column2704"/>
    <tableColumn id="2719" xr3:uid="{530F7975-458D-5D47-B24C-F9B09CF42BE5}" name="Column2705"/>
    <tableColumn id="2720" xr3:uid="{10628BC6-9A1D-4F4F-839E-7966063CEB33}" name="Column2706"/>
    <tableColumn id="2721" xr3:uid="{1CD577FD-79CA-9B44-8027-561D32B02FB7}" name="Column2707"/>
    <tableColumn id="2722" xr3:uid="{3B0044CC-0B4F-A944-95B1-247052FFF237}" name="Column2708"/>
    <tableColumn id="2723" xr3:uid="{DFB3ADB1-3064-6A43-89E9-834E2B8A10E6}" name="Column2709"/>
    <tableColumn id="2724" xr3:uid="{BBE41A2C-1276-3D45-BCF5-C06B41F129D3}" name="Column2710"/>
    <tableColumn id="2725" xr3:uid="{82CB7D4B-751F-724F-8631-E9EA6130E7D2}" name="Column2711"/>
    <tableColumn id="2726" xr3:uid="{B32E5B8E-1E9B-E34D-819A-7D86FA5E04C4}" name="Column2712"/>
    <tableColumn id="2727" xr3:uid="{7D80B3CB-3269-3549-B5D3-DF69813E925C}" name="Column2713"/>
    <tableColumn id="2728" xr3:uid="{C77458DF-E4CD-B948-94E5-B07BA13140A1}" name="Column2714"/>
    <tableColumn id="2729" xr3:uid="{5F72ADB8-BA42-3543-A261-AD701542BE56}" name="Column2715"/>
    <tableColumn id="2730" xr3:uid="{1BEC8CC8-591B-C84E-9782-455884EE29F2}" name="Column2716"/>
    <tableColumn id="2731" xr3:uid="{9EEBEDD4-A4D3-7445-BD2F-FBBA0BA3091D}" name="Column2717"/>
    <tableColumn id="2732" xr3:uid="{40C73D40-8E30-2443-B16A-2F8341BEA776}" name="Column2718"/>
    <tableColumn id="2733" xr3:uid="{D1FA12D7-67EC-BD4C-B60E-4F9B1BCCB7E0}" name="Column2719"/>
    <tableColumn id="2734" xr3:uid="{A7DED36D-C3B1-D645-A461-A354C7374DDE}" name="Column2720"/>
    <tableColumn id="2735" xr3:uid="{C3FD4FC6-EF52-074C-BBFB-D5316DD4660E}" name="Column2721"/>
    <tableColumn id="2736" xr3:uid="{472D5B48-70BA-2347-BFE6-60AAB919CFA7}" name="Column2722"/>
    <tableColumn id="2737" xr3:uid="{3A46D5A3-9578-5A40-975E-1B02E394E6B9}" name="Column2723"/>
    <tableColumn id="2738" xr3:uid="{44A3CF53-D91A-1344-95F2-C21BDA3790C2}" name="Column2724"/>
    <tableColumn id="2739" xr3:uid="{8004F860-47C9-3A48-B4EC-F5D5243A2B92}" name="Column2725"/>
    <tableColumn id="2740" xr3:uid="{0D882A72-A23E-2644-AB09-208B2BF87792}" name="Column2726"/>
    <tableColumn id="2741" xr3:uid="{D1D7A74A-FD9A-794E-9732-136F1DD1426C}" name="Column2727"/>
    <tableColumn id="2742" xr3:uid="{551D4D55-BE94-6640-B290-3CAF13BE12E5}" name="Column2728"/>
    <tableColumn id="2743" xr3:uid="{3A710A8B-84F2-3E42-824F-4FEE1E89C868}" name="Column2729"/>
    <tableColumn id="2744" xr3:uid="{A38DF4A1-006E-5C4D-866F-933076E2FB39}" name="Column2730"/>
    <tableColumn id="2745" xr3:uid="{65BA9A47-D13B-0F4D-9301-10C51DD25A40}" name="Column2731"/>
    <tableColumn id="2746" xr3:uid="{F338A50E-9A3C-1F41-B00D-B3F5748CBD5D}" name="Column2732"/>
    <tableColumn id="2747" xr3:uid="{25629A66-AFFD-134D-9DDD-7851E2BBFCB7}" name="Column2733"/>
    <tableColumn id="2748" xr3:uid="{15A5BAB6-A43A-3548-98BB-2F2BC862FB97}" name="Column2734"/>
    <tableColumn id="2749" xr3:uid="{14F2AC83-E1E6-4C42-BDB7-1C4C607ECE7E}" name="Column2735"/>
    <tableColumn id="2750" xr3:uid="{C002FF3C-744D-F74A-96C0-AC055A2944EA}" name="Column2736"/>
    <tableColumn id="2751" xr3:uid="{ED4A7C5B-D57E-FB44-A172-4B67B0841C1F}" name="Column2737"/>
    <tableColumn id="2752" xr3:uid="{84CFA035-DA6A-9C4F-8347-6FCDB0ECBF9B}" name="Column2738"/>
    <tableColumn id="2753" xr3:uid="{04E7687E-CBFA-194F-A1CF-65EFF398301F}" name="Column2739"/>
    <tableColumn id="2754" xr3:uid="{9C379E34-FFE3-5A46-A0AB-0E0123A9FFFE}" name="Column2740"/>
    <tableColumn id="2755" xr3:uid="{6774D206-99F4-CA4E-BD90-1363BCEDFA90}" name="Column2741"/>
    <tableColumn id="2756" xr3:uid="{3EDB4521-FA25-D14B-BB91-F4BE728B770D}" name="Column2742"/>
    <tableColumn id="2757" xr3:uid="{56E7F0D0-8F2C-5944-88AE-85BEBDDB315C}" name="Column2743"/>
    <tableColumn id="2758" xr3:uid="{A9DA35DD-9460-5C4B-8D45-9CEE899DF179}" name="Column2744"/>
    <tableColumn id="2759" xr3:uid="{C0FDD3A4-39BE-874F-8C60-E69E62B8DE18}" name="Column2745"/>
    <tableColumn id="2760" xr3:uid="{BCB68512-038E-8A40-84AB-6C68B2BA3026}" name="Column2746"/>
    <tableColumn id="2761" xr3:uid="{F01F7985-43D2-4C41-B9A1-E38028E06950}" name="Column2747"/>
    <tableColumn id="2762" xr3:uid="{FDDD5ADC-8797-2B4F-B7D4-8902375E283A}" name="Column2748"/>
    <tableColumn id="2763" xr3:uid="{71345EF9-C6EE-4A4D-85D3-3414D35C7FDF}" name="Column2749"/>
    <tableColumn id="2764" xr3:uid="{5D089CDF-9148-9844-809D-EF0EC74AA6BF}" name="Column2750"/>
    <tableColumn id="2765" xr3:uid="{979F9C61-96A3-0541-8975-D48B47DA6E10}" name="Column2751"/>
    <tableColumn id="2766" xr3:uid="{02CBDBF8-D6AC-4A40-BA50-BCCED0ADA13E}" name="Column2752"/>
    <tableColumn id="2767" xr3:uid="{D62FE9D9-33A2-A94E-BB41-3419D43EC0E2}" name="Column2753"/>
    <tableColumn id="2768" xr3:uid="{DE13CC85-A78B-B34A-A6C4-7C4D5772C372}" name="Column2754"/>
    <tableColumn id="2769" xr3:uid="{7F3AE279-49A6-FC44-A202-C5174DE12227}" name="Column2755"/>
    <tableColumn id="2770" xr3:uid="{B763FDA8-6FA4-CC45-B796-BED1BE8C1943}" name="Column2756"/>
    <tableColumn id="2771" xr3:uid="{5066031C-1A8A-E947-91A5-7EE9D864E828}" name="Column2757"/>
    <tableColumn id="2772" xr3:uid="{1EF7AEC7-8FAA-2240-8EE1-248BA90C9397}" name="Column2758"/>
    <tableColumn id="2773" xr3:uid="{E4ADF70C-952F-FE45-B5C7-BA0D3DEEB588}" name="Column2759"/>
    <tableColumn id="2774" xr3:uid="{69F6B0CD-E9A0-F04D-BE70-7D278B01ABF1}" name="Column2760"/>
    <tableColumn id="2775" xr3:uid="{39BFCE6D-59A2-3A49-989B-3AA2B3A3C86E}" name="Column2761"/>
    <tableColumn id="2776" xr3:uid="{3561902C-0D43-9D45-9B0D-6155BA40ACAA}" name="Column2762"/>
    <tableColumn id="2777" xr3:uid="{7443FEAE-F62D-6441-9E10-D24296A7A947}" name="Column2763"/>
    <tableColumn id="2778" xr3:uid="{20581298-7C98-9240-8537-9DF0E5D4DC88}" name="Column2764"/>
    <tableColumn id="2779" xr3:uid="{37376D90-F0AE-3341-B7F2-A93F2225A8D4}" name="Column2765"/>
    <tableColumn id="2780" xr3:uid="{55681FD4-888D-904D-86AF-473D0085D4A4}" name="Column2766"/>
    <tableColumn id="2781" xr3:uid="{9AEB789C-9AB9-874B-81AA-8C1238BC2180}" name="Column2767"/>
    <tableColumn id="2782" xr3:uid="{E5194E48-5326-594C-A99D-39012A8D8848}" name="Column2768"/>
    <tableColumn id="2783" xr3:uid="{F76F4091-98A7-1C4E-95FC-3058A080A8DE}" name="Column2769"/>
    <tableColumn id="2784" xr3:uid="{E31BEC86-2178-0D4A-AE09-C5D08A486B51}" name="Column2770"/>
    <tableColumn id="2785" xr3:uid="{51346107-6CD6-A342-809D-023C039E83D2}" name="Column2771"/>
    <tableColumn id="2786" xr3:uid="{C6827AC8-A7CE-B242-B94C-1DD4F293428A}" name="Column2772"/>
    <tableColumn id="2787" xr3:uid="{AE55BFF9-EADC-4C48-A06C-DF89B4AE187B}" name="Column2773"/>
    <tableColumn id="2788" xr3:uid="{4F76B8F9-C01F-A241-8902-90D909AE8663}" name="Column2774"/>
    <tableColumn id="2789" xr3:uid="{7E77B142-1B7E-E94C-9CD6-BEBF9D1A52C3}" name="Column2775"/>
    <tableColumn id="2790" xr3:uid="{FA48770A-02D8-BE4D-9420-EDB20EC7393E}" name="Column2776"/>
    <tableColumn id="2791" xr3:uid="{46B39762-3FFE-BF49-B1BF-ECD86C8FBFC8}" name="Column2777"/>
    <tableColumn id="2792" xr3:uid="{6D6F9B83-ADE4-2041-9531-0EC94931BD86}" name="Column2778"/>
    <tableColumn id="2793" xr3:uid="{66DA289C-6299-8B43-A893-60360AC06E98}" name="Column2779"/>
    <tableColumn id="2794" xr3:uid="{7CE06421-6040-E34E-BC6C-EE1D3DD6A8AA}" name="Column2780"/>
    <tableColumn id="2795" xr3:uid="{51E45230-ED45-C84F-8B2A-6D3E574DB8CA}" name="Column2781"/>
    <tableColumn id="2796" xr3:uid="{89E8549B-3091-514E-955C-8D56C42B53F1}" name="Column2782"/>
    <tableColumn id="2797" xr3:uid="{C2C613EC-7E24-494D-99F4-B740D3BE17AD}" name="Column2783"/>
    <tableColumn id="2798" xr3:uid="{0D25B93E-D132-344F-911D-F6E88ACC8FA6}" name="Column2784"/>
    <tableColumn id="2799" xr3:uid="{50647A5B-CD1F-DA4F-A133-8F68D03B0AF2}" name="Column2785"/>
    <tableColumn id="2800" xr3:uid="{4AD931BA-68F9-2346-BF21-CBCF22E51F3F}" name="Column2786"/>
    <tableColumn id="2801" xr3:uid="{8CE7D9C0-80CA-DC4B-835A-A9CC95B0FCE8}" name="Column2787"/>
    <tableColumn id="2802" xr3:uid="{6ED1869F-E29B-524F-8DC7-4B9D37D83F97}" name="Column2788"/>
    <tableColumn id="2803" xr3:uid="{8759E358-1626-6A4E-9E3E-3A5C1B1FD623}" name="Column2789"/>
    <tableColumn id="2804" xr3:uid="{8BF861CA-33D8-844A-9C97-EDA41EEB3348}" name="Column2790"/>
    <tableColumn id="2805" xr3:uid="{546548F5-11B8-A84D-AF59-DDFC0595099D}" name="Column2791"/>
    <tableColumn id="2806" xr3:uid="{B4E1CDAC-0BB2-DC49-84E3-78BA0FA69469}" name="Column2792"/>
    <tableColumn id="2807" xr3:uid="{7DB3E95E-D964-3743-BA82-776D55CA3BBD}" name="Column2793"/>
    <tableColumn id="2808" xr3:uid="{FBE172EC-119A-C942-9679-6D0E1025BE27}" name="Column2794"/>
    <tableColumn id="2809" xr3:uid="{4F940511-4D4C-F545-BAB3-EEC780A36F12}" name="Column2795"/>
    <tableColumn id="2810" xr3:uid="{8F98515F-532B-1245-BA58-62445CA16292}" name="Column2796"/>
    <tableColumn id="2811" xr3:uid="{DE501410-2B03-6846-85A0-015A13E145D1}" name="Column2797"/>
    <tableColumn id="2812" xr3:uid="{904922C9-4952-4C4B-8774-6B9ADE58DE64}" name="Column2798"/>
    <tableColumn id="2813" xr3:uid="{02E8650A-7B23-034F-8794-2A1826485561}" name="Column2799"/>
    <tableColumn id="2814" xr3:uid="{FB25B813-D12C-D442-ABEB-5743061120D0}" name="Column2800"/>
    <tableColumn id="2815" xr3:uid="{03E50D24-79EC-824E-AA24-BEFE8B6538B4}" name="Column2801"/>
    <tableColumn id="2816" xr3:uid="{8839D093-8475-E94F-AE2A-8C1BD9DFFD55}" name="Column2802"/>
    <tableColumn id="2817" xr3:uid="{708F38AB-98E0-D84F-8D14-C3D8E1E0FF0B}" name="Column2803"/>
    <tableColumn id="2818" xr3:uid="{229F4DC3-84DF-B346-BDFA-A91B08695C64}" name="Column2804"/>
    <tableColumn id="2819" xr3:uid="{29540D21-B976-C444-81E4-918563A140D8}" name="Column2805"/>
    <tableColumn id="2820" xr3:uid="{3D619043-385E-0E4E-B262-E80B0EDA7332}" name="Column2806"/>
    <tableColumn id="2821" xr3:uid="{B51E589F-D3DE-734D-AACB-0AE6E04BD49D}" name="Column2807"/>
    <tableColumn id="2822" xr3:uid="{A14B02E2-1175-A94F-AB6C-153E9920BF9A}" name="Column2808"/>
    <tableColumn id="2823" xr3:uid="{EA8349B7-8677-EF48-BEE6-7BB43AF71FF2}" name="Column2809"/>
    <tableColumn id="2824" xr3:uid="{878818F2-E360-F349-8A21-9443E47A7EE4}" name="Column2810"/>
    <tableColumn id="2825" xr3:uid="{81CAE328-64E0-E14A-9B78-7FD628D46E01}" name="Column2811"/>
    <tableColumn id="2826" xr3:uid="{2DBF9F1F-D861-5749-B355-61DC34CB0666}" name="Column2812"/>
    <tableColumn id="2827" xr3:uid="{F300B04D-28CA-EE48-8162-9BB7F40C69B4}" name="Column2813"/>
    <tableColumn id="2828" xr3:uid="{3853C0A5-00BE-9946-B1AC-0E28218CCFAA}" name="Column2814"/>
    <tableColumn id="2829" xr3:uid="{4561E413-13AE-BB40-819A-3CE511664686}" name="Column2815"/>
    <tableColumn id="2830" xr3:uid="{8A2BAD24-36F8-BB4B-A27C-C0A0E70C03E4}" name="Column2816"/>
    <tableColumn id="2831" xr3:uid="{57B09C71-4269-2348-A557-D4E4D446E24C}" name="Column2817"/>
    <tableColumn id="2832" xr3:uid="{D9AC0D5B-7112-EB4E-9A69-F4BD0C6A0920}" name="Column2818"/>
    <tableColumn id="2833" xr3:uid="{17925328-5D79-2A42-916D-9ADFE63A2CC2}" name="Column2819"/>
    <tableColumn id="2834" xr3:uid="{0AFD9F84-47DE-CA44-AA9C-E3CCB02520D8}" name="Column2820"/>
    <tableColumn id="2835" xr3:uid="{E895EA71-D150-6F4B-BF85-DEB11DCF5125}" name="Column2821"/>
    <tableColumn id="2836" xr3:uid="{0BCA5110-6E9C-FA4E-A051-090CE0529000}" name="Column2822"/>
    <tableColumn id="2837" xr3:uid="{7CF91581-8B73-2D47-B3DA-6C44DD1DDE66}" name="Column2823"/>
    <tableColumn id="2838" xr3:uid="{E4543D31-7244-B049-9D45-AC9648BBC4A6}" name="Column2824"/>
    <tableColumn id="2839" xr3:uid="{8D22B596-C389-B64E-943E-B82E9AC8F843}" name="Column2825"/>
    <tableColumn id="2840" xr3:uid="{93E7B287-F45A-5C4A-9084-1AF75600DB32}" name="Column2826"/>
    <tableColumn id="2841" xr3:uid="{A828DE25-8AE2-EF42-B0CD-B9381705F3B0}" name="Column2827"/>
    <tableColumn id="2842" xr3:uid="{9BC09EAC-581E-444C-83AD-3D29F763C052}" name="Column2828"/>
    <tableColumn id="2843" xr3:uid="{127448D4-5E97-EE4A-9C7F-444B17ECC814}" name="Column2829"/>
    <tableColumn id="2844" xr3:uid="{5E37E75A-CA01-2047-8644-F2B747F78ED8}" name="Column2830"/>
    <tableColumn id="2845" xr3:uid="{5B8C3829-695D-5143-B9CA-2E7155D852D9}" name="Column2831"/>
    <tableColumn id="2846" xr3:uid="{1305DC11-EDE4-D143-AD65-E87E68B96DF3}" name="Column2832"/>
    <tableColumn id="2847" xr3:uid="{556DB08E-4CE9-7249-9255-6DA91A15A125}" name="Column2833"/>
    <tableColumn id="2848" xr3:uid="{810D11CB-FB42-764D-8B20-4100B7137631}" name="Column2834"/>
    <tableColumn id="2849" xr3:uid="{1E3A92D9-5545-5843-BC97-F1CA60AFAC24}" name="Column2835"/>
    <tableColumn id="2850" xr3:uid="{9D195C74-75B2-DC41-96E6-242284ABFA75}" name="Column2836"/>
    <tableColumn id="2851" xr3:uid="{6D8A5FF2-54A0-074C-9F1D-5569E6D22663}" name="Column2837"/>
    <tableColumn id="2852" xr3:uid="{8C56EFA5-28B8-5C46-8A7D-EE7635540D90}" name="Column2838"/>
    <tableColumn id="2853" xr3:uid="{E7D25C27-50B0-774F-B93A-CAFE6DC9ABD2}" name="Column2839"/>
    <tableColumn id="2854" xr3:uid="{6B1B17B9-8371-6143-96DC-2195033DC3B1}" name="Column2840"/>
    <tableColumn id="2855" xr3:uid="{F1D1CA35-4459-6843-B3F8-590DB7B6FC0E}" name="Column2841"/>
    <tableColumn id="2856" xr3:uid="{A571BF73-1A95-274D-BCDB-5C3F592D5E78}" name="Column2842"/>
    <tableColumn id="2857" xr3:uid="{1AE0ACBB-6CA6-3540-AC00-E1CACCBE72D4}" name="Column2843"/>
    <tableColumn id="2858" xr3:uid="{A3F3E986-BB4E-E44E-87BC-6236562466C3}" name="Column2844"/>
    <tableColumn id="2859" xr3:uid="{E1A77938-88DE-6449-BE9D-B88EA2B939A9}" name="Column2845"/>
    <tableColumn id="2860" xr3:uid="{4C842AE9-5C93-D441-A717-B41C57344232}" name="Column2846"/>
    <tableColumn id="2861" xr3:uid="{3338C6FE-2E37-EC47-A383-26B167099AF4}" name="Column2847"/>
    <tableColumn id="2862" xr3:uid="{67FF5441-FD67-F54A-ACA7-8F00D9D076B2}" name="Column2848"/>
    <tableColumn id="2863" xr3:uid="{5C09F44D-652D-764F-AC48-A725D908B179}" name="Column2849"/>
    <tableColumn id="2864" xr3:uid="{EAE3E030-212F-C844-BC12-F242D9289EA6}" name="Column2850"/>
    <tableColumn id="2865" xr3:uid="{DB0E03A2-54C1-2341-80B8-6C7D738AE66C}" name="Column2851"/>
    <tableColumn id="2866" xr3:uid="{375B8D9F-04C5-184A-85A8-1B46BC953078}" name="Column2852"/>
    <tableColumn id="2867" xr3:uid="{BFF57EAD-CE76-F045-BDA0-FCC3C62AD98F}" name="Column2853"/>
    <tableColumn id="2868" xr3:uid="{B3ECDD70-A610-544D-A4DF-183E4D5119AA}" name="Column2854"/>
    <tableColumn id="2869" xr3:uid="{4F77C9DC-3AC0-3346-8717-B2FAAD38D2D6}" name="Column2855"/>
    <tableColumn id="2870" xr3:uid="{12C2E944-CD06-3743-81BC-AF84DA811B4C}" name="Column2856"/>
    <tableColumn id="2871" xr3:uid="{25030C83-96BB-CF41-A16A-C16F42C98CA2}" name="Column2857"/>
    <tableColumn id="2872" xr3:uid="{93C6F932-D721-BF4C-BDE2-B52DF96AA475}" name="Column2858"/>
    <tableColumn id="2873" xr3:uid="{506B7C95-AEF1-CB45-996B-3490DE488DB0}" name="Column2859"/>
    <tableColumn id="2874" xr3:uid="{E8740ADB-989D-8940-AEF5-61FFFD9C012E}" name="Column2860"/>
    <tableColumn id="2875" xr3:uid="{3A59C6D6-179A-E24E-87A6-521D1AF8A5BC}" name="Column2861"/>
    <tableColumn id="2876" xr3:uid="{151A1BEE-1E30-734C-B7A2-B10D182F6DFF}" name="Column2862"/>
    <tableColumn id="2877" xr3:uid="{E3CD5091-3627-7C4C-96B5-7AC1E366834C}" name="Column2863"/>
    <tableColumn id="2878" xr3:uid="{7038BD15-05AF-F045-BE8E-C618DE37C1CB}" name="Column2864"/>
    <tableColumn id="2879" xr3:uid="{F6816062-8C52-F44A-8102-64D976424916}" name="Column2865"/>
    <tableColumn id="2880" xr3:uid="{1C7A9DB9-A181-F248-9809-60B5ECD03CD3}" name="Column2866"/>
    <tableColumn id="2881" xr3:uid="{2F5C118F-E7CE-AD41-9CF6-C451443E8EDC}" name="Column2867"/>
    <tableColumn id="2882" xr3:uid="{524A7EF5-7519-4A4C-B556-FFC190CF5145}" name="Column2868"/>
    <tableColumn id="2883" xr3:uid="{F775065E-A28A-7C44-A22E-D4D022E34843}" name="Column2869"/>
    <tableColumn id="2884" xr3:uid="{80111FD5-C661-E246-882C-A35D6DF5AE51}" name="Column2870"/>
    <tableColumn id="2885" xr3:uid="{8D5A2AFD-2BEE-EA4F-B364-245DBD4D5B8B}" name="Column2871"/>
    <tableColumn id="2886" xr3:uid="{EEF1655C-03D8-CD44-A032-DF00D3A76171}" name="Column2872"/>
    <tableColumn id="2887" xr3:uid="{71E819E0-B5E5-D940-BA3E-8171A338FA84}" name="Column2873"/>
    <tableColumn id="2888" xr3:uid="{CAECEE0C-E829-E147-B8AE-57486300B122}" name="Column2874"/>
    <tableColumn id="2889" xr3:uid="{EF1C35AE-07D9-8B4C-A022-E5B9C6FADFC2}" name="Column2875"/>
    <tableColumn id="2890" xr3:uid="{1E54F2A4-68C6-9749-94FD-23032A3269C5}" name="Column2876"/>
    <tableColumn id="2891" xr3:uid="{40EFE06C-9B89-5446-85E8-51868729F022}" name="Column2877"/>
    <tableColumn id="2892" xr3:uid="{4558A647-F920-AE48-8F46-C7FB7E4CE42A}" name="Column2878"/>
    <tableColumn id="2893" xr3:uid="{6954E668-E55B-9D41-A25B-86A56A11259F}" name="Column2879"/>
    <tableColumn id="2894" xr3:uid="{82CB1958-3866-D04A-9D9A-13447F68CC4E}" name="Column2880"/>
    <tableColumn id="2895" xr3:uid="{5D7931F8-DDC5-3D40-91DA-A960DC0B97FB}" name="Column2881"/>
    <tableColumn id="2896" xr3:uid="{D9BBE468-BCA6-1642-AE89-10F914295F05}" name="Column2882"/>
    <tableColumn id="2897" xr3:uid="{24F2583B-73AF-BC4A-9374-6F7CD611DD2F}" name="Column2883"/>
    <tableColumn id="2898" xr3:uid="{5688F95C-AD47-9444-9C44-C8E421FF3C28}" name="Column2884"/>
    <tableColumn id="2899" xr3:uid="{904940D8-AC0D-E14A-9201-72F7727A25F3}" name="Column2885"/>
    <tableColumn id="2900" xr3:uid="{1974E518-32D1-6B40-A043-2754E6E5FC62}" name="Column2886"/>
    <tableColumn id="2901" xr3:uid="{A61E6930-CB96-C247-A3AC-B665F84C8551}" name="Column2887"/>
    <tableColumn id="2902" xr3:uid="{BAB35633-F826-F34B-8872-C659CEBD5C52}" name="Column2888"/>
    <tableColumn id="2903" xr3:uid="{C22D8CF7-BB19-D742-B73E-C4845DB52E0B}" name="Column2889"/>
    <tableColumn id="2904" xr3:uid="{FA3307B6-01AB-4445-9157-F939EFD055F7}" name="Column2890"/>
    <tableColumn id="2905" xr3:uid="{66699668-B08F-394C-8EBE-226FC4BCE304}" name="Column2891"/>
    <tableColumn id="2906" xr3:uid="{F3ACBFE5-9202-D141-8541-2898C6E9B208}" name="Column2892"/>
    <tableColumn id="2907" xr3:uid="{926232F9-4C6D-2143-BB78-D7C11D37C803}" name="Column2893"/>
    <tableColumn id="2908" xr3:uid="{E0966F0A-A70F-8046-8A17-3854F13B434C}" name="Column2894"/>
    <tableColumn id="2909" xr3:uid="{B919239E-E148-CE46-826F-E33A76B10411}" name="Column2895"/>
    <tableColumn id="2910" xr3:uid="{2C1D288D-1420-DF44-82F0-B8AFE39E3440}" name="Column2896"/>
    <tableColumn id="2911" xr3:uid="{A6AA95BF-DA66-6244-B41C-FDED18C46312}" name="Column2897"/>
    <tableColumn id="2912" xr3:uid="{86DA0460-3765-FE4F-955D-2CE69DE65B5A}" name="Column2898"/>
    <tableColumn id="2913" xr3:uid="{7418592D-94D6-7049-AAE5-71FC97671641}" name="Column2899"/>
    <tableColumn id="2914" xr3:uid="{C52D43FE-212A-4542-BE0A-DA704F3D7AB5}" name="Column2900"/>
    <tableColumn id="2915" xr3:uid="{4E80917E-EB4B-084C-B340-CC0D3ECBB343}" name="Column2901"/>
    <tableColumn id="2916" xr3:uid="{BF6CF649-E456-6B4F-9D65-F50462781279}" name="Column2902"/>
    <tableColumn id="2917" xr3:uid="{CC53A91E-6658-6C4D-AAE5-677857229B5B}" name="Column2903"/>
    <tableColumn id="2918" xr3:uid="{5760CBC4-36B0-644C-9FB0-C1B7F045D921}" name="Column2904"/>
    <tableColumn id="2919" xr3:uid="{93974E39-3D8E-F747-8304-A3B04C8F303C}" name="Column2905"/>
    <tableColumn id="2920" xr3:uid="{33013396-B12B-A340-9E7B-30214951D9C8}" name="Column2906"/>
    <tableColumn id="2921" xr3:uid="{54209A4F-4D46-CE48-ABD6-DCD667D67B3E}" name="Column2907"/>
    <tableColumn id="2922" xr3:uid="{1D5822CB-9979-E141-824A-09B5DFC082CC}" name="Column2908"/>
    <tableColumn id="2923" xr3:uid="{2D0333F6-696B-2C42-B1E0-8D4462DFBB9B}" name="Column2909"/>
    <tableColumn id="2924" xr3:uid="{D191C6EA-B84F-2F4D-A859-8F53E7DEF24C}" name="Column2910"/>
    <tableColumn id="2925" xr3:uid="{ED6531C3-D900-E642-83FE-47A0449E7F86}" name="Column2911"/>
    <tableColumn id="2926" xr3:uid="{D25AB0B4-0DEB-774C-BE99-91E136B78C0A}" name="Column2912"/>
    <tableColumn id="2927" xr3:uid="{A5790D95-3414-AC4A-B129-2E97B91B15F1}" name="Column2913"/>
    <tableColumn id="2928" xr3:uid="{AF0B4286-AD40-AF49-969D-FFB047A9E0FE}" name="Column2914"/>
    <tableColumn id="2929" xr3:uid="{762DAFB2-47C7-F54C-A869-201AE3850221}" name="Column2915"/>
    <tableColumn id="2930" xr3:uid="{1D6AC27A-251C-0447-86FD-BB94A9C1CFDE}" name="Column2916"/>
    <tableColumn id="2931" xr3:uid="{BBE66C82-3FBF-024C-975C-17F0D7CD9B25}" name="Column2917"/>
    <tableColumn id="2932" xr3:uid="{DB405949-C83D-1649-9653-90062F7054D5}" name="Column2918"/>
    <tableColumn id="2933" xr3:uid="{D4EBDA06-90D9-864E-A461-62E3A6BB612D}" name="Column2919"/>
    <tableColumn id="2934" xr3:uid="{16825BF3-3EDA-8C42-A82E-169F39DF0067}" name="Column2920"/>
    <tableColumn id="2935" xr3:uid="{367D5809-EB4B-614E-B011-936F0017F53F}" name="Column2921"/>
    <tableColumn id="2936" xr3:uid="{FBCF85D9-3F49-574F-9A6B-06F4A65EC2E5}" name="Column2922"/>
    <tableColumn id="2937" xr3:uid="{74E11CCA-2A81-CB4D-ADCA-B52E9A822998}" name="Column2923"/>
    <tableColumn id="2938" xr3:uid="{DF8E9143-D72A-A64C-9247-0D1953BA2252}" name="Column2924"/>
    <tableColumn id="2939" xr3:uid="{86E7341D-8950-C14E-9ECA-32D07132BBF1}" name="Column2925"/>
    <tableColumn id="2940" xr3:uid="{017EA618-798B-964B-8439-85A2BFF74962}" name="Column2926"/>
    <tableColumn id="2941" xr3:uid="{E4D19352-EAE0-F949-83AF-CF9A259DC342}" name="Column2927"/>
    <tableColumn id="2942" xr3:uid="{599BFE67-BF05-BC4F-B169-AAAAAEDAE3AC}" name="Column2928"/>
    <tableColumn id="2943" xr3:uid="{B9595D82-410B-EC49-9AAF-7B575574C59C}" name="Column2929"/>
    <tableColumn id="2944" xr3:uid="{3E90221B-02F7-574C-A6DE-36829317A54E}" name="Column2930"/>
    <tableColumn id="2945" xr3:uid="{87B9C0E8-0C1B-2741-B0B3-C6E35D4C416A}" name="Column2931"/>
    <tableColumn id="2946" xr3:uid="{464836A0-2DC1-C341-B706-9B0E8A97AD8E}" name="Column2932"/>
    <tableColumn id="2947" xr3:uid="{3E186EEA-EB8B-9943-ADCF-078AC7D4BBD8}" name="Column2933"/>
    <tableColumn id="2948" xr3:uid="{88CFBAA2-1C73-1540-8609-E47E931EEC25}" name="Column2934"/>
    <tableColumn id="2949" xr3:uid="{39525219-2178-D440-A6F9-A9A8C0F721E0}" name="Column2935"/>
    <tableColumn id="2950" xr3:uid="{B0747183-0CFF-B348-8B29-E04B45685B55}" name="Column2936"/>
    <tableColumn id="2951" xr3:uid="{7A81576F-8505-1E4B-AFED-5A637E671534}" name="Column2937"/>
    <tableColumn id="2952" xr3:uid="{48ADD504-A455-FD45-988A-A62D3C24B6BC}" name="Column2938"/>
    <tableColumn id="2953" xr3:uid="{F4EB9BC5-A87B-D646-9F85-3DE7BEAEC5D4}" name="Column2939"/>
    <tableColumn id="2954" xr3:uid="{A708DBF3-CDFC-6B4E-BBE8-2C80042557E9}" name="Column2940"/>
    <tableColumn id="2955" xr3:uid="{4D3DB6CA-F399-DB42-8C5B-6DC10D7F4FD2}" name="Column2941"/>
    <tableColumn id="2956" xr3:uid="{B38DCEF6-B797-7045-860C-EBCEDA9EA9C6}" name="Column2942"/>
    <tableColumn id="2957" xr3:uid="{D4C5EA6D-ADEC-CA4D-8264-4B0A8964991D}" name="Column2943"/>
    <tableColumn id="2958" xr3:uid="{5DDBBE9D-4812-5548-94DF-80923C56C6FE}" name="Column2944"/>
    <tableColumn id="2959" xr3:uid="{C0B394D6-CFD3-4C43-A707-A00BA9ABAB35}" name="Column2945"/>
    <tableColumn id="2960" xr3:uid="{C0A3F64F-4849-9F41-BA6D-7DD089038039}" name="Column2946"/>
    <tableColumn id="2961" xr3:uid="{0DFDF86E-6980-F54F-A76D-7D1225D8FFEA}" name="Column2947"/>
    <tableColumn id="2962" xr3:uid="{8F606C63-B9B0-7C4E-8981-00A4A79D1195}" name="Column2948"/>
    <tableColumn id="2963" xr3:uid="{FFC2C8C8-C592-1E41-92EE-ACE9800A419B}" name="Column2949"/>
    <tableColumn id="2964" xr3:uid="{A559CDBB-D62F-1B4C-AC62-08B7740A3C08}" name="Column2950"/>
    <tableColumn id="2965" xr3:uid="{83BF5605-571B-A249-A48F-E8CF6BF298DC}" name="Column2951"/>
    <tableColumn id="2966" xr3:uid="{D3A7EB02-E8E8-144D-8690-20587F3E950F}" name="Column2952"/>
    <tableColumn id="2967" xr3:uid="{FDE7BA2B-E8FA-F64C-BE21-C3F6F4AE4BE5}" name="Column2953"/>
    <tableColumn id="2968" xr3:uid="{69D71FE1-71E1-924B-AB5B-EC14CF18F2DB}" name="Column2954"/>
    <tableColumn id="2969" xr3:uid="{213FB315-F641-5147-A7CE-036C17604A8F}" name="Column2955"/>
    <tableColumn id="2970" xr3:uid="{8B9E100C-E68E-4C46-94BE-B6F8FA82E21E}" name="Column2956"/>
    <tableColumn id="2971" xr3:uid="{76FBE473-3998-8C42-8589-F583EF18A7C7}" name="Column2957"/>
    <tableColumn id="2972" xr3:uid="{CED21841-8B6E-E641-8D51-417733551871}" name="Column2958"/>
    <tableColumn id="2973" xr3:uid="{3D516D04-8CA3-1F42-8B89-477003E6E6F0}" name="Column2959"/>
    <tableColumn id="2974" xr3:uid="{5DC0DEBB-59A4-9D4C-B8AC-E2C69C33D10A}" name="Column2960"/>
    <tableColumn id="2975" xr3:uid="{01E27CA9-E67A-8B4F-A9E2-E622F607FC9B}" name="Column2961"/>
    <tableColumn id="2976" xr3:uid="{97A7A224-2B1F-2C43-A807-959C7DE55385}" name="Column2962"/>
    <tableColumn id="2977" xr3:uid="{2C56D8E4-CDEA-7042-9DF8-C300CE2D9DF2}" name="Column2963"/>
    <tableColumn id="2978" xr3:uid="{B551CD86-EEC9-3F40-944E-B2D9406D4AC0}" name="Column2964"/>
    <tableColumn id="2979" xr3:uid="{BD8D344D-AC10-B94E-83E4-73EE362A1EF5}" name="Column2965"/>
    <tableColumn id="2980" xr3:uid="{B49092BB-A91B-354E-A1CB-73CC10309BBD}" name="Column2966"/>
    <tableColumn id="2981" xr3:uid="{CEE1F3C0-21C4-E04D-A412-F7409ECD9030}" name="Column2967"/>
    <tableColumn id="2982" xr3:uid="{FD4CBE08-4B6E-F24F-9A4C-0D7BD0A274CA}" name="Column2968"/>
    <tableColumn id="2983" xr3:uid="{D1EA20A9-87B8-124C-BC88-491B479035A6}" name="Column2969"/>
    <tableColumn id="2984" xr3:uid="{C17AE08B-D5F4-0743-84EE-5052178062BC}" name="Column2970"/>
    <tableColumn id="2985" xr3:uid="{F3993233-46BD-7542-8197-5AD281AD8E93}" name="Column2971"/>
    <tableColumn id="2986" xr3:uid="{1B01D2F6-8169-CF43-9444-00134E4894CD}" name="Column2972"/>
    <tableColumn id="2987" xr3:uid="{5CB67D4F-8227-0440-A914-D99082576FB3}" name="Column2973"/>
    <tableColumn id="2988" xr3:uid="{CBDCEFE0-E0E5-674F-B095-33AB6650E91D}" name="Column2974"/>
    <tableColumn id="2989" xr3:uid="{9E361EDA-19C7-C444-93A2-56E0F2693C91}" name="Column2975"/>
    <tableColumn id="2990" xr3:uid="{43A68608-6C18-3D41-BC5F-F75E915D9945}" name="Column2976"/>
    <tableColumn id="2991" xr3:uid="{A2B2E660-6C91-AA43-BC63-C1CF1885E8A4}" name="Column2977"/>
    <tableColumn id="2992" xr3:uid="{EE6C9476-0560-0448-B81A-A63B858A23E4}" name="Column2978"/>
    <tableColumn id="2993" xr3:uid="{CE5B1679-2EA4-B040-9BDF-D3F3C9482321}" name="Column2979"/>
    <tableColumn id="2994" xr3:uid="{E750D960-B780-4D4C-9ECF-21001A4971D8}" name="Column2980"/>
    <tableColumn id="2995" xr3:uid="{B8AF24D9-5DFA-5C4B-8832-6BE8610F2C01}" name="Column2981"/>
    <tableColumn id="2996" xr3:uid="{667FABC4-1F73-3E46-95EA-721E7EA21433}" name="Column2982"/>
    <tableColumn id="2997" xr3:uid="{673A787F-B69D-194C-B4C0-5ED2A87C4D75}" name="Column2983"/>
    <tableColumn id="2998" xr3:uid="{4B775C0B-4D69-E648-BF48-C62EF3818D66}" name="Column2984"/>
    <tableColumn id="2999" xr3:uid="{95906A57-CFAA-AD4B-8329-15B9403ED6A7}" name="Column2985"/>
    <tableColumn id="3000" xr3:uid="{D60EBA90-A1F9-D64D-B47B-B6B651DF7DBF}" name="Column2986"/>
    <tableColumn id="3001" xr3:uid="{2D7F4BCC-F743-7542-A854-9A56932559A3}" name="Column2987"/>
    <tableColumn id="3002" xr3:uid="{B2E84031-7422-C34E-91F7-2BFA9AEF587E}" name="Column2988"/>
    <tableColumn id="3003" xr3:uid="{23CC34BE-EDDC-1D4D-8D8E-94EF2F2784BD}" name="Column2989"/>
    <tableColumn id="3004" xr3:uid="{D5AF6D41-57A6-1145-A801-BA352568376C}" name="Column2990"/>
    <tableColumn id="3005" xr3:uid="{DD567127-833F-734A-9301-4377FAC91A2D}" name="Column2991"/>
    <tableColumn id="3006" xr3:uid="{9E62C840-77AD-EE4E-A982-DC737050675D}" name="Column2992"/>
    <tableColumn id="3007" xr3:uid="{B04A88BA-C853-E442-8398-D28C86669C1A}" name="Column2993"/>
    <tableColumn id="3008" xr3:uid="{AEDFE1A0-FBD7-7448-98E9-63E8419F5518}" name="Column2994"/>
    <tableColumn id="3009" xr3:uid="{C3087876-7635-1047-99D2-479B2BDF1CF4}" name="Column2995"/>
    <tableColumn id="3010" xr3:uid="{DBFF450C-7C11-2E48-9BA8-BE58D94D61CB}" name="Column2996"/>
    <tableColumn id="3011" xr3:uid="{0F5C265D-E0C6-7747-8D68-54804E0EFB8E}" name="Column2997"/>
    <tableColumn id="3012" xr3:uid="{C2335916-308E-F246-8F28-A4CAA4433D87}" name="Column2998"/>
    <tableColumn id="3013" xr3:uid="{24F52D2D-392D-9B49-89AA-82581425B3E2}" name="Column2999"/>
    <tableColumn id="3014" xr3:uid="{B4F10A92-AE1A-E54B-B96D-EC87FB0B0E4F}" name="Column3000"/>
    <tableColumn id="3015" xr3:uid="{7FFCE0A6-CCE8-984D-96C8-4D4C9D323843}" name="Column3001"/>
    <tableColumn id="3016" xr3:uid="{E363857D-9434-1C4D-A718-51BB5A85A84D}" name="Column3002"/>
    <tableColumn id="3017" xr3:uid="{514C7F10-B863-C140-A410-878A82E2B17E}" name="Column3003"/>
    <tableColumn id="3018" xr3:uid="{40542DA9-1946-6145-872D-AEA4FE34A354}" name="Column3004"/>
    <tableColumn id="3019" xr3:uid="{F0B60902-AC45-E344-ADB4-124E56011891}" name="Column3005"/>
    <tableColumn id="3020" xr3:uid="{17DAAF83-1D8D-3145-BCEF-AEF0B38C2598}" name="Column3006"/>
    <tableColumn id="3021" xr3:uid="{0FB630EE-A2C9-504D-B1C9-7060B98EC8C8}" name="Column3007"/>
    <tableColumn id="3022" xr3:uid="{3670E635-C383-D34E-A0EE-841F6E939F10}" name="Column3008"/>
    <tableColumn id="3023" xr3:uid="{9D79A5C1-32BB-8A47-940A-C92F3C7DCE72}" name="Column3009"/>
    <tableColumn id="3024" xr3:uid="{D39AD1F0-FD34-4F48-AE0B-6282CAF10FE4}" name="Column3010"/>
    <tableColumn id="3025" xr3:uid="{645125CB-53C0-6E49-9C53-56C6157FF75F}" name="Column3011"/>
    <tableColumn id="3026" xr3:uid="{02BEE511-8325-6941-9C41-2FE50F2A3849}" name="Column3012"/>
    <tableColumn id="3027" xr3:uid="{F61CE47C-5C06-D344-8C3D-B0FC9342BC5A}" name="Column3013"/>
    <tableColumn id="3028" xr3:uid="{AE4A7759-51FB-D74C-9E2C-4B19AD60F6E6}" name="Column3014"/>
    <tableColumn id="3029" xr3:uid="{37EF91A9-68C3-924A-8532-AB23B40F87A9}" name="Column3015"/>
    <tableColumn id="3030" xr3:uid="{100CEE41-2A1A-B24E-AC05-8072570BE525}" name="Column3016"/>
    <tableColumn id="3031" xr3:uid="{FE8A12F9-AEA4-5843-BC64-E913DC44E38B}" name="Column3017"/>
    <tableColumn id="3032" xr3:uid="{B63EB712-9FF9-CA44-9B11-93B02FEC06E4}" name="Column3018"/>
    <tableColumn id="3033" xr3:uid="{3FBD8DDD-A454-0340-AFA7-D004E5AC930B}" name="Column3019"/>
    <tableColumn id="3034" xr3:uid="{FE3C3F32-5DB5-4B48-9483-9EC4A9DE6661}" name="Column3020"/>
    <tableColumn id="3035" xr3:uid="{145D9057-18BA-A146-93FA-615A6B53212F}" name="Column3021"/>
    <tableColumn id="3036" xr3:uid="{16CE007C-90AE-B84A-A385-E93B234B8F23}" name="Column3022"/>
    <tableColumn id="3037" xr3:uid="{B2ABF5CA-6BCA-9643-9D7F-C4BE2F8D9D7F}" name="Column3023"/>
    <tableColumn id="3038" xr3:uid="{BA368A0A-32D1-F84E-BA9B-A710D7CFF060}" name="Column3024"/>
    <tableColumn id="3039" xr3:uid="{906E0FC7-FEF9-6145-839C-BC728961FB54}" name="Column3025"/>
    <tableColumn id="3040" xr3:uid="{0C5F6692-F19D-4F47-B0CC-504B93BDAD54}" name="Column3026"/>
    <tableColumn id="3041" xr3:uid="{4405EDE1-86B2-B54A-859E-A8A8023C860A}" name="Column3027"/>
    <tableColumn id="3042" xr3:uid="{24E24985-2ADE-834A-A038-F9D608172508}" name="Column3028"/>
    <tableColumn id="3043" xr3:uid="{E4AA0157-2EB4-7140-A21F-1BF675B2BA67}" name="Column3029"/>
    <tableColumn id="3044" xr3:uid="{DB8A0D47-4D38-7347-BB5C-B6BB99EFCD94}" name="Column3030"/>
    <tableColumn id="3045" xr3:uid="{F569FC41-D1CD-0149-BF3A-989AA75FC878}" name="Column3031"/>
    <tableColumn id="3046" xr3:uid="{F4EFAC87-B728-0049-862B-577833933D3C}" name="Column3032"/>
    <tableColumn id="3047" xr3:uid="{3832BDDD-D670-094F-9976-A222E7A153F3}" name="Column3033"/>
    <tableColumn id="3048" xr3:uid="{3199C3D4-B294-AB4F-B30E-12ED9D31E547}" name="Column3034"/>
    <tableColumn id="3049" xr3:uid="{1A329FA5-590F-8546-90F0-E04E2FCB37DD}" name="Column3035"/>
    <tableColumn id="3050" xr3:uid="{D350F21A-B8D6-BB48-B156-9881564A8FA6}" name="Column3036"/>
    <tableColumn id="3051" xr3:uid="{61ADD6CD-1BDB-BB42-A69C-6DC328B86ED3}" name="Column3037"/>
    <tableColumn id="3052" xr3:uid="{EBBD2388-8DE0-4540-B977-1E1DB0C09AD7}" name="Column3038"/>
    <tableColumn id="3053" xr3:uid="{54CBE984-5A67-1245-8402-52E8F9B3D40F}" name="Column3039"/>
    <tableColumn id="3054" xr3:uid="{BA32AD53-C707-BD46-BCCF-8DE295F18C75}" name="Column3040"/>
    <tableColumn id="3055" xr3:uid="{D30E0E9C-F0C9-E54C-A31C-52A53AF34F75}" name="Column3041"/>
    <tableColumn id="3056" xr3:uid="{67C6B243-3357-CE4D-B21F-32355BDB7FDF}" name="Column3042"/>
    <tableColumn id="3057" xr3:uid="{11C22237-BE68-AA44-B534-CEDCC12E597B}" name="Column3043"/>
    <tableColumn id="3058" xr3:uid="{8E8EB4A2-2A42-1647-8D4E-9E43329AD8F9}" name="Column3044"/>
    <tableColumn id="3059" xr3:uid="{5CE57287-B9C8-C24D-9206-5DF9DEAFFE30}" name="Column3045"/>
    <tableColumn id="3060" xr3:uid="{D39193E0-C4D6-814A-87F4-A05E79A4E6A3}" name="Column3046"/>
    <tableColumn id="3061" xr3:uid="{E4351FDC-8AD0-5640-BFC6-91EE6BE2A76D}" name="Column3047"/>
    <tableColumn id="3062" xr3:uid="{EFA1B532-F62A-014F-955E-8DCD125162F7}" name="Column3048"/>
    <tableColumn id="3063" xr3:uid="{906CFE56-D07C-2642-914F-7E848C27A277}" name="Column3049"/>
    <tableColumn id="3064" xr3:uid="{E38F9891-0C14-A943-B178-F6428ABC87DE}" name="Column3050"/>
    <tableColumn id="3065" xr3:uid="{24BFBD41-6063-AD42-913F-A33C133E21FE}" name="Column3051"/>
    <tableColumn id="3066" xr3:uid="{B356C56E-FD7D-E143-B6FF-D63E178D7BA8}" name="Column3052"/>
    <tableColumn id="3067" xr3:uid="{CBD7332A-FE69-AC4B-81D3-F28B7115FE0E}" name="Column3053"/>
    <tableColumn id="3068" xr3:uid="{E7CA8054-DD28-8A4B-9CD4-4A9BD373907B}" name="Column3054"/>
    <tableColumn id="3069" xr3:uid="{F8654EBF-F7CF-9C4D-BD57-62094CA3A322}" name="Column3055"/>
    <tableColumn id="3070" xr3:uid="{40C9BCC9-95B1-1640-95FF-5E6835006F3D}" name="Column3056"/>
    <tableColumn id="3071" xr3:uid="{EC932DF0-31BE-3B44-AF72-B07C2B6FD4A0}" name="Column3057"/>
    <tableColumn id="3072" xr3:uid="{6E141D2F-3F48-EC42-800D-496553DD2908}" name="Column3058"/>
    <tableColumn id="3073" xr3:uid="{08C6C60D-329A-3343-BD83-2EDFA1340855}" name="Column3059"/>
    <tableColumn id="3074" xr3:uid="{868009D4-0D2F-8E4C-A983-F514C5B67EB6}" name="Column3060"/>
    <tableColumn id="3075" xr3:uid="{DFC19377-1424-384B-AA73-C4D28D98BA9B}" name="Column3061"/>
    <tableColumn id="3076" xr3:uid="{922C2095-D562-6C42-A21A-7574DE9EB838}" name="Column3062"/>
    <tableColumn id="3077" xr3:uid="{F192C4CE-E615-6345-95FD-AE3FF2A84CC5}" name="Column3063"/>
    <tableColumn id="3078" xr3:uid="{0CA2C48A-A1FB-6A4A-8E71-13B3F5A5B1FA}" name="Column3064"/>
    <tableColumn id="3079" xr3:uid="{6D10040D-5DF1-934C-91DD-C3CC19D28E42}" name="Column3065"/>
    <tableColumn id="3080" xr3:uid="{6D359B67-37FB-7F44-98FD-E3EF46E22E62}" name="Column3066"/>
    <tableColumn id="3081" xr3:uid="{D8D134D2-7371-DF4C-9D08-A6A3BDF1D933}" name="Column3067"/>
    <tableColumn id="3082" xr3:uid="{6F9C1F65-22C8-D74A-AE5B-6CE9E18D2C79}" name="Column3068"/>
    <tableColumn id="3083" xr3:uid="{11DD8300-C17E-6243-86C5-CC147BF7BB72}" name="Column3069"/>
    <tableColumn id="3084" xr3:uid="{41EC15FA-E170-0745-A36C-31350C8A06D9}" name="Column3070"/>
    <tableColumn id="3085" xr3:uid="{CEB560CD-9B68-A449-A681-B430A4126547}" name="Column3071"/>
    <tableColumn id="3086" xr3:uid="{3CADB121-79C1-8B4C-8562-5299DC9BD025}" name="Column3072"/>
    <tableColumn id="3087" xr3:uid="{7DCA3BCA-AA0A-694E-8214-EFD5710A0E6E}" name="Column3073"/>
    <tableColumn id="3088" xr3:uid="{EC534002-5A64-8E4B-9AEB-565850AC3AF1}" name="Column3074"/>
    <tableColumn id="3089" xr3:uid="{E6395BDC-1BE0-AE44-BFF4-FCC548504BF1}" name="Column3075"/>
    <tableColumn id="3090" xr3:uid="{3812C07A-1119-B743-A599-887F900CD758}" name="Column3076"/>
    <tableColumn id="3091" xr3:uid="{3894B571-CB97-B94F-8E61-DDA821E46837}" name="Column3077"/>
    <tableColumn id="3092" xr3:uid="{F5CC3C49-82CF-9944-A5E1-7FF913020F9D}" name="Column3078"/>
    <tableColumn id="3093" xr3:uid="{C5474CC4-93F9-2844-9FB6-20E0D531BB21}" name="Column3079"/>
    <tableColumn id="3094" xr3:uid="{B9395BE5-3A8A-5141-99FB-A92B3A9FCB30}" name="Column3080"/>
    <tableColumn id="3095" xr3:uid="{F6B76E79-6B78-1A44-82E5-14B7FABD6229}" name="Column3081"/>
    <tableColumn id="3096" xr3:uid="{99F3B28A-60F0-CB49-BC67-96AD6C1EE8C1}" name="Column3082"/>
    <tableColumn id="3097" xr3:uid="{3CE79B07-C398-664E-9BEC-278D25C916D1}" name="Column3083"/>
    <tableColumn id="3098" xr3:uid="{DF6AB529-7528-AD40-B531-DC0149FEDDC4}" name="Column3084"/>
    <tableColumn id="3099" xr3:uid="{1E7D94C3-2E9D-154E-8B19-1D32CE0B37BA}" name="Column3085"/>
    <tableColumn id="3100" xr3:uid="{25093BCB-DB66-4A45-BA89-407DB11766FC}" name="Column3086"/>
    <tableColumn id="3101" xr3:uid="{C08D99A3-E954-F14B-AD95-2B11BE670E80}" name="Column3087"/>
    <tableColumn id="3102" xr3:uid="{1F17ABB4-B2DC-FE47-A93E-AC82890FA447}" name="Column3088"/>
    <tableColumn id="3103" xr3:uid="{2EF03DAE-259A-544F-81F6-A868623819B1}" name="Column3089"/>
    <tableColumn id="3104" xr3:uid="{D06C1EF2-126F-7646-AF61-DBD6BEDD0805}" name="Column3090"/>
    <tableColumn id="3105" xr3:uid="{E7D38E0C-651F-6949-A110-4027DEDB10F2}" name="Column3091"/>
    <tableColumn id="3106" xr3:uid="{0CEA921D-ECAE-2F4A-9CEF-942215FAFCD7}" name="Column3092"/>
    <tableColumn id="3107" xr3:uid="{9F6700DD-80F5-0E44-BBFA-E6B14D1F8AFA}" name="Column3093"/>
    <tableColumn id="3108" xr3:uid="{EB75C4CE-A552-BB4A-82FA-1F59D84E66CE}" name="Column3094"/>
    <tableColumn id="3109" xr3:uid="{33FC8CEE-294B-C745-97E6-F6B2AC6F7A89}" name="Column3095"/>
    <tableColumn id="3110" xr3:uid="{16EA8BA7-14DC-3842-A547-F5DFCD44935F}" name="Column3096"/>
    <tableColumn id="3111" xr3:uid="{2C08BFD1-A0B6-1043-A30F-8690235F98C9}" name="Column3097"/>
    <tableColumn id="3112" xr3:uid="{F8C4AFDF-BD2A-3549-83F4-4C9C78E04969}" name="Column3098"/>
    <tableColumn id="3113" xr3:uid="{754FC04B-3F45-1B44-B60A-1DAE678EAB86}" name="Column3099"/>
    <tableColumn id="3114" xr3:uid="{166E865D-5FC0-D249-8EAB-FFEEB4E391EC}" name="Column3100"/>
    <tableColumn id="3115" xr3:uid="{8284B4CC-8174-4442-8B10-D276D0A4F1CE}" name="Column3101"/>
    <tableColumn id="3116" xr3:uid="{25CF38BA-CE78-C64D-9FCE-81F1CE9DF3E9}" name="Column3102"/>
    <tableColumn id="3117" xr3:uid="{31C8FC01-2EEC-D049-A758-776A42C32039}" name="Column3103"/>
    <tableColumn id="3118" xr3:uid="{99404037-F13D-404B-833E-5B891270CE15}" name="Column3104"/>
    <tableColumn id="3119" xr3:uid="{C6FB732F-C64F-874A-8D8B-2F7AFD564B2E}" name="Column3105"/>
    <tableColumn id="3120" xr3:uid="{517A5187-D7A6-B44E-AF6B-B4D7EEEA7259}" name="Column3106"/>
    <tableColumn id="3121" xr3:uid="{37FD37EA-1747-4249-87B3-BDCC5BC01915}" name="Column3107"/>
    <tableColumn id="3122" xr3:uid="{E17FB239-A687-994C-A978-67B0F9FC01B4}" name="Column3108"/>
    <tableColumn id="3123" xr3:uid="{F61CD1D4-5958-954A-97C1-45F912A8EADC}" name="Column3109"/>
    <tableColumn id="3124" xr3:uid="{FD771580-7B94-644D-BC2A-A2865A2FE975}" name="Column3110"/>
    <tableColumn id="3125" xr3:uid="{D2EB8CEE-628B-224F-BB7F-EAE680530D18}" name="Column3111"/>
    <tableColumn id="3126" xr3:uid="{53996C18-6B3C-9F46-9C94-5A6DAE921A7D}" name="Column3112"/>
    <tableColumn id="3127" xr3:uid="{0EE6117B-7C35-1C48-BD81-8CC47A3ED2D1}" name="Column3113"/>
    <tableColumn id="3128" xr3:uid="{2F5A42DC-107C-284A-9626-93EE4C0CD8B3}" name="Column3114"/>
    <tableColumn id="3129" xr3:uid="{492E619F-67AB-C849-9F45-6F39365E297C}" name="Column3115"/>
    <tableColumn id="3130" xr3:uid="{A38E7D87-9824-9744-BAD3-6D85A0765A05}" name="Column3116"/>
    <tableColumn id="3131" xr3:uid="{DE88A1C4-0B3B-0445-8DA4-30F046454D88}" name="Column3117"/>
    <tableColumn id="3132" xr3:uid="{3B38B250-565F-1D43-BFE7-AAE3381E78EA}" name="Column3118"/>
    <tableColumn id="3133" xr3:uid="{7B00D8F1-0B3F-2A4B-8D90-606BE0A8467C}" name="Column3119"/>
    <tableColumn id="3134" xr3:uid="{DD5873F7-3671-354C-8DA1-920CE8ABD1BE}" name="Column3120"/>
    <tableColumn id="3135" xr3:uid="{4D7C7F45-75A2-3842-98E2-2941733D7BBD}" name="Column3121"/>
    <tableColumn id="3136" xr3:uid="{C271E21A-AE07-0640-986F-E074627D3EDF}" name="Column3122"/>
    <tableColumn id="3137" xr3:uid="{B31F7FA9-DD98-2745-8229-D69434F39606}" name="Column3123"/>
    <tableColumn id="3138" xr3:uid="{000CE278-EAF7-7F4B-A2CF-D1FC2EEB02C9}" name="Column3124"/>
    <tableColumn id="3139" xr3:uid="{669974EE-A321-2A46-972C-8779EEE0CABA}" name="Column3125"/>
    <tableColumn id="3140" xr3:uid="{273CADC1-9F80-3B46-BF76-DEDADE3E2B2E}" name="Column3126"/>
    <tableColumn id="3141" xr3:uid="{A184D26C-0BC4-8E4B-85CA-773E99C083F2}" name="Column3127"/>
    <tableColumn id="3142" xr3:uid="{507E3A40-374A-0B4B-83EB-5A1B1BCB208E}" name="Column3128"/>
    <tableColumn id="3143" xr3:uid="{45CECE68-3902-AE49-9074-70ECBEE4F565}" name="Column3129"/>
    <tableColumn id="3144" xr3:uid="{99F79B1E-C90C-EB40-9ACF-4810320B78E2}" name="Column3130"/>
    <tableColumn id="3145" xr3:uid="{DCD76B91-E491-FB44-8833-46CB21056829}" name="Column3131"/>
    <tableColumn id="3146" xr3:uid="{964A500D-0F2F-B04A-A656-65A7295C282F}" name="Column3132"/>
    <tableColumn id="3147" xr3:uid="{E13B0F8C-1420-3F4E-9488-0863F1955C46}" name="Column3133"/>
    <tableColumn id="3148" xr3:uid="{B7BC4850-69CB-AD40-9768-19DEFAE7D549}" name="Column3134"/>
    <tableColumn id="3149" xr3:uid="{98E57EA9-3391-F446-B67F-8417DCB63457}" name="Column3135"/>
    <tableColumn id="3150" xr3:uid="{0120BE0F-018D-ED4F-AC8D-FB64094D3431}" name="Column3136"/>
    <tableColumn id="3151" xr3:uid="{034EF2EC-3247-7D46-AB68-47AF41EBC624}" name="Column3137"/>
    <tableColumn id="3152" xr3:uid="{790435B0-D7BA-4D46-8C7E-B87FDD2EC310}" name="Column3138"/>
    <tableColumn id="3153" xr3:uid="{FB4892CE-8C55-6F44-B0EC-987FEA6A8BE8}" name="Column3139"/>
    <tableColumn id="3154" xr3:uid="{626BD261-AE58-6849-9284-DD37332F1499}" name="Column3140"/>
    <tableColumn id="3155" xr3:uid="{531D266B-12AD-7644-BF22-E5FF92135B15}" name="Column3141"/>
    <tableColumn id="3156" xr3:uid="{733DB0EA-3AB4-234F-8EB0-55CA256A6653}" name="Column3142"/>
    <tableColumn id="3157" xr3:uid="{50F94EE2-294E-8B4C-838A-FD19D52761D0}" name="Column3143"/>
    <tableColumn id="3158" xr3:uid="{88863CBB-9DC6-C54E-86C9-9D8C4607A917}" name="Column3144"/>
    <tableColumn id="3159" xr3:uid="{C141D065-35AD-3A47-9796-221EB267FDB6}" name="Column3145"/>
    <tableColumn id="3160" xr3:uid="{2723F638-2185-7545-BC43-5FCC5B390806}" name="Column3146"/>
    <tableColumn id="3161" xr3:uid="{E8C5981D-7201-CF41-BB5E-7D8ECCB88DFA}" name="Column3147"/>
    <tableColumn id="3162" xr3:uid="{AAF0E6FA-09D7-F046-8EE6-E011DC5F9E7A}" name="Column3148"/>
    <tableColumn id="3163" xr3:uid="{87275637-DF8A-0D4E-83B0-3169C72ED36E}" name="Column3149"/>
    <tableColumn id="3164" xr3:uid="{FFC5691C-8CBA-A341-A471-A4ED5F6FD2EE}" name="Column3150"/>
    <tableColumn id="3165" xr3:uid="{7D7D664F-9C04-7F4A-89BE-D118A9E2CFD6}" name="Column3151"/>
    <tableColumn id="3166" xr3:uid="{D2985FC7-F3E6-B74F-9244-F2D67B101BBD}" name="Column3152"/>
    <tableColumn id="3167" xr3:uid="{614F90D1-C7D9-8F46-80E2-C21671D54A37}" name="Column3153"/>
    <tableColumn id="3168" xr3:uid="{A443537E-233A-F249-B50C-CB63C9FA4624}" name="Column3154"/>
    <tableColumn id="3169" xr3:uid="{6D18DA28-CFD0-CA47-B526-34EE144ED959}" name="Column3155"/>
    <tableColumn id="3170" xr3:uid="{7BC97CDD-E00A-E84E-B7BE-1E09CC4A4301}" name="Column3156"/>
    <tableColumn id="3171" xr3:uid="{062EF7C6-A222-9940-82D2-7B7FDEC4B2F7}" name="Column3157"/>
    <tableColumn id="3172" xr3:uid="{D3E3B04A-1F74-8742-99FD-F70674646100}" name="Column3158"/>
    <tableColumn id="3173" xr3:uid="{D57F3D31-4B8B-E64A-AC1B-97E3F8687EE7}" name="Column3159"/>
    <tableColumn id="3174" xr3:uid="{03899C24-A239-C14F-88CA-574694161CB1}" name="Column3160"/>
    <tableColumn id="3175" xr3:uid="{17DDDE57-AEB9-EA43-AC47-39B0200BFE46}" name="Column3161"/>
    <tableColumn id="3176" xr3:uid="{E673F082-1FAD-BA40-94CE-4F94EB6262F2}" name="Column3162"/>
    <tableColumn id="3177" xr3:uid="{7F99D7EA-3683-3B47-8934-B0F3DFC850F2}" name="Column3163"/>
    <tableColumn id="3178" xr3:uid="{E193AC2B-F930-184F-9258-8FFEFE8EC212}" name="Column3164"/>
    <tableColumn id="3179" xr3:uid="{5CC68BDD-EDC9-FF43-8991-645C36E929F2}" name="Column3165"/>
    <tableColumn id="3180" xr3:uid="{F500FBD1-B0AE-9F47-A4F7-A6B82CA3384D}" name="Column3166"/>
    <tableColumn id="3181" xr3:uid="{6AED5E79-7A74-0248-B663-90A7235C22EF}" name="Column3167"/>
    <tableColumn id="3182" xr3:uid="{FEA6B6CE-7352-5640-A6CE-D9EAB18910C5}" name="Column3168"/>
    <tableColumn id="3183" xr3:uid="{DA5392BC-5FDE-1F42-B41A-0E259B15A014}" name="Column3169"/>
    <tableColumn id="3184" xr3:uid="{D00B75DB-D150-9A47-822A-449872C9A09B}" name="Column3170"/>
    <tableColumn id="3185" xr3:uid="{7BB8F600-A850-8645-AF15-924E010D32FB}" name="Column3171"/>
    <tableColumn id="3186" xr3:uid="{0C3C5F82-89BE-D144-958B-E9D66FAFC375}" name="Column3172"/>
    <tableColumn id="3187" xr3:uid="{F2AA5B0E-A604-0446-9F8C-C7A8DDE992F9}" name="Column3173"/>
    <tableColumn id="3188" xr3:uid="{45C87BCF-4B9F-654D-B667-785113068C84}" name="Column3174"/>
    <tableColumn id="3189" xr3:uid="{0FA25B13-0913-5C49-969B-AD80716D289D}" name="Column3175"/>
    <tableColumn id="3190" xr3:uid="{E2F8EE8F-86D6-6D49-8858-9BB7F73B4740}" name="Column3176"/>
    <tableColumn id="3191" xr3:uid="{A7EF8C58-5D0E-2B42-BD7E-6909FDFDC8F0}" name="Column3177"/>
    <tableColumn id="3192" xr3:uid="{DDDE6D5E-14DD-C64F-9684-8AD81F41AF38}" name="Column3178"/>
    <tableColumn id="3193" xr3:uid="{94EE380C-AEC6-FD4A-B5D6-8631D45AEF5E}" name="Column3179"/>
    <tableColumn id="3194" xr3:uid="{166BA8BA-5C12-6940-9F88-52448F7B5D48}" name="Column3180"/>
    <tableColumn id="3195" xr3:uid="{C7331E1B-9EDD-7F4B-A548-1F8900C74A5C}" name="Column3181"/>
    <tableColumn id="3196" xr3:uid="{B341D026-6200-D645-AA79-67E4C4F531D9}" name="Column3182"/>
    <tableColumn id="3197" xr3:uid="{887F3BC6-F35B-E140-B13B-61B54CF6C8F2}" name="Column3183"/>
    <tableColumn id="3198" xr3:uid="{D6C9361C-FD0F-344F-BF03-707EA1B52386}" name="Column3184"/>
    <tableColumn id="3199" xr3:uid="{0D4C7FDC-F67F-7948-B3A2-78C7ED38EC92}" name="Column3185"/>
    <tableColumn id="3200" xr3:uid="{B5D16001-A12C-D74C-8FB6-FC40D9D9D43F}" name="Column3186"/>
    <tableColumn id="3201" xr3:uid="{ACEC1A45-7028-264C-A1BC-DB87A3AC561D}" name="Column3187"/>
    <tableColumn id="3202" xr3:uid="{E70E701A-81A3-B74E-B1CB-75493D331575}" name="Column3188"/>
    <tableColumn id="3203" xr3:uid="{AC89B93A-5FBD-004E-85DE-749290965F20}" name="Column3189"/>
    <tableColumn id="3204" xr3:uid="{7E98F372-3355-7E49-858F-FA96E2FFE830}" name="Column3190"/>
    <tableColumn id="3205" xr3:uid="{A0BCD424-B22A-6F4A-A1ED-E1601F1076C7}" name="Column3191"/>
    <tableColumn id="3206" xr3:uid="{2EE4C47A-EC90-1C43-ADCE-9820B955C5A3}" name="Column3192"/>
    <tableColumn id="3207" xr3:uid="{11DD015E-20D7-0047-AB77-F1FFBDFCF5E8}" name="Column3193"/>
    <tableColumn id="3208" xr3:uid="{5C435C23-39E0-404E-B336-2573098F3CC5}" name="Column3194"/>
    <tableColumn id="3209" xr3:uid="{B74D1400-840D-BC40-93D9-D4AACF2AE482}" name="Column3195"/>
    <tableColumn id="3210" xr3:uid="{52049728-2B61-D447-B1FA-9E54253DE70A}" name="Column3196"/>
    <tableColumn id="3211" xr3:uid="{D0314D14-5C38-7149-990E-E26E51725D66}" name="Column3197"/>
    <tableColumn id="3212" xr3:uid="{C20ABC0E-73A6-EF47-951F-7723D2A52849}" name="Column3198"/>
    <tableColumn id="3213" xr3:uid="{91E187B3-57CE-DE47-ADCE-4E90228B705D}" name="Column3199"/>
    <tableColumn id="3214" xr3:uid="{2A18E44D-2A56-6840-80AE-E78BD4A2C025}" name="Column3200"/>
    <tableColumn id="3215" xr3:uid="{57BCD230-6EE9-264E-A9A4-D1157D2410AB}" name="Column3201"/>
    <tableColumn id="3216" xr3:uid="{70D7C338-EB93-CC4B-8B08-2B057CB25931}" name="Column3202"/>
    <tableColumn id="3217" xr3:uid="{9A9AA948-005A-9041-B098-A1857FB1D023}" name="Column3203"/>
    <tableColumn id="3218" xr3:uid="{6ABA125F-9EE8-2D45-A24F-B253E9E1D71C}" name="Column3204"/>
    <tableColumn id="3219" xr3:uid="{86EEC958-9028-194F-BBDA-D33886762465}" name="Column3205"/>
    <tableColumn id="3220" xr3:uid="{57872B25-B59F-1847-AE25-0BDF20AB826B}" name="Column3206"/>
    <tableColumn id="3221" xr3:uid="{C7D75A72-529F-B149-A00E-5125824316DF}" name="Column3207"/>
    <tableColumn id="3222" xr3:uid="{DCED000D-3A81-4449-B1D0-132CD076108C}" name="Column3208"/>
    <tableColumn id="3223" xr3:uid="{74A8D02D-88EF-0349-A336-9771B0E5C53D}" name="Column3209"/>
    <tableColumn id="3224" xr3:uid="{FAB69032-5F30-8E42-9D3F-E13BC3E7A817}" name="Column3210"/>
    <tableColumn id="3225" xr3:uid="{0DE56714-2372-0848-93BD-47CF6ED2F28F}" name="Column3211"/>
    <tableColumn id="3226" xr3:uid="{48B653B8-AE39-C747-B4C9-60DDA15730B0}" name="Column3212"/>
    <tableColumn id="3227" xr3:uid="{E4CEE7D0-543D-C84F-AD44-78BD803588D9}" name="Column3213"/>
    <tableColumn id="3228" xr3:uid="{D3C45FE4-89D8-ED42-9F4B-2155DF9379E8}" name="Column3214"/>
    <tableColumn id="3229" xr3:uid="{E9D28ECB-4D48-5A4F-B3EA-CE5CF6A27DD2}" name="Column3215"/>
    <tableColumn id="3230" xr3:uid="{1D7E6799-B2D0-B84C-AC83-1CCD429CFB1C}" name="Column3216"/>
    <tableColumn id="3231" xr3:uid="{8AA25106-1355-5442-9EA6-704349318E04}" name="Column3217"/>
    <tableColumn id="3232" xr3:uid="{FECE3B88-F3FD-584C-BC6F-CAE6EDCE6E23}" name="Column3218"/>
    <tableColumn id="3233" xr3:uid="{2EFAF35D-0D56-9E4F-ADBB-A2798E1FC87F}" name="Column3219"/>
    <tableColumn id="3234" xr3:uid="{1C537FB8-BF31-9046-BD7C-98388DD7AE5C}" name="Column3220"/>
    <tableColumn id="3235" xr3:uid="{AF023241-523E-2343-B611-9CD7509F3A1C}" name="Column3221"/>
    <tableColumn id="3236" xr3:uid="{56038D24-96E1-624E-B9F0-00AFC381B392}" name="Column3222"/>
    <tableColumn id="3237" xr3:uid="{5CCE409B-69F6-C74A-A0FF-0EA7DC36D973}" name="Column3223"/>
    <tableColumn id="3238" xr3:uid="{E58DCE7D-FDCA-364D-80EE-1693B9CEB1C4}" name="Column3224"/>
    <tableColumn id="3239" xr3:uid="{53D6D243-4A1F-674D-8F0E-9DC29227861E}" name="Column3225"/>
    <tableColumn id="3240" xr3:uid="{2D8B94A9-5FA2-B648-B5B7-2AAB0E77F133}" name="Column3226"/>
    <tableColumn id="3241" xr3:uid="{1DE1A568-5E26-2043-9B41-230A0BCE6546}" name="Column3227"/>
    <tableColumn id="3242" xr3:uid="{9DFA00A3-123C-E148-896C-B8F7306A58AE}" name="Column3228"/>
    <tableColumn id="3243" xr3:uid="{B4C1EECB-A236-704E-B5DE-F113BB6966B5}" name="Column3229"/>
    <tableColumn id="3244" xr3:uid="{AE903141-6319-004C-B1B4-7229D02F4D57}" name="Column3230"/>
    <tableColumn id="3245" xr3:uid="{102FBE34-4569-1C4A-9565-1C77ECA6C70A}" name="Column3231"/>
    <tableColumn id="3246" xr3:uid="{95ECF531-B7D8-B046-A010-E7A00F8B589F}" name="Column3232"/>
    <tableColumn id="3247" xr3:uid="{9C846DB6-FD70-C649-9EAA-2A4D04C338A9}" name="Column3233"/>
    <tableColumn id="3248" xr3:uid="{42A80876-1FD9-8F40-86B2-0B4CFE5A853D}" name="Column3234"/>
    <tableColumn id="3249" xr3:uid="{46F3A495-C99D-3B47-8E3C-5E052B233FDC}" name="Column3235"/>
    <tableColumn id="3250" xr3:uid="{359B20F9-B6F3-AC4D-AD09-9129E5D6D85E}" name="Column3236"/>
    <tableColumn id="3251" xr3:uid="{AF31089B-3105-3B4D-862D-61C025E0C886}" name="Column3237"/>
    <tableColumn id="3252" xr3:uid="{239D773C-6F7B-F747-B48B-9FB1F0D84D94}" name="Column3238"/>
    <tableColumn id="3253" xr3:uid="{DCB682B7-7F03-564D-B45E-D5A3B015CA78}" name="Column3239"/>
    <tableColumn id="3254" xr3:uid="{8D4882A7-172C-9541-8B55-F091E3C2CC26}" name="Column3240"/>
    <tableColumn id="3255" xr3:uid="{7718418B-1A6B-6742-B1A7-53B147A2D90D}" name="Column3241"/>
    <tableColumn id="3256" xr3:uid="{0279433F-9F2D-2642-884A-BF1FE3697CAB}" name="Column3242"/>
    <tableColumn id="3257" xr3:uid="{02FBECB9-6169-6449-A390-5F20BC6CF85A}" name="Column3243"/>
    <tableColumn id="3258" xr3:uid="{0E8060D5-0E38-9446-A9B4-66CE7810581D}" name="Column3244"/>
    <tableColumn id="3259" xr3:uid="{4E09850F-984F-5744-B4A3-E5D9535F1AFD}" name="Column3245"/>
    <tableColumn id="3260" xr3:uid="{6BABA584-6A0C-5145-9DEE-83FD7AAE77DA}" name="Column3246"/>
    <tableColumn id="3261" xr3:uid="{06B8F507-5E25-9941-BAF6-09532B9F9560}" name="Column3247"/>
    <tableColumn id="3262" xr3:uid="{575E1F7D-1953-0B4A-A444-6F7B5BB3BA09}" name="Column3248"/>
    <tableColumn id="3263" xr3:uid="{9F68D85E-30F8-A84B-B2BB-4DED4FDDD0F7}" name="Column3249"/>
    <tableColumn id="3264" xr3:uid="{ED7F3EC7-F5FA-EC41-9B46-F20BAC5E3BF9}" name="Column3250"/>
    <tableColumn id="3265" xr3:uid="{A7847D3D-0B3C-9D45-A757-EBE482C9C88C}" name="Column3251"/>
    <tableColumn id="3266" xr3:uid="{0C2B008F-7893-1A44-B853-72901907A8AB}" name="Column3252"/>
    <tableColumn id="3267" xr3:uid="{DACA68C3-072A-D04C-ACEF-F70736434CA8}" name="Column3253"/>
    <tableColumn id="3268" xr3:uid="{75BCEAC2-E055-1141-99C2-8704BDD70EE8}" name="Column3254"/>
    <tableColumn id="3269" xr3:uid="{4F0712F1-AD06-9D4E-B123-5C2B542F36E1}" name="Column3255"/>
    <tableColumn id="3270" xr3:uid="{52D7024B-FEA7-3C48-8416-FDDB0E451C01}" name="Column3256"/>
    <tableColumn id="3271" xr3:uid="{94E91B32-2D0A-0C48-A094-EBFB6AE738E5}" name="Column3257"/>
    <tableColumn id="3272" xr3:uid="{80E3C6C8-06A6-8040-B10D-76A2C7B5DEAD}" name="Column3258"/>
    <tableColumn id="3273" xr3:uid="{60684015-E6A1-DD4E-9235-433DD00A09D6}" name="Column3259"/>
    <tableColumn id="3274" xr3:uid="{139CD558-CA69-A14B-A3AC-CCD9152D1FF5}" name="Column3260"/>
    <tableColumn id="3275" xr3:uid="{4723B817-73D7-B349-9FC3-FB3EF8F22FA5}" name="Column3261"/>
    <tableColumn id="3276" xr3:uid="{972BB2F1-89DF-AF41-BD29-AB8A836D6E31}" name="Column3262"/>
    <tableColumn id="3277" xr3:uid="{E6D3060F-C4EA-C74A-A74E-F37E7B89364F}" name="Column3263"/>
    <tableColumn id="3278" xr3:uid="{A84E4712-69BB-264A-A8A8-29AAAFA72E92}" name="Column3264"/>
    <tableColumn id="3279" xr3:uid="{9E3FFAE6-6713-3840-87D1-D2A674D0B39B}" name="Column3265"/>
    <tableColumn id="3280" xr3:uid="{2525C571-E332-E040-ACBE-E17A8BE21196}" name="Column3266"/>
    <tableColumn id="3281" xr3:uid="{6EC0FAFF-0618-BC47-97B8-A42E7125E70B}" name="Column3267"/>
    <tableColumn id="3282" xr3:uid="{AB82DD81-C6B0-2A40-9D49-B842A9D30305}" name="Column3268"/>
    <tableColumn id="3283" xr3:uid="{6564C251-9174-E149-92D8-A2044389C457}" name="Column3269"/>
    <tableColumn id="3284" xr3:uid="{7083C9AD-24F8-9445-AAA1-E0804A033673}" name="Column3270"/>
    <tableColumn id="3285" xr3:uid="{25E4C1AE-4EE2-494B-BF36-E52A8F0482CF}" name="Column3271"/>
    <tableColumn id="3286" xr3:uid="{CD4FF361-80E1-2641-93F2-B609CA4D5BAE}" name="Column3272"/>
    <tableColumn id="3287" xr3:uid="{556F58C0-C3B7-EC4F-BEAA-696F205957E8}" name="Column3273"/>
    <tableColumn id="3288" xr3:uid="{A1914972-3F1D-5147-B64A-4A75DC3DF97F}" name="Column3274"/>
    <tableColumn id="3289" xr3:uid="{F1A7D435-2D13-F84E-887E-1E817D9F9959}" name="Column3275"/>
    <tableColumn id="3290" xr3:uid="{B11E6832-F7A3-D743-94D2-89ABF4BA2AD1}" name="Column3276"/>
    <tableColumn id="3291" xr3:uid="{ED17CCDC-1866-F04F-BA17-B02C3DA599D9}" name="Column3277"/>
    <tableColumn id="3292" xr3:uid="{DDC023D5-5381-1243-BC26-F7D4C91EF6F6}" name="Column3278"/>
    <tableColumn id="3293" xr3:uid="{B65C84B6-4EA3-3A44-8281-942CD9143D11}" name="Column3279"/>
    <tableColumn id="3294" xr3:uid="{CEB789F8-11AD-0A4B-81D1-546971205C86}" name="Column3280"/>
    <tableColumn id="3295" xr3:uid="{4A872DDD-C269-334A-8A98-ED5754C43745}" name="Column3281"/>
    <tableColumn id="3296" xr3:uid="{712543C1-576A-3E4C-A9D3-62A06F44B7BF}" name="Column3282"/>
    <tableColumn id="3297" xr3:uid="{AEF92AC6-B45F-514B-A74F-2A3EBB985270}" name="Column3283"/>
    <tableColumn id="3298" xr3:uid="{64580A27-0900-AC4B-B8ED-948C15307EE3}" name="Column3284"/>
    <tableColumn id="3299" xr3:uid="{328EC2D9-82A4-924E-B9A1-3657110F94EF}" name="Column3285"/>
    <tableColumn id="3300" xr3:uid="{209373F6-4FC1-5B4B-B2AA-53BF1E63A353}" name="Column3286"/>
    <tableColumn id="3301" xr3:uid="{BEE80A32-1C91-F843-AF34-012485A53483}" name="Column3287"/>
    <tableColumn id="3302" xr3:uid="{036CB937-D3C6-A546-9D7F-EA094B9992DB}" name="Column3288"/>
    <tableColumn id="3303" xr3:uid="{2822F65A-6EA2-6D46-8BCA-D1502B29C2B7}" name="Column3289"/>
    <tableColumn id="3304" xr3:uid="{A4E9410A-A9D6-A343-ACFF-EE6F5507C77C}" name="Column3290"/>
    <tableColumn id="3305" xr3:uid="{BEF759BD-934E-B848-A041-DD3C99B7A145}" name="Column3291"/>
    <tableColumn id="3306" xr3:uid="{75FA4984-FE65-3D47-B1C4-F75D002C4D54}" name="Column3292"/>
    <tableColumn id="3307" xr3:uid="{C8266505-DB05-BD4C-9A73-F751ECADBAB4}" name="Column3293"/>
    <tableColumn id="3308" xr3:uid="{C5202B27-5104-9F44-A483-9629BB31410B}" name="Column3294"/>
    <tableColumn id="3309" xr3:uid="{62E24C01-E375-7641-B795-3E5C71AC623F}" name="Column3295"/>
    <tableColumn id="3310" xr3:uid="{57DD65B6-CCDC-534F-AA29-1AA5675DE3FE}" name="Column3296"/>
    <tableColumn id="3311" xr3:uid="{D0270C84-EC55-574A-933D-A08031BC0124}" name="Column3297"/>
    <tableColumn id="3312" xr3:uid="{0F8096F1-B5F3-1142-8A9E-48040B84C8C9}" name="Column3298"/>
    <tableColumn id="3313" xr3:uid="{27009A2E-BF15-C648-8B36-9B1799331833}" name="Column3299"/>
    <tableColumn id="3314" xr3:uid="{68FA6382-1277-4A48-825A-51D8CD66EB60}" name="Column3300"/>
    <tableColumn id="3315" xr3:uid="{47873834-833D-3543-A0C1-E92F5B1B8478}" name="Column3301"/>
    <tableColumn id="3316" xr3:uid="{DF62F976-4ECD-0746-B485-BD7BA721097E}" name="Column3302"/>
    <tableColumn id="3317" xr3:uid="{E335007D-19B4-2149-918B-4F402EE3E661}" name="Column3303"/>
    <tableColumn id="3318" xr3:uid="{20300B93-9EDA-6047-B40F-F0D3D0820011}" name="Column3304"/>
    <tableColumn id="3319" xr3:uid="{AA291E20-EC39-3241-B3CF-615D0220D8B4}" name="Column3305"/>
    <tableColumn id="3320" xr3:uid="{2F8168EE-AEBF-2C4F-AB30-1CA35CD30A08}" name="Column3306"/>
    <tableColumn id="3321" xr3:uid="{FC834E62-6616-454C-A5D9-B4745E482185}" name="Column3307"/>
    <tableColumn id="3322" xr3:uid="{C664ED58-9161-7541-A700-FFA4A902D25A}" name="Column3308"/>
    <tableColumn id="3323" xr3:uid="{A64B989B-2AF8-B144-8AA3-8B9B1EE78979}" name="Column3309"/>
    <tableColumn id="3324" xr3:uid="{8F600D9E-7319-214F-A454-4583A4BA82EB}" name="Column3310"/>
    <tableColumn id="3325" xr3:uid="{9E49E190-2109-F041-9C39-E1A5CB9627B3}" name="Column3311"/>
    <tableColumn id="3326" xr3:uid="{83C2011D-C500-B54E-9538-CB294A553F04}" name="Column3312"/>
    <tableColumn id="3327" xr3:uid="{68A07FE7-8A32-AA47-A18D-A1C5A8B2620C}" name="Column3313"/>
    <tableColumn id="3328" xr3:uid="{63C503F2-0DE7-054F-B9D8-28E655C67E2C}" name="Column3314"/>
    <tableColumn id="3329" xr3:uid="{1BAB32CA-694A-134E-86A8-8D2514DEEB37}" name="Column3315"/>
    <tableColumn id="3330" xr3:uid="{DD3CB585-59DA-F148-AEF7-A84733724CF6}" name="Column3316"/>
    <tableColumn id="3331" xr3:uid="{DB021285-95BF-1E4E-B9AE-A50F2CBEDEB3}" name="Column3317"/>
    <tableColumn id="3332" xr3:uid="{7FBDC72A-8120-7048-8EF0-CC907B5644D1}" name="Column3318"/>
    <tableColumn id="3333" xr3:uid="{660552E4-B67B-FB4B-B753-E303C8AC4AAF}" name="Column3319"/>
    <tableColumn id="3334" xr3:uid="{F1D3A203-E67A-5B47-BCE4-E274E072A2EA}" name="Column3320"/>
    <tableColumn id="3335" xr3:uid="{7E2AD993-4612-B746-A01D-C915CC30266A}" name="Column3321"/>
    <tableColumn id="3336" xr3:uid="{E3D0FD82-A9C7-A545-A5E5-A03291AD4C44}" name="Column3322"/>
    <tableColumn id="3337" xr3:uid="{DF58DEEE-ECA0-3C4A-82E1-9EC8D9FF817E}" name="Column3323"/>
    <tableColumn id="3338" xr3:uid="{F1A2C185-AEFC-4740-A046-4D1C9C0D3CF9}" name="Column3324"/>
    <tableColumn id="3339" xr3:uid="{0EDE51AD-EE43-3249-8E26-BD8A6FCD5B5F}" name="Column3325"/>
    <tableColumn id="3340" xr3:uid="{8A19EEEF-579A-BA4A-A620-6F5632A1B6A8}" name="Column3326"/>
    <tableColumn id="3341" xr3:uid="{E2888071-8BC2-BF4F-A998-F72A2FCED770}" name="Column3327"/>
    <tableColumn id="3342" xr3:uid="{DADC313B-5B2D-F343-BA0F-DC39D35C51EA}" name="Column3328"/>
    <tableColumn id="3343" xr3:uid="{C72F87F1-52F0-5546-9886-AC3F3E76D05B}" name="Column3329"/>
    <tableColumn id="3344" xr3:uid="{E70D18F3-0117-6B47-858D-A1437191D3D7}" name="Column3330"/>
    <tableColumn id="3345" xr3:uid="{AFAADC02-439C-CF49-9708-FDEA13E37F2B}" name="Column3331"/>
    <tableColumn id="3346" xr3:uid="{EAB04F8C-808E-134C-AC73-671AABF7B380}" name="Column3332"/>
    <tableColumn id="3347" xr3:uid="{ACD1B61B-6C78-1D42-99C9-6BC5EFCD0529}" name="Column3333"/>
    <tableColumn id="3348" xr3:uid="{6DD5F07B-9BB4-0F44-8A77-677A02904A3E}" name="Column3334"/>
    <tableColumn id="3349" xr3:uid="{0A09ADD2-6D4A-6740-989C-F8C00BBE82AF}" name="Column3335"/>
    <tableColumn id="3350" xr3:uid="{245DDFF1-DA26-9E4E-8B72-D471AE4BAF90}" name="Column3336"/>
    <tableColumn id="3351" xr3:uid="{236FE092-D442-D64C-8CE5-6190989D777C}" name="Column3337"/>
    <tableColumn id="3352" xr3:uid="{F4E632AC-7945-324C-9E3A-EFBA406BF82C}" name="Column3338"/>
    <tableColumn id="3353" xr3:uid="{06B2C271-B7CF-DC4B-87B4-E0D583B1FE59}" name="Column3339"/>
    <tableColumn id="3354" xr3:uid="{748029C2-336E-7846-AE5C-94829849F100}" name="Column3340"/>
    <tableColumn id="3355" xr3:uid="{B6EFDA11-FBD2-4E43-92DB-FDD9AA81E4AA}" name="Column3341"/>
    <tableColumn id="3356" xr3:uid="{76FBF139-4450-F943-B286-C30AF2718E89}" name="Column3342"/>
    <tableColumn id="3357" xr3:uid="{179EF392-CC95-A045-AD85-69FFCE77E236}" name="Column3343"/>
    <tableColumn id="3358" xr3:uid="{F9BB786C-1490-D445-B7FC-2F3899A01936}" name="Column3344"/>
    <tableColumn id="3359" xr3:uid="{9AA2F888-FDCE-CA40-8C16-D6B8184794F3}" name="Column3345"/>
    <tableColumn id="3360" xr3:uid="{C7D88583-7406-5C4E-9CEE-03988F94EBE5}" name="Column3346"/>
    <tableColumn id="3361" xr3:uid="{F9195297-176B-3C45-BC62-62C3FA5D900F}" name="Column3347"/>
    <tableColumn id="3362" xr3:uid="{75F27F63-9903-8046-9CAE-1DCAC24DD874}" name="Column3348"/>
    <tableColumn id="3363" xr3:uid="{7B081C4E-EB46-CF4A-9DE1-46C79EB7D870}" name="Column3349"/>
    <tableColumn id="3364" xr3:uid="{36BA6BFA-11D6-F346-8FA1-52D91DCF5702}" name="Column3350"/>
    <tableColumn id="3365" xr3:uid="{7CFA7768-C236-F140-A871-3A19641DBCFC}" name="Column3351"/>
    <tableColumn id="3366" xr3:uid="{F46CC66C-C943-1A4F-8810-BCBD9242065E}" name="Column3352"/>
    <tableColumn id="3367" xr3:uid="{F1716C9D-245D-AA40-84E2-59DC6DACC3B1}" name="Column3353"/>
    <tableColumn id="3368" xr3:uid="{620DD605-7D18-8345-9A16-1469135DCB5B}" name="Column3354"/>
    <tableColumn id="3369" xr3:uid="{CE3DF427-9F06-C748-B7F8-82F0C08323CE}" name="Column3355"/>
    <tableColumn id="3370" xr3:uid="{408C805D-02F0-3345-9E42-A45D3E210AC6}" name="Column3356"/>
    <tableColumn id="3371" xr3:uid="{83559971-0183-3B47-9B12-617E19C692A9}" name="Column3357"/>
    <tableColumn id="3372" xr3:uid="{E7448DE0-6FDC-7747-8559-AD8E3132A9D2}" name="Column3358"/>
    <tableColumn id="3373" xr3:uid="{A3F8C217-4B9B-5D46-A2C1-FF744081A1A9}" name="Column3359"/>
    <tableColumn id="3374" xr3:uid="{52BB9C68-DF55-8A42-A99D-B0E4116B1841}" name="Column3360"/>
    <tableColumn id="3375" xr3:uid="{34A9996D-93FB-9A4D-925D-6D1B4858D3AF}" name="Column3361"/>
    <tableColumn id="3376" xr3:uid="{F359DF84-8968-9141-8920-5D6FB4705414}" name="Column3362"/>
    <tableColumn id="3377" xr3:uid="{22E28C62-BCC8-094A-A93B-BD683AA54D32}" name="Column3363"/>
    <tableColumn id="3378" xr3:uid="{C947EA75-6837-094B-9AD4-2A161EDAD230}" name="Column3364"/>
    <tableColumn id="3379" xr3:uid="{E0A5B797-8048-104A-8525-07CEE47FD7E1}" name="Column3365"/>
    <tableColumn id="3380" xr3:uid="{AEF8F529-0DC4-7B4B-A9C1-AF93348D357B}" name="Column3366"/>
    <tableColumn id="3381" xr3:uid="{496FE2A8-B719-2542-B40A-711A52DD9D3E}" name="Column3367"/>
    <tableColumn id="3382" xr3:uid="{FD67DAAE-EEAE-8647-B324-C1EB61341599}" name="Column3368"/>
    <tableColumn id="3383" xr3:uid="{575EAB21-CB68-B04D-AE17-3CDEF11E397B}" name="Column3369"/>
    <tableColumn id="3384" xr3:uid="{9FF790BA-5457-3947-A615-FF20EAEB2165}" name="Column3370"/>
    <tableColumn id="3385" xr3:uid="{60D2D992-87F0-FC41-A0E9-65B96CFDFDC9}" name="Column3371"/>
    <tableColumn id="3386" xr3:uid="{F02AE095-4594-0B43-AF5C-D98F1C84E9EC}" name="Column3372"/>
    <tableColumn id="3387" xr3:uid="{4AC2019E-E2AB-534B-A9BB-7A59AA184887}" name="Column3373"/>
    <tableColumn id="3388" xr3:uid="{5CC5EB4B-C4F2-DA48-BA60-91200AE409A7}" name="Column3374"/>
    <tableColumn id="3389" xr3:uid="{1858A56E-DD30-6547-9706-626DFC8276F4}" name="Column3375"/>
    <tableColumn id="3390" xr3:uid="{26847469-0D5D-B14A-A516-5CCD21422B5D}" name="Column3376"/>
    <tableColumn id="3391" xr3:uid="{37DEF3B2-D21A-1447-8D9D-3382B0E88D4F}" name="Column3377"/>
    <tableColumn id="3392" xr3:uid="{401455DC-AB99-2C4F-BEBF-B2EF3B9770B5}" name="Column3378"/>
    <tableColumn id="3393" xr3:uid="{4EF3B453-BC44-5042-BBAD-E136F991B302}" name="Column3379"/>
    <tableColumn id="3394" xr3:uid="{42AEF42C-04B3-7E4A-8682-1448A38BD8F4}" name="Column3380"/>
    <tableColumn id="3395" xr3:uid="{C076D499-A189-5647-ABE3-E09A3F2B38E2}" name="Column3381"/>
    <tableColumn id="3396" xr3:uid="{47A16575-5947-9B40-B817-9F730CCB2C16}" name="Column3382"/>
    <tableColumn id="3397" xr3:uid="{71E64FD7-9198-AD46-9C58-2E06095B5FE5}" name="Column3383"/>
    <tableColumn id="3398" xr3:uid="{1DC0BD47-7D24-A441-A44F-449A04727295}" name="Column3384"/>
    <tableColumn id="3399" xr3:uid="{8D20379D-2199-2842-8480-1B185FC43EE7}" name="Column3385"/>
    <tableColumn id="3400" xr3:uid="{3E07C757-EF67-DB42-AB8D-4D3475CD8403}" name="Column3386"/>
    <tableColumn id="3401" xr3:uid="{0FD9BC42-B03C-7345-B7B5-C9F571F7A826}" name="Column3387"/>
    <tableColumn id="3402" xr3:uid="{B216AE65-1B36-3E48-B50A-E8A811EBD7A1}" name="Column3388"/>
    <tableColumn id="3403" xr3:uid="{E72181E8-41EE-5541-9DE9-9FA532AE5818}" name="Column3389"/>
    <tableColumn id="3404" xr3:uid="{E49B16C9-7F35-5E46-92D4-990373E48D65}" name="Column3390"/>
    <tableColumn id="3405" xr3:uid="{5F092A0E-B7BD-8740-9549-24288AAEED8D}" name="Column3391"/>
    <tableColumn id="3406" xr3:uid="{C1824947-F208-4841-8804-9918891D421B}" name="Column3392"/>
    <tableColumn id="3407" xr3:uid="{1C4E1CD1-2DAB-F148-9D15-83A72911122E}" name="Column3393"/>
    <tableColumn id="3408" xr3:uid="{7E8BC1E3-0A0F-8E4F-9B65-258F4931790A}" name="Column3394"/>
    <tableColumn id="3409" xr3:uid="{70AEEBA0-D27F-9140-A8F2-873B635E16E0}" name="Column3395"/>
    <tableColumn id="3410" xr3:uid="{97B18DA3-0F1A-EA45-A8A4-B4BD7CB953F9}" name="Column3396"/>
    <tableColumn id="3411" xr3:uid="{FC7BCBA8-EAE6-0A4B-8049-77AE3BDAE8D2}" name="Column3397"/>
    <tableColumn id="3412" xr3:uid="{4708A12F-39DD-A341-BF4F-D1F32D43C6BA}" name="Column3398"/>
    <tableColumn id="3413" xr3:uid="{A8710852-F85E-1346-A413-17E6CC07571C}" name="Column3399"/>
    <tableColumn id="3414" xr3:uid="{1FDB70CB-7F04-CC49-9D58-77E4D7D3BA0D}" name="Column3400"/>
    <tableColumn id="3415" xr3:uid="{48923761-8C13-3749-AFA2-17E4463AF6AB}" name="Column3401"/>
    <tableColumn id="3416" xr3:uid="{089600FB-AE7C-414E-AF0A-A522AADF26C8}" name="Column3402"/>
    <tableColumn id="3417" xr3:uid="{0AE65955-CABA-B942-AC45-294F46B805AF}" name="Column3403"/>
    <tableColumn id="3418" xr3:uid="{DDB6D6FB-3BD9-C74E-BDD9-16E0B8898943}" name="Column3404"/>
    <tableColumn id="3419" xr3:uid="{04AC973E-4C43-6442-B419-D3E1DB066DA2}" name="Column3405"/>
    <tableColumn id="3420" xr3:uid="{6647B128-59F7-1149-A217-1CEE2B880CEB}" name="Column3406"/>
    <tableColumn id="3421" xr3:uid="{B0DDAE91-108D-A048-8B41-F12C503C93AA}" name="Column3407"/>
    <tableColumn id="3422" xr3:uid="{8F8152F1-7271-1D49-809F-A74FBE529A8B}" name="Column3408"/>
    <tableColumn id="3423" xr3:uid="{8D5AF2AA-ECEE-974F-9A12-9548CD4F012E}" name="Column3409"/>
    <tableColumn id="3424" xr3:uid="{2F07D9A8-49B7-AC4B-B6B6-2A0BB2925D80}" name="Column3410"/>
    <tableColumn id="3425" xr3:uid="{D6B66974-94D5-F045-AF51-BA39FC17E34C}" name="Column3411"/>
    <tableColumn id="3426" xr3:uid="{79051A32-E023-1748-92A1-E518EABD31E5}" name="Column3412"/>
    <tableColumn id="3427" xr3:uid="{E625D116-0FBD-2348-B68A-0FA97371D153}" name="Column3413"/>
    <tableColumn id="3428" xr3:uid="{A8CAAB00-AF48-624F-8F36-78446F134802}" name="Column3414"/>
    <tableColumn id="3429" xr3:uid="{3860B27A-5C99-C54E-84A6-DB776DF4F5A5}" name="Column3415"/>
    <tableColumn id="3430" xr3:uid="{53711211-6CFF-6E49-9834-33A1A86FE7F2}" name="Column3416"/>
    <tableColumn id="3431" xr3:uid="{8572E30C-39BC-2645-BE55-C23A58671429}" name="Column3417"/>
    <tableColumn id="3432" xr3:uid="{6C4D1F83-7E1F-134B-92EE-C4C4413AFB51}" name="Column3418"/>
    <tableColumn id="3433" xr3:uid="{757C98F8-EA67-7C4E-9F2A-5FAB7817A5DA}" name="Column3419"/>
    <tableColumn id="3434" xr3:uid="{A69647FE-13B1-324B-A2BF-485AE541EEC8}" name="Column3420"/>
    <tableColumn id="3435" xr3:uid="{2FE02863-4925-5945-87D1-C262AF0C0203}" name="Column3421"/>
    <tableColumn id="3436" xr3:uid="{6C33CDF4-EFF1-A741-82E0-3E7973D7E8ED}" name="Column3422"/>
    <tableColumn id="3437" xr3:uid="{6F9CEDB4-64A2-6644-B78A-488393AB3EBC}" name="Column3423"/>
    <tableColumn id="3438" xr3:uid="{8F278353-3568-A245-A7F5-D80D50DEB3B3}" name="Column3424"/>
    <tableColumn id="3439" xr3:uid="{AA1C5101-0B7C-8F46-9C0E-C524B7BF16BF}" name="Column3425"/>
    <tableColumn id="3440" xr3:uid="{54F14A43-1697-414C-BA62-10FB510C89E8}" name="Column3426"/>
    <tableColumn id="3441" xr3:uid="{8FFD375B-C6DE-A84C-921E-B92AB43BCF1B}" name="Column3427"/>
    <tableColumn id="3442" xr3:uid="{E3FC200C-25DF-1642-8FC6-7D4EF1576FA8}" name="Column3428"/>
    <tableColumn id="3443" xr3:uid="{85E13D62-44A8-C846-990F-5C987629A83D}" name="Column3429"/>
    <tableColumn id="3444" xr3:uid="{32A0E4C0-BBD4-5944-8D77-27CAA11F9FFC}" name="Column3430"/>
    <tableColumn id="3445" xr3:uid="{F7EFA892-C604-5746-BD01-C10833289369}" name="Column3431"/>
    <tableColumn id="3446" xr3:uid="{47C6C448-FDAA-EC4C-9196-6DF5CA832366}" name="Column3432"/>
    <tableColumn id="3447" xr3:uid="{72293B7C-C4DA-894D-BADE-EB480D40736B}" name="Column3433"/>
    <tableColumn id="3448" xr3:uid="{4E526D6A-6283-E040-ACDC-04C0FED804A2}" name="Column3434"/>
    <tableColumn id="3449" xr3:uid="{61F9C3E8-2A56-2849-9595-05D77189410E}" name="Column3435"/>
    <tableColumn id="3450" xr3:uid="{EC739E80-79D9-3E41-9521-BEF3E4063676}" name="Column3436"/>
    <tableColumn id="3451" xr3:uid="{ECB7761F-665A-3549-B654-B41E3D2530B6}" name="Column3437"/>
    <tableColumn id="3452" xr3:uid="{99557307-1734-B047-BAAE-33896AD8AC84}" name="Column3438"/>
    <tableColumn id="3453" xr3:uid="{594A612E-F61D-7F42-8C59-F4E4F8568864}" name="Column3439"/>
    <tableColumn id="3454" xr3:uid="{F4892522-86B0-734B-84DB-1529D2885980}" name="Column3440"/>
    <tableColumn id="3455" xr3:uid="{2C83D2D9-DCF8-0045-BB00-41ABA0A44AD1}" name="Column3441"/>
    <tableColumn id="3456" xr3:uid="{9391D263-3BE2-EC4A-AD3B-5875DA448E74}" name="Column3442"/>
    <tableColumn id="3457" xr3:uid="{D9B052F4-F2F7-344E-B720-E8757A1CBAEA}" name="Column3443"/>
    <tableColumn id="3458" xr3:uid="{D122EC91-200B-5B42-8A26-939B5BEA6203}" name="Column3444"/>
    <tableColumn id="3459" xr3:uid="{AAF1E444-3EA9-5D43-B3F4-7E6CBCF592E1}" name="Column3445"/>
    <tableColumn id="3460" xr3:uid="{A0C0AD5C-E1C4-F44F-A1CD-B684DC2C1171}" name="Column3446"/>
    <tableColumn id="3461" xr3:uid="{AC7EBCD0-C4FC-BB48-A461-2809CFD790B6}" name="Column3447"/>
    <tableColumn id="3462" xr3:uid="{BBBD11C6-26AC-2945-9B5F-C706ED48F7F7}" name="Column3448"/>
    <tableColumn id="3463" xr3:uid="{6FBC4211-D603-DF43-BFB5-CD585FA62E30}" name="Column3449"/>
    <tableColumn id="3464" xr3:uid="{644C66AC-D313-D94E-9C86-1123BE4EE024}" name="Column3450"/>
    <tableColumn id="3465" xr3:uid="{5687D68D-9A79-6241-BA7F-E76C1F9E53B7}" name="Column3451"/>
    <tableColumn id="3466" xr3:uid="{FF9C720C-4AC1-C249-8CB5-337D42B95D54}" name="Column3452"/>
    <tableColumn id="3467" xr3:uid="{8D60AAEA-79DF-B84F-9E6A-B6987A884C94}" name="Column3453"/>
    <tableColumn id="3468" xr3:uid="{18C42A38-91F9-0F46-A1C6-0CFE8816C454}" name="Column3454"/>
    <tableColumn id="3469" xr3:uid="{C7F7D246-971D-7648-AB73-C9FB57D93925}" name="Column3455"/>
    <tableColumn id="3470" xr3:uid="{05816DD7-25F7-E24F-8C26-9208D411EA53}" name="Column3456"/>
    <tableColumn id="3471" xr3:uid="{B4663EC2-A1C5-2346-A76A-AB49CA54BC9E}" name="Column3457"/>
    <tableColumn id="3472" xr3:uid="{C4DF395A-09A2-6E49-A8AC-034B7BFE7F8E}" name="Column3458"/>
    <tableColumn id="3473" xr3:uid="{0B62D76E-EA21-FA4E-ADDD-85B660EE5B88}" name="Column3459"/>
    <tableColumn id="3474" xr3:uid="{31954270-E65F-664B-84B0-AED548B4025D}" name="Column3460"/>
    <tableColumn id="3475" xr3:uid="{62882532-252D-694C-9378-D8232FEE20EA}" name="Column3461"/>
    <tableColumn id="3476" xr3:uid="{383A2205-47C6-AF40-9619-50E7E7A11BBF}" name="Column3462"/>
    <tableColumn id="3477" xr3:uid="{93DD9BC1-29C2-3249-A8C8-26A0BC5BEA23}" name="Column3463"/>
    <tableColumn id="3478" xr3:uid="{DA7E4F45-BC2E-D048-847B-E4F7B4309DA7}" name="Column3464"/>
    <tableColumn id="3479" xr3:uid="{0B64D81D-D06C-E94A-9A92-9D9247826DEE}" name="Column3465"/>
    <tableColumn id="3480" xr3:uid="{69B9E635-E8FF-8746-8359-82DE4251AF34}" name="Column3466"/>
    <tableColumn id="3481" xr3:uid="{3792283F-3FDE-DB45-B68E-0DA2DB32457C}" name="Column3467"/>
    <tableColumn id="3482" xr3:uid="{43C4017A-B7C3-BB45-AB5F-55895B448ACB}" name="Column3468"/>
    <tableColumn id="3483" xr3:uid="{E95B247D-4CFF-8E48-84ED-948C7C6F4DC7}" name="Column3469"/>
    <tableColumn id="3484" xr3:uid="{9A7C833A-2605-084F-A5AF-B25A6434B698}" name="Column3470"/>
    <tableColumn id="3485" xr3:uid="{A8DDB024-0BCE-C144-8DD2-19E372ECA254}" name="Column3471"/>
    <tableColumn id="3486" xr3:uid="{D0D074B9-A076-3F42-94E9-CC4F2F20B0FD}" name="Column3472"/>
    <tableColumn id="3487" xr3:uid="{DF8D561F-C3B0-7A4F-B6CC-019F0ECC49B1}" name="Column3473"/>
    <tableColumn id="3488" xr3:uid="{E4983AD3-1925-2847-B292-98ECF098C4D5}" name="Column3474"/>
    <tableColumn id="3489" xr3:uid="{45AFC790-3F8D-7649-9947-7E13E9B9CF73}" name="Column3475"/>
    <tableColumn id="3490" xr3:uid="{D3BA148F-3995-AF43-B594-0C49F4060C8A}" name="Column3476"/>
    <tableColumn id="3491" xr3:uid="{D6F3518F-284B-E94F-BC70-1D1A95DCA87D}" name="Column3477"/>
    <tableColumn id="3492" xr3:uid="{4CC5A613-D955-284C-A1C8-748A8A8112AD}" name="Column3478"/>
    <tableColumn id="3493" xr3:uid="{31246D93-4FDA-654D-B4D2-7BA5060DC94D}" name="Column3479"/>
    <tableColumn id="3494" xr3:uid="{A1061B47-A39E-104E-8D32-A00DA651638A}" name="Column3480"/>
    <tableColumn id="3495" xr3:uid="{8D2B3454-BE95-D140-9F24-C5A54CE6AB47}" name="Column3481"/>
    <tableColumn id="3496" xr3:uid="{D4A57587-68FF-F043-A79E-94B5583B482D}" name="Column3482"/>
    <tableColumn id="3497" xr3:uid="{4CD21B8F-0D61-8A46-B573-3BE689C95386}" name="Column3483"/>
    <tableColumn id="3498" xr3:uid="{6DA32B36-8EDF-8A4C-9CFD-D117C689833F}" name="Column3484"/>
    <tableColumn id="3499" xr3:uid="{9C9B27F9-8769-7645-8B4B-84EE79F41055}" name="Column3485"/>
    <tableColumn id="3500" xr3:uid="{BC572EDD-1305-7A44-8E66-B11C8E8CF4E3}" name="Column3486"/>
    <tableColumn id="3501" xr3:uid="{04D43C4C-E98E-1C4E-B585-3EAB771A9A5D}" name="Column3487"/>
    <tableColumn id="3502" xr3:uid="{F14B9096-D981-0241-AE20-D773E37F02A8}" name="Column3488"/>
    <tableColumn id="3503" xr3:uid="{1E0E3991-7A8E-6D4E-8EF2-0613EC9CF06D}" name="Column3489"/>
    <tableColumn id="3504" xr3:uid="{F0F50E2C-A466-0F44-8123-3E09A07CAFD0}" name="Column3490"/>
    <tableColumn id="3505" xr3:uid="{4EC87054-1B31-FF40-800E-7AAEFB61A6C8}" name="Column3491"/>
    <tableColumn id="3506" xr3:uid="{E363A5D8-217C-9B4D-8399-C245ECD34550}" name="Column3492"/>
    <tableColumn id="3507" xr3:uid="{1DCD0D17-C959-9A4F-AF93-BB2C2378C1B0}" name="Column3493"/>
    <tableColumn id="3508" xr3:uid="{B44F0A22-73BD-7143-B551-DD707FBCC893}" name="Column3494"/>
    <tableColumn id="3509" xr3:uid="{428DBF05-5136-144F-896B-9D807FC600A7}" name="Column3495"/>
    <tableColumn id="3510" xr3:uid="{8A8B1BAB-54D2-E347-8E2D-B344AAEFC7C3}" name="Column3496"/>
    <tableColumn id="3511" xr3:uid="{6C48A880-6417-4143-8116-B11FC33C9182}" name="Column3497"/>
    <tableColumn id="3512" xr3:uid="{EBAE6F43-8955-5B46-ABC4-62E22C9BE7A4}" name="Column3498"/>
    <tableColumn id="3513" xr3:uid="{56B7E84E-3BDC-EC47-80EC-29BCD4277E07}" name="Column3499"/>
    <tableColumn id="3514" xr3:uid="{2A584F7E-69FD-EC49-AF0F-7B8E9BC3FDBD}" name="Column3500"/>
    <tableColumn id="3515" xr3:uid="{9AD6B3B5-6481-F54D-B903-D1808C73CE91}" name="Column3501"/>
    <tableColumn id="3516" xr3:uid="{F0F6743B-14B1-C544-AACA-F3E4905C069C}" name="Column3502"/>
    <tableColumn id="3517" xr3:uid="{CBEFAB7C-DD01-CC48-867F-B2EB1559D465}" name="Column3503"/>
    <tableColumn id="3518" xr3:uid="{F8F78AB4-258A-224E-B7F6-06CFDA35C2E5}" name="Column3504"/>
    <tableColumn id="3519" xr3:uid="{D7E8A19C-DEC0-0146-A8E0-AABC48053B04}" name="Column3505"/>
    <tableColumn id="3520" xr3:uid="{D13318CE-5FE7-8641-8B33-17BB8546CC00}" name="Column3506"/>
    <tableColumn id="3521" xr3:uid="{E30F719A-95DD-2841-B8C9-2E2189C5C3BD}" name="Column3507"/>
    <tableColumn id="3522" xr3:uid="{EACBAB19-9B36-3D49-B39F-7BA403D7FA08}" name="Column3508"/>
    <tableColumn id="3523" xr3:uid="{BE4E30E1-AE68-7949-95BE-585A678926DD}" name="Column3509"/>
    <tableColumn id="3524" xr3:uid="{4AC9DCA7-D896-7540-899F-0FD2B9475351}" name="Column3510"/>
    <tableColumn id="3525" xr3:uid="{5CF1310D-8D23-2E4D-88F7-79004C4BE661}" name="Column3511"/>
    <tableColumn id="3526" xr3:uid="{41CA40BA-76EA-B143-BBC3-8D9FD5CB255C}" name="Column3512"/>
    <tableColumn id="3527" xr3:uid="{1E25591E-397D-AF47-B6A6-2854E7516A62}" name="Column3513"/>
    <tableColumn id="3528" xr3:uid="{3DA259C3-A9B3-3A4A-BE13-03757FE34410}" name="Column3514"/>
    <tableColumn id="3529" xr3:uid="{BA42DD62-0C3D-594F-81B4-254FF713D0D1}" name="Column3515"/>
    <tableColumn id="3530" xr3:uid="{0CDD0C5C-1D62-9D40-8A6C-EA87FC0EB9F4}" name="Column3516"/>
    <tableColumn id="3531" xr3:uid="{E450C6F1-40BE-9D48-9FAF-2F051670C93A}" name="Column3517"/>
    <tableColumn id="3532" xr3:uid="{F376EC7E-4C1B-1F45-954A-EC1E46766D54}" name="Column3518"/>
    <tableColumn id="3533" xr3:uid="{CCF48EAB-973A-F741-895D-1B529FA211C8}" name="Column3519"/>
    <tableColumn id="3534" xr3:uid="{FDBD236C-A5AC-D24F-8C3B-815D3DAC7528}" name="Column3520"/>
    <tableColumn id="3535" xr3:uid="{7E8974B2-EDF0-064F-9AA3-6FA09C25A07F}" name="Column3521"/>
    <tableColumn id="3536" xr3:uid="{670D3A74-1632-8649-AF5D-18BC636D1CB6}" name="Column3522"/>
    <tableColumn id="3537" xr3:uid="{1AF8C6AB-5B83-414C-9519-A795CF345934}" name="Column3523"/>
    <tableColumn id="3538" xr3:uid="{BB55EF43-BF6A-D24F-9DBB-227BEC3530F7}" name="Column3524"/>
    <tableColumn id="3539" xr3:uid="{6B8A9559-7C77-2947-B8D1-254012C3B463}" name="Column3525"/>
    <tableColumn id="3540" xr3:uid="{A1C894C5-01C0-7047-B3B3-F350F2F5A26D}" name="Column3526"/>
    <tableColumn id="3541" xr3:uid="{2F5A2345-17AC-9349-8C15-7A1CE860601D}" name="Column3527"/>
    <tableColumn id="3542" xr3:uid="{5C1E3341-7B04-3840-9E40-C69E81DBD60A}" name="Column3528"/>
    <tableColumn id="3543" xr3:uid="{DA4237BF-7A19-A047-896D-C2A7ED157536}" name="Column3529"/>
    <tableColumn id="3544" xr3:uid="{075B4593-80BC-E246-9C11-98C0203D5290}" name="Column3530"/>
    <tableColumn id="3545" xr3:uid="{3B2CB06C-1A90-1F49-B943-4F4B4EA86ACF}" name="Column3531"/>
    <tableColumn id="3546" xr3:uid="{21E42F9C-009E-DF47-91D7-620BD1D1B540}" name="Column3532"/>
    <tableColumn id="3547" xr3:uid="{C7786684-9461-9440-935B-CA7638734C30}" name="Column3533"/>
    <tableColumn id="3548" xr3:uid="{42F1D059-96F7-4D49-9F3E-73D4448DBE3C}" name="Column3534"/>
    <tableColumn id="3549" xr3:uid="{5BBF00E0-5F86-B348-A6BC-F5708409E6DE}" name="Column3535"/>
    <tableColumn id="3550" xr3:uid="{EF0A7BB2-6108-7E43-8DB2-7A223EA22E4B}" name="Column3536"/>
    <tableColumn id="3551" xr3:uid="{4E2FC71E-C533-4149-8B6E-04388BD17BC6}" name="Column3537"/>
    <tableColumn id="3552" xr3:uid="{5399ECEF-8842-4C44-B5CE-6DC69EF54599}" name="Column3538"/>
    <tableColumn id="3553" xr3:uid="{C49B08B6-472B-7A4D-8568-2B5A11C1243A}" name="Column3539"/>
    <tableColumn id="3554" xr3:uid="{07145B43-2618-8245-8974-3F5877C2C3C4}" name="Column3540"/>
    <tableColumn id="3555" xr3:uid="{CCB17691-E7C4-6A4B-9C29-5FF412DA2D21}" name="Column3541"/>
    <tableColumn id="3556" xr3:uid="{D98C0723-8DA8-2C41-86DD-208519F5DBC6}" name="Column3542"/>
    <tableColumn id="3557" xr3:uid="{29EA2826-6C69-B14C-AAB6-9B597D10935F}" name="Column3543"/>
    <tableColumn id="3558" xr3:uid="{27B2F20A-595E-514A-ADE5-9B37D8ED301E}" name="Column3544"/>
    <tableColumn id="3559" xr3:uid="{94D019A7-4480-9442-844C-B85165BBEED9}" name="Column3545"/>
    <tableColumn id="3560" xr3:uid="{41A04327-316C-9B46-AB9D-E9EB7656657D}" name="Column3546"/>
    <tableColumn id="3561" xr3:uid="{7749DE69-D683-6C47-A254-5BD0F14EC5BA}" name="Column3547"/>
    <tableColumn id="3562" xr3:uid="{AF255C00-31C3-0A49-A055-2DD483578074}" name="Column3548"/>
    <tableColumn id="3563" xr3:uid="{C71D2CE9-38FD-5543-A3A0-16F0ED9A906B}" name="Column3549"/>
    <tableColumn id="3564" xr3:uid="{6A0DC430-789B-EE47-89BE-6043E41E5327}" name="Column3550"/>
    <tableColumn id="3565" xr3:uid="{D9AAD053-C10E-B04F-82A8-6B6F6EEC6FD9}" name="Column3551"/>
    <tableColumn id="3566" xr3:uid="{29D7D350-58C2-4A4F-9CC4-B36F0D1BEF6D}" name="Column3552"/>
    <tableColumn id="3567" xr3:uid="{F102E02E-FA80-5D46-8027-D419CB199561}" name="Column3553"/>
    <tableColumn id="3568" xr3:uid="{75CCF127-60A7-3E48-A5E5-1977BFEFFC84}" name="Column3554"/>
    <tableColumn id="3569" xr3:uid="{0D54983E-801C-B84C-9B5F-92C818B192AE}" name="Column3555"/>
    <tableColumn id="3570" xr3:uid="{4AC209DE-D6AA-1A4D-A051-D0602A6D0C30}" name="Column3556"/>
    <tableColumn id="3571" xr3:uid="{F8738796-1302-334B-9089-415D7D861339}" name="Column3557"/>
    <tableColumn id="3572" xr3:uid="{80863B4A-6467-2A46-B8ED-2F7FA02027B6}" name="Column3558"/>
    <tableColumn id="3573" xr3:uid="{65E3EBBD-3136-2A47-BA6C-CB28C98035D5}" name="Column3559"/>
    <tableColumn id="3574" xr3:uid="{B6365194-D738-0049-9048-B4B6B1977348}" name="Column3560"/>
    <tableColumn id="3575" xr3:uid="{0273FF7E-F69F-3049-B983-B9A09408550E}" name="Column3561"/>
    <tableColumn id="3576" xr3:uid="{40470574-5EBB-9548-9AC3-5B24802AEB53}" name="Column3562"/>
    <tableColumn id="3577" xr3:uid="{597670FF-A6D6-CB4D-8016-DE6C20E14E51}" name="Column3563"/>
    <tableColumn id="3578" xr3:uid="{F108FE47-C0FA-5344-94C8-D80933C53A94}" name="Column3564"/>
    <tableColumn id="3579" xr3:uid="{3CC9EFBA-2304-1B4D-BA3F-859EF02D1B14}" name="Column3565"/>
    <tableColumn id="3580" xr3:uid="{46813011-9580-5846-BB6A-32A542B0E80F}" name="Column3566"/>
    <tableColumn id="3581" xr3:uid="{60616A6E-08DF-A54B-B601-5369B06A90FC}" name="Column3567"/>
    <tableColumn id="3582" xr3:uid="{4864C87F-0D7E-D34C-B37C-D950E6E6C22A}" name="Column3568"/>
    <tableColumn id="3583" xr3:uid="{187D44B6-4CA6-5F44-9EFC-F4835B6D7EF9}" name="Column3569"/>
    <tableColumn id="3584" xr3:uid="{E629D3AC-6075-7E47-B5B3-1DC9FD73E0A7}" name="Column3570"/>
    <tableColumn id="3585" xr3:uid="{4C7DAA74-9F1B-1948-8CAD-1AFBBB374883}" name="Column3571"/>
    <tableColumn id="3586" xr3:uid="{639399E4-7F55-C346-BB96-BCB88F6DA050}" name="Column3572"/>
    <tableColumn id="3587" xr3:uid="{42315C6F-A18C-B24A-9213-382507C210C7}" name="Column3573"/>
    <tableColumn id="3588" xr3:uid="{21D754DC-A756-AC46-8761-4369075D3721}" name="Column3574"/>
    <tableColumn id="3589" xr3:uid="{85BD09BE-94EE-2346-956E-CE70AA144E62}" name="Column3575"/>
    <tableColumn id="3590" xr3:uid="{15B8CA12-87BA-054A-9972-CAF1F229B64D}" name="Column3576"/>
    <tableColumn id="3591" xr3:uid="{AF5F4041-0581-2245-84C3-44FCB347A039}" name="Column3577"/>
    <tableColumn id="3592" xr3:uid="{2073F3BB-171A-9F42-9D27-4DE63EF6329C}" name="Column3578"/>
    <tableColumn id="3593" xr3:uid="{0BBC888D-5A08-F14D-9CC7-9F988710EE76}" name="Column3579"/>
    <tableColumn id="3594" xr3:uid="{5F8AC9A9-3B3A-C349-AEF6-121D88613CD3}" name="Column3580"/>
    <tableColumn id="3595" xr3:uid="{8CCA4BDC-FB2E-EE4D-9649-1C5668858B6A}" name="Column3581"/>
    <tableColumn id="3596" xr3:uid="{AC7FE40A-174B-8C44-8478-D0378F02074E}" name="Column3582"/>
    <tableColumn id="3597" xr3:uid="{8247E18A-4C89-4847-8427-C92E24C858FD}" name="Column3583"/>
    <tableColumn id="3598" xr3:uid="{8D8F65D4-D06B-0A4F-8244-271C6D9D8B85}" name="Column3584"/>
    <tableColumn id="3599" xr3:uid="{758ABD33-A4DE-594C-828C-A6C343338506}" name="Column3585"/>
    <tableColumn id="3600" xr3:uid="{A30A9AF5-C6BC-B544-B1C7-40195971E64A}" name="Column3586"/>
    <tableColumn id="3601" xr3:uid="{0FBADFDF-8881-2849-86C4-F347F82CCD26}" name="Column3587"/>
    <tableColumn id="3602" xr3:uid="{61B33621-09AB-234D-AF6E-35256192DDDA}" name="Column3588"/>
    <tableColumn id="3603" xr3:uid="{F9328B68-EAFF-4843-A9FC-62FF492B0EFF}" name="Column3589"/>
    <tableColumn id="3604" xr3:uid="{CE0178D6-A355-694A-9B8B-AC818A0A92F0}" name="Column3590"/>
    <tableColumn id="3605" xr3:uid="{21CAA3C4-9C77-C644-80CD-A8ADCE70B8EB}" name="Column3591"/>
    <tableColumn id="3606" xr3:uid="{46281FFB-EBAA-9A41-85E8-B2E7D430A18B}" name="Column3592"/>
    <tableColumn id="3607" xr3:uid="{5E5BB9C4-BAF8-6B4E-81FB-70746870EF19}" name="Column3593"/>
    <tableColumn id="3608" xr3:uid="{DA84D753-9098-374E-9281-F562E4602CE8}" name="Column3594"/>
    <tableColumn id="3609" xr3:uid="{BFC93C98-BA87-4345-ABBB-132FACEB377A}" name="Column3595"/>
    <tableColumn id="3610" xr3:uid="{0773BE6C-B705-BB46-BF95-911FA19958FA}" name="Column3596"/>
    <tableColumn id="3611" xr3:uid="{D636542F-0B5B-CE4F-AB89-CEF6A0A266D8}" name="Column3597"/>
    <tableColumn id="3612" xr3:uid="{26E00811-77EE-4B43-A999-3BE86BF64370}" name="Column3598"/>
    <tableColumn id="3613" xr3:uid="{4400B41D-FC7B-0549-AACE-4B07871B0BF5}" name="Column3599"/>
    <tableColumn id="3614" xr3:uid="{0192D91D-442B-5645-BE09-6B4A05D3557E}" name="Column3600"/>
    <tableColumn id="3615" xr3:uid="{40F882BF-7871-CC4A-8479-FABDA731DB1E}" name="Column3601"/>
    <tableColumn id="3616" xr3:uid="{5608EB11-95B3-DA4C-B6B3-B9CF14FCD56B}" name="Column3602"/>
    <tableColumn id="3617" xr3:uid="{E4C10799-9E96-1E40-B39B-B511C5F2D39D}" name="Column3603"/>
    <tableColumn id="3618" xr3:uid="{64B311E8-0C20-334F-8011-2B04230D444C}" name="Column3604"/>
    <tableColumn id="3619" xr3:uid="{FBC7FC54-2F4F-4041-8DB2-4EB2ACEBA737}" name="Column3605"/>
    <tableColumn id="3620" xr3:uid="{AB3FA07F-9A5F-FD42-B743-8FA98190F6EC}" name="Column3606"/>
    <tableColumn id="3621" xr3:uid="{4A8E0C93-73FA-4A4E-B326-3359872F92AE}" name="Column3607"/>
    <tableColumn id="3622" xr3:uid="{A210C834-79B8-0C4E-A54C-7A305BB9D811}" name="Column3608"/>
    <tableColumn id="3623" xr3:uid="{05D0B477-925E-0745-9B5A-56AFCA3C49EF}" name="Column3609"/>
    <tableColumn id="3624" xr3:uid="{CF229A3F-29D2-A34E-BBDF-08A95A14E937}" name="Column3610"/>
    <tableColumn id="3625" xr3:uid="{1A0E36F5-46A8-504D-87E9-2FE643A9F529}" name="Column3611"/>
    <tableColumn id="3626" xr3:uid="{73AC4A03-83EB-704D-B2A6-9ED409524376}" name="Column3612"/>
    <tableColumn id="3627" xr3:uid="{8D631D6D-860C-874E-9024-C5DE67DA49CD}" name="Column3613"/>
    <tableColumn id="3628" xr3:uid="{404204F3-F415-1044-B891-EE9F39E8D644}" name="Column3614"/>
    <tableColumn id="3629" xr3:uid="{3F713362-0966-5049-8C3A-2737B4806B70}" name="Column3615"/>
    <tableColumn id="3630" xr3:uid="{38C27506-939C-864D-8F01-8A8AA253F72A}" name="Column3616"/>
    <tableColumn id="3631" xr3:uid="{032470EA-99DB-1544-AFC7-EDAC8208DA9E}" name="Column3617"/>
    <tableColumn id="3632" xr3:uid="{94E8E85E-324E-3246-89A8-7A0A9D871325}" name="Column3618"/>
    <tableColumn id="3633" xr3:uid="{BABEC8ED-2A32-CB46-A968-EF99F369A588}" name="Column3619"/>
    <tableColumn id="3634" xr3:uid="{655861C7-8F55-A747-AC40-0F25754E149A}" name="Column3620"/>
    <tableColumn id="3635" xr3:uid="{336CA527-64E4-5344-A057-957AEC26580F}" name="Column3621"/>
    <tableColumn id="3636" xr3:uid="{AF79CBB0-4CAC-8248-9E2D-150CEC5C7003}" name="Column3622"/>
    <tableColumn id="3637" xr3:uid="{8EF1A6B3-671D-1847-B9B0-7DFBE163BA18}" name="Column3623"/>
    <tableColumn id="3638" xr3:uid="{4DA8F1E2-F596-E04C-8495-27CB567BFCEB}" name="Column3624"/>
    <tableColumn id="3639" xr3:uid="{286034E1-39C6-0B4C-B820-4CDDF5877AE7}" name="Column3625"/>
    <tableColumn id="3640" xr3:uid="{757331A0-8ED0-FC47-853D-39A292153499}" name="Column3626"/>
    <tableColumn id="3641" xr3:uid="{74F322EC-DA33-8E4D-A274-3E193CC20AC7}" name="Column3627"/>
    <tableColumn id="3642" xr3:uid="{13CFDF5B-361A-1345-AEBC-3ABD3890628D}" name="Column3628"/>
    <tableColumn id="3643" xr3:uid="{83805CDD-BB36-E94C-A739-B5BC07BF528F}" name="Column3629"/>
    <tableColumn id="3644" xr3:uid="{78CD2A7A-62A4-4E4B-B172-09E4F15F897C}" name="Column3630"/>
    <tableColumn id="3645" xr3:uid="{26698DC2-EF06-7743-9EC7-7327CBD709AB}" name="Column3631"/>
    <tableColumn id="3646" xr3:uid="{7DF01C59-22C9-8C45-9839-77382FA3F224}" name="Column3632"/>
    <tableColumn id="3647" xr3:uid="{A267F3CF-68D7-454A-BA3F-D33A4756F6A3}" name="Column3633"/>
    <tableColumn id="3648" xr3:uid="{8284D49C-89DB-1D42-BF8B-7F644CC2A7AC}" name="Column3634"/>
    <tableColumn id="3649" xr3:uid="{FE40E932-AAAB-5C44-9643-418B5A1C9B50}" name="Column3635"/>
    <tableColumn id="3650" xr3:uid="{181590B6-47D0-2B4C-A55E-7B3445868400}" name="Column3636"/>
    <tableColumn id="3651" xr3:uid="{41143821-C5A9-0E4E-81BC-75AC1411EE47}" name="Column3637"/>
    <tableColumn id="3652" xr3:uid="{7FC6C192-7DFB-CF4E-95D0-13118FCA6CCD}" name="Column3638"/>
    <tableColumn id="3653" xr3:uid="{666F034C-6C3F-6D40-BC1C-B0B206FAB26B}" name="Column3639"/>
    <tableColumn id="3654" xr3:uid="{AC2F640B-FB06-9F47-936F-FF1420A22165}" name="Column3640"/>
    <tableColumn id="3655" xr3:uid="{DE7FAE29-77F2-F84B-9E21-76E3E0240F01}" name="Column3641"/>
    <tableColumn id="3656" xr3:uid="{EB729194-1BAD-3D4F-B8A2-B6DD4AE35B36}" name="Column3642"/>
    <tableColumn id="3657" xr3:uid="{56C41654-5DF8-144B-8E9C-24E4DA577D85}" name="Column3643"/>
    <tableColumn id="3658" xr3:uid="{332A8068-D2E2-3D4E-8C99-388DA8413B4F}" name="Column3644"/>
    <tableColumn id="3659" xr3:uid="{90BD5FFD-C490-0546-BD22-CC6B6EA2E0FB}" name="Column3645"/>
    <tableColumn id="3660" xr3:uid="{F132866C-9360-B741-82BE-63E1F8449046}" name="Column3646"/>
    <tableColumn id="3661" xr3:uid="{019973FC-3D3F-904E-82C8-146BACEC3551}" name="Column3647"/>
    <tableColumn id="3662" xr3:uid="{4434D59D-5391-9D48-9BFA-55E5AD55282E}" name="Column3648"/>
    <tableColumn id="3663" xr3:uid="{398F80CA-0455-F841-84D5-EA2CFC6E5E87}" name="Column3649"/>
    <tableColumn id="3664" xr3:uid="{79798644-867D-564B-99F3-2C768239E687}" name="Column3650"/>
    <tableColumn id="3665" xr3:uid="{F7A1ED65-E116-E041-B342-99861799E253}" name="Column3651"/>
    <tableColumn id="3666" xr3:uid="{576D3B04-8036-2749-8A65-57A3BA7E2086}" name="Column3652"/>
    <tableColumn id="3667" xr3:uid="{C1B60230-F518-CA44-BC73-BBF1AF00FD18}" name="Column3653"/>
    <tableColumn id="3668" xr3:uid="{291B898A-62A1-684E-A094-EF744E86D289}" name="Column3654"/>
    <tableColumn id="3669" xr3:uid="{677A8786-7471-0F4D-84A7-828E77C1EA7B}" name="Column3655"/>
    <tableColumn id="3670" xr3:uid="{B2BA2D92-AA52-294C-BE7F-CE6CE42DF945}" name="Column3656"/>
    <tableColumn id="3671" xr3:uid="{86F1E4DF-2B8F-354A-874E-FB782EE9B618}" name="Column3657"/>
    <tableColumn id="3672" xr3:uid="{C78E8E91-F70D-E04D-BA8E-FC955ED927F1}" name="Column3658"/>
    <tableColumn id="3673" xr3:uid="{7804EE6D-A04A-B14A-AF28-FB55AAAAF3C0}" name="Column3659"/>
    <tableColumn id="3674" xr3:uid="{B5D122D9-3FEC-3D49-AD64-2BB7807E4FDA}" name="Column3660"/>
    <tableColumn id="3675" xr3:uid="{83DF04D5-5E79-ED42-B814-4B5CD37FFFB6}" name="Column3661"/>
    <tableColumn id="3676" xr3:uid="{9EDC525A-5579-FC44-A226-6B0F7F86B519}" name="Column3662"/>
    <tableColumn id="3677" xr3:uid="{77D72DFA-FE29-E147-B45D-A564A485454B}" name="Column3663"/>
    <tableColumn id="3678" xr3:uid="{F8C48AC1-120D-4C41-BC36-EC6B9DBD80EA}" name="Column3664"/>
    <tableColumn id="3679" xr3:uid="{59FF56BB-8D8C-FD44-9B0A-E6CAB1E89BE3}" name="Column3665"/>
    <tableColumn id="3680" xr3:uid="{D25511BE-3BFD-9140-9D1A-525BB1EF4EA6}" name="Column3666"/>
    <tableColumn id="3681" xr3:uid="{B1D81139-A9D2-5447-B25D-954451AB2A37}" name="Column3667"/>
    <tableColumn id="3682" xr3:uid="{FF2709DC-0678-3E48-B7FA-F67D88884C57}" name="Column3668"/>
    <tableColumn id="3683" xr3:uid="{ACA2E780-8A2F-7949-8334-140405EED65B}" name="Column3669"/>
    <tableColumn id="3684" xr3:uid="{E3F9E956-930E-9446-B6E2-395EF4FAF836}" name="Column3670"/>
    <tableColumn id="3685" xr3:uid="{85FBDDB5-CDBB-A34C-98B3-FB3F1FE33BEE}" name="Column3671"/>
    <tableColumn id="3686" xr3:uid="{CCE0807C-0CDA-3840-84FF-D13A491B1E24}" name="Column3672"/>
    <tableColumn id="3687" xr3:uid="{1E4FE229-4864-6344-8B25-1A487E500707}" name="Column3673"/>
    <tableColumn id="3688" xr3:uid="{1526DCDD-7207-9A47-9476-CDE0D67C482E}" name="Column3674"/>
    <tableColumn id="3689" xr3:uid="{AB285B81-D20D-2E48-8396-7EFE29D8CE7B}" name="Column3675"/>
    <tableColumn id="3690" xr3:uid="{93CE0868-DE7A-E346-BD46-91423B643EF5}" name="Column3676"/>
    <tableColumn id="3691" xr3:uid="{1E6980BD-9DA5-BC4D-92B2-BC3E7B48D305}" name="Column3677"/>
    <tableColumn id="3692" xr3:uid="{413D9D0B-B32F-6E4F-8071-054B93486D27}" name="Column3678"/>
    <tableColumn id="3693" xr3:uid="{25FC62A9-0E0A-004D-914F-8CFAC436374D}" name="Column3679"/>
    <tableColumn id="3694" xr3:uid="{9E483363-AF24-7B4D-9408-4EA7B31F933C}" name="Column3680"/>
    <tableColumn id="3695" xr3:uid="{27D47B38-EA50-D34F-B179-EFCF7D04CCB4}" name="Column3681"/>
    <tableColumn id="3696" xr3:uid="{ECF90814-9A48-9A44-8BF4-CC34DB7F24F6}" name="Column3682"/>
    <tableColumn id="3697" xr3:uid="{18EAAC11-DC6B-AF41-B5B9-B0E9A86D57CD}" name="Column3683"/>
    <tableColumn id="3698" xr3:uid="{5FD1D81D-F2FC-854D-965E-84DBC987E562}" name="Column3684"/>
    <tableColumn id="3699" xr3:uid="{7962DFB5-5002-FF4B-AE49-CC025CA385B1}" name="Column3685"/>
    <tableColumn id="3700" xr3:uid="{4C58DAC8-77DB-C641-875A-D26D55C4E14A}" name="Column3686"/>
    <tableColumn id="3701" xr3:uid="{2F7A5E55-CA97-3A4F-845A-D67A6276F07A}" name="Column3687"/>
    <tableColumn id="3702" xr3:uid="{962838B0-AE7D-D64E-8C25-B1983792A9D1}" name="Column3688"/>
    <tableColumn id="3703" xr3:uid="{DAC8FCFC-90C7-6348-87B2-DB6DC915CDDA}" name="Column3689"/>
    <tableColumn id="3704" xr3:uid="{F38850B7-ED4D-CA44-8426-2E0D236CD35C}" name="Column3690"/>
    <tableColumn id="3705" xr3:uid="{11278ADB-3106-6E4B-BABE-6F67F4AB8D81}" name="Column3691"/>
    <tableColumn id="3706" xr3:uid="{D1362D79-41EC-8B47-91EF-4E080629B51D}" name="Column3692"/>
    <tableColumn id="3707" xr3:uid="{851DDA9A-7544-6F40-AE88-779D18869807}" name="Column3693"/>
    <tableColumn id="3708" xr3:uid="{FC684A7B-4B22-D248-8909-BDB13DF64CB3}" name="Column3694"/>
    <tableColumn id="3709" xr3:uid="{DEB138D3-5F23-1046-B8BF-6D46F96A9F77}" name="Column3695"/>
    <tableColumn id="3710" xr3:uid="{67247FC4-3AC6-7245-B630-8C8E286D6AEE}" name="Column3696"/>
    <tableColumn id="3711" xr3:uid="{1C8B307A-274D-5842-ADF7-7D7C57724648}" name="Column3697"/>
    <tableColumn id="3712" xr3:uid="{CB22CE54-BCBA-F845-AD6E-2B0E873C9112}" name="Column3698"/>
    <tableColumn id="3713" xr3:uid="{29857E04-6E1C-404C-AE02-D00F08DE5182}" name="Column3699"/>
    <tableColumn id="3714" xr3:uid="{CE6C7453-2EA0-3947-A827-3ED2E638A281}" name="Column3700"/>
    <tableColumn id="3715" xr3:uid="{31A2814E-7AAD-7A4B-B90C-353D920A61CA}" name="Column3701"/>
    <tableColumn id="3716" xr3:uid="{1ADE3A14-CDED-F74B-9695-69C56AE742DD}" name="Column3702"/>
    <tableColumn id="3717" xr3:uid="{448E6001-1954-1941-8AD9-D07C95D1238E}" name="Column3703"/>
    <tableColumn id="3718" xr3:uid="{A4D18AB6-C0D5-3641-96B0-31D6BE458DDF}" name="Column3704"/>
    <tableColumn id="3719" xr3:uid="{E4003283-A62B-A747-BBD5-04E5B1635E92}" name="Column3705"/>
    <tableColumn id="3720" xr3:uid="{6BA34AA9-14D2-B547-A708-A389740FCDD2}" name="Column3706"/>
    <tableColumn id="3721" xr3:uid="{DB6FA288-6DD3-424B-84F0-EEE12CB5A6C9}" name="Column3707"/>
    <tableColumn id="3722" xr3:uid="{126345DE-77E6-2F46-9484-E319B02243F5}" name="Column3708"/>
    <tableColumn id="3723" xr3:uid="{4096ECC5-0472-3141-B05B-7FD91C95FBA3}" name="Column3709"/>
    <tableColumn id="3724" xr3:uid="{8A50A574-49C3-CC44-9A81-B91233A61DDD}" name="Column3710"/>
    <tableColumn id="3725" xr3:uid="{8E5AC02C-CCB5-6340-807F-6E5F49E38DF0}" name="Column3711"/>
    <tableColumn id="3726" xr3:uid="{9D7D6EA8-D1D3-A74D-B56B-A92A1A376C4D}" name="Column3712"/>
    <tableColumn id="3727" xr3:uid="{CC473893-AFE8-584A-815B-849BA4DF3BFA}" name="Column3713"/>
    <tableColumn id="3728" xr3:uid="{71EEE894-991E-324B-BFA8-508856B6AD8E}" name="Column3714"/>
    <tableColumn id="3729" xr3:uid="{E0A015E5-482B-274E-8550-D1592002F773}" name="Column3715"/>
    <tableColumn id="3730" xr3:uid="{68234702-6735-EB4F-9EFE-5FD630F083EE}" name="Column3716"/>
    <tableColumn id="3731" xr3:uid="{0DB4F9CF-2CE7-CC43-A265-4C4792ED46BC}" name="Column3717"/>
    <tableColumn id="3732" xr3:uid="{6DA5CBB5-4C71-504F-AD63-C2F8309377F5}" name="Column3718"/>
    <tableColumn id="3733" xr3:uid="{78EFF961-36FE-F443-BDA5-542D79E97C5F}" name="Column3719"/>
    <tableColumn id="3734" xr3:uid="{A52F3698-9F62-1C45-AD8E-DD7575021296}" name="Column3720"/>
    <tableColumn id="3735" xr3:uid="{F9D5FA28-CE62-D945-82E4-65E0D9174EAB}" name="Column3721"/>
    <tableColumn id="3736" xr3:uid="{24316D11-8803-B74B-8B41-DF9D4CF89F92}" name="Column3722"/>
    <tableColumn id="3737" xr3:uid="{DFA18294-1012-9D4C-9C55-B8E6494E1265}" name="Column3723"/>
    <tableColumn id="3738" xr3:uid="{DD11C16F-8526-6B4A-B5DC-168676121FE4}" name="Column3724"/>
    <tableColumn id="3739" xr3:uid="{FAA68C27-739C-5449-9D69-BBB3347B82D9}" name="Column3725"/>
    <tableColumn id="3740" xr3:uid="{7263B642-7C6A-2C4D-9DF6-5FE0BDD83482}" name="Column3726"/>
    <tableColumn id="3741" xr3:uid="{BF878AD5-AB02-FB45-A809-B11B7637E9DD}" name="Column3727"/>
    <tableColumn id="3742" xr3:uid="{9D2BCBED-0124-8A4F-8A11-77EE2226C1B1}" name="Column3728"/>
    <tableColumn id="3743" xr3:uid="{CE20F3B0-7CF1-F940-B24A-544F806B7F08}" name="Column3729"/>
    <tableColumn id="3744" xr3:uid="{EF3FF4B2-B296-D045-B99F-D3551097B815}" name="Column3730"/>
    <tableColumn id="3745" xr3:uid="{47A27345-70EB-9B42-9EC0-B74663319FA9}" name="Column3731"/>
    <tableColumn id="3746" xr3:uid="{01DDE382-2B46-DE42-8DB6-60AB90CCCCAB}" name="Column3732"/>
    <tableColumn id="3747" xr3:uid="{ED0F90A9-7B40-F540-8A9D-63E1DAFBF032}" name="Column3733"/>
    <tableColumn id="3748" xr3:uid="{66AA6548-BEB3-9F42-B9D5-44656F22F078}" name="Column3734"/>
    <tableColumn id="3749" xr3:uid="{249D3004-B6CF-7645-8C97-4A2D00DCACF4}" name="Column3735"/>
    <tableColumn id="3750" xr3:uid="{74B7FF3D-638D-9046-A87F-1666C55B66ED}" name="Column3736"/>
    <tableColumn id="3751" xr3:uid="{47476A6A-44AF-7A43-B957-E09B2C1A8251}" name="Column3737"/>
    <tableColumn id="3752" xr3:uid="{D0044791-92BD-834C-ADF3-063A5F906E82}" name="Column3738"/>
    <tableColumn id="3753" xr3:uid="{882F1252-BC41-DC43-9884-5F6EED2F7F6E}" name="Column3739"/>
    <tableColumn id="3754" xr3:uid="{CA53A9A3-F8C5-8242-9FC2-3B87BA4B0FB8}" name="Column3740"/>
    <tableColumn id="3755" xr3:uid="{2C674EF4-8D7D-C94C-914D-A394CA61EEBF}" name="Column3741"/>
    <tableColumn id="3756" xr3:uid="{CC97D907-304B-5143-8840-99EF6E048A04}" name="Column3742"/>
    <tableColumn id="3757" xr3:uid="{31AA312C-844C-5141-9129-B088BD155074}" name="Column3743"/>
    <tableColumn id="3758" xr3:uid="{27AEC2F4-5F61-2D4E-A1B5-B2FA6784AC6B}" name="Column3744"/>
    <tableColumn id="3759" xr3:uid="{8813E19C-EA7B-BD45-A003-C464CA937ACA}" name="Column3745"/>
    <tableColumn id="3760" xr3:uid="{2BAFAD02-3792-B545-9639-9A97A13AC041}" name="Column3746"/>
    <tableColumn id="3761" xr3:uid="{C9C24D8D-84E9-FD4F-B9F8-35ECB36DDE52}" name="Column3747"/>
    <tableColumn id="3762" xr3:uid="{F88DED9A-0F36-0E48-A4A8-74699B8B8785}" name="Column3748"/>
    <tableColumn id="3763" xr3:uid="{AA751B25-4378-AF4C-8BD6-ADE65B9931B0}" name="Column3749"/>
    <tableColumn id="3764" xr3:uid="{CBB12A60-7A86-BE4D-A583-D1A437D9BC89}" name="Column3750"/>
    <tableColumn id="3765" xr3:uid="{C38CF0E7-202A-2A46-8944-390E188D57FA}" name="Column3751"/>
    <tableColumn id="3766" xr3:uid="{A0BAFD78-F6EC-2A49-931D-CDE7F9F123C9}" name="Column3752"/>
    <tableColumn id="3767" xr3:uid="{FA5FF397-3C17-5141-8884-D8A6491B8788}" name="Column3753"/>
    <tableColumn id="3768" xr3:uid="{CCB09792-6369-D742-9CD5-9EB236FF4705}" name="Column3754"/>
    <tableColumn id="3769" xr3:uid="{A5F46667-CC1D-E24C-A082-8B1790D65E8D}" name="Column3755"/>
    <tableColumn id="3770" xr3:uid="{A78B444F-42A2-0E48-9B39-AD0DBC85DB95}" name="Column3756"/>
    <tableColumn id="3771" xr3:uid="{AB8BEF5A-6C70-7F4F-BABF-FEB331000F51}" name="Column3757"/>
    <tableColumn id="3772" xr3:uid="{3A54D888-69CC-F846-BFDC-E4C1641F841C}" name="Column3758"/>
    <tableColumn id="3773" xr3:uid="{25BCD923-F310-4443-929F-10B5F3CEE4F3}" name="Column3759"/>
    <tableColumn id="3774" xr3:uid="{CD96388E-4351-D94B-8E9B-D928B10630D5}" name="Column3760"/>
    <tableColumn id="3775" xr3:uid="{E14681A8-6209-EC40-917E-C7E81ED02440}" name="Column3761"/>
    <tableColumn id="3776" xr3:uid="{2EB62356-78CD-4B4F-A431-7B7F53D77CD0}" name="Column3762"/>
    <tableColumn id="3777" xr3:uid="{32CBC9D1-DAEC-0A41-9411-3154F612010C}" name="Column3763"/>
    <tableColumn id="3778" xr3:uid="{F38E84DF-C99C-5E4F-8680-2EA46A4BB799}" name="Column3764"/>
    <tableColumn id="3779" xr3:uid="{9FBF817A-398B-3245-8E9E-250CCB95DBEA}" name="Column3765"/>
    <tableColumn id="3780" xr3:uid="{9C2C1F13-F364-C543-9ACE-B2228E85248B}" name="Column3766"/>
    <tableColumn id="3781" xr3:uid="{C5E4F149-A0B2-3F45-B1CC-ADC6C809DEBD}" name="Column3767"/>
    <tableColumn id="3782" xr3:uid="{9C33056D-24F2-5049-BFEE-7C077CAE6262}" name="Column3768"/>
    <tableColumn id="3783" xr3:uid="{AADADEE5-0BEE-2147-94D5-59804DF8058B}" name="Column3769"/>
    <tableColumn id="3784" xr3:uid="{E3BCDAE3-C6D7-FC44-8322-3EC7DC7A67D2}" name="Column3770"/>
    <tableColumn id="3785" xr3:uid="{4619CC44-A88E-F649-A764-4B63AC076BF9}" name="Column3771"/>
    <tableColumn id="3786" xr3:uid="{1A3479E4-07EB-4946-A337-000E454A12C2}" name="Column3772"/>
    <tableColumn id="3787" xr3:uid="{C67EBE15-0A7D-1C49-BF76-90594DCC39EB}" name="Column3773"/>
    <tableColumn id="3788" xr3:uid="{BC72DDB2-F2A5-2B42-B3C1-85E6BA94DE93}" name="Column3774"/>
    <tableColumn id="3789" xr3:uid="{8952F6E3-19EE-5A4F-A25F-C66CCCDA425C}" name="Column3775"/>
    <tableColumn id="3790" xr3:uid="{F2569CF1-495D-5A46-B7F0-CD72813D2011}" name="Column3776"/>
    <tableColumn id="3791" xr3:uid="{3DEE06BB-C807-464A-8863-0A6D543B8D99}" name="Column3777"/>
    <tableColumn id="3792" xr3:uid="{4F5E7146-E909-8B4D-9666-BA76FE463C56}" name="Column3778"/>
    <tableColumn id="3793" xr3:uid="{919FE09F-0BC9-7B42-9EAA-D44E5A8D8C33}" name="Column3779"/>
    <tableColumn id="3794" xr3:uid="{69FBBC41-FAA9-584C-A54B-F6BCB328BF37}" name="Column3780"/>
    <tableColumn id="3795" xr3:uid="{1ED44436-5A20-C942-A8C5-3D3D93B450EB}" name="Column3781"/>
    <tableColumn id="3796" xr3:uid="{1C3E52C5-2019-E649-8B48-B858A5B48005}" name="Column3782"/>
    <tableColumn id="3797" xr3:uid="{4B39B86C-73DF-D74C-A0B5-584944CABEF1}" name="Column3783"/>
    <tableColumn id="3798" xr3:uid="{7CDD53B1-0BAA-CC42-A531-56D54A18A4D3}" name="Column3784"/>
    <tableColumn id="3799" xr3:uid="{291DCCBB-DA59-894B-9DB8-4AD13E52AD8F}" name="Column3785"/>
    <tableColumn id="3800" xr3:uid="{3962A677-6576-2243-9FCD-4082FA79A24F}" name="Column3786"/>
    <tableColumn id="3801" xr3:uid="{4E0B72ED-2121-B642-8ED4-089F07C8FB43}" name="Column3787"/>
    <tableColumn id="3802" xr3:uid="{7F390ED3-CCBF-734B-A296-879C4C3BEA25}" name="Column3788"/>
    <tableColumn id="3803" xr3:uid="{9DC8F42C-AF47-0244-801E-F7480DEA277B}" name="Column3789"/>
    <tableColumn id="3804" xr3:uid="{22B46F76-9A0B-6B48-AADB-EA68D415FB4A}" name="Column3790"/>
    <tableColumn id="3805" xr3:uid="{42D4A596-36D7-3746-8A7A-8ADC411F4E3D}" name="Column3791"/>
    <tableColumn id="3806" xr3:uid="{2765A07C-7773-DC4E-888D-D3F4507B5236}" name="Column3792"/>
    <tableColumn id="3807" xr3:uid="{577D02E4-03B1-A045-8F44-0A6DDF9D428F}" name="Column3793"/>
    <tableColumn id="3808" xr3:uid="{9E0A6E20-8F5E-2F47-BB03-6F1C241E5D53}" name="Column3794"/>
    <tableColumn id="3809" xr3:uid="{D66664C6-DF05-9448-824F-0E8970557FA9}" name="Column3795"/>
    <tableColumn id="3810" xr3:uid="{0ACF941F-B3F0-E244-9D73-744AA7C050E9}" name="Column3796"/>
    <tableColumn id="3811" xr3:uid="{BD3DAEF9-AD8C-CB4D-AF20-5C64E205446F}" name="Column3797"/>
    <tableColumn id="3812" xr3:uid="{F74D858F-C6B9-7348-BADC-4E625420808B}" name="Column3798"/>
    <tableColumn id="3813" xr3:uid="{EA6EE191-0A89-9041-BDF2-024E4B055978}" name="Column3799"/>
    <tableColumn id="3814" xr3:uid="{98861EF9-FE6F-E845-8D07-15718A97A0B8}" name="Column3800"/>
    <tableColumn id="3815" xr3:uid="{BC1E10CD-2A79-D94F-8120-2A3F40E7DB3B}" name="Column3801"/>
    <tableColumn id="3816" xr3:uid="{8AEEEB80-E0EF-B141-A4AF-7EC81896398A}" name="Column3802"/>
    <tableColumn id="3817" xr3:uid="{96543FE2-A2E6-2E4D-A2C7-602FACED7BA9}" name="Column3803"/>
    <tableColumn id="3818" xr3:uid="{0441AC53-A727-044F-ACBE-A4564E0918EE}" name="Column3804"/>
    <tableColumn id="3819" xr3:uid="{126CEAED-2047-9241-A934-04B653741FF0}" name="Column3805"/>
    <tableColumn id="3820" xr3:uid="{0D3D3CB4-9A57-9F49-BE43-1D10324C9BFE}" name="Column3806"/>
    <tableColumn id="3821" xr3:uid="{D2E53D95-B510-7340-9E37-E1AF1B622B29}" name="Column3807"/>
    <tableColumn id="3822" xr3:uid="{59E02153-B1A4-B04B-B1E6-B762767587E1}" name="Column3808"/>
    <tableColumn id="3823" xr3:uid="{AA8A14BD-71C4-3844-A47A-4F5A3F2C62FA}" name="Column3809"/>
    <tableColumn id="3824" xr3:uid="{56068932-99FE-7C4B-A684-C9B78F1403CD}" name="Column3810"/>
    <tableColumn id="3825" xr3:uid="{E48684C7-D564-3443-B27C-49581C2AA93F}" name="Column3811"/>
    <tableColumn id="3826" xr3:uid="{1792179F-584C-ED43-B2D0-F3768DA3A545}" name="Column3812"/>
    <tableColumn id="3827" xr3:uid="{CFBD4988-A1A5-EB4E-97FF-54AD68748767}" name="Column3813"/>
    <tableColumn id="3828" xr3:uid="{5AB27302-9435-B840-9D73-71147176BD87}" name="Column3814"/>
    <tableColumn id="3829" xr3:uid="{9262EAEC-279D-3940-B163-2E7DC154CE22}" name="Column3815"/>
    <tableColumn id="3830" xr3:uid="{AB5C2047-AF2B-FD4A-9F51-A0C96DF8C628}" name="Column3816"/>
    <tableColumn id="3831" xr3:uid="{C8D57556-184A-4447-9726-0310E7C2BE62}" name="Column3817"/>
    <tableColumn id="3832" xr3:uid="{63087812-56BF-8644-B4DD-53391D9FA659}" name="Column3818"/>
    <tableColumn id="3833" xr3:uid="{195449BA-9547-A44D-820A-715CF2B6BE95}" name="Column3819"/>
    <tableColumn id="3834" xr3:uid="{B3A4658E-6EFF-4F4D-A62F-E13320825E30}" name="Column3820"/>
    <tableColumn id="3835" xr3:uid="{D7644A9D-05B4-2344-BECA-482F8B0FBD28}" name="Column3821"/>
    <tableColumn id="3836" xr3:uid="{31B60E91-212B-BD4A-ABFE-D265D2B26385}" name="Column3822"/>
    <tableColumn id="3837" xr3:uid="{9FB82992-6398-AE4C-8177-CD71B0CC5E05}" name="Column3823"/>
    <tableColumn id="3838" xr3:uid="{681D926A-E44A-884D-BA3D-6D47E31EBAEB}" name="Column3824"/>
    <tableColumn id="3839" xr3:uid="{866AB232-9B81-EA43-8CDA-12585E417341}" name="Column3825"/>
    <tableColumn id="3840" xr3:uid="{E6FD22D4-4726-E44F-844B-DD089DA3AA37}" name="Column3826"/>
    <tableColumn id="3841" xr3:uid="{5C078546-CCDD-7E42-9214-F32120F762B1}" name="Column3827"/>
    <tableColumn id="3842" xr3:uid="{5A3F5A5B-EB07-F34D-BFF4-B4E47C27490C}" name="Column3828"/>
    <tableColumn id="3843" xr3:uid="{00786C51-6BFE-7C4F-9968-5E0CB4A2F1E9}" name="Column3829"/>
    <tableColumn id="3844" xr3:uid="{D0B16C84-9AFA-654F-8E44-EE8EEEFFF386}" name="Column3830"/>
    <tableColumn id="3845" xr3:uid="{9C5D2BA9-E374-EF41-AD33-19F3D34D0B7C}" name="Column3831"/>
    <tableColumn id="3846" xr3:uid="{45D1C1D1-6454-C846-A212-0D3B486E4690}" name="Column3832"/>
    <tableColumn id="3847" xr3:uid="{66D957C6-DF81-754A-8963-9BF35D41D70F}" name="Column3833"/>
    <tableColumn id="3848" xr3:uid="{4890B5E0-B3DC-3C4C-82FD-318667079D6D}" name="Column3834"/>
    <tableColumn id="3849" xr3:uid="{A3B44729-0FD9-D147-BAD8-B536A18EF00C}" name="Column3835"/>
    <tableColumn id="3850" xr3:uid="{ED2CAF2A-F2F7-734D-AF10-4F614FE66738}" name="Column3836"/>
    <tableColumn id="3851" xr3:uid="{25FD095B-3CE6-E44F-ACA5-A849AB77DBD1}" name="Column3837"/>
    <tableColumn id="3852" xr3:uid="{3A5FB745-435D-6542-9396-2C94ACA0C3B7}" name="Column3838"/>
    <tableColumn id="3853" xr3:uid="{93E8C7B0-84E8-584F-A0A9-93CA50A9D5A8}" name="Column3839"/>
    <tableColumn id="3854" xr3:uid="{9B0B08E3-3A0A-014E-93F5-7FE0D15C68FD}" name="Column3840"/>
    <tableColumn id="3855" xr3:uid="{B23E5F32-4E10-FB48-A292-9386C0F79FD2}" name="Column3841"/>
    <tableColumn id="3856" xr3:uid="{37D0BD62-8790-6942-B424-A70E51FAB397}" name="Column3842"/>
    <tableColumn id="3857" xr3:uid="{D529FE00-EBD6-1A42-BDFD-CCE7A51E0C50}" name="Column3843"/>
    <tableColumn id="3858" xr3:uid="{647846AB-1A99-EC48-A1E4-ADE722D232F5}" name="Column3844"/>
    <tableColumn id="3859" xr3:uid="{109D4D69-851D-6442-A516-281E30E6AE1E}" name="Column3845"/>
    <tableColumn id="3860" xr3:uid="{57F691BB-AC97-304B-88C5-6B3FDAE3478A}" name="Column3846"/>
    <tableColumn id="3861" xr3:uid="{018AABE6-8C38-9A4A-A9AC-89939F92700E}" name="Column3847"/>
    <tableColumn id="3862" xr3:uid="{81A55800-0CB6-2B44-9AAB-856A113967E9}" name="Column3848"/>
    <tableColumn id="3863" xr3:uid="{E8451AB1-2B61-9640-961F-201EA75CE35A}" name="Column3849"/>
    <tableColumn id="3864" xr3:uid="{97EEAEEA-978D-BA43-95A3-71A6A523DCDC}" name="Column3850"/>
    <tableColumn id="3865" xr3:uid="{BCECB322-80C5-5646-896C-182CECFD8A3B}" name="Column3851"/>
    <tableColumn id="3866" xr3:uid="{1D9BA914-2BB5-3448-A727-AEFFD61FD990}" name="Column3852"/>
    <tableColumn id="3867" xr3:uid="{2B5C2F84-D725-6A40-8027-B27AD52C4F56}" name="Column3853"/>
    <tableColumn id="3868" xr3:uid="{ECB17DCF-DA45-3C48-A1FB-C1B004844E33}" name="Column3854"/>
    <tableColumn id="3869" xr3:uid="{8012DD40-6EE1-A540-8D45-D6CE99AB9AEA}" name="Column3855"/>
    <tableColumn id="3870" xr3:uid="{A6AA79F5-CA90-FB41-A2D6-80A4B94671A5}" name="Column3856"/>
    <tableColumn id="3871" xr3:uid="{8CFDDE8F-8DAA-0A47-B656-E13DCE841F85}" name="Column3857"/>
    <tableColumn id="3872" xr3:uid="{E0E88A9B-37B8-4145-AE32-36D924474D01}" name="Column3858"/>
    <tableColumn id="3873" xr3:uid="{740094C6-EA29-F64A-80AB-1CD83676DDFA}" name="Column3859"/>
    <tableColumn id="3874" xr3:uid="{5931BCDE-DCEE-AA49-ADE6-DDBAE6FA196B}" name="Column3860"/>
    <tableColumn id="3875" xr3:uid="{5F814C28-208C-4E4C-9C77-6E5F02B708D8}" name="Column3861"/>
    <tableColumn id="3876" xr3:uid="{3B2D9204-314B-6E4D-876E-CE5D59010806}" name="Column3862"/>
    <tableColumn id="3877" xr3:uid="{6E356AFD-FA35-234F-B122-8148E02E9FBF}" name="Column3863"/>
    <tableColumn id="3878" xr3:uid="{96328E2C-E0E5-4349-B1E0-31D6E21BC870}" name="Column3864"/>
    <tableColumn id="3879" xr3:uid="{B47FB2A6-24BF-5A41-B72B-AECB9614F6CE}" name="Column3865"/>
    <tableColumn id="3880" xr3:uid="{FEBD49F9-3F54-A541-B73C-B531CF9094DC}" name="Column3866"/>
    <tableColumn id="3881" xr3:uid="{AB565185-91AC-C04B-B4D4-3D06115E0582}" name="Column3867"/>
    <tableColumn id="3882" xr3:uid="{6E5BCE6E-1098-1243-B21B-0D2E385A95CB}" name="Column3868"/>
    <tableColumn id="3883" xr3:uid="{F2C8ED1C-0FDF-3B4D-8695-C28E761F5D56}" name="Column3869"/>
    <tableColumn id="3884" xr3:uid="{E3E9AD6A-A967-7549-8ED0-9E44A5D41DA2}" name="Column3870"/>
    <tableColumn id="3885" xr3:uid="{492AEEC2-2C80-DA42-A015-2AB92BF0F554}" name="Column3871"/>
    <tableColumn id="3886" xr3:uid="{E8218586-D77B-F747-9434-36BAD79C6972}" name="Column3872"/>
    <tableColumn id="3887" xr3:uid="{12402543-FEE5-5A4D-8B6D-389470103227}" name="Column3873"/>
    <tableColumn id="3888" xr3:uid="{6EEC0AB4-AC1B-DC40-803C-79C3E8B279ED}" name="Column3874"/>
    <tableColumn id="3889" xr3:uid="{03AD0C38-2D12-884C-904F-7C1BC8540AF0}" name="Column3875"/>
    <tableColumn id="3890" xr3:uid="{FA1D84C8-CAFB-7E4E-90FB-7F654D470C2D}" name="Column3876"/>
    <tableColumn id="3891" xr3:uid="{1031E982-4B97-7C45-BD1F-BF7F2FE8600F}" name="Column3877"/>
    <tableColumn id="3892" xr3:uid="{2108D993-A88E-0541-8247-E6580C02654B}" name="Column3878"/>
    <tableColumn id="3893" xr3:uid="{0A85BC35-4510-7A45-BCFE-D47728A8188C}" name="Column3879"/>
    <tableColumn id="3894" xr3:uid="{AA9A4371-056C-2842-8A12-11D63475F08A}" name="Column3880"/>
    <tableColumn id="3895" xr3:uid="{708C2093-2F89-8541-97B4-D719F7C93FFB}" name="Column3881"/>
    <tableColumn id="3896" xr3:uid="{A3019F1B-4F94-084A-84BB-867C4EF9D664}" name="Column3882"/>
    <tableColumn id="3897" xr3:uid="{F554BEAB-2A7B-7A45-8ED1-4FD736C97AB9}" name="Column3883"/>
    <tableColumn id="3898" xr3:uid="{8B8E7D8C-ED77-034B-967A-7E6960E866B0}" name="Column3884"/>
    <tableColumn id="3899" xr3:uid="{D48D5429-ED36-4648-8180-AEACB5B360CF}" name="Column3885"/>
    <tableColumn id="3900" xr3:uid="{276ECF49-50DC-4B42-909C-0A0C499E1467}" name="Column3886"/>
    <tableColumn id="3901" xr3:uid="{C55D6E8C-9C7C-8B40-9125-C214B323E199}" name="Column3887"/>
    <tableColumn id="3902" xr3:uid="{4926BDE3-F906-5B40-85B6-885A5DEF9B71}" name="Column3888"/>
    <tableColumn id="3903" xr3:uid="{DA6CBD76-5E83-2143-A35E-A09D5BDE1171}" name="Column3889"/>
    <tableColumn id="3904" xr3:uid="{E197DE1C-2AC9-AA42-9D2A-6B0C52D87BB7}" name="Column3890"/>
    <tableColumn id="3905" xr3:uid="{FEFE2355-B85B-8346-86F5-6F9585526F24}" name="Column3891"/>
    <tableColumn id="3906" xr3:uid="{E5121B5D-63F4-4A48-B495-BFF71C59278F}" name="Column3892"/>
    <tableColumn id="3907" xr3:uid="{D2D49824-A981-F744-BE69-4F7D116D0F06}" name="Column3893"/>
    <tableColumn id="3908" xr3:uid="{EEE40F1F-2984-7C48-9AEF-A6AD263A0D9D}" name="Column3894"/>
    <tableColumn id="3909" xr3:uid="{7BD0B4D4-794E-3642-B74E-1C95146F0B69}" name="Column3895"/>
    <tableColumn id="3910" xr3:uid="{1F7505DD-9DC0-044D-ADD0-F6A38D1FB95F}" name="Column3896"/>
    <tableColumn id="3911" xr3:uid="{05A189DC-F26B-794A-9726-07151755D120}" name="Column3897"/>
    <tableColumn id="3912" xr3:uid="{5A5E73B0-9D88-4445-81BC-A7AE050D70BF}" name="Column3898"/>
    <tableColumn id="3913" xr3:uid="{96B2C8FF-5CBE-7C40-B3C9-2B1427709B21}" name="Column3899"/>
    <tableColumn id="3914" xr3:uid="{C34D3CE0-6049-484C-AE91-7687945BA240}" name="Column3900"/>
    <tableColumn id="3915" xr3:uid="{40FA69F0-7E24-E64C-A6EC-B01C812953CF}" name="Column3901"/>
    <tableColumn id="3916" xr3:uid="{2BA68FB8-5504-B443-8E2E-F23AEA174D05}" name="Column3902"/>
    <tableColumn id="3917" xr3:uid="{7024DFBE-EE05-1B4D-BE98-F86ADAEFD3C4}" name="Column3903"/>
    <tableColumn id="3918" xr3:uid="{ADEB469A-C970-5A4D-8BFC-FE96AA5D3911}" name="Column3904"/>
    <tableColumn id="3919" xr3:uid="{D19ED503-A5F4-0E41-8DD7-B4CAEB958D0A}" name="Column3905"/>
    <tableColumn id="3920" xr3:uid="{40FD247A-D631-CB46-90FC-0488B3660658}" name="Column3906"/>
    <tableColumn id="3921" xr3:uid="{6D870541-9477-8A45-98B0-88B0C477E8F9}" name="Column3907"/>
    <tableColumn id="3922" xr3:uid="{F66D020A-71C7-754B-AF5E-14F21FFED226}" name="Column3908"/>
    <tableColumn id="3923" xr3:uid="{BF5030E9-9030-0947-B29B-B1E733F0BECE}" name="Column3909"/>
    <tableColumn id="3924" xr3:uid="{2D21C9FA-54E0-2E4B-B85C-158CC0571E0B}" name="Column3910"/>
    <tableColumn id="3925" xr3:uid="{00F0E915-AD87-FE4D-B63F-D2C9537277AB}" name="Column3911"/>
    <tableColumn id="3926" xr3:uid="{A9E39991-93E9-064C-889A-16ABE1641538}" name="Column3912"/>
    <tableColumn id="3927" xr3:uid="{E3355EDD-644A-E849-9002-4B8C129416F8}" name="Column3913"/>
    <tableColumn id="3928" xr3:uid="{2E73EB54-DB4C-194B-8E1E-516EF11ACFEA}" name="Column3914"/>
    <tableColumn id="3929" xr3:uid="{D141E004-323B-D94E-B008-085EE8EB18C6}" name="Column3915"/>
    <tableColumn id="3930" xr3:uid="{9DFCB46E-9B4C-F740-BD80-0D949EA47F0E}" name="Column3916"/>
    <tableColumn id="3931" xr3:uid="{53E2C024-2BEE-9F42-937D-0A7AECC230BE}" name="Column3917"/>
    <tableColumn id="3932" xr3:uid="{51E7CBB9-6C1B-6343-B2E3-655C1622E734}" name="Column3918"/>
    <tableColumn id="3933" xr3:uid="{DF7A1806-420F-A74D-A70C-648AC128B86E}" name="Column3919"/>
    <tableColumn id="3934" xr3:uid="{4485D9E5-A27C-0B40-8714-2EC987B560FE}" name="Column3920"/>
    <tableColumn id="3935" xr3:uid="{ABF9E0F2-F62F-9841-B9C2-0EA3C33032AF}" name="Column3921"/>
    <tableColumn id="3936" xr3:uid="{68B981AF-01E1-264E-8EC8-32EA0D3B27A1}" name="Column3922"/>
    <tableColumn id="3937" xr3:uid="{8058C607-21AD-9E4C-A0AD-8F420E8AB4CC}" name="Column3923"/>
    <tableColumn id="3938" xr3:uid="{8BFE4594-D2C1-814F-A131-7417F620F233}" name="Column3924"/>
    <tableColumn id="3939" xr3:uid="{F1C4AFF5-B452-D843-A33C-290ECCA60FDF}" name="Column3925"/>
    <tableColumn id="3940" xr3:uid="{F181EB58-53C6-2B4E-924F-26546062B245}" name="Column3926"/>
    <tableColumn id="3941" xr3:uid="{1345108B-3A15-6A44-BF08-7D35258C4B5D}" name="Column3927"/>
    <tableColumn id="3942" xr3:uid="{9B2F94E9-C895-0C4A-AF96-3191F09458C6}" name="Column3928"/>
    <tableColumn id="3943" xr3:uid="{D40DE47F-FF78-6C4D-AFFA-BFBAA8CBEC5F}" name="Column3929"/>
    <tableColumn id="3944" xr3:uid="{FF118539-2242-FD41-B698-F74BD29CC554}" name="Column3930"/>
    <tableColumn id="3945" xr3:uid="{94E339A3-BF0C-8648-8692-C046F79C66CE}" name="Column3931"/>
    <tableColumn id="3946" xr3:uid="{8D98CA7C-0A4F-F240-80EB-667F39F0F81A}" name="Column3932"/>
    <tableColumn id="3947" xr3:uid="{121CC83D-6ABD-EE40-B67B-842ACA72CA56}" name="Column3933"/>
    <tableColumn id="3948" xr3:uid="{B8CA9854-AC99-E94B-8726-957E666F421E}" name="Column3934"/>
    <tableColumn id="3949" xr3:uid="{0D9DE994-E108-114D-B447-135CF28D7424}" name="Column3935"/>
    <tableColumn id="3950" xr3:uid="{63470375-E427-154C-B26C-4CBC24914798}" name="Column3936"/>
    <tableColumn id="3951" xr3:uid="{769A2622-7AF2-6C40-99ED-9243076979DF}" name="Column3937"/>
    <tableColumn id="3952" xr3:uid="{1BE4488C-5BCE-EF46-BF10-07F064632C1B}" name="Column3938"/>
    <tableColumn id="3953" xr3:uid="{EA1DBA66-FD5D-914D-AF2B-1298BB3E3E0B}" name="Column3939"/>
    <tableColumn id="3954" xr3:uid="{AC0CA628-C8AA-4449-AA6B-9E1CD85FD951}" name="Column3940"/>
    <tableColumn id="3955" xr3:uid="{8F85ED11-DEE6-7649-A8DA-F76BFC8FB93C}" name="Column3941"/>
    <tableColumn id="3956" xr3:uid="{F244DC3B-1513-ED42-B099-24807C670D1C}" name="Column3942"/>
    <tableColumn id="3957" xr3:uid="{90AEF7C8-AA11-194D-A8FF-30E03A265768}" name="Column3943"/>
    <tableColumn id="3958" xr3:uid="{6AD1B896-9040-BF4D-9AD2-7D1F4C895E31}" name="Column3944"/>
    <tableColumn id="3959" xr3:uid="{ACCF2C25-6619-984B-858D-9E2C127D7670}" name="Column3945"/>
    <tableColumn id="3960" xr3:uid="{BD3FE6ED-7999-564E-AD44-A2A05A71417A}" name="Column3946"/>
    <tableColumn id="3961" xr3:uid="{CA31E916-E0C2-B04C-BB21-DA837659EEF7}" name="Column3947"/>
    <tableColumn id="3962" xr3:uid="{608182AA-7A69-B543-9698-3AFE1AAFEF98}" name="Column3948"/>
    <tableColumn id="3963" xr3:uid="{B1D3B418-C1FB-2140-9AE5-CD27AED80F13}" name="Column3949"/>
    <tableColumn id="3964" xr3:uid="{061DEFDD-D560-344E-BFEA-056792B7D8B9}" name="Column3950"/>
    <tableColumn id="3965" xr3:uid="{EE1A1DBD-425D-E649-A5BF-D84D7881DAA5}" name="Column3951"/>
    <tableColumn id="3966" xr3:uid="{D73E9A8C-E0CE-354D-862F-4FE07C2F29AF}" name="Column3952"/>
    <tableColumn id="3967" xr3:uid="{BDD1D6B6-B7DA-7745-A339-7471B684F7CF}" name="Column3953"/>
    <tableColumn id="3968" xr3:uid="{9A618714-0015-814C-8E9A-A8575A820FBF}" name="Column3954"/>
    <tableColumn id="3969" xr3:uid="{F7C005FA-39BC-1E4C-BCFD-E94E3AB78241}" name="Column3955"/>
    <tableColumn id="3970" xr3:uid="{E7E3EE0A-40D5-BB4B-A521-EDD1498A8366}" name="Column3956"/>
    <tableColumn id="3971" xr3:uid="{BFC906DD-3ACF-624C-BE71-F58F8401FA17}" name="Column3957"/>
    <tableColumn id="3972" xr3:uid="{A79856D2-0563-C246-8579-B54404AA1ADD}" name="Column3958"/>
    <tableColumn id="3973" xr3:uid="{120912CC-4BD5-6548-997A-14B2C033F5D3}" name="Column3959"/>
    <tableColumn id="3974" xr3:uid="{15D6B0BA-5472-A344-904D-A2DC34044A61}" name="Column3960"/>
    <tableColumn id="3975" xr3:uid="{A0C16114-9828-EE4E-8363-553985212C90}" name="Column3961"/>
    <tableColumn id="3976" xr3:uid="{F0C83CD0-BAAF-9645-B0AE-1CBC1B716187}" name="Column3962"/>
    <tableColumn id="3977" xr3:uid="{B9FAAA73-EAFD-6948-994E-2EA4167262D7}" name="Column3963"/>
    <tableColumn id="3978" xr3:uid="{A9D01C58-D1A5-3F4F-8C08-7A81568E9851}" name="Column3964"/>
    <tableColumn id="3979" xr3:uid="{0C0175EC-4392-254D-B184-283CDEC81842}" name="Column3965"/>
    <tableColumn id="3980" xr3:uid="{6D211272-AA5E-7D4A-97B9-720444181BB0}" name="Column3966"/>
    <tableColumn id="3981" xr3:uid="{1F1431E7-49BD-364D-B975-AAF3DB7D92B6}" name="Column3967"/>
    <tableColumn id="3982" xr3:uid="{0778B641-5F88-F041-BF75-C9966516C930}" name="Column3968"/>
    <tableColumn id="3983" xr3:uid="{6AB20CC6-51FB-254B-AA63-ABD3EAB67976}" name="Column3969"/>
    <tableColumn id="3984" xr3:uid="{9BB5F84C-FB79-2141-AC90-9F1230F1E486}" name="Column3970"/>
    <tableColumn id="3985" xr3:uid="{A5EA14B4-82C3-C74C-A7E2-1A24FACEDEE6}" name="Column3971"/>
    <tableColumn id="3986" xr3:uid="{68C473B4-C5AD-D341-B3E7-A74E6C288562}" name="Column3972"/>
    <tableColumn id="3987" xr3:uid="{04C28FF1-27EB-E84F-BA89-B9D9F0DE0208}" name="Column3973"/>
    <tableColumn id="3988" xr3:uid="{E2962EE0-6120-F14F-A9A6-3F52B44AD32C}" name="Column3974"/>
    <tableColumn id="3989" xr3:uid="{3A6BA6B5-6AB9-264A-BDFB-BAE3E7523236}" name="Column3975"/>
    <tableColumn id="3990" xr3:uid="{D8F91438-55DC-594B-B2A2-019436CB56CF}" name="Column3976"/>
    <tableColumn id="3991" xr3:uid="{BFB84A42-845F-7142-B78C-191FAF4011C6}" name="Column3977"/>
    <tableColumn id="3992" xr3:uid="{FB323DD8-23C0-F54F-815B-EB4ED44FA742}" name="Column3978"/>
    <tableColumn id="3993" xr3:uid="{41BD3AC2-23CB-294F-ADEE-1A37FE09627B}" name="Column3979"/>
    <tableColumn id="3994" xr3:uid="{CF8132F6-0D59-0043-A807-2A488358E390}" name="Column3980"/>
    <tableColumn id="3995" xr3:uid="{1D03331A-A6C2-F544-821F-9B1133CDDB1F}" name="Column3981"/>
    <tableColumn id="3996" xr3:uid="{1BEE8507-F8A7-F14E-908F-9B8E232137A2}" name="Column3982"/>
    <tableColumn id="3997" xr3:uid="{B19E97D3-6E3E-6F44-B72B-CBFB1842214D}" name="Column3983"/>
    <tableColumn id="3998" xr3:uid="{40738BAB-687F-9A42-823B-3FC8ACEDA9C5}" name="Column3984"/>
    <tableColumn id="3999" xr3:uid="{76ED9094-60C6-664B-A036-027D05C6B28B}" name="Column3985"/>
    <tableColumn id="4000" xr3:uid="{B646DD6A-3C6D-BF4B-9DBD-B37B118AA99E}" name="Column3986"/>
    <tableColumn id="4001" xr3:uid="{A4F5D2A4-60E6-3F46-B649-09E0372A655B}" name="Column3987"/>
    <tableColumn id="4002" xr3:uid="{9056D801-C798-5547-A08C-DCB8F0E09088}" name="Column3988"/>
    <tableColumn id="4003" xr3:uid="{3D39C3B1-E487-754E-8838-47E2252C8B6C}" name="Column3989"/>
    <tableColumn id="4004" xr3:uid="{A169E76A-343C-2B49-A2C1-3AD2B70CA143}" name="Column3990"/>
    <tableColumn id="4005" xr3:uid="{1442FB84-BB27-AD49-B2C6-724CD6EB3FE8}" name="Column3991"/>
    <tableColumn id="4006" xr3:uid="{587DB0F5-3011-5640-B9E7-DD15D0C26E7A}" name="Column3992"/>
    <tableColumn id="4007" xr3:uid="{ECE6DC2A-BEB1-E242-85B9-E8BD5F7697C6}" name="Column3993"/>
    <tableColumn id="4008" xr3:uid="{06FBA8A4-2FA5-4E42-A73B-B81F025E8334}" name="Column3994"/>
    <tableColumn id="4009" xr3:uid="{A9462094-0954-3843-A6FD-A3302708CBDC}" name="Column3995"/>
    <tableColumn id="4010" xr3:uid="{49D0700A-3BAC-7848-9472-EE239369150C}" name="Column3996"/>
    <tableColumn id="4011" xr3:uid="{CEEA316D-C14E-624F-A04F-37E8CD9F790E}" name="Column3997"/>
    <tableColumn id="4012" xr3:uid="{AA736540-6229-C14D-AD9C-61347D5488C1}" name="Column3998"/>
    <tableColumn id="4013" xr3:uid="{2E508C1F-9494-FD45-95F4-C165A319BCBB}" name="Column3999"/>
    <tableColumn id="4014" xr3:uid="{A8E4113C-7946-6742-B375-1B6FAEF1E64A}" name="Column4000"/>
    <tableColumn id="4015" xr3:uid="{A0FC84AB-6003-FC41-AAA5-3EB2A77BFD72}" name="Column4001"/>
    <tableColumn id="4016" xr3:uid="{84D030D7-3C28-AB47-B4A3-B4B619AAD418}" name="Column4002"/>
    <tableColumn id="4017" xr3:uid="{E59165AF-EA5D-A24C-80D0-C945787A097A}" name="Column4003"/>
    <tableColumn id="4018" xr3:uid="{17E7B173-5DFE-F74A-8C04-DF4466F1587D}" name="Column4004"/>
    <tableColumn id="4019" xr3:uid="{F3010940-2CE9-374B-8040-0351A07E2FBA}" name="Column4005"/>
    <tableColumn id="4020" xr3:uid="{1FD941D3-3C5E-2E41-9FA6-83F6C5582243}" name="Column4006"/>
    <tableColumn id="4021" xr3:uid="{1CD6D07A-748C-2643-AF76-4FE1325E9CB9}" name="Column4007"/>
    <tableColumn id="4022" xr3:uid="{08F11528-8B9C-9947-A5BD-FF970D96E6F4}" name="Column4008"/>
    <tableColumn id="4023" xr3:uid="{1A941408-0205-574D-8A0A-D12935A546D8}" name="Column4009"/>
    <tableColumn id="4024" xr3:uid="{3E9EA362-FB52-B34B-B9C7-DC1B6E32FE34}" name="Column4010"/>
    <tableColumn id="4025" xr3:uid="{A2F3C29C-C283-D344-A34A-5012C4861C3E}" name="Column4011"/>
    <tableColumn id="4026" xr3:uid="{966B3F5B-0498-9B40-9607-F73CBE52B920}" name="Column4012"/>
    <tableColumn id="4027" xr3:uid="{8E78B053-C94E-1249-9FAD-69111C101B41}" name="Column4013"/>
    <tableColumn id="4028" xr3:uid="{63B18C70-5FBB-E64F-9816-C6325D64A440}" name="Column4014"/>
    <tableColumn id="4029" xr3:uid="{BA423661-728C-8C4F-996E-F529885BA662}" name="Column4015"/>
    <tableColumn id="4030" xr3:uid="{92D86FE9-2D58-1449-8FE5-2AF72388AE0D}" name="Column4016"/>
    <tableColumn id="4031" xr3:uid="{723AD8EE-B2EE-4F4F-97E6-B77B594B10A7}" name="Column4017"/>
    <tableColumn id="4032" xr3:uid="{639288ED-1785-F142-88B5-ADB4A7C8BC36}" name="Column4018"/>
    <tableColumn id="4033" xr3:uid="{2D379A0B-5110-BC4B-ACB2-47A0AF36E040}" name="Column4019"/>
    <tableColumn id="4034" xr3:uid="{128993DA-EA94-3240-BA49-ABF03B55D53D}" name="Column4020"/>
    <tableColumn id="4035" xr3:uid="{0453E5B1-0484-B549-BA4A-EAE372FDB67F}" name="Column4021"/>
    <tableColumn id="4036" xr3:uid="{54DAEDE6-BD90-3A48-97B4-CEDC024BE1F1}" name="Column4022"/>
    <tableColumn id="4037" xr3:uid="{5EEDB836-C1C5-0344-8770-29C0F12D3304}" name="Column4023"/>
    <tableColumn id="4038" xr3:uid="{535F344C-30D2-6B41-91A5-AF93F1F4250D}" name="Column4024"/>
    <tableColumn id="4039" xr3:uid="{EE5FD8DE-7944-C145-B6EA-3B1E5694A7F1}" name="Column4025"/>
    <tableColumn id="4040" xr3:uid="{D94C1D06-AE46-1248-87EB-A373AD302844}" name="Column4026"/>
    <tableColumn id="4041" xr3:uid="{41667F2F-EAA1-B24D-807C-38C9AD2A730A}" name="Column4027"/>
    <tableColumn id="4042" xr3:uid="{EE33F076-01D0-A643-925E-466AA4CB2EB8}" name="Column4028"/>
    <tableColumn id="4043" xr3:uid="{E84F5A84-D07D-9B44-94A3-ECF62F2CBABE}" name="Column4029"/>
    <tableColumn id="4044" xr3:uid="{CF35BACC-D0D9-2243-BADC-E33B09B78405}" name="Column4030"/>
    <tableColumn id="4045" xr3:uid="{607027E7-A76D-F14E-94E1-396CE3EB4E7F}" name="Column4031"/>
    <tableColumn id="4046" xr3:uid="{AAF44883-D2BF-EE4C-9ED4-AAD69534F20B}" name="Column4032"/>
    <tableColumn id="4047" xr3:uid="{97FA5B76-F6D9-C94A-821C-8907346FC92F}" name="Column4033"/>
    <tableColumn id="4048" xr3:uid="{02855975-3E19-BD47-AD6E-19BDF430970D}" name="Column4034"/>
    <tableColumn id="4049" xr3:uid="{EAE112E3-BCB2-7047-A09B-522BE2A3888D}" name="Column4035"/>
    <tableColumn id="4050" xr3:uid="{24661AF4-5E3A-144A-915D-DFD0AE15D899}" name="Column4036"/>
    <tableColumn id="4051" xr3:uid="{CACAB60E-FD2E-4740-8F7B-1B30762ACB35}" name="Column4037"/>
    <tableColumn id="4052" xr3:uid="{805F81DA-1801-0E4C-8BFB-05D5C991B0B4}" name="Column4038"/>
    <tableColumn id="4053" xr3:uid="{99A5C0C9-A3A8-7F41-A286-342239CC4621}" name="Column4039"/>
    <tableColumn id="4054" xr3:uid="{3AEC4FF0-C170-FE43-A7D8-610E69DD6B8B}" name="Column4040"/>
    <tableColumn id="4055" xr3:uid="{0B750A48-3954-2446-B7B1-34B3FFFCD95A}" name="Column4041"/>
    <tableColumn id="4056" xr3:uid="{A7E03F16-CC01-024F-8464-A0A3E5C99637}" name="Column4042"/>
    <tableColumn id="4057" xr3:uid="{720FE0AF-E703-EB48-B248-7313513AB1A9}" name="Column4043"/>
    <tableColumn id="4058" xr3:uid="{5FEA559F-B6F3-504C-A6B1-F9118C3CBA1C}" name="Column4044"/>
    <tableColumn id="4059" xr3:uid="{28D249D3-2AC5-554C-A0C2-9324C0B28D06}" name="Column4045"/>
    <tableColumn id="4060" xr3:uid="{EC339507-8C4F-0A43-86C9-658145ACE284}" name="Column4046"/>
    <tableColumn id="4061" xr3:uid="{1B2C7B87-4DEF-A642-AF61-7A298EFF2013}" name="Column4047"/>
    <tableColumn id="4062" xr3:uid="{94E15A3D-E721-4D48-A6CA-02500CE69B10}" name="Column4048"/>
    <tableColumn id="4063" xr3:uid="{B6DABBF0-E185-9C49-85B6-3F5C52FF2659}" name="Column4049"/>
    <tableColumn id="4064" xr3:uid="{9CAE8167-1E54-CE44-86C7-57B3A38BDA5A}" name="Column4050"/>
    <tableColumn id="4065" xr3:uid="{BAB238DE-FE0E-6B46-A960-72B254D3887B}" name="Column4051"/>
    <tableColumn id="4066" xr3:uid="{DD4B162F-5C9E-DB4C-8F35-D42228FD9DF3}" name="Column4052"/>
    <tableColumn id="4067" xr3:uid="{B1AEC76B-6AA5-AB47-B5E7-7029047D0E22}" name="Column4053"/>
    <tableColumn id="4068" xr3:uid="{20B7D560-BEC3-B34D-A157-795DC6D28910}" name="Column4054"/>
    <tableColumn id="4069" xr3:uid="{71B5A3C8-24CC-6643-8174-098E36049792}" name="Column4055"/>
    <tableColumn id="4070" xr3:uid="{75698AD5-A795-6448-91E4-0BE3FEF97E18}" name="Column4056"/>
    <tableColumn id="4071" xr3:uid="{A202DF6F-121E-FB47-9A3D-B9E302602B4F}" name="Column4057"/>
    <tableColumn id="4072" xr3:uid="{4074E122-43E2-E945-9B2C-281A1D42C41A}" name="Column4058"/>
    <tableColumn id="4073" xr3:uid="{27616AE4-F036-D14B-A50A-73644AE6DAD9}" name="Column4059"/>
    <tableColumn id="4074" xr3:uid="{CF8E28E7-8985-D34A-9DC3-F77ECE96DADE}" name="Column4060"/>
    <tableColumn id="4075" xr3:uid="{4FCE29B0-AA80-D64F-AF7B-323E822AF5E6}" name="Column4061"/>
    <tableColumn id="4076" xr3:uid="{DB300FEE-423F-3F42-A996-D6EC6979EEA8}" name="Column4062"/>
    <tableColumn id="4077" xr3:uid="{6AA443E3-7B4E-F548-941B-6BB87262C499}" name="Column4063"/>
    <tableColumn id="4078" xr3:uid="{89479563-897B-5144-924A-2CBCEF675926}" name="Column4064"/>
    <tableColumn id="4079" xr3:uid="{4E127154-24C7-3D44-A113-2CABC936DED9}" name="Column4065"/>
    <tableColumn id="4080" xr3:uid="{3BC05217-2E27-4142-B9EB-8C4F4A0D0344}" name="Column4066"/>
    <tableColumn id="4081" xr3:uid="{788C353C-8200-E54C-BB07-EF8C73CC7CFE}" name="Column4067"/>
    <tableColumn id="4082" xr3:uid="{5A024EB7-9445-5C42-B8CC-A2246923973D}" name="Column4068"/>
    <tableColumn id="4083" xr3:uid="{C19F0C90-C040-B342-8B82-4605D7F43B14}" name="Column4069"/>
    <tableColumn id="4084" xr3:uid="{CDE70163-3583-5744-A226-6AE182B6200E}" name="Column4070"/>
    <tableColumn id="4085" xr3:uid="{CF3C19EA-D17D-DB4F-9AE7-F91E49AF52A7}" name="Column4071"/>
    <tableColumn id="4086" xr3:uid="{CBC2C6D2-C9E8-094D-8F42-2E070D721183}" name="Column4072"/>
    <tableColumn id="4087" xr3:uid="{44E471FA-EABA-AB42-8179-6603C9BABFC0}" name="Column4073"/>
    <tableColumn id="4088" xr3:uid="{27C319FC-64DF-2A46-9EBF-A6F1399918BF}" name="Column4074"/>
    <tableColumn id="4089" xr3:uid="{6EA660FB-71E3-3947-9B4B-6ABE14857E83}" name="Column4075"/>
    <tableColumn id="4090" xr3:uid="{B3C220A5-6840-E84F-A87A-A1B6A28F785D}" name="Column4076"/>
    <tableColumn id="4091" xr3:uid="{49556999-55D0-6A4E-B8D4-5673C6EC016B}" name="Column4077"/>
    <tableColumn id="4092" xr3:uid="{4226DA8C-11A3-2E43-991A-151D2F0CA683}" name="Column4078"/>
    <tableColumn id="4093" xr3:uid="{B1ED191B-7A29-014E-9836-FDD132A760AD}" name="Column4079"/>
    <tableColumn id="4094" xr3:uid="{E3D22E4A-140E-EA48-A8C9-10A91FC40089}" name="Column4080"/>
    <tableColumn id="4095" xr3:uid="{1E26DF4F-285F-B14C-810C-05AEC8DCD803}" name="Column4081"/>
    <tableColumn id="4096" xr3:uid="{F2146A70-1E89-EA4A-8399-07FF29F9DEE3}" name="Column4082"/>
    <tableColumn id="4097" xr3:uid="{491DA01C-D5D7-A549-ADDB-49976B4D8351}" name="Column4083"/>
    <tableColumn id="4098" xr3:uid="{B93F65BC-5687-AF44-BD9D-5D57E5A96CB5}" name="Column4084"/>
    <tableColumn id="4099" xr3:uid="{F3E135AD-4F5A-F540-BD75-82ED8054B203}" name="Column4085"/>
    <tableColumn id="4100" xr3:uid="{D2284EE9-AFFC-2145-8C0D-E4FDB3DE1D8C}" name="Column4086"/>
    <tableColumn id="4101" xr3:uid="{5D61BFCD-8615-6749-AC67-86B92BDC48D3}" name="Column4087"/>
    <tableColumn id="4102" xr3:uid="{67C7FBB1-153F-4D44-B28E-2041A589A60E}" name="Column4088"/>
    <tableColumn id="4103" xr3:uid="{E051BC06-0FD5-A549-9103-3F4E4908A542}" name="Column4089"/>
    <tableColumn id="4104" xr3:uid="{9A699013-97A6-E54A-8351-F4A5267D3B49}" name="Column4090"/>
    <tableColumn id="4105" xr3:uid="{B78F7BF5-4CDF-B64C-BDB2-CE124296FB52}" name="Column4091"/>
    <tableColumn id="4106" xr3:uid="{9399A1CB-8CEF-E54B-AD67-1C70AA08DB7E}" name="Column4092"/>
    <tableColumn id="4107" xr3:uid="{5D6D77C9-8CB1-7044-B6BD-65D59E82F8E3}" name="Column4093"/>
    <tableColumn id="4108" xr3:uid="{DA198234-6DC0-4C45-A7D5-EE483B1682F6}" name="Column4094"/>
    <tableColumn id="4109" xr3:uid="{333A69E2-3E6A-A84F-9582-EC6F927ACA76}" name="Column4095"/>
    <tableColumn id="4110" xr3:uid="{B8948639-B01F-1144-9F58-1ABBE6F363DA}" name="Column4096"/>
    <tableColumn id="4111" xr3:uid="{3BB83073-0E98-0240-BC62-255C786524DF}" name="Column4097"/>
    <tableColumn id="4112" xr3:uid="{53283FDD-CB2C-4746-8891-86388705F575}" name="Column4098"/>
    <tableColumn id="4113" xr3:uid="{BB7318F8-55ED-4B48-8F24-AD2F5EA4681C}" name="Column4099"/>
    <tableColumn id="4114" xr3:uid="{5164C3B7-FD53-874E-9B3A-8A5908E7337C}" name="Column4100"/>
    <tableColumn id="4115" xr3:uid="{64290526-FE2F-2748-8FDE-6A5994A2FE66}" name="Column4101"/>
    <tableColumn id="4116" xr3:uid="{DE04BBB1-7A2F-1949-8C1C-522A2D1DD7FA}" name="Column4102"/>
    <tableColumn id="4117" xr3:uid="{9CA3B6BA-BA22-6B41-8D05-C5B95BD834E4}" name="Column4103"/>
    <tableColumn id="4118" xr3:uid="{64B3C631-F123-8F43-9A79-599478129A74}" name="Column4104"/>
    <tableColumn id="4119" xr3:uid="{ED946718-96AD-9344-B113-B534D8DCA015}" name="Column4105"/>
    <tableColumn id="4120" xr3:uid="{182EE206-F0B4-D74A-A153-E13650D42404}" name="Column4106"/>
    <tableColumn id="4121" xr3:uid="{FA26986A-1AFD-5A48-9EC3-B0EE8CA4D929}" name="Column4107"/>
    <tableColumn id="4122" xr3:uid="{A73A3461-68A0-D347-A638-472A7F1700B0}" name="Column4108"/>
    <tableColumn id="4123" xr3:uid="{0C520568-6E7C-B848-B453-79A192027AB1}" name="Column4109"/>
    <tableColumn id="4124" xr3:uid="{85BA634B-AB25-E449-905D-2CC23763432C}" name="Column4110"/>
    <tableColumn id="4125" xr3:uid="{75CD03BA-7F23-6749-809B-FFF22CF7294F}" name="Column4111"/>
    <tableColumn id="4126" xr3:uid="{3A5EBCA6-A60B-5D46-8EE4-AB00DC80C964}" name="Column4112"/>
    <tableColumn id="4127" xr3:uid="{FEFA8EEE-C058-FE40-B67C-02142EF92D34}" name="Column4113"/>
    <tableColumn id="4128" xr3:uid="{5EF4C29F-8EDA-9E40-880B-49F52FD860B6}" name="Column4114"/>
    <tableColumn id="4129" xr3:uid="{A1ABF382-2F19-8A42-908E-BBB5DB42B478}" name="Column4115"/>
    <tableColumn id="4130" xr3:uid="{9B295CAC-3AE2-1642-B87A-C96D13609D23}" name="Column4116"/>
    <tableColumn id="4131" xr3:uid="{65013FBD-BFA1-EB4B-A1D8-6CD42A55239F}" name="Column4117"/>
    <tableColumn id="4132" xr3:uid="{A7141E6A-DB22-8C4D-AFB5-0017B667A063}" name="Column4118"/>
    <tableColumn id="4133" xr3:uid="{EC1F796B-8204-8A4D-A9EF-488967298AD2}" name="Column4119"/>
    <tableColumn id="4134" xr3:uid="{C0EC5818-4A36-0147-B824-62517DED947B}" name="Column4120"/>
    <tableColumn id="4135" xr3:uid="{C199B712-33A6-AF4C-B99D-5A9C95FCE0A5}" name="Column4121"/>
    <tableColumn id="4136" xr3:uid="{47865BAD-1BFA-9C49-8C41-7F2BB2EA661B}" name="Column4122"/>
    <tableColumn id="4137" xr3:uid="{BADEF3FC-336E-F842-8C2E-3B02C473F7CE}" name="Column4123"/>
    <tableColumn id="4138" xr3:uid="{F1B5F52C-9B53-3D44-BFC9-124060262333}" name="Column4124"/>
    <tableColumn id="4139" xr3:uid="{E5D184F6-D1CC-3143-95A0-3DA4F0F424AB}" name="Column4125"/>
    <tableColumn id="4140" xr3:uid="{35A60A04-4DE4-D744-B79C-0DA584B41A94}" name="Column4126"/>
    <tableColumn id="4141" xr3:uid="{FA73B432-3CD3-104A-B2F7-740788FB6432}" name="Column4127"/>
    <tableColumn id="4142" xr3:uid="{9F95D210-D75E-3447-B6B3-CB79360342A3}" name="Column4128"/>
    <tableColumn id="4143" xr3:uid="{0E64D747-BFF2-734C-A0DE-87E8D54BF3C2}" name="Column4129"/>
    <tableColumn id="4144" xr3:uid="{BB34D01C-E09A-324D-A39E-18D64DD96858}" name="Column4130"/>
    <tableColumn id="4145" xr3:uid="{3E4C6A0E-15E2-1740-B9A7-5DBAFB60890B}" name="Column4131"/>
    <tableColumn id="4146" xr3:uid="{ABDCC421-B2A6-2547-8C5F-7237D7EA6AFB}" name="Column4132"/>
    <tableColumn id="4147" xr3:uid="{A426CCC1-04D3-754E-8369-C2239B30707E}" name="Column4133"/>
    <tableColumn id="4148" xr3:uid="{50D920FA-E7E9-A440-9F8A-FFC2C3C2C956}" name="Column4134"/>
    <tableColumn id="4149" xr3:uid="{8C201EAF-A2BE-A148-B900-F062C301DDB5}" name="Column4135"/>
    <tableColumn id="4150" xr3:uid="{E3658DAC-1BCA-EB41-8EDB-C53313D5D0DF}" name="Column4136"/>
    <tableColumn id="4151" xr3:uid="{0456BF27-43E2-AF4F-99BF-D9AAC5E5AF1B}" name="Column4137"/>
    <tableColumn id="4152" xr3:uid="{69E2A63B-477C-9C47-92A6-B0B6498BAAA1}" name="Column4138"/>
    <tableColumn id="4153" xr3:uid="{6E7B4107-51EA-1847-9155-7A83C24B60A7}" name="Column4139"/>
    <tableColumn id="4154" xr3:uid="{886D1A1C-72DA-3841-B2C4-7B01C8BFED83}" name="Column4140"/>
    <tableColumn id="4155" xr3:uid="{F92B70D1-25E9-5449-9DFC-A0C09762FE85}" name="Column4141"/>
    <tableColumn id="4156" xr3:uid="{59C826DD-10DD-0544-A62F-9F92EDA4C7A5}" name="Column4142"/>
    <tableColumn id="4157" xr3:uid="{FE5AF060-D08D-4443-A7D2-5EBC8420AD75}" name="Column4143"/>
    <tableColumn id="4158" xr3:uid="{B009F976-33D8-BA45-A5CC-6E79F5D76496}" name="Column4144"/>
    <tableColumn id="4159" xr3:uid="{19324783-BDDA-1E45-9960-3E46B9452F88}" name="Column4145"/>
    <tableColumn id="4160" xr3:uid="{762C67E6-0E63-A84C-A8EB-50DD6BA386DD}" name="Column4146"/>
    <tableColumn id="4161" xr3:uid="{D3D4CDE9-7FF1-5741-B29C-87F0D6BEF1A4}" name="Column4147"/>
    <tableColumn id="4162" xr3:uid="{247CF0D7-9EF4-694E-8A68-F35836C899D7}" name="Column4148"/>
    <tableColumn id="4163" xr3:uid="{6944FA60-444C-934C-9EA9-C8EAD46722EB}" name="Column4149"/>
    <tableColumn id="4164" xr3:uid="{D4A3B57A-A51A-1E41-BB78-5DFBEB1142EC}" name="Column4150"/>
    <tableColumn id="4165" xr3:uid="{02EC3949-D9E2-6A4C-A74F-8FC7C8DA9921}" name="Column4151"/>
    <tableColumn id="4166" xr3:uid="{FAC031A7-F7A8-E34F-BF0F-B523A4DAA9DE}" name="Column4152"/>
    <tableColumn id="4167" xr3:uid="{8970BF31-7F7B-CD4F-9F8E-F54717F66B0B}" name="Column4153"/>
    <tableColumn id="4168" xr3:uid="{2749E903-5E08-594A-9846-C70695B9E8B1}" name="Column4154"/>
    <tableColumn id="4169" xr3:uid="{4BB61F86-A6A5-9442-9628-075B352B4100}" name="Column4155"/>
    <tableColumn id="4170" xr3:uid="{A6474144-5F29-9D4D-89FD-B64A811D2E59}" name="Column4156"/>
    <tableColumn id="4171" xr3:uid="{536CBDFF-59B6-D246-AA36-DDE82ED0D87F}" name="Column4157"/>
    <tableColumn id="4172" xr3:uid="{A349EE15-DA57-A44E-8129-8882C8130342}" name="Column4158"/>
    <tableColumn id="4173" xr3:uid="{CB245698-74B6-B840-931E-3886825A6C12}" name="Column4159"/>
    <tableColumn id="4174" xr3:uid="{513E8094-3834-3849-8A85-F9FA6BCE88B5}" name="Column4160"/>
    <tableColumn id="4175" xr3:uid="{E3A31819-DD93-C741-8012-41382D40C3E8}" name="Column4161"/>
    <tableColumn id="4176" xr3:uid="{92F6E45D-6DE6-6D4A-8B52-05769D8E734A}" name="Column4162"/>
    <tableColumn id="4177" xr3:uid="{97E4F0C4-152A-DF4B-800B-B8E5E96C6CFC}" name="Column4163"/>
    <tableColumn id="4178" xr3:uid="{4346EDCE-F85A-BB41-91CF-12C5AC4E7F16}" name="Column4164"/>
    <tableColumn id="4179" xr3:uid="{30593D29-4237-A74B-A338-CCA69AE74474}" name="Column4165"/>
    <tableColumn id="4180" xr3:uid="{C787480E-70F5-874F-8001-DAEFE6021269}" name="Column4166"/>
    <tableColumn id="4181" xr3:uid="{FDF7D573-6D69-1F48-802A-10BDA706F407}" name="Column4167"/>
    <tableColumn id="4182" xr3:uid="{CE853E23-2FB5-F640-9B12-91AE634E1128}" name="Column4168"/>
    <tableColumn id="4183" xr3:uid="{D1F56299-BBDE-9945-A99D-8A854B5881BD}" name="Column4169"/>
    <tableColumn id="4184" xr3:uid="{298A8D88-F848-6D4B-8502-39018BBF5895}" name="Column4170"/>
    <tableColumn id="4185" xr3:uid="{E367B15E-FA3F-8145-8B97-BAFEB98DCB6A}" name="Column4171"/>
    <tableColumn id="4186" xr3:uid="{D2D46A95-A13B-1E48-914E-9C0B3B9DC535}" name="Column4172"/>
    <tableColumn id="4187" xr3:uid="{A2155039-2AA0-8449-8365-95E8C7B4987D}" name="Column4173"/>
    <tableColumn id="4188" xr3:uid="{CB6B2BE7-4260-A542-932E-9F830EE5D972}" name="Column4174"/>
    <tableColumn id="4189" xr3:uid="{07F77DF9-861B-D341-AF57-F91893278445}" name="Column4175"/>
    <tableColumn id="4190" xr3:uid="{EC81D22C-A549-1147-B21D-9552783835D3}" name="Column4176"/>
    <tableColumn id="4191" xr3:uid="{E7552753-B9A3-3E49-B5CB-AB21D43D7578}" name="Column4177"/>
    <tableColumn id="4192" xr3:uid="{7AD3C795-872B-484D-B6EA-51C5DFA26303}" name="Column4178"/>
    <tableColumn id="4193" xr3:uid="{C277B5A2-322B-C74F-8C8A-0D270E0B3FCA}" name="Column4179"/>
    <tableColumn id="4194" xr3:uid="{BAC0011D-9440-6644-9EC1-4C50FF2A3EDE}" name="Column4180"/>
    <tableColumn id="4195" xr3:uid="{1DE54A6C-8181-114F-85F3-EAD338D0CEBB}" name="Column4181"/>
    <tableColumn id="4196" xr3:uid="{AF6F32B2-CD41-D148-A49B-19D618BE0734}" name="Column4182"/>
    <tableColumn id="4197" xr3:uid="{2CCB2142-795A-6144-ADE2-0CB5FC2E5660}" name="Column4183"/>
    <tableColumn id="4198" xr3:uid="{50C8F651-B5E7-4645-BA60-1675388CC039}" name="Column4184"/>
    <tableColumn id="4199" xr3:uid="{A59B4AF5-5A73-B043-8320-6C42182F6F8D}" name="Column4185"/>
    <tableColumn id="4200" xr3:uid="{9E8AED91-C0A7-134A-91BC-429DF26AF588}" name="Column4186"/>
    <tableColumn id="4201" xr3:uid="{17E7DFD9-10EB-E146-942A-B13BB3EC170E}" name="Column4187"/>
    <tableColumn id="4202" xr3:uid="{19D9DEF1-7822-8347-A27B-CD9735511708}" name="Column4188"/>
    <tableColumn id="4203" xr3:uid="{382484D5-F598-744F-B40E-EDA29043D2EF}" name="Column4189"/>
    <tableColumn id="4204" xr3:uid="{221DE881-0F0C-994A-936C-1C06D46E66AB}" name="Column4190"/>
    <tableColumn id="4205" xr3:uid="{FA33879A-D9CA-4945-B571-BCEED6F49903}" name="Column4191"/>
    <tableColumn id="4206" xr3:uid="{E79BF4C8-B796-E649-A266-9DC1D537DCA8}" name="Column4192"/>
    <tableColumn id="4207" xr3:uid="{03C29E29-18BD-3046-86C3-4594A9918E92}" name="Column4193"/>
    <tableColumn id="4208" xr3:uid="{EBF33ADE-6DB8-4745-B484-0A5E2879CC5F}" name="Column4194"/>
    <tableColumn id="4209" xr3:uid="{5B553852-8865-0448-B63B-63D8769340AE}" name="Column4195"/>
    <tableColumn id="4210" xr3:uid="{48676D45-E7DE-AE4C-A434-1245E413742E}" name="Column4196"/>
    <tableColumn id="4211" xr3:uid="{3772474C-BBF1-0041-A16E-67E05956A3A8}" name="Column4197"/>
    <tableColumn id="4212" xr3:uid="{D39CACDE-2885-B74D-91ED-177E9184A049}" name="Column4198"/>
    <tableColumn id="4213" xr3:uid="{F016DFE4-4415-EE4D-B9E0-6EAF552097F9}" name="Column4199"/>
    <tableColumn id="4214" xr3:uid="{BAA34B7C-10C9-0D4A-A92E-CE18134D0D37}" name="Column4200"/>
    <tableColumn id="4215" xr3:uid="{950802CC-6C49-F744-9FA7-845B13E6C48F}" name="Column4201"/>
    <tableColumn id="4216" xr3:uid="{40BEC47B-D6E1-5B42-8EC5-21795C431CFF}" name="Column4202"/>
    <tableColumn id="4217" xr3:uid="{5EB382BA-AB0A-454A-8982-FDFA57F6320A}" name="Column4203"/>
    <tableColumn id="4218" xr3:uid="{DF370349-BCFC-DF4D-B407-1A41A6AAAE0C}" name="Column4204"/>
    <tableColumn id="4219" xr3:uid="{43B51C11-3E80-954D-A44E-F55F510EDA90}" name="Column4205"/>
    <tableColumn id="4220" xr3:uid="{629AF961-E3F2-1841-9899-BAD368930563}" name="Column4206"/>
    <tableColumn id="4221" xr3:uid="{68AFF66A-7A67-AD44-AA60-AFE80551CCAF}" name="Column4207"/>
    <tableColumn id="4222" xr3:uid="{8CF85984-9186-1041-80D1-B448EA3FE619}" name="Column4208"/>
    <tableColumn id="4223" xr3:uid="{AFF1485E-FE8E-5D44-82EC-12857595D1FD}" name="Column4209"/>
    <tableColumn id="4224" xr3:uid="{0D8C7148-F9A2-D943-A221-3F0A4B06916B}" name="Column4210"/>
    <tableColumn id="4225" xr3:uid="{5B5E0E19-1E70-584C-BAB0-9685A3AC1B53}" name="Column4211"/>
    <tableColumn id="4226" xr3:uid="{03B05187-DE00-7F45-B836-8FABD3E8BAEA}" name="Column4212"/>
    <tableColumn id="4227" xr3:uid="{2FF2DA37-98FE-894E-A520-BECF11E30376}" name="Column4213"/>
    <tableColumn id="4228" xr3:uid="{BAE24013-0D62-9041-BAA4-E1DC51744813}" name="Column4214"/>
    <tableColumn id="4229" xr3:uid="{60387873-BD5F-6B42-B9CE-F4F41F29BAA2}" name="Column4215"/>
    <tableColumn id="4230" xr3:uid="{88E8B8B5-B8D7-4C4C-8307-5B7B4811C6E7}" name="Column4216"/>
    <tableColumn id="4231" xr3:uid="{263B57BC-6942-874C-8F06-6C988DED9C89}" name="Column4217"/>
    <tableColumn id="4232" xr3:uid="{DD7ADF55-8B17-754F-911B-0672CD6F73EF}" name="Column4218"/>
    <tableColumn id="4233" xr3:uid="{DF41105D-6956-5049-B571-3389AF6DADF3}" name="Column4219"/>
    <tableColumn id="4234" xr3:uid="{0A2A3E16-F022-904A-9B2D-1779F7B83479}" name="Column4220"/>
    <tableColumn id="4235" xr3:uid="{CF21025C-3020-E144-9ABF-BF94A22C0C3D}" name="Column4221"/>
    <tableColumn id="4236" xr3:uid="{3C921FB1-379E-B045-B23D-700DB3D9680B}" name="Column4222"/>
    <tableColumn id="4237" xr3:uid="{39FB9D36-EA1D-3647-A641-3901059019EB}" name="Column4223"/>
    <tableColumn id="4238" xr3:uid="{AE294D5B-CDA1-E644-AC73-7634D7E04422}" name="Column4224"/>
    <tableColumn id="4239" xr3:uid="{015E0ABA-9111-3F49-B84A-CAEFE867B122}" name="Column4225"/>
    <tableColumn id="4240" xr3:uid="{DDDCDFBF-A0F2-D94C-915B-C18A60AED364}" name="Column4226"/>
    <tableColumn id="4241" xr3:uid="{FA45B42A-25AF-9C4C-BA16-232948C08296}" name="Column4227"/>
    <tableColumn id="4242" xr3:uid="{BAA7EECE-658D-EB4D-A4E9-89FD756B6451}" name="Column4228"/>
    <tableColumn id="4243" xr3:uid="{A9B9E304-963E-714C-A339-9EE3F08D7609}" name="Column4229"/>
    <tableColumn id="4244" xr3:uid="{D4BBCC9C-F27B-9B4E-AB5A-44DC3C4E1383}" name="Column4230"/>
    <tableColumn id="4245" xr3:uid="{0C77DA69-EFCF-1643-A182-C866FBB866F1}" name="Column4231"/>
    <tableColumn id="4246" xr3:uid="{ED3A882F-2382-E64E-BEDF-4BC14C717859}" name="Column4232"/>
    <tableColumn id="4247" xr3:uid="{9CFFA907-6220-794F-96B6-F55D984B0CDD}" name="Column4233"/>
    <tableColumn id="4248" xr3:uid="{F2F2FD1C-83E6-6B4C-B6FD-A6C070F59C44}" name="Column4234"/>
    <tableColumn id="4249" xr3:uid="{43D2B8F3-1F5E-9F47-B32D-F00C081BD68E}" name="Column4235"/>
    <tableColumn id="4250" xr3:uid="{A2227833-F3B5-0946-86FD-B8179EB5BB60}" name="Column4236"/>
    <tableColumn id="4251" xr3:uid="{D0A73AE5-A3EF-9B4C-8481-8450392385A3}" name="Column4237"/>
    <tableColumn id="4252" xr3:uid="{43390E19-7FC1-5145-9A0B-EA48DE693DEC}" name="Column4238"/>
    <tableColumn id="4253" xr3:uid="{0D171742-63C9-974E-B242-950A6F6DAD26}" name="Column4239"/>
    <tableColumn id="4254" xr3:uid="{A4090EB9-01D5-1E4B-AA9A-005569FF3B5F}" name="Column4240"/>
    <tableColumn id="4255" xr3:uid="{7A38926E-1A17-5249-9690-2737F1AB376B}" name="Column4241"/>
    <tableColumn id="4256" xr3:uid="{588B5A79-BAC9-C342-8DFD-309EAEB1E9A9}" name="Column4242"/>
    <tableColumn id="4257" xr3:uid="{C7CE8444-B180-AC44-B195-195A86974E0C}" name="Column4243"/>
    <tableColumn id="4258" xr3:uid="{9509F9AD-BB32-F345-9DF5-AC3E44AB56E9}" name="Column4244"/>
    <tableColumn id="4259" xr3:uid="{0F9A22DF-E916-4E45-A9BD-0B93DAFCE22F}" name="Column4245"/>
    <tableColumn id="4260" xr3:uid="{3328E9E3-5D3F-0E43-BCAF-88134ABD95AC}" name="Column4246"/>
    <tableColumn id="4261" xr3:uid="{01F06037-D864-AF4E-95DD-D2940B44FAC3}" name="Column4247"/>
    <tableColumn id="4262" xr3:uid="{4AD2BB8E-DE42-2D48-806B-54152F2CAB07}" name="Column4248"/>
    <tableColumn id="4263" xr3:uid="{E47DD420-13CB-D24B-9982-3DC78351B31E}" name="Column4249"/>
    <tableColumn id="4264" xr3:uid="{D07C6CEB-853A-D743-99BB-64B3DC2A7A30}" name="Column4250"/>
    <tableColumn id="4265" xr3:uid="{934110E1-9E5D-D44E-A57A-C3B7542C9C48}" name="Column4251"/>
    <tableColumn id="4266" xr3:uid="{D413BA7D-CDB0-C24D-9BF9-FCD86805057E}" name="Column4252"/>
    <tableColumn id="4267" xr3:uid="{7FB92CBF-2888-774A-86DD-A1BCA9C32FD3}" name="Column4253"/>
    <tableColumn id="4268" xr3:uid="{AAAA46FB-B781-4B48-82DF-96734C7CCCFC}" name="Column4254"/>
    <tableColumn id="4269" xr3:uid="{DCDD227C-A5BF-B740-B1C7-6CE05AE4F766}" name="Column4255"/>
    <tableColumn id="4270" xr3:uid="{FBD749BE-4526-8D4F-91FD-97B78750A242}" name="Column4256"/>
    <tableColumn id="4271" xr3:uid="{89ECAF71-634A-F449-B0D3-BA6EF48C6C9A}" name="Column4257"/>
    <tableColumn id="4272" xr3:uid="{A4559520-334A-444B-8380-667B7806DA40}" name="Column4258"/>
    <tableColumn id="4273" xr3:uid="{4B10C1B3-012E-2E4A-8EBE-E53706655145}" name="Column4259"/>
    <tableColumn id="4274" xr3:uid="{C69287C2-1CDE-5E41-93F7-0CE0E237ACB3}" name="Column4260"/>
    <tableColumn id="4275" xr3:uid="{2FF75749-0E03-A646-8F6E-5CD04DAC0080}" name="Column4261"/>
    <tableColumn id="4276" xr3:uid="{31C31AE6-BF11-2E4F-A95C-7159122E6E04}" name="Column4262"/>
    <tableColumn id="4277" xr3:uid="{D5D32A3F-A0FC-FC4F-97D9-51F5D5AF2D34}" name="Column4263"/>
    <tableColumn id="4278" xr3:uid="{F2610600-5681-5045-A10C-F7A10FB54041}" name="Column4264"/>
    <tableColumn id="4279" xr3:uid="{DEA5A48A-12CE-CB49-A0C3-4A17BADE8665}" name="Column4265"/>
    <tableColumn id="4280" xr3:uid="{C819DB53-7A14-CD4B-A31D-E68C3451B390}" name="Column4266"/>
    <tableColumn id="4281" xr3:uid="{87B57E93-D94A-D248-9CAB-BAE1F5489500}" name="Column4267"/>
    <tableColumn id="4282" xr3:uid="{8B924D90-09B6-0C48-9663-ACF2F950E554}" name="Column4268"/>
    <tableColumn id="4283" xr3:uid="{36A49ABD-02B6-5340-80BB-708FB6646FC6}" name="Column4269"/>
    <tableColumn id="4284" xr3:uid="{DC63459D-ECC4-864F-8A9E-1C6EB36FE377}" name="Column4270"/>
    <tableColumn id="4285" xr3:uid="{D8583F77-EB84-0B4D-8949-6994AF8403DD}" name="Column4271"/>
    <tableColumn id="4286" xr3:uid="{8FDD542F-4C70-CE4B-AE9E-7C2AA043D0DE}" name="Column4272"/>
    <tableColumn id="4287" xr3:uid="{39A90FC8-FD2B-3D4F-9DF9-BC2FD058E8A4}" name="Column4273"/>
    <tableColumn id="4288" xr3:uid="{6D3210C8-4BFA-5B45-B07C-FBED0E2A246D}" name="Column4274"/>
    <tableColumn id="4289" xr3:uid="{0A75382F-3803-8F49-AD1F-210889DC83CC}" name="Column4275"/>
    <tableColumn id="4290" xr3:uid="{AEE40C1F-A476-DB4C-85B3-4A35F3F54BAA}" name="Column4276"/>
    <tableColumn id="4291" xr3:uid="{5C765A61-79F7-AC4C-86B8-FB378F32CE13}" name="Column4277"/>
    <tableColumn id="4292" xr3:uid="{2BB61DEE-0F10-224F-A212-AE3DC2A80345}" name="Column4278"/>
    <tableColumn id="4293" xr3:uid="{ADD627CD-8212-D64C-9D44-A879798ACED6}" name="Column4279"/>
    <tableColumn id="4294" xr3:uid="{38E0E296-3C7C-334F-9FEC-6FE43E8E7F41}" name="Column4280"/>
    <tableColumn id="4295" xr3:uid="{C44355FD-6222-2A45-ABB5-5E976548FD4B}" name="Column4281"/>
    <tableColumn id="4296" xr3:uid="{08CD6DBB-AF6D-F944-AE96-17E105551BAE}" name="Column4282"/>
    <tableColumn id="4297" xr3:uid="{D6A266C6-875D-7048-9A9F-A57DA9B4D5C9}" name="Column4283"/>
    <tableColumn id="4298" xr3:uid="{7FA64F08-493C-9D49-BD7A-DB9347DE0444}" name="Column4284"/>
    <tableColumn id="4299" xr3:uid="{D0E84F25-BB71-074B-83AC-512C4D2EC75E}" name="Column4285"/>
    <tableColumn id="4300" xr3:uid="{9EE27277-C4DD-1D4E-8D8E-27A78C2CA274}" name="Column4286"/>
    <tableColumn id="4301" xr3:uid="{B722E3B8-8D88-2646-8759-8B86E7EB0821}" name="Column4287"/>
    <tableColumn id="4302" xr3:uid="{C2A0C0E1-D7B2-074B-87AE-10C9F77A3C13}" name="Column4288"/>
    <tableColumn id="4303" xr3:uid="{5B0CD41E-6C74-D144-AFD8-78FC6FFBC83E}" name="Column4289"/>
    <tableColumn id="4304" xr3:uid="{3403F49B-BAB7-884A-8E1C-9A23E1069A63}" name="Column4290"/>
    <tableColumn id="4305" xr3:uid="{25E7119A-C310-EF46-BD72-75D8A251FADA}" name="Column4291"/>
    <tableColumn id="4306" xr3:uid="{FFD0A999-A7BC-A04F-954C-B0688522B4B6}" name="Column4292"/>
    <tableColumn id="4307" xr3:uid="{444DCBD4-0105-B74D-8A92-61F86ED3024B}" name="Column4293"/>
    <tableColumn id="4308" xr3:uid="{D0A707BA-4A59-724C-9EC9-FA45F7C09B04}" name="Column4294"/>
    <tableColumn id="4309" xr3:uid="{E179F6E6-4B67-7141-A86B-3708A2CABE7C}" name="Column4295"/>
    <tableColumn id="4310" xr3:uid="{155DD743-E47C-324F-9430-53719132E1B8}" name="Column4296"/>
    <tableColumn id="4311" xr3:uid="{38FD774E-1AA4-CE4D-814A-E54452582BC0}" name="Column4297"/>
    <tableColumn id="4312" xr3:uid="{A4AB593C-B857-3546-A538-9E96774C806B}" name="Column4298"/>
    <tableColumn id="4313" xr3:uid="{4974936A-7E7A-F541-99F4-51ADD8A867CE}" name="Column4299"/>
    <tableColumn id="4314" xr3:uid="{7DE7D123-735C-334E-AAE0-10AAFCDE2719}" name="Column4300"/>
    <tableColumn id="4315" xr3:uid="{3C2847E0-36DF-B546-BE18-527B49D7A419}" name="Column4301"/>
    <tableColumn id="4316" xr3:uid="{642AF908-BA2B-E147-9C88-37401DC9BAF9}" name="Column4302"/>
    <tableColumn id="4317" xr3:uid="{8C6D6BC1-CB30-0849-912C-856DE0FA160A}" name="Column4303"/>
    <tableColumn id="4318" xr3:uid="{4A439A19-EA7E-BC4F-9695-52FBE1C91B71}" name="Column4304"/>
    <tableColumn id="4319" xr3:uid="{5691C1B9-F46A-F348-9665-1CF225CD6F14}" name="Column4305"/>
    <tableColumn id="4320" xr3:uid="{AB7E5204-8B78-AA44-A6CF-EFCB0BA5FB06}" name="Column4306"/>
    <tableColumn id="4321" xr3:uid="{22E86BCC-7724-E247-AF1B-0447FA0C0056}" name="Column4307"/>
    <tableColumn id="4322" xr3:uid="{7E130C6F-C58F-7447-9B73-3534F6379F72}" name="Column4308"/>
    <tableColumn id="4323" xr3:uid="{A4946220-C292-C94F-94F4-B450F5F7B12F}" name="Column4309"/>
    <tableColumn id="4324" xr3:uid="{118674B5-FE28-804E-B81F-4C312FA0AD05}" name="Column4310"/>
    <tableColumn id="4325" xr3:uid="{1C5EC4E9-0B59-4E4E-8D74-16EBAD94FEB7}" name="Column4311"/>
    <tableColumn id="4326" xr3:uid="{84382A25-1396-6940-8FA7-C20FEF7DC7C6}" name="Column4312"/>
    <tableColumn id="4327" xr3:uid="{3713BA19-9FBB-C64F-A32F-70CF1C693E55}" name="Column4313"/>
    <tableColumn id="4328" xr3:uid="{7446E85F-5DAE-F741-BE2B-662715473188}" name="Column4314"/>
    <tableColumn id="4329" xr3:uid="{26389D45-59A9-ED44-9CFE-2BB6B782E051}" name="Column4315"/>
    <tableColumn id="4330" xr3:uid="{BB366B9D-53B6-5540-9E7F-8BDBBFBC2AF7}" name="Column4316"/>
    <tableColumn id="4331" xr3:uid="{26F0C522-7E6C-CB49-A6CB-2DF3B5FC55DC}" name="Column4317"/>
    <tableColumn id="4332" xr3:uid="{0755ED5E-7B75-AD49-9A2C-6BA11670C1AD}" name="Column4318"/>
    <tableColumn id="4333" xr3:uid="{75E39613-79DF-244C-9A9F-ED090C5BD1AA}" name="Column4319"/>
    <tableColumn id="4334" xr3:uid="{17083FBB-8208-3C4F-92D3-8DFA810C533C}" name="Column4320"/>
    <tableColumn id="4335" xr3:uid="{B07AB79B-9B9D-EB48-9CE9-5F71CB34EF50}" name="Column4321"/>
    <tableColumn id="4336" xr3:uid="{A04FFE39-8FED-3E45-9014-324734CE6C33}" name="Column4322"/>
    <tableColumn id="4337" xr3:uid="{2F4F942E-B987-224B-AACF-579AF3A880C7}" name="Column4323"/>
    <tableColumn id="4338" xr3:uid="{48927CDC-92D5-4F41-BB7B-4B99A99811D6}" name="Column4324"/>
    <tableColumn id="4339" xr3:uid="{DA54BBE7-0E63-454B-8EE9-D64DCB1CA6A3}" name="Column4325"/>
    <tableColumn id="4340" xr3:uid="{607A4FB4-FB69-DD46-AFB6-33F19164D48E}" name="Column4326"/>
    <tableColumn id="4341" xr3:uid="{E9F3312D-05ED-E04E-91F5-75BE34230F48}" name="Column4327"/>
    <tableColumn id="4342" xr3:uid="{3AAD05DB-9014-7842-BC75-C3CB9B43E84F}" name="Column4328"/>
    <tableColumn id="4343" xr3:uid="{8676484C-2F12-AC46-87C3-5A1EE49356A8}" name="Column4329"/>
    <tableColumn id="4344" xr3:uid="{66D31C6B-23B4-C14E-A37B-164292514AE6}" name="Column4330"/>
    <tableColumn id="4345" xr3:uid="{D826437C-6075-FB4E-9875-9C5470356172}" name="Column4331"/>
    <tableColumn id="4346" xr3:uid="{1739492E-47C3-EA4C-A7F7-A18FDD632C24}" name="Column4332"/>
    <tableColumn id="4347" xr3:uid="{B95BE33E-E0B4-D548-B34B-C92B964D09E3}" name="Column4333"/>
    <tableColumn id="4348" xr3:uid="{3B3BC262-6EF3-2B45-8120-0BC92D1E1C23}" name="Column4334"/>
    <tableColumn id="4349" xr3:uid="{5D4758A9-9030-5849-8490-CC525910224B}" name="Column4335"/>
    <tableColumn id="4350" xr3:uid="{35F2D04B-7C13-F94D-847D-0FD66F2AC851}" name="Column4336"/>
    <tableColumn id="4351" xr3:uid="{EB41078E-123A-DD4E-8EF8-5B89C08D5DDB}" name="Column4337"/>
    <tableColumn id="4352" xr3:uid="{0E1A4861-F0A2-8549-8F42-B4F4EFFB4A27}" name="Column4338"/>
    <tableColumn id="4353" xr3:uid="{7762C684-925F-B044-93C2-4DC9469E30E4}" name="Column4339"/>
    <tableColumn id="4354" xr3:uid="{75591BAD-648B-DD45-9257-C20ECDEF785E}" name="Column4340"/>
    <tableColumn id="4355" xr3:uid="{1F2D9DED-13E3-4A4F-B94D-DE52E317EF7E}" name="Column4341"/>
    <tableColumn id="4356" xr3:uid="{3440D326-256A-AC41-A539-3BC81423F1AE}" name="Column4342"/>
    <tableColumn id="4357" xr3:uid="{4726619A-5C01-284B-BEF6-94317233D9FB}" name="Column4343"/>
    <tableColumn id="4358" xr3:uid="{F198CCD0-EADD-2147-B792-166884105006}" name="Column4344"/>
    <tableColumn id="4359" xr3:uid="{B08B268A-0430-284F-B3E7-D7C11C5C278A}" name="Column4345"/>
    <tableColumn id="4360" xr3:uid="{770FE25E-EBE1-8B45-A9BC-9D79C49C97AE}" name="Column4346"/>
    <tableColumn id="4361" xr3:uid="{4FFBB35E-5B26-3E45-92E1-2CD76F321015}" name="Column4347"/>
    <tableColumn id="4362" xr3:uid="{687C9F72-90F0-2E41-9A70-1325C3241600}" name="Column4348"/>
    <tableColumn id="4363" xr3:uid="{699CAB2D-BE25-0646-8CC4-DA1532A0CC5A}" name="Column4349"/>
    <tableColumn id="4364" xr3:uid="{EFC4E820-5893-574F-8737-8FDAC84A3BCB}" name="Column4350"/>
    <tableColumn id="4365" xr3:uid="{76632DE8-27AF-0945-8DD0-44519C39F55B}" name="Column4351"/>
    <tableColumn id="4366" xr3:uid="{39D13897-739B-B049-A3BD-7E0ABB7AA0D6}" name="Column4352"/>
    <tableColumn id="4367" xr3:uid="{FBFFE03E-4143-E34E-9316-3B9F9F0A7CF5}" name="Column4353"/>
    <tableColumn id="4368" xr3:uid="{37B171DE-CCF0-E643-ADE7-7460C0037A7D}" name="Column4354"/>
    <tableColumn id="4369" xr3:uid="{95B0CB27-FCC7-CA45-8601-2F218A6EFAC4}" name="Column4355"/>
    <tableColumn id="4370" xr3:uid="{184938B2-0798-814B-8718-230D158CD75B}" name="Column4356"/>
    <tableColumn id="4371" xr3:uid="{E15B1723-CCDF-7D4E-97F2-5FC2DFB32B63}" name="Column4357"/>
    <tableColumn id="4372" xr3:uid="{57554B69-6205-7245-B7C1-4B61BE5E1EE7}" name="Column4358"/>
    <tableColumn id="4373" xr3:uid="{C1CC6F40-8EEA-BD4F-AF43-9B093DD2794A}" name="Column4359"/>
    <tableColumn id="4374" xr3:uid="{F44A6B92-9FDE-EF40-8224-D1BAC36BABF4}" name="Column4360"/>
    <tableColumn id="4375" xr3:uid="{0C76FED6-A869-F64E-8296-B467C7848D40}" name="Column4361"/>
    <tableColumn id="4376" xr3:uid="{05FDCF01-C536-DF42-A0C1-F3561075575E}" name="Column4362"/>
    <tableColumn id="4377" xr3:uid="{49F837A7-574E-E746-968E-D724879F5304}" name="Column4363"/>
    <tableColumn id="4378" xr3:uid="{E16D63F7-93E2-2A46-AAC5-A9C673E036DF}" name="Column4364"/>
    <tableColumn id="4379" xr3:uid="{A03D4DBC-04D2-0243-85D0-3F1BE7AF65F9}" name="Column4365"/>
    <tableColumn id="4380" xr3:uid="{CE4145BB-4AD9-FA4A-8C89-E1D494E1342A}" name="Column4366"/>
    <tableColumn id="4381" xr3:uid="{071BE4D0-B151-7D4F-B551-F9887105D660}" name="Column4367"/>
    <tableColumn id="4382" xr3:uid="{354D053A-DE27-F24D-A6C6-45551DC2AB62}" name="Column4368"/>
    <tableColumn id="4383" xr3:uid="{9AA35390-5845-F848-BFDC-3DB343598DCE}" name="Column4369"/>
    <tableColumn id="4384" xr3:uid="{CEE9C2C2-4ACB-3B4B-940F-DE576429BA5C}" name="Column4370"/>
    <tableColumn id="4385" xr3:uid="{5839C782-87DA-C141-A57C-EF19EC898CF3}" name="Column4371"/>
    <tableColumn id="4386" xr3:uid="{5ADB57DA-8ACF-1540-8013-F8B666BB408C}" name="Column4372"/>
    <tableColumn id="4387" xr3:uid="{6611D41D-6143-EE4D-AAC9-16E706299F73}" name="Column4373"/>
    <tableColumn id="4388" xr3:uid="{F5B7D7AB-4A77-3C47-8928-96234183A6D9}" name="Column4374"/>
    <tableColumn id="4389" xr3:uid="{B26A70F9-8E13-3444-BB18-FB6B088F57AB}" name="Column4375"/>
    <tableColumn id="4390" xr3:uid="{23960C74-61A7-DB4A-95D3-C7862E8CE35D}" name="Column4376"/>
    <tableColumn id="4391" xr3:uid="{2B080662-46C7-DD4C-9B4F-2B995EAF2737}" name="Column4377"/>
    <tableColumn id="4392" xr3:uid="{B37DA049-2FEE-CF48-93F1-56DD8D685ED4}" name="Column4378"/>
    <tableColumn id="4393" xr3:uid="{A8AAACA7-2C35-BA4C-8AB9-67EBB12EDBC3}" name="Column4379"/>
    <tableColumn id="4394" xr3:uid="{B0BBE395-BDDE-5E4B-AC4A-B30B155E9DFA}" name="Column4380"/>
    <tableColumn id="4395" xr3:uid="{4E240D09-D121-D14C-A94E-DD1D6A258A26}" name="Column4381"/>
    <tableColumn id="4396" xr3:uid="{5AF87EA5-82F2-2F4B-91CC-9E3AA45FFB88}" name="Column4382"/>
    <tableColumn id="4397" xr3:uid="{1BF1C750-D304-B04D-BA6C-6EDA08B981AA}" name="Column4383"/>
    <tableColumn id="4398" xr3:uid="{9543242D-C205-354D-BDF9-D702CA94E821}" name="Column4384"/>
    <tableColumn id="4399" xr3:uid="{0AB97A89-D7DD-F24A-8D70-8B7EBAE7D73F}" name="Column4385"/>
    <tableColumn id="4400" xr3:uid="{1236C775-85B4-C441-B84F-BB3D70585F74}" name="Column4386"/>
    <tableColumn id="4401" xr3:uid="{634FE91B-8C62-8645-93CD-5B7A74FD5809}" name="Column4387"/>
    <tableColumn id="4402" xr3:uid="{29430CA6-F15F-9041-8D71-9F672366FF0F}" name="Column4388"/>
    <tableColumn id="4403" xr3:uid="{E77AD24C-C157-2848-A963-3FC92773E5EC}" name="Column4389"/>
    <tableColumn id="4404" xr3:uid="{B4A59E96-61B0-E548-A938-0FB38D079371}" name="Column4390"/>
    <tableColumn id="4405" xr3:uid="{02BF2C15-B3D3-9048-8DC8-AB1B734F148F}" name="Column4391"/>
    <tableColumn id="4406" xr3:uid="{8DF28D12-A144-3640-9907-501587C9A8E9}" name="Column4392"/>
    <tableColumn id="4407" xr3:uid="{E658697A-EA4C-C34B-A51C-AD237F9B482A}" name="Column4393"/>
    <tableColumn id="4408" xr3:uid="{1E59E866-B249-5246-B2CE-8F0F0F0DCD82}" name="Column4394"/>
    <tableColumn id="4409" xr3:uid="{C30C3515-6F22-C94F-9BD5-1AA7C253B4C9}" name="Column4395"/>
    <tableColumn id="4410" xr3:uid="{316CF9F9-93A7-0849-BE5E-981631A90341}" name="Column4396"/>
    <tableColumn id="4411" xr3:uid="{88D5734B-51F2-1B44-AF0C-67C8569CDF5F}" name="Column4397"/>
    <tableColumn id="4412" xr3:uid="{975F3C25-44FA-D947-961E-51211F9807CE}" name="Column4398"/>
    <tableColumn id="4413" xr3:uid="{5BF2FDD4-5DED-0043-AE32-4D4613DF1635}" name="Column4399"/>
    <tableColumn id="4414" xr3:uid="{EE99695F-CB55-3E46-9F68-63DE4A887E08}" name="Column4400"/>
    <tableColumn id="4415" xr3:uid="{5025DA9C-1AE0-9844-8F9C-80CCFB1829E9}" name="Column4401"/>
    <tableColumn id="4416" xr3:uid="{D1B0B960-2A01-7B4E-8F97-52384C06E6F3}" name="Column4402"/>
    <tableColumn id="4417" xr3:uid="{08B11205-41BC-6442-BE66-B904A0D51F98}" name="Column4403"/>
    <tableColumn id="4418" xr3:uid="{0868243B-D9CE-7C44-81DC-9141C34CAEC3}" name="Column4404"/>
    <tableColumn id="4419" xr3:uid="{73A03DD5-673C-BE43-98FD-BEA24F9BFE4F}" name="Column4405"/>
    <tableColumn id="4420" xr3:uid="{77125233-1BF6-4C4F-918E-546E484D8942}" name="Column4406"/>
    <tableColumn id="4421" xr3:uid="{3434172B-306B-AA48-A94C-D05D0669B393}" name="Column4407"/>
    <tableColumn id="4422" xr3:uid="{90EBF069-16F4-CE47-8CB7-CBB3C6DB89E1}" name="Column4408"/>
    <tableColumn id="4423" xr3:uid="{B128F9DE-8F5E-F64F-B1F0-3B5A272A98DB}" name="Column4409"/>
    <tableColumn id="4424" xr3:uid="{588C3091-CAC9-1248-A5FA-35FEB1473890}" name="Column4410"/>
    <tableColumn id="4425" xr3:uid="{3A207696-DBE9-C348-B04D-E97747BE9FF5}" name="Column4411"/>
    <tableColumn id="4426" xr3:uid="{B75A2753-9D06-F547-ADD6-F88A1F64253C}" name="Column4412"/>
    <tableColumn id="4427" xr3:uid="{B99E1BF8-D28C-364B-BE13-203C272DE40D}" name="Column4413"/>
    <tableColumn id="4428" xr3:uid="{6CDD5183-0B5F-B14C-A3DF-6BE88F897C6A}" name="Column4414"/>
    <tableColumn id="4429" xr3:uid="{041BD62F-D1A0-414C-8B24-A2CFAD6ACBB2}" name="Column4415"/>
    <tableColumn id="4430" xr3:uid="{9835A6C3-23A2-7A42-B756-CEC40F5F8363}" name="Column4416"/>
    <tableColumn id="4431" xr3:uid="{C1A170D3-CCEB-5B49-A417-57B8B5162FB6}" name="Column4417"/>
    <tableColumn id="4432" xr3:uid="{BF7D03A6-92E0-7B43-9500-7DB00DAD2A8D}" name="Column4418"/>
    <tableColumn id="4433" xr3:uid="{7E6766C2-C5C9-AA44-B75E-B62CD01CDB27}" name="Column4419"/>
    <tableColumn id="4434" xr3:uid="{9280F6D9-3684-144C-B2D0-BE542FB94767}" name="Column4420"/>
    <tableColumn id="4435" xr3:uid="{3ED046D0-EED6-284C-9989-8E22C24587A1}" name="Column4421"/>
    <tableColumn id="4436" xr3:uid="{5A5ECA60-B49F-E446-915C-0A839CD5A133}" name="Column4422"/>
    <tableColumn id="4437" xr3:uid="{FCBED2BB-5621-C74F-AD40-5C8E21A5666D}" name="Column4423"/>
    <tableColumn id="4438" xr3:uid="{A8CE2046-1964-824C-A006-B9598089B763}" name="Column4424"/>
    <tableColumn id="4439" xr3:uid="{72A55C33-CF71-704B-A9F4-8E216E195C10}" name="Column4425"/>
    <tableColumn id="4440" xr3:uid="{DB3FD9EE-8C06-AF40-AB3A-E19EC0B89170}" name="Column4426"/>
    <tableColumn id="4441" xr3:uid="{45C370AC-5FB6-6A48-B284-BB7ACA041EC4}" name="Column4427"/>
    <tableColumn id="4442" xr3:uid="{41A17578-F0A7-C94D-BD01-2A047CD23846}" name="Column4428"/>
    <tableColumn id="4443" xr3:uid="{17BB6363-673C-5642-91C6-0C7680F8EFED}" name="Column4429"/>
    <tableColumn id="4444" xr3:uid="{5D7A1088-0563-3E45-9F09-1D4676B8A1DD}" name="Column4430"/>
    <tableColumn id="4445" xr3:uid="{6235DAD8-B39E-E049-A3CB-8980A5FF615A}" name="Column4431"/>
    <tableColumn id="4446" xr3:uid="{D9C609AA-6CC4-F449-AFEF-B2123B3A2B97}" name="Column4432"/>
    <tableColumn id="4447" xr3:uid="{0B002826-95B6-6944-A969-944D82E49467}" name="Column4433"/>
    <tableColumn id="4448" xr3:uid="{B210546A-D5F9-AE43-B166-701B42B7464D}" name="Column4434"/>
    <tableColumn id="4449" xr3:uid="{FBA9E6DA-7E68-8945-93A7-CFB0CB64AB6A}" name="Column4435"/>
    <tableColumn id="4450" xr3:uid="{DAC23B9E-EC45-F544-BEEA-592BF0F61175}" name="Column4436"/>
    <tableColumn id="4451" xr3:uid="{031E79AD-DFB8-474E-A723-046B9A6D1A59}" name="Column4437"/>
    <tableColumn id="4452" xr3:uid="{A6A36C37-94DA-2F4C-B8D3-51E6CCDFEE67}" name="Column4438"/>
    <tableColumn id="4453" xr3:uid="{00E544BE-BB4D-EE4D-A1B6-52A81A068E65}" name="Column4439"/>
    <tableColumn id="4454" xr3:uid="{308FD12F-7B70-A84B-B042-32C34B83B50A}" name="Column4440"/>
    <tableColumn id="4455" xr3:uid="{FDD5404B-058B-4348-A404-C2D89BDFEA83}" name="Column4441"/>
    <tableColumn id="4456" xr3:uid="{F5007984-9BA6-7B4C-A45E-66D4AAACA8AC}" name="Column4442"/>
    <tableColumn id="4457" xr3:uid="{A2E4826B-8AF3-AD4E-A525-9FDE78ECF4F5}" name="Column4443"/>
    <tableColumn id="4458" xr3:uid="{5B5ED05F-CB56-314A-80FF-9D73D0A2CF19}" name="Column4444"/>
    <tableColumn id="4459" xr3:uid="{42A6E25B-DF50-3F4C-A3AC-3695067FEA0D}" name="Column4445"/>
    <tableColumn id="4460" xr3:uid="{9BA8C181-8452-5045-92EB-1F04CFE1BBD9}" name="Column4446"/>
    <tableColumn id="4461" xr3:uid="{8FE82893-3C89-5E4B-BC97-D9743DE0B4CC}" name="Column4447"/>
    <tableColumn id="4462" xr3:uid="{2505BF3D-0DAD-094B-8632-CFE79B390BF4}" name="Column4448"/>
    <tableColumn id="4463" xr3:uid="{C4F53F59-8186-1D46-BD61-8C33345C1D36}" name="Column4449"/>
    <tableColumn id="4464" xr3:uid="{F2B99685-ED14-694A-A351-CC9BCEA973DA}" name="Column4450"/>
    <tableColumn id="4465" xr3:uid="{E4B97A0B-7558-3D4A-AE04-0CB216BCA7BC}" name="Column4451"/>
    <tableColumn id="4466" xr3:uid="{7D9BA10B-7BE5-B149-9499-9DC71B656AAC}" name="Column4452"/>
    <tableColumn id="4467" xr3:uid="{3AA46DA4-DB73-5144-832E-7BE335DCA950}" name="Column4453"/>
    <tableColumn id="4468" xr3:uid="{04A36156-9C4C-D143-A410-332C9F0EB1D0}" name="Column4454"/>
    <tableColumn id="4469" xr3:uid="{AAB1279D-7133-BF4F-A234-4FCB02868B3B}" name="Column4455"/>
    <tableColumn id="4470" xr3:uid="{D064571C-E4A4-B04E-B9DD-F344635B30C8}" name="Column4456"/>
    <tableColumn id="4471" xr3:uid="{EFAE4969-7A47-294A-A185-413472A43A86}" name="Column4457"/>
    <tableColumn id="4472" xr3:uid="{98C66F60-3DC7-F749-8924-F02FC3D62FDD}" name="Column4458"/>
    <tableColumn id="4473" xr3:uid="{AA5E5AFD-20FF-7046-BDF1-3265CB6658E8}" name="Column4459"/>
    <tableColumn id="4474" xr3:uid="{AD3C05E7-94AC-104D-AC65-AAA8515E59BB}" name="Column4460"/>
    <tableColumn id="4475" xr3:uid="{014E2E71-FD7B-3241-867A-70685FCB0F22}" name="Column4461"/>
    <tableColumn id="4476" xr3:uid="{E10EC2D1-EDF1-A945-8247-872CC66B0852}" name="Column4462"/>
    <tableColumn id="4477" xr3:uid="{995149D4-5BB4-4645-870C-2FA8A6F0C0EF}" name="Column4463"/>
    <tableColumn id="4478" xr3:uid="{413E9CA3-E672-8542-9E64-E6597DC781E5}" name="Column4464"/>
    <tableColumn id="4479" xr3:uid="{9D944FF1-5265-F546-9C72-E9896B3995FA}" name="Column4465"/>
    <tableColumn id="4480" xr3:uid="{26C9983B-7FB2-0742-AB30-02DB0FCE6CB6}" name="Column4466"/>
    <tableColumn id="4481" xr3:uid="{232DCFA9-65DC-604C-9B4A-0AB2CCF8185B}" name="Column4467"/>
    <tableColumn id="4482" xr3:uid="{7F4953EC-E639-474C-9B21-D5BA598248B5}" name="Column4468"/>
    <tableColumn id="4483" xr3:uid="{36871147-5B3B-3A48-AA5E-5DB1A25E81C5}" name="Column4469"/>
    <tableColumn id="4484" xr3:uid="{0E659BE4-2E9B-4743-A12A-D8A940356CB6}" name="Column4470"/>
    <tableColumn id="4485" xr3:uid="{1E7286A6-85FA-DF4E-8931-770ABF8BC8BE}" name="Column4471"/>
    <tableColumn id="4486" xr3:uid="{4C55D7EF-C4D2-8440-8700-EA7ED7BCC089}" name="Column4472"/>
    <tableColumn id="4487" xr3:uid="{5A6226F6-7033-DC4B-A346-353A68119F94}" name="Column4473"/>
    <tableColumn id="4488" xr3:uid="{6A0A5ABA-E2C3-A04C-8A95-841CF39076FF}" name="Column4474"/>
    <tableColumn id="4489" xr3:uid="{5BF451BB-7473-4B4A-8B2B-DF96D0A7AFAA}" name="Column4475"/>
    <tableColumn id="4490" xr3:uid="{6E36A409-323B-FF48-A557-544BCAEA74B3}" name="Column4476"/>
    <tableColumn id="4491" xr3:uid="{ED9B89E0-BA6D-A143-9924-934746FE3F51}" name="Column4477"/>
    <tableColumn id="4492" xr3:uid="{A0420507-AA91-704E-B998-40210A88348B}" name="Column4478"/>
    <tableColumn id="4493" xr3:uid="{4291C96D-10D3-C841-AE3D-3CC7515F5C92}" name="Column4479"/>
    <tableColumn id="4494" xr3:uid="{F0FFAAE1-4827-A94F-8256-A1AA75158B5D}" name="Column4480"/>
    <tableColumn id="4495" xr3:uid="{4235B56E-DA14-E348-8106-8E4284BA8F31}" name="Column4481"/>
    <tableColumn id="4496" xr3:uid="{AF355EB6-B018-044F-8518-6285067A38F0}" name="Column4482"/>
    <tableColumn id="4497" xr3:uid="{693453FB-3ED1-DF4B-ADFE-4C08C5B08B88}" name="Column4483"/>
    <tableColumn id="4498" xr3:uid="{7E201EE3-C026-E346-976F-4C64D7BB2F64}" name="Column4484"/>
    <tableColumn id="4499" xr3:uid="{AD84076F-022B-D240-84A2-74A22B1AF12E}" name="Column4485"/>
    <tableColumn id="4500" xr3:uid="{847E4A2C-CFAE-3040-9B94-79DFBA80E41C}" name="Column4486"/>
    <tableColumn id="4501" xr3:uid="{5CFC4416-89CC-6C48-BC9A-03D389255FBF}" name="Column4487"/>
    <tableColumn id="4502" xr3:uid="{05DAB461-5AC6-1C44-9902-8AF22F456C24}" name="Column4488"/>
    <tableColumn id="4503" xr3:uid="{E8D156D6-DFEA-BE43-A119-206D2E4017D5}" name="Column4489"/>
    <tableColumn id="4504" xr3:uid="{628F0E2C-0BC1-D249-901E-4FF1B1C558A3}" name="Column4490"/>
    <tableColumn id="4505" xr3:uid="{511A9036-C4E6-184F-869A-27D3DB4AE535}" name="Column4491"/>
    <tableColumn id="4506" xr3:uid="{7D3E27CD-32CD-1948-A270-56E23AB92F39}" name="Column4492"/>
    <tableColumn id="4507" xr3:uid="{000CD28B-C172-0B4E-BCDE-B1CE41F6CF28}" name="Column4493"/>
    <tableColumn id="4508" xr3:uid="{94C6B603-472B-7348-815B-938D5A819129}" name="Column4494"/>
    <tableColumn id="4509" xr3:uid="{A69B77CD-0C20-9B41-97EA-61E35D571F9E}" name="Column4495"/>
    <tableColumn id="4510" xr3:uid="{C1881D8B-6917-BC44-90E8-78D9338518FF}" name="Column4496"/>
    <tableColumn id="4511" xr3:uid="{ABECF8C6-BD3D-C142-A7F2-F4114D6F9769}" name="Column4497"/>
    <tableColumn id="4512" xr3:uid="{D8172901-9B7D-2C47-A6DB-03DC0FDEECAF}" name="Column4498"/>
    <tableColumn id="4513" xr3:uid="{9AE02E3A-2180-B64B-B51F-0B698DDA23F2}" name="Column4499"/>
    <tableColumn id="4514" xr3:uid="{B0CC69BB-C46F-6940-A1F9-6827B5D5E24F}" name="Column4500"/>
    <tableColumn id="4515" xr3:uid="{69E18E1A-3BFB-DF4F-A855-048AE20BC264}" name="Column4501"/>
    <tableColumn id="4516" xr3:uid="{372A74CA-4637-7340-B37A-9E6854A6B1B3}" name="Column4502"/>
    <tableColumn id="4517" xr3:uid="{3DC0C3EE-E8AE-054B-B1C6-D8D6472E47D8}" name="Column4503"/>
    <tableColumn id="4518" xr3:uid="{82ACDE18-B27E-4841-9067-87AAF1CDE1B2}" name="Column4504"/>
    <tableColumn id="4519" xr3:uid="{A28FFC35-F420-B04C-B688-12F31544089E}" name="Column4505"/>
    <tableColumn id="4520" xr3:uid="{7BAAD398-919E-484F-BEB7-8454787532E5}" name="Column4506"/>
    <tableColumn id="4521" xr3:uid="{5EB93AAF-2CCC-1E4C-8F1F-4FC9C9F3ABDA}" name="Column4507"/>
    <tableColumn id="4522" xr3:uid="{9ADB5E65-8396-8A4B-9979-87F6D6042F54}" name="Column4508"/>
    <tableColumn id="4523" xr3:uid="{DCC7B440-6DA5-AB4B-AB22-3C063A6C3118}" name="Column4509"/>
    <tableColumn id="4524" xr3:uid="{ABB66C6D-B778-1B47-A23F-3B97689A4F6E}" name="Column4510"/>
    <tableColumn id="4525" xr3:uid="{57894AEF-624A-D34D-84DA-8842CB3694B1}" name="Column4511"/>
    <tableColumn id="4526" xr3:uid="{94495596-9759-5442-8AB1-CCB221B086DA}" name="Column4512"/>
    <tableColumn id="4527" xr3:uid="{EC6707E0-47B5-7348-9E43-1C273C839A3A}" name="Column4513"/>
    <tableColumn id="4528" xr3:uid="{5BC96967-1297-8447-B4A1-DA721704FDBB}" name="Column4514"/>
    <tableColumn id="4529" xr3:uid="{7EAC6E4C-DB65-534D-943A-01B879D448F1}" name="Column4515"/>
    <tableColumn id="4530" xr3:uid="{CE4D3765-6EE4-8746-88EA-3847485CF964}" name="Column4516"/>
    <tableColumn id="4531" xr3:uid="{C8F2AF84-85B1-A544-BE40-2A885072B2F9}" name="Column4517"/>
    <tableColumn id="4532" xr3:uid="{13CDAF85-53BC-1040-96A4-87CC62EC5E8A}" name="Column4518"/>
    <tableColumn id="4533" xr3:uid="{32F5582F-D1E4-F741-87ED-76C48CB85552}" name="Column4519"/>
    <tableColumn id="4534" xr3:uid="{C509E1C4-B796-EF4C-BB49-04440C5C1172}" name="Column4520"/>
    <tableColumn id="4535" xr3:uid="{CDEECE62-1CCA-5C4A-BCE5-853E81187677}" name="Column4521"/>
    <tableColumn id="4536" xr3:uid="{F6FD1607-6142-C44D-AA21-8BF3F8C75511}" name="Column4522"/>
    <tableColumn id="4537" xr3:uid="{CB186CEE-6182-5E4F-8F1F-59DF2B3B05C2}" name="Column4523"/>
    <tableColumn id="4538" xr3:uid="{41A8B90A-892A-A343-9216-BA6523ACEBCB}" name="Column4524"/>
    <tableColumn id="4539" xr3:uid="{4522DCFE-FE18-8E41-89A2-F16D64B98FC5}" name="Column4525"/>
    <tableColumn id="4540" xr3:uid="{290513E0-D6C6-AC46-B5F6-F9F75C508466}" name="Column4526"/>
    <tableColumn id="4541" xr3:uid="{B55E6C40-7F4C-B84F-A8DA-F1C6F8CDA715}" name="Column4527"/>
    <tableColumn id="4542" xr3:uid="{819A451F-9310-2A4F-80C8-6280E60D5693}" name="Column4528"/>
    <tableColumn id="4543" xr3:uid="{4DB458A4-F4AC-D446-BCFB-804950BE4D5A}" name="Column4529"/>
    <tableColumn id="4544" xr3:uid="{0C3847AF-1C4A-1442-880A-7575C809B1A7}" name="Column4530"/>
    <tableColumn id="4545" xr3:uid="{1C5217B3-A0AC-084E-9C0B-D5509E410D81}" name="Column4531"/>
    <tableColumn id="4546" xr3:uid="{F7E6F9DB-0D01-EE4B-9580-2452E6E8D1A2}" name="Column4532"/>
    <tableColumn id="4547" xr3:uid="{DBFB8F8D-8F9E-4841-8628-D0161E9C8C4E}" name="Column4533"/>
    <tableColumn id="4548" xr3:uid="{BA8F50DF-E0FB-6249-8803-13556F6EBC1C}" name="Column4534"/>
    <tableColumn id="4549" xr3:uid="{9E7004C1-4B12-1940-A810-99CDED42C866}" name="Column4535"/>
    <tableColumn id="4550" xr3:uid="{589BA756-0695-4649-8451-06C32492389C}" name="Column4536"/>
    <tableColumn id="4551" xr3:uid="{B75D783B-D12E-C14F-90E1-C241CAE3E190}" name="Column4537"/>
    <tableColumn id="4552" xr3:uid="{03F40370-FBEC-E74C-B6E4-FB7BF3DBF195}" name="Column4538"/>
    <tableColumn id="4553" xr3:uid="{AFF7A9BC-0E15-054C-AB38-B68705FFB58B}" name="Column4539"/>
    <tableColumn id="4554" xr3:uid="{F70D0872-9452-9142-B6B0-5B051C397F7E}" name="Column4540"/>
    <tableColumn id="4555" xr3:uid="{F502AC50-C8A7-3B4E-AE0E-19B2ECB011B7}" name="Column4541"/>
    <tableColumn id="4556" xr3:uid="{9E2355C0-51AE-B944-8713-B827ECEA308E}" name="Column4542"/>
    <tableColumn id="4557" xr3:uid="{E2CE9CDB-1D95-444F-8214-2FC736A31A6B}" name="Column4543"/>
    <tableColumn id="4558" xr3:uid="{FD79B0A6-DC1D-3F4E-8C60-AF60E93FF362}" name="Column4544"/>
    <tableColumn id="4559" xr3:uid="{8861C2A2-058C-4E44-BAF9-E08E1B185078}" name="Column4545"/>
    <tableColumn id="4560" xr3:uid="{7F8516B8-62FE-794B-B8A2-A11346A65EE6}" name="Column4546"/>
    <tableColumn id="4561" xr3:uid="{5BA57001-9EA6-FF45-8946-3D0767B4601A}" name="Column4547"/>
    <tableColumn id="4562" xr3:uid="{B62CB055-3C9F-AC46-9375-B0545928D0F5}" name="Column4548"/>
    <tableColumn id="4563" xr3:uid="{F122C273-6009-1A46-8F93-6B5B01B1C6C8}" name="Column4549"/>
    <tableColumn id="4564" xr3:uid="{516655E1-4F22-D140-B626-9DF005A55C3C}" name="Column4550"/>
    <tableColumn id="4565" xr3:uid="{3A564F61-21FD-504A-8F17-C2BC06DA915C}" name="Column4551"/>
    <tableColumn id="4566" xr3:uid="{6A39B6BC-0B8E-FD41-8F1F-6E9D2CA4B2FD}" name="Column4552"/>
    <tableColumn id="4567" xr3:uid="{56E49CB6-A43E-014B-B7B1-32460B1909A9}" name="Column4553"/>
    <tableColumn id="4568" xr3:uid="{7E000F2A-B870-1A4A-8B42-380EB1071BE4}" name="Column4554"/>
    <tableColumn id="4569" xr3:uid="{5D0AFB57-5714-DD4A-89D3-2B410C88F4EE}" name="Column4555"/>
    <tableColumn id="4570" xr3:uid="{248C0FFF-0CC4-A744-B088-4ED08BC47CB7}" name="Column4556"/>
    <tableColumn id="4571" xr3:uid="{0330CA97-7971-B84E-A59D-0F75642C2AEC}" name="Column4557"/>
    <tableColumn id="4572" xr3:uid="{F00D0968-AB2B-0A45-ABA8-1D2EB8502BC3}" name="Column4558"/>
    <tableColumn id="4573" xr3:uid="{FFB75208-0B7B-D540-B8A1-9407C1576075}" name="Column4559"/>
    <tableColumn id="4574" xr3:uid="{341B7CD3-F2C3-894E-BC37-7897FA5B0840}" name="Column4560"/>
    <tableColumn id="4575" xr3:uid="{2AC08BED-07D5-B742-B60B-9BC99ED5728B}" name="Column4561"/>
    <tableColumn id="4576" xr3:uid="{B6A94EE3-BBB5-1F48-A644-46BFB079C2CE}" name="Column4562"/>
    <tableColumn id="4577" xr3:uid="{DE7BA4E9-29FE-4B4D-ABC0-66454540BC07}" name="Column4563"/>
    <tableColumn id="4578" xr3:uid="{4AF5D911-B9BC-334F-8BA9-21BF934F2411}" name="Column4564"/>
    <tableColumn id="4579" xr3:uid="{480CF882-4614-1A49-8E27-2FCD54C0B4E1}" name="Column4565"/>
    <tableColumn id="4580" xr3:uid="{79864072-946E-654D-9782-9A56480DA09C}" name="Column4566"/>
    <tableColumn id="4581" xr3:uid="{F08A0012-4B86-8A49-9781-8A48AF6C26B5}" name="Column4567"/>
    <tableColumn id="4582" xr3:uid="{85DE4EA8-652F-A944-AD39-0E6822CC4CBE}" name="Column4568"/>
    <tableColumn id="4583" xr3:uid="{DE4DCED5-DC6B-1D4E-B452-482ECA8E1C8F}" name="Column4569"/>
    <tableColumn id="4584" xr3:uid="{87DEF3BD-71D1-0749-8A00-1EB8F758AF2A}" name="Column4570"/>
    <tableColumn id="4585" xr3:uid="{4C535C6B-68A1-2D4A-8AA1-98C267F4F43C}" name="Column4571"/>
    <tableColumn id="4586" xr3:uid="{A1188BA1-4FC3-D14C-AE91-BCB860804607}" name="Column4572"/>
    <tableColumn id="4587" xr3:uid="{48B6C025-1EDD-3443-9504-8CD30EA24F93}" name="Column4573"/>
    <tableColumn id="4588" xr3:uid="{A969C4E4-46DA-0746-8788-1C4BA9FD6F4C}" name="Column4574"/>
    <tableColumn id="4589" xr3:uid="{23EDA924-3E22-7345-A1A1-5F8C6DE9227C}" name="Column4575"/>
    <tableColumn id="4590" xr3:uid="{B5B1FE56-1E47-F143-9C27-5E2533D475CD}" name="Column4576"/>
    <tableColumn id="4591" xr3:uid="{6592F328-F648-C742-AAF0-5266D1FB7DF7}" name="Column4577"/>
    <tableColumn id="4592" xr3:uid="{11179B6B-9918-294B-83F6-378660C62C46}" name="Column4578"/>
    <tableColumn id="4593" xr3:uid="{5F99E5F7-8378-F54B-BEEA-A9749470409F}" name="Column4579"/>
    <tableColumn id="4594" xr3:uid="{E408CEC1-96C9-9948-8291-DDE0AA10AA01}" name="Column4580"/>
    <tableColumn id="4595" xr3:uid="{E34CD0B1-E5D3-5A48-9CD2-CA5E379BCAA4}" name="Column4581"/>
    <tableColumn id="4596" xr3:uid="{A1D1B956-FB23-F743-B0E7-981BD3E186FF}" name="Column4582"/>
    <tableColumn id="4597" xr3:uid="{E7ABBFB2-6171-4F43-A15A-E6FD151B39A2}" name="Column4583"/>
    <tableColumn id="4598" xr3:uid="{B5376AA1-DAF9-3442-99C3-AAC02F4F3886}" name="Column4584"/>
    <tableColumn id="4599" xr3:uid="{AB89DE76-6E8D-7447-BAF7-FF6D611EEA6C}" name="Column4585"/>
    <tableColumn id="4600" xr3:uid="{28793062-32C3-0C49-AF6C-643069FBC08E}" name="Column4586"/>
    <tableColumn id="4601" xr3:uid="{FC4BB689-63FD-AC43-BC71-E6114C6B0E0A}" name="Column4587"/>
    <tableColumn id="4602" xr3:uid="{B2FFF375-9FC2-954A-A75C-4F779CC434E8}" name="Column4588"/>
    <tableColumn id="4603" xr3:uid="{A13696C1-9B56-0944-B1E4-8F6E0FE12CC7}" name="Column4589"/>
    <tableColumn id="4604" xr3:uid="{4A1B8238-41A5-BD4B-9510-90A98BBE8712}" name="Column4590"/>
    <tableColumn id="4605" xr3:uid="{8912DAC7-633F-7E46-A635-DE684632B16A}" name="Column4591"/>
    <tableColumn id="4606" xr3:uid="{A28E7FF9-9740-D248-97A2-FAEF427CA6AA}" name="Column4592"/>
    <tableColumn id="4607" xr3:uid="{086BE361-540A-7644-AABA-EAD924AF69B2}" name="Column4593"/>
    <tableColumn id="4608" xr3:uid="{24A615D3-3863-4B4F-9B52-44CF9A70D681}" name="Column4594"/>
    <tableColumn id="4609" xr3:uid="{05D3AD2C-2972-C54E-992F-0F9C08FD5511}" name="Column4595"/>
    <tableColumn id="4610" xr3:uid="{31A10998-8225-EF4B-A7DE-3CE5D967EA51}" name="Column4596"/>
    <tableColumn id="4611" xr3:uid="{A4DFB7FD-285A-A84B-8624-56515839EFE0}" name="Column4597"/>
    <tableColumn id="4612" xr3:uid="{314C824E-BF2D-C148-8FC4-F2901553B6CE}" name="Column4598"/>
    <tableColumn id="4613" xr3:uid="{BE8423BE-1FAA-3F4F-9336-92DD15308C9B}" name="Column4599"/>
    <tableColumn id="4614" xr3:uid="{C5039C81-4F0E-514D-9813-A6B9C7FB92B3}" name="Column4600"/>
    <tableColumn id="4615" xr3:uid="{A87274D6-0D87-C14A-98AD-6619A7F8FEC1}" name="Column4601"/>
    <tableColumn id="4616" xr3:uid="{3866A983-C2C0-6C43-AC99-77273AEBC6E1}" name="Column4602"/>
    <tableColumn id="4617" xr3:uid="{5F7A728C-C657-E849-A3AC-15FFF61E1AF8}" name="Column4603"/>
    <tableColumn id="4618" xr3:uid="{C9F9A86C-B2EA-5348-A176-2E7B6E7CEB8B}" name="Column4604"/>
    <tableColumn id="4619" xr3:uid="{230D11CA-0DD2-2044-808C-528C743A41D7}" name="Column4605"/>
    <tableColumn id="4620" xr3:uid="{3A51F7AA-6597-9646-9889-52790DBDF05F}" name="Column4606"/>
    <tableColumn id="4621" xr3:uid="{92015133-0687-3943-BF61-C61CF2CEE5FB}" name="Column4607"/>
    <tableColumn id="4622" xr3:uid="{9B05536D-12B6-A543-856F-F4FD1ECB8FA9}" name="Column4608"/>
    <tableColumn id="4623" xr3:uid="{5BFB0411-4465-314E-955B-F872471992F9}" name="Column4609"/>
    <tableColumn id="4624" xr3:uid="{0DB208E3-CF96-7746-AA76-7C2C3347BF75}" name="Column4610"/>
    <tableColumn id="4625" xr3:uid="{750426F7-0579-194D-8CCC-6AA48CF4F687}" name="Column4611"/>
    <tableColumn id="4626" xr3:uid="{D95D411E-5C5C-264D-96F8-8680456FCEF3}" name="Column4612"/>
    <tableColumn id="4627" xr3:uid="{CB1DC133-893E-864A-8435-53176F50C1C0}" name="Column4613"/>
    <tableColumn id="4628" xr3:uid="{AB4A2C11-2814-2B43-B5A9-660A4EF6810A}" name="Column4614"/>
    <tableColumn id="4629" xr3:uid="{BDB9885F-6481-0249-B930-700D2CD5798D}" name="Column4615"/>
    <tableColumn id="4630" xr3:uid="{EC968393-DCF0-2347-BAFB-34770A5205AD}" name="Column4616"/>
    <tableColumn id="4631" xr3:uid="{08BDD1AA-A16F-1641-8E77-9496191E667F}" name="Column4617"/>
    <tableColumn id="4632" xr3:uid="{0EE3ED4B-5AD3-4C4A-89AA-D6CFEA0E9F4D}" name="Column4618"/>
    <tableColumn id="4633" xr3:uid="{275A9CC9-33D6-E840-A4B2-64DFC75BE637}" name="Column4619"/>
    <tableColumn id="4634" xr3:uid="{2B280FA9-3252-8145-9DF4-BE0651A44A59}" name="Column4620"/>
    <tableColumn id="4635" xr3:uid="{65806D63-AD0B-794E-927C-9A023F89B7F9}" name="Column4621"/>
    <tableColumn id="4636" xr3:uid="{E9223C29-2162-5349-9E85-AF678628D6CC}" name="Column4622"/>
    <tableColumn id="4637" xr3:uid="{32A4ACA6-7C49-A445-94EF-B8BAB0A35B2B}" name="Column4623"/>
    <tableColumn id="4638" xr3:uid="{6C4FCAF5-74D9-0040-90D5-014CB62D5CB5}" name="Column4624"/>
    <tableColumn id="4639" xr3:uid="{EB5849F9-ED92-DD48-89D3-26A3DF27FF2D}" name="Column4625"/>
    <tableColumn id="4640" xr3:uid="{FF2F88D9-B12C-524E-B6EE-0C717F17E930}" name="Column4626"/>
    <tableColumn id="4641" xr3:uid="{9A1CA160-3361-E649-A6BE-38A2AA0A88BA}" name="Column4627"/>
    <tableColumn id="4642" xr3:uid="{1135572C-34F7-FD49-801A-76EEA5A3E5EE}" name="Column4628"/>
    <tableColumn id="4643" xr3:uid="{FF2B88DC-351C-3149-AC3B-78F415155075}" name="Column4629"/>
    <tableColumn id="4644" xr3:uid="{50337CCA-A2C2-104B-844A-A9F463ABEA41}" name="Column4630"/>
    <tableColumn id="4645" xr3:uid="{8D2A48D2-7E14-E348-BF99-D48101ED95E8}" name="Column4631"/>
    <tableColumn id="4646" xr3:uid="{03C9B02E-46BC-B242-83CD-D5C187C97DB7}" name="Column4632"/>
    <tableColumn id="4647" xr3:uid="{A5C52ED7-7AB4-B540-93D7-4FD3084229B2}" name="Column4633"/>
    <tableColumn id="4648" xr3:uid="{200E826C-BA57-194A-BE9E-FE5F23CE5B4F}" name="Column4634"/>
    <tableColumn id="4649" xr3:uid="{9E4FC53A-09B9-444E-B2F5-1BDED791B6B2}" name="Column4635"/>
    <tableColumn id="4650" xr3:uid="{86D77F3B-B165-6B46-AF52-2AFDD4A0BF35}" name="Column4636"/>
    <tableColumn id="4651" xr3:uid="{E6830E0E-7936-A347-891D-5079FC14E6FB}" name="Column4637"/>
    <tableColumn id="4652" xr3:uid="{B857C643-3DD5-E148-9560-A6645EE15A66}" name="Column4638"/>
    <tableColumn id="4653" xr3:uid="{17FB70DF-FF3D-A540-A58D-D11647E7BE4B}" name="Column4639"/>
    <tableColumn id="4654" xr3:uid="{108063F7-3423-FB47-87F4-5744D3F6EB14}" name="Column4640"/>
    <tableColumn id="4655" xr3:uid="{D8AFFF52-2847-C841-92D6-143A7AF24C15}" name="Column4641"/>
    <tableColumn id="4656" xr3:uid="{30DBD82D-66D6-CD4F-8DE1-B7B5B5E2E881}" name="Column4642"/>
    <tableColumn id="4657" xr3:uid="{7825FDE4-832D-554C-8B8D-11761BBA0B53}" name="Column4643"/>
    <tableColumn id="4658" xr3:uid="{8F3730BE-CA62-3E4A-AA04-319983D0FB02}" name="Column4644"/>
    <tableColumn id="4659" xr3:uid="{4D686E3F-AD9A-634A-ACDB-DBE74986C073}" name="Column4645"/>
    <tableColumn id="4660" xr3:uid="{BEE74B71-272B-6247-88AA-A8C3F1387463}" name="Column4646"/>
    <tableColumn id="4661" xr3:uid="{BAAEF132-BEB9-CB4F-80E7-826584382FAA}" name="Column4647"/>
    <tableColumn id="4662" xr3:uid="{AA502B81-667F-5340-8E31-A237DDFAC865}" name="Column4648"/>
    <tableColumn id="4663" xr3:uid="{73B2897A-9B4D-9F43-B89A-33212675890C}" name="Column4649"/>
    <tableColumn id="4664" xr3:uid="{C297023F-F416-A244-86FE-307F42482812}" name="Column4650"/>
    <tableColumn id="4665" xr3:uid="{180463C7-25FC-4D4D-AFB9-D7A7F60DC418}" name="Column4651"/>
    <tableColumn id="4666" xr3:uid="{1A46BBA3-8F32-1F44-98AE-12C09FA53CB9}" name="Column4652"/>
    <tableColumn id="4667" xr3:uid="{C2FAE053-3F78-574B-8F40-0E092FB639CE}" name="Column4653"/>
    <tableColumn id="4668" xr3:uid="{C3C0FBC1-2D49-3F43-A449-3CCEEF54E6EB}" name="Column4654"/>
    <tableColumn id="4669" xr3:uid="{59EF1BDB-4526-0A47-930C-ACFE43225BC2}" name="Column4655"/>
    <tableColumn id="4670" xr3:uid="{0F622122-DC44-DF42-BD19-4418892F0CE7}" name="Column4656"/>
    <tableColumn id="4671" xr3:uid="{CCD971E2-F0BA-444E-B0D3-8C3E3AD33708}" name="Column4657"/>
    <tableColumn id="4672" xr3:uid="{B3305D73-24E2-BD44-9A2F-956F4748702D}" name="Column4658"/>
    <tableColumn id="4673" xr3:uid="{9DD30276-3BEB-A947-816E-2974B7000307}" name="Column4659"/>
    <tableColumn id="4674" xr3:uid="{9124D84F-7C04-BA41-84AE-3D4E4E19BD92}" name="Column4660"/>
    <tableColumn id="4675" xr3:uid="{A0451266-A3BD-9C46-8BDC-F005908AC4B1}" name="Column4661"/>
    <tableColumn id="4676" xr3:uid="{DB062AAD-1A97-FE4F-9FE2-F4155414E13B}" name="Column4662"/>
    <tableColumn id="4677" xr3:uid="{36A96B1D-CF87-384A-9868-8B71D8F1180E}" name="Column4663"/>
    <tableColumn id="4678" xr3:uid="{D8F3338A-EBF8-F146-9EE5-435E0454F1C0}" name="Column4664"/>
    <tableColumn id="4679" xr3:uid="{B9E738E4-EB37-4843-8F15-A43F4271C5F0}" name="Column4665"/>
    <tableColumn id="4680" xr3:uid="{DA1B46E7-8C51-BA4C-85AA-DAC55BBEDC95}" name="Column4666"/>
    <tableColumn id="4681" xr3:uid="{3334A426-DE2B-774D-AF3E-30D8763C6864}" name="Column4667"/>
    <tableColumn id="4682" xr3:uid="{DA20FC99-6083-2B4E-90F2-A8E841974F70}" name="Column4668"/>
    <tableColumn id="4683" xr3:uid="{6686EB3F-84AA-8C49-9AA9-20F4805355DB}" name="Column4669"/>
    <tableColumn id="4684" xr3:uid="{A016279C-199D-F846-9402-097CE54D360E}" name="Column4670"/>
    <tableColumn id="4685" xr3:uid="{B022DC43-9AF5-1B46-9110-02F895EF12A8}" name="Column4671"/>
    <tableColumn id="4686" xr3:uid="{B0640E81-015A-E846-A830-6260CF5B8BCB}" name="Column4672"/>
    <tableColumn id="4687" xr3:uid="{E60E3285-800C-9F4F-9CF7-13EFCFF8938C}" name="Column4673"/>
    <tableColumn id="4688" xr3:uid="{6B30743C-552C-3F44-AA52-5F00FD98A685}" name="Column4674"/>
    <tableColumn id="4689" xr3:uid="{A370A435-8C2C-ED42-B473-79EFE582A8DD}" name="Column4675"/>
    <tableColumn id="4690" xr3:uid="{C4841DEE-700A-C847-BD05-12ED9503A436}" name="Column4676"/>
    <tableColumn id="4691" xr3:uid="{45475285-2A5E-3342-BCA6-14EC87D0641F}" name="Column4677"/>
    <tableColumn id="4692" xr3:uid="{4AC1FE56-8F41-AD4B-B185-31FA6C99C954}" name="Column4678"/>
    <tableColumn id="4693" xr3:uid="{FFA3DE50-E52D-1F4F-9A3A-9CFD84092491}" name="Column4679"/>
    <tableColumn id="4694" xr3:uid="{1AE1CA42-28E0-CA41-B1D3-CAF0C801962E}" name="Column4680"/>
    <tableColumn id="4695" xr3:uid="{927A7EB1-7614-114E-9511-02E3BDCC62EC}" name="Column4681"/>
    <tableColumn id="4696" xr3:uid="{901A1B6C-1E47-9546-A3BA-717C82BDF4C0}" name="Column4682"/>
    <tableColumn id="4697" xr3:uid="{B69AA8A0-BAF2-F340-A70B-1F8C7732B8BA}" name="Column4683"/>
    <tableColumn id="4698" xr3:uid="{95E14F44-0595-4D42-99B6-88850D798E63}" name="Column4684"/>
    <tableColumn id="4699" xr3:uid="{7B423E75-3EED-274C-BE34-57338BB6223F}" name="Column4685"/>
    <tableColumn id="4700" xr3:uid="{802E9BA8-2347-D14B-A597-2FEB3E3E0E88}" name="Column4686"/>
    <tableColumn id="4701" xr3:uid="{D4923444-30A6-114A-88A6-38D106259548}" name="Column4687"/>
    <tableColumn id="4702" xr3:uid="{F65C9D76-1323-9446-8842-60F87B86F872}" name="Column4688"/>
    <tableColumn id="4703" xr3:uid="{29F02D77-8BCD-C743-86A3-E9EEE4C310C5}" name="Column4689"/>
    <tableColumn id="4704" xr3:uid="{E54C7B35-A4D9-964F-AF15-B17293F7F57A}" name="Column4690"/>
    <tableColumn id="4705" xr3:uid="{436BD2E0-14B6-334E-8710-7227A649D8D1}" name="Column4691"/>
    <tableColumn id="4706" xr3:uid="{63FEBC5E-70AA-3744-A429-40911A59DD4D}" name="Column4692"/>
    <tableColumn id="4707" xr3:uid="{32F90ED6-9AA7-6A4F-9ABB-9FD2562FBEEF}" name="Column4693"/>
    <tableColumn id="4708" xr3:uid="{0457518A-1FF4-8446-8AD6-C6A8EB3EB377}" name="Column4694"/>
    <tableColumn id="4709" xr3:uid="{E7505AE3-4818-0C40-8A84-C9C523A85DC0}" name="Column4695"/>
    <tableColumn id="4710" xr3:uid="{A2CEE995-76D6-FE4A-82CA-844A5F4DB1F6}" name="Column4696"/>
    <tableColumn id="4711" xr3:uid="{A3268D57-5023-CB43-8C38-FB81FE2AB8D6}" name="Column4697"/>
    <tableColumn id="4712" xr3:uid="{A64A260F-307F-1349-AB9B-5C8A2E5E2A03}" name="Column4698"/>
    <tableColumn id="4713" xr3:uid="{9BC18282-3717-D548-B786-DF1C6378F940}" name="Column4699"/>
    <tableColumn id="4714" xr3:uid="{50CFD9C9-55EA-F446-A040-843370E20374}" name="Column4700"/>
    <tableColumn id="4715" xr3:uid="{E2EACDEA-DF06-8043-953A-B27F3FE31EC8}" name="Column4701"/>
    <tableColumn id="4716" xr3:uid="{203D33B9-03AA-2348-877C-2DF0CB67AF30}" name="Column4702"/>
    <tableColumn id="4717" xr3:uid="{71D543BB-DF06-7946-B175-37035A8C5689}" name="Column4703"/>
    <tableColumn id="4718" xr3:uid="{D9B76EA1-3597-8C46-9FFC-2F612D2F050F}" name="Column4704"/>
    <tableColumn id="4719" xr3:uid="{82EC4E83-6349-754E-B7D8-9375E57BABF8}" name="Column4705"/>
    <tableColumn id="4720" xr3:uid="{26D59972-67D5-EC4E-BEDB-F4AF3DBEDCB3}" name="Column4706"/>
    <tableColumn id="4721" xr3:uid="{D26C4243-FF9F-7341-8C75-A3CA6BD2AD3B}" name="Column4707"/>
    <tableColumn id="4722" xr3:uid="{74489943-5F1B-844A-BC3D-9A560076B608}" name="Column4708"/>
    <tableColumn id="4723" xr3:uid="{00F01662-7C12-2A45-8757-85A0CF35BB19}" name="Column4709"/>
    <tableColumn id="4724" xr3:uid="{9D0352C5-A1A5-D045-988B-F6322A3389D9}" name="Column4710"/>
    <tableColumn id="4725" xr3:uid="{2CE40F5E-1596-BC45-9464-C33FC54FE4D5}" name="Column4711"/>
    <tableColumn id="4726" xr3:uid="{4CCACCB8-5BD3-0D44-A595-26543379D6E6}" name="Column4712"/>
    <tableColumn id="4727" xr3:uid="{2CCDC30C-6D38-624C-8F7A-5A1D82BFF679}" name="Column4713"/>
    <tableColumn id="4728" xr3:uid="{78DA31E2-9C18-344B-B17C-B587A216EA0C}" name="Column4714"/>
    <tableColumn id="4729" xr3:uid="{2642E5DD-0BBF-624B-8BCD-144C23E1F1E1}" name="Column4715"/>
    <tableColumn id="4730" xr3:uid="{AA056ABD-0C29-664B-8D38-070A805A8849}" name="Column4716"/>
    <tableColumn id="4731" xr3:uid="{07C41026-9E37-704D-8AD2-A5C4F64D031D}" name="Column4717"/>
    <tableColumn id="4732" xr3:uid="{6FA65266-02F5-B449-B2E0-2B10B34A7F2D}" name="Column4718"/>
    <tableColumn id="4733" xr3:uid="{69B654D7-6563-024D-A776-F2E3C17A9A90}" name="Column4719"/>
    <tableColumn id="4734" xr3:uid="{127D0766-A00F-C749-A9B2-6406CCC6B413}" name="Column4720"/>
    <tableColumn id="4735" xr3:uid="{FB535BB8-6643-C743-B034-1607410B3B8E}" name="Column4721"/>
    <tableColumn id="4736" xr3:uid="{21F9CCFA-3A97-9D45-B991-C5FFBC050D02}" name="Column4722"/>
    <tableColumn id="4737" xr3:uid="{B607AA82-BCCA-0546-93C8-F1C38F2DAF8C}" name="Column4723"/>
    <tableColumn id="4738" xr3:uid="{0BE505ED-BD32-BC41-8D73-0A71AE25E5B6}" name="Column4724"/>
    <tableColumn id="4739" xr3:uid="{B45E5712-54CB-034A-8354-D52C3997593A}" name="Column4725"/>
    <tableColumn id="4740" xr3:uid="{77B24CEB-426F-ED4D-9476-FA801A9858C0}" name="Column4726"/>
    <tableColumn id="4741" xr3:uid="{DFFCA3F1-5A55-6347-8E08-0F65C6C4B25C}" name="Column4727"/>
    <tableColumn id="4742" xr3:uid="{0B2D8F8F-AD6E-B44E-A9AE-BADAACB64A89}" name="Column4728"/>
    <tableColumn id="4743" xr3:uid="{D4B694E9-E278-BF40-B16C-18967F964370}" name="Column4729"/>
    <tableColumn id="4744" xr3:uid="{D91574B7-185B-D345-A17E-E37CC3BD7380}" name="Column4730"/>
    <tableColumn id="4745" xr3:uid="{8FE86995-6839-374C-9055-030DC75AC789}" name="Column4731"/>
    <tableColumn id="4746" xr3:uid="{CEC6C9A8-EF13-7D49-830A-007F04678831}" name="Column4732"/>
    <tableColumn id="4747" xr3:uid="{BDD52D59-A833-DA4F-A32B-6CB5202535B4}" name="Column4733"/>
    <tableColumn id="4748" xr3:uid="{99551E7D-F4C8-2549-B768-8EA6BC01C28F}" name="Column4734"/>
    <tableColumn id="4749" xr3:uid="{60B58FBA-8FAC-F64A-9003-7818C831A189}" name="Column4735"/>
    <tableColumn id="4750" xr3:uid="{D2AFC2BE-25F8-C547-BD13-209E1CFAA221}" name="Column4736"/>
    <tableColumn id="4751" xr3:uid="{07ECD47D-EEF6-7444-BAEE-156EC70ED429}" name="Column4737"/>
    <tableColumn id="4752" xr3:uid="{186EB580-2C6A-E949-A19E-37AF88916D6D}" name="Column4738"/>
    <tableColumn id="4753" xr3:uid="{880A3E4C-D015-2849-8620-7D5EC46C7EE1}" name="Column4739"/>
    <tableColumn id="4754" xr3:uid="{BFE394BE-E360-8445-950B-394B729AD684}" name="Column4740"/>
    <tableColumn id="4755" xr3:uid="{3E956EEA-267C-6C48-BED4-1C0AD5B1A33C}" name="Column4741"/>
    <tableColumn id="4756" xr3:uid="{7CC3EF6A-D56B-7F4F-A78E-C0A843D45689}" name="Column4742"/>
    <tableColumn id="4757" xr3:uid="{F2C7D802-3DF9-A843-9908-3B8020E5C241}" name="Column4743"/>
    <tableColumn id="4758" xr3:uid="{83417E99-B7B3-A148-8427-65C0718407CE}" name="Column4744"/>
    <tableColumn id="4759" xr3:uid="{E5709178-E173-7D4B-B8F7-B4D97FF7F70B}" name="Column4745"/>
    <tableColumn id="4760" xr3:uid="{7EA0BA4E-F887-8A4F-AC75-06F581687E8C}" name="Column4746"/>
    <tableColumn id="4761" xr3:uid="{D640F8EC-DFBA-F34E-A396-444233C95DD5}" name="Column4747"/>
    <tableColumn id="4762" xr3:uid="{0C341A45-B78D-5441-866B-F6F6ED0AF160}" name="Column4748"/>
    <tableColumn id="4763" xr3:uid="{D2FA6CF3-259F-8E45-BDB3-2481CAF46ED9}" name="Column4749"/>
    <tableColumn id="4764" xr3:uid="{706E27C9-A1AB-F641-AFAC-4DC9C0A530F5}" name="Column4750"/>
    <tableColumn id="4765" xr3:uid="{B7CED5A1-8392-7547-87C7-975B1369123D}" name="Column4751"/>
    <tableColumn id="4766" xr3:uid="{2D943A3E-863E-714F-813D-DE3C875E278A}" name="Column4752"/>
    <tableColumn id="4767" xr3:uid="{E6F2D0C1-7292-164A-ACA9-204FBF67A4BC}" name="Column4753"/>
    <tableColumn id="4768" xr3:uid="{264A93AA-A0E8-5446-AEF9-D14AC4206657}" name="Column4754"/>
    <tableColumn id="4769" xr3:uid="{5944D288-62E8-5B46-814B-F18B078FC047}" name="Column4755"/>
    <tableColumn id="4770" xr3:uid="{33487BB6-E1B2-AD43-8970-98EB8B0A6623}" name="Column4756"/>
    <tableColumn id="4771" xr3:uid="{AE824019-07BC-7B48-9F29-6D0FBC42B520}" name="Column4757"/>
    <tableColumn id="4772" xr3:uid="{8264B329-39B5-8548-9D57-C4AACBBB6B0D}" name="Column4758"/>
    <tableColumn id="4773" xr3:uid="{591E98FA-5432-454D-85FD-A6C68AD7FC72}" name="Column4759"/>
    <tableColumn id="4774" xr3:uid="{A79FE8A7-7F57-D240-87FB-B428D222E298}" name="Column4760"/>
    <tableColumn id="4775" xr3:uid="{68C4734F-51EF-9647-A80C-8BAFFC4C9195}" name="Column4761"/>
    <tableColumn id="4776" xr3:uid="{3FE1FE25-3360-1B43-868F-BDEA544AFC62}" name="Column4762"/>
    <tableColumn id="4777" xr3:uid="{8BFFB93C-8F3D-A84E-8792-A204538470AB}" name="Column4763"/>
    <tableColumn id="4778" xr3:uid="{426D70D4-A267-134A-A44D-F37DBC21311C}" name="Column4764"/>
    <tableColumn id="4779" xr3:uid="{7F001D23-8511-D149-9BA3-10889B7E9952}" name="Column4765"/>
    <tableColumn id="4780" xr3:uid="{F8DD80E9-A579-E247-B4A6-69CC8EDD1BF3}" name="Column4766"/>
    <tableColumn id="4781" xr3:uid="{53264F46-24AD-6A44-A82D-DF30AF8B7938}" name="Column4767"/>
    <tableColumn id="4782" xr3:uid="{84EA9073-BEF2-A448-B725-7DCD3BADC06E}" name="Column4768"/>
    <tableColumn id="4783" xr3:uid="{C1BB1A12-D0F2-9A41-AD11-BACD4D84F999}" name="Column4769"/>
    <tableColumn id="4784" xr3:uid="{08F904AD-8828-8D49-B62E-EC3C1DFA0267}" name="Column4770"/>
    <tableColumn id="4785" xr3:uid="{5699CB2D-2CCE-BC4E-B529-F7692AD3E2D3}" name="Column4771"/>
    <tableColumn id="4786" xr3:uid="{37D1DE50-090E-0748-AA4C-97AFABFB3F5C}" name="Column4772"/>
    <tableColumn id="4787" xr3:uid="{3660008B-FDC4-1940-BB81-B16C3148648E}" name="Column4773"/>
    <tableColumn id="4788" xr3:uid="{E8DAAC1C-8368-224C-B670-D2DFEAF97E1A}" name="Column4774"/>
    <tableColumn id="4789" xr3:uid="{38E6321D-E8FF-8848-9ED9-42A481DA124D}" name="Column4775"/>
    <tableColumn id="4790" xr3:uid="{53293679-2798-694A-9F1D-57213468B8AD}" name="Column4776"/>
    <tableColumn id="4791" xr3:uid="{3D475827-3762-F74F-B83C-DF16E26DB581}" name="Column4777"/>
    <tableColumn id="4792" xr3:uid="{88F98BBF-1903-5442-92F8-DB61395CE5DE}" name="Column4778"/>
    <tableColumn id="4793" xr3:uid="{6ACD47E1-7751-8B41-B349-D8477CBC9570}" name="Column4779"/>
    <tableColumn id="4794" xr3:uid="{D6905518-D815-2240-8907-9B37C14A2056}" name="Column4780"/>
    <tableColumn id="4795" xr3:uid="{CC0D24BE-05D0-6C44-9A5E-68F2B48DA2EF}" name="Column4781"/>
    <tableColumn id="4796" xr3:uid="{D944AB97-B016-B94C-86DC-D9018CED8BC1}" name="Column4782"/>
    <tableColumn id="4797" xr3:uid="{3948A470-17FF-E345-A5B6-84FE80F5D66E}" name="Column4783"/>
    <tableColumn id="4798" xr3:uid="{BEA4D1FC-B78B-434B-895C-5011288F77C4}" name="Column4784"/>
    <tableColumn id="4799" xr3:uid="{6B7805ED-41F8-DE45-BAEE-ED7D7EC749A6}" name="Column4785"/>
    <tableColumn id="4800" xr3:uid="{12F9CC44-461A-0646-9976-947EEB24D1D0}" name="Column4786"/>
    <tableColumn id="4801" xr3:uid="{01034643-9714-F445-A5BC-9B170DDCDCDA}" name="Column4787"/>
    <tableColumn id="4802" xr3:uid="{A773AFD8-9279-F64D-BE7B-3E784C52617E}" name="Column4788"/>
    <tableColumn id="4803" xr3:uid="{6CA21ACF-D3CD-8442-870E-E4DAA11DECA5}" name="Column4789"/>
    <tableColumn id="4804" xr3:uid="{6FBFA92E-37BE-4343-8E79-9D61501808BE}" name="Column4790"/>
    <tableColumn id="4805" xr3:uid="{E684276B-E495-6045-82BA-2EE6212B57AC}" name="Column4791"/>
    <tableColumn id="4806" xr3:uid="{8D817C58-D760-2A4B-91AB-D12F7C3237FB}" name="Column4792"/>
    <tableColumn id="4807" xr3:uid="{BA360FE3-8959-8643-AF49-666FE8BD4DC3}" name="Column4793"/>
    <tableColumn id="4808" xr3:uid="{C7C7639F-D263-2244-B0F6-FB6E9B9291C4}" name="Column4794"/>
    <tableColumn id="4809" xr3:uid="{C0738C51-62F1-2048-A52D-C4CA71BDE05E}" name="Column4795"/>
    <tableColumn id="4810" xr3:uid="{4ABBEE38-F844-8049-AF62-C698B68321A6}" name="Column4796"/>
    <tableColumn id="4811" xr3:uid="{79D8DAF7-E89B-634D-998E-B24276823A7B}" name="Column4797"/>
    <tableColumn id="4812" xr3:uid="{0B0F1797-A693-924A-8A9E-20759286B600}" name="Column4798"/>
    <tableColumn id="4813" xr3:uid="{198B4BC7-3F55-2E49-AAA8-314E01BE4022}" name="Column4799"/>
    <tableColumn id="4814" xr3:uid="{7C0F8144-1A0A-9144-A36C-CC60CB98E478}" name="Column4800"/>
    <tableColumn id="4815" xr3:uid="{C3F09AF1-71DB-8E46-82EE-7136FF6B8723}" name="Column4801"/>
    <tableColumn id="4816" xr3:uid="{387D0120-0FE1-8F44-9931-9731BE1B8E18}" name="Column4802"/>
    <tableColumn id="4817" xr3:uid="{C0565405-D25C-E149-B4EC-F396F6B49299}" name="Column4803"/>
    <tableColumn id="4818" xr3:uid="{15328ED7-F2C5-B442-844E-9313237EFAD4}" name="Column4804"/>
    <tableColumn id="4819" xr3:uid="{70DA47A3-2C84-B741-95CE-200D6BFEBF14}" name="Column4805"/>
    <tableColumn id="4820" xr3:uid="{EB60490D-FFF1-354D-B145-7B045B66CF77}" name="Column4806"/>
    <tableColumn id="4821" xr3:uid="{2AD723C7-0FC5-324B-BBF4-4B53984020C5}" name="Column4807"/>
    <tableColumn id="4822" xr3:uid="{B664F3C2-F8A6-6144-91F6-E9F3B8EEA8AC}" name="Column4808"/>
    <tableColumn id="4823" xr3:uid="{FB81A4D2-4488-7449-8028-637A89D5BCD2}" name="Column4809"/>
    <tableColumn id="4824" xr3:uid="{C1F699D6-1315-4748-A466-C16BF5C3677E}" name="Column4810"/>
    <tableColumn id="4825" xr3:uid="{FEF466DA-4FE6-8F43-9C51-F17CA7192742}" name="Column4811"/>
    <tableColumn id="4826" xr3:uid="{38B2F9AD-4ACD-F44F-A792-55D17A686D4D}" name="Column4812"/>
    <tableColumn id="4827" xr3:uid="{571C375E-0478-BE46-A0E6-AB066108C8E1}" name="Column4813"/>
    <tableColumn id="4828" xr3:uid="{5FCC2C84-BE45-7D4F-A15C-DCFEAD18806E}" name="Column4814"/>
    <tableColumn id="4829" xr3:uid="{6775FFBA-4D94-A64A-B2EC-8704C39D285E}" name="Column4815"/>
    <tableColumn id="4830" xr3:uid="{EDA270A2-7A47-3346-B994-CFCDA94A8AC7}" name="Column4816"/>
    <tableColumn id="4831" xr3:uid="{CD4CAD81-AE1A-4044-8384-53EA8EEB6FF4}" name="Column4817"/>
    <tableColumn id="4832" xr3:uid="{858FEFB1-6514-8241-BA63-50FDC87D808B}" name="Column4818"/>
    <tableColumn id="4833" xr3:uid="{CBFF72A8-8AC5-7D40-802D-50C51E833212}" name="Column4819"/>
    <tableColumn id="4834" xr3:uid="{A1D758DF-C26A-BE4F-80A0-474F49622DE9}" name="Column4820"/>
    <tableColumn id="4835" xr3:uid="{27763854-8910-7F44-8C90-CAA1E4A779AD}" name="Column4821"/>
    <tableColumn id="4836" xr3:uid="{27854620-14F4-8E48-A9B6-6D627B847607}" name="Column4822"/>
    <tableColumn id="4837" xr3:uid="{8AA05B0D-BDE0-834F-A8A1-1F4B494C5714}" name="Column4823"/>
    <tableColumn id="4838" xr3:uid="{36FFD7C3-41FE-1447-B115-E9DB09949005}" name="Column4824"/>
    <tableColumn id="4839" xr3:uid="{83284614-A9A0-DC43-B303-74A75D3406DE}" name="Column4825"/>
    <tableColumn id="4840" xr3:uid="{E5FA200F-04D2-614B-BCED-E10A28523573}" name="Column4826"/>
    <tableColumn id="4841" xr3:uid="{CD5D59F8-9640-ED4B-8EA7-EF9253C1435C}" name="Column4827"/>
    <tableColumn id="4842" xr3:uid="{946E08D5-E946-074B-A36E-A2F17EC091F7}" name="Column4828"/>
    <tableColumn id="4843" xr3:uid="{EBCEE915-5C38-7441-A351-ADD96779ED1E}" name="Column4829"/>
    <tableColumn id="4844" xr3:uid="{82082258-F2E6-E84F-B9FC-D9FC50C0C04B}" name="Column4830"/>
    <tableColumn id="4845" xr3:uid="{08FA60A3-0468-AF44-ACFC-01883D9594B7}" name="Column4831"/>
    <tableColumn id="4846" xr3:uid="{BF3E60A3-712B-C94C-B0F7-53723E2F569A}" name="Column4832"/>
    <tableColumn id="4847" xr3:uid="{A939E456-6795-BA45-B941-332992909C2A}" name="Column4833"/>
    <tableColumn id="4848" xr3:uid="{4FD41EFD-3A3C-744D-9BEC-090D49553CC3}" name="Column4834"/>
    <tableColumn id="4849" xr3:uid="{1F8D92AA-A2A5-F04D-9B1A-32F3C9788B61}" name="Column4835"/>
    <tableColumn id="4850" xr3:uid="{B0B55D63-7EE6-D943-A968-5C04ACBB8F91}" name="Column4836"/>
    <tableColumn id="4851" xr3:uid="{71E622F9-65AA-674D-8F29-2FFC696B5FD5}" name="Column4837"/>
    <tableColumn id="4852" xr3:uid="{F5647E2C-1C46-E445-AE63-2401042464AB}" name="Column4838"/>
    <tableColumn id="4853" xr3:uid="{571B4AE4-13E5-6E4B-9A17-D4F49AE796C0}" name="Column4839"/>
    <tableColumn id="4854" xr3:uid="{C3578CA3-95EA-4A42-8E00-AEAEE4AC1517}" name="Column4840"/>
    <tableColumn id="4855" xr3:uid="{0AFB8B91-88C2-E348-A049-D994817B02B4}" name="Column4841"/>
    <tableColumn id="4856" xr3:uid="{50492C05-4B11-8A49-94E6-B32D2CC4F113}" name="Column4842"/>
    <tableColumn id="4857" xr3:uid="{B539622C-83D7-E945-803E-D3DBB249308A}" name="Column4843"/>
    <tableColumn id="4858" xr3:uid="{6996A68E-276A-974E-8A3F-4E45FAD3954A}" name="Column4844"/>
    <tableColumn id="4859" xr3:uid="{84FEAF87-84F0-0A4B-B900-C02983022A96}" name="Column4845"/>
    <tableColumn id="4860" xr3:uid="{39AE9E7E-6493-7348-93C4-CD0571F8E551}" name="Column4846"/>
    <tableColumn id="4861" xr3:uid="{0B1B529D-670E-1F4D-BE0B-096185F76056}" name="Column4847"/>
    <tableColumn id="4862" xr3:uid="{6D89CCC4-C131-C345-AA91-568477906323}" name="Column4848"/>
    <tableColumn id="4863" xr3:uid="{EE47D9A5-E9EF-9145-B742-9B10FE4BC7FC}" name="Column4849"/>
    <tableColumn id="4864" xr3:uid="{3CBF170D-D7B1-114A-8931-3A271E7CA057}" name="Column4850"/>
    <tableColumn id="4865" xr3:uid="{27AFDC5A-4C11-A644-BEF0-654C41816A07}" name="Column4851"/>
    <tableColumn id="4866" xr3:uid="{0FB1DDD6-9A33-234A-926E-6D6411F27BD1}" name="Column4852"/>
    <tableColumn id="4867" xr3:uid="{8A09D5CA-D8AD-3C4C-83DC-91A86699E61B}" name="Column4853"/>
    <tableColumn id="4868" xr3:uid="{36D02BF4-CCB0-C842-A3DB-BAB78E56C9F7}" name="Column4854"/>
    <tableColumn id="4869" xr3:uid="{D18FE0A9-A4AD-8F42-A476-C9C688FB2900}" name="Column4855"/>
    <tableColumn id="4870" xr3:uid="{B9BF527B-DC0C-F542-99B2-51265B8A1C3B}" name="Column4856"/>
    <tableColumn id="4871" xr3:uid="{E5D7E80E-9AD4-2846-9854-19FFACA18DE2}" name="Column4857"/>
    <tableColumn id="4872" xr3:uid="{3A61E6D6-79B8-9B44-80E7-04BDED70A1DD}" name="Column4858"/>
    <tableColumn id="4873" xr3:uid="{034EDA46-A704-AF45-8C49-1678B2FA4A46}" name="Column4859"/>
    <tableColumn id="4874" xr3:uid="{FF5C3D07-0378-8445-9B6B-BDFB4694B415}" name="Column4860"/>
    <tableColumn id="4875" xr3:uid="{8869B041-8C9E-E54E-91B8-3373D1B7568D}" name="Column4861"/>
    <tableColumn id="4876" xr3:uid="{2648129C-6E89-8842-A961-51D475D47F48}" name="Column4862"/>
    <tableColumn id="4877" xr3:uid="{7D80E986-F7B6-C340-898F-7D4F2FF16FB4}" name="Column4863"/>
    <tableColumn id="4878" xr3:uid="{D7080CBE-9497-C14C-9693-4E93E67DACC7}" name="Column4864"/>
    <tableColumn id="4879" xr3:uid="{5F7DF638-AE24-564A-9734-1DC622981EF4}" name="Column4865"/>
    <tableColumn id="4880" xr3:uid="{9135756E-F545-584F-9CB0-A9DE37BC9E01}" name="Column4866"/>
    <tableColumn id="4881" xr3:uid="{F7321B1F-5599-3B46-9BB5-44A14CD0634E}" name="Column4867"/>
    <tableColumn id="4882" xr3:uid="{F3829118-671A-5140-BDC3-F47641F7585C}" name="Column4868"/>
    <tableColumn id="4883" xr3:uid="{93B8BCB0-AD62-AC47-A915-B6630E3ECBF5}" name="Column4869"/>
    <tableColumn id="4884" xr3:uid="{BCB02346-AB7C-FA4C-960F-D73C31683743}" name="Column4870"/>
    <tableColumn id="4885" xr3:uid="{2085D9C4-8481-9144-8141-88C2F25E533B}" name="Column4871"/>
    <tableColumn id="4886" xr3:uid="{78E4A729-835A-F546-9D9C-5EC34728272E}" name="Column4872"/>
    <tableColumn id="4887" xr3:uid="{5C0FBB48-517D-364B-ACD3-5D227016A997}" name="Column4873"/>
    <tableColumn id="4888" xr3:uid="{00761372-5671-C544-96EE-46D6A4E8DCE3}" name="Column4874"/>
    <tableColumn id="4889" xr3:uid="{1D7EE843-AA53-E541-A5E1-9327914C4681}" name="Column4875"/>
    <tableColumn id="4890" xr3:uid="{5070B9B0-BBBD-324C-BC1B-8C68598E558A}" name="Column4876"/>
    <tableColumn id="4891" xr3:uid="{BD72170D-9A0B-8547-8C84-6F0E3319DDBF}" name="Column4877"/>
    <tableColumn id="4892" xr3:uid="{D8809B9C-40B2-944A-BA9B-0F5FA1A0E39E}" name="Column4878"/>
    <tableColumn id="4893" xr3:uid="{7620DE45-5102-1341-B4C7-1C6A2FECFC05}" name="Column4879"/>
    <tableColumn id="4894" xr3:uid="{709C4901-C078-DA4C-AA37-59889756E480}" name="Column4880"/>
    <tableColumn id="4895" xr3:uid="{5A2C64C9-FB8D-6B4B-9B03-EA903A4C881A}" name="Column4881"/>
    <tableColumn id="4896" xr3:uid="{65ACA80A-9E88-544B-A2B2-6CF02C6F3824}" name="Column4882"/>
    <tableColumn id="4897" xr3:uid="{517D0BBC-76D7-194E-B583-04B7C4717E30}" name="Column4883"/>
    <tableColumn id="4898" xr3:uid="{6DF13BAB-5A08-2640-A54A-553E77CE4971}" name="Column4884"/>
    <tableColumn id="4899" xr3:uid="{BF432E42-D244-DF4A-83A4-CDAA8D1ABEB0}" name="Column4885"/>
    <tableColumn id="4900" xr3:uid="{BAC3DE3B-814F-D548-BD87-DA2C868EFEE2}" name="Column4886"/>
    <tableColumn id="4901" xr3:uid="{B159AE65-62ED-4647-8D7F-6CDDB577A97B}" name="Column4887"/>
    <tableColumn id="4902" xr3:uid="{977971BE-99A9-B546-9897-CD8A413A8698}" name="Column4888"/>
    <tableColumn id="4903" xr3:uid="{CEECB290-BF6C-C14B-979B-298D7BEFFAD7}" name="Column4889"/>
    <tableColumn id="4904" xr3:uid="{A26A7483-0123-B846-ABB4-189A72129BB3}" name="Column4890"/>
    <tableColumn id="4905" xr3:uid="{6D792AB1-D1A5-D94C-896B-DF2C2EE3F8D4}" name="Column4891"/>
    <tableColumn id="4906" xr3:uid="{0AE0BF42-8D70-DC4E-94B9-928DD4D33049}" name="Column4892"/>
    <tableColumn id="4907" xr3:uid="{31444C10-4F31-8449-A2FA-A7891F1C0345}" name="Column4893"/>
    <tableColumn id="4908" xr3:uid="{C997E5FD-5660-B441-9C34-37EBFBDAD918}" name="Column4894"/>
    <tableColumn id="4909" xr3:uid="{803B4E5F-8C2C-5F45-9766-AE1ACEE1154A}" name="Column4895"/>
    <tableColumn id="4910" xr3:uid="{FF28FC87-FAE8-6646-BA17-190F180F0C66}" name="Column4896"/>
    <tableColumn id="4911" xr3:uid="{55F608D8-5FE1-EC4D-8936-B55A39D77AFF}" name="Column4897"/>
    <tableColumn id="4912" xr3:uid="{FCDC84E0-6EEF-F545-A886-D82D238466E3}" name="Column4898"/>
    <tableColumn id="4913" xr3:uid="{FAB79339-A91D-C340-A058-8668DA080BAC}" name="Column4899"/>
    <tableColumn id="4914" xr3:uid="{28CB536B-9109-214B-AFB7-35C045A3B855}" name="Column4900"/>
    <tableColumn id="4915" xr3:uid="{CB7EAE43-99A0-C644-92FF-8DAD1BD07DCD}" name="Column4901"/>
    <tableColumn id="4916" xr3:uid="{FA476EBD-5495-C44A-87F8-4200A65F8EB9}" name="Column4902"/>
    <tableColumn id="4917" xr3:uid="{C3309EDF-4974-174D-8883-2806D03BC40A}" name="Column4903"/>
    <tableColumn id="4918" xr3:uid="{A098F0EF-44C3-3142-AB70-557A97CC4CFB}" name="Column4904"/>
    <tableColumn id="4919" xr3:uid="{8A2F65DE-B3D4-994D-949A-338079DEE718}" name="Column4905"/>
    <tableColumn id="4920" xr3:uid="{DC07D78C-0CA1-2A47-B711-B68BF743B664}" name="Column4906"/>
    <tableColumn id="4921" xr3:uid="{3C7292E1-E370-7C4C-801E-6B4E18F4933E}" name="Column4907"/>
    <tableColumn id="4922" xr3:uid="{945DE6C4-B026-0042-8297-6DF38EA828BE}" name="Column4908"/>
    <tableColumn id="4923" xr3:uid="{F540D338-E7D0-3146-B22D-2D1948CC9B0E}" name="Column4909"/>
    <tableColumn id="4924" xr3:uid="{CB3C378E-C28B-9545-B4E9-2CA6E049EA48}" name="Column4910"/>
    <tableColumn id="4925" xr3:uid="{050BBF08-7E4B-1D41-835B-17F5C9250509}" name="Column4911"/>
    <tableColumn id="4926" xr3:uid="{5393E63F-2C99-3749-BA43-9631C8FD94A0}" name="Column4912"/>
    <tableColumn id="4927" xr3:uid="{E47D64A2-A3A1-744D-BC86-B243002CA52E}" name="Column4913"/>
    <tableColumn id="4928" xr3:uid="{0C6D6EF5-BD09-CE4F-8594-2C430B5F5C84}" name="Column4914"/>
    <tableColumn id="4929" xr3:uid="{6FBABBB5-B7E4-5B45-89CD-6E96D5B1A66E}" name="Column4915"/>
    <tableColumn id="4930" xr3:uid="{D9C3ED43-65BC-B946-8E05-8176D73624F2}" name="Column4916"/>
    <tableColumn id="4931" xr3:uid="{64F4E139-56E1-4644-BE65-502A73A6F966}" name="Column4917"/>
    <tableColumn id="4932" xr3:uid="{64AB81D1-8CA4-874E-9D28-7B76F2E9605D}" name="Column4918"/>
    <tableColumn id="4933" xr3:uid="{2314B3DD-DEAE-F749-8FA3-D56AADCFF2B1}" name="Column4919"/>
    <tableColumn id="4934" xr3:uid="{CA059B2D-9C51-384B-B81B-9B807242A059}" name="Column4920"/>
    <tableColumn id="4935" xr3:uid="{2D21E1E8-0645-6C49-A7CD-5A05CC8BD515}" name="Column4921"/>
    <tableColumn id="4936" xr3:uid="{29091CC8-5B0A-BA45-882D-264C1E180341}" name="Column4922"/>
    <tableColumn id="4937" xr3:uid="{C2890850-B632-0E46-B07F-32AD44A5E1A2}" name="Column4923"/>
    <tableColumn id="4938" xr3:uid="{12E237EA-BDD6-9D4C-B703-C1A123B3FE52}" name="Column4924"/>
    <tableColumn id="4939" xr3:uid="{DEEC1978-5747-6E47-AD41-6422CA452DEE}" name="Column4925"/>
    <tableColumn id="4940" xr3:uid="{5C3E75EB-EDDC-EE46-9967-CF1EE90E8B26}" name="Column4926"/>
    <tableColumn id="4941" xr3:uid="{0AF66A6C-E0A3-4640-A277-01E108B7482F}" name="Column4927"/>
    <tableColumn id="4942" xr3:uid="{91968088-FDF2-2B42-BB3D-F11337CDC32F}" name="Column4928"/>
    <tableColumn id="4943" xr3:uid="{52DFBE12-E431-164B-9A59-A17AD3688FAE}" name="Column4929"/>
    <tableColumn id="4944" xr3:uid="{0CB5EDC2-10FC-D34A-BFD4-C5EDBCD2C6AE}" name="Column4930"/>
    <tableColumn id="4945" xr3:uid="{0015FA91-C5AD-C043-987C-BF2ECE4CF721}" name="Column4931"/>
    <tableColumn id="4946" xr3:uid="{6C3BFEEE-F442-8E43-B24F-96983D691AFB}" name="Column4932"/>
    <tableColumn id="4947" xr3:uid="{7670CF60-F41E-BE40-98A1-1152758211BD}" name="Column4933"/>
    <tableColumn id="4948" xr3:uid="{6586A9A1-4914-734C-89DA-010F16F32EC3}" name="Column4934"/>
    <tableColumn id="4949" xr3:uid="{15F1027C-486C-724F-90CB-CE620B1EBD6C}" name="Column4935"/>
    <tableColumn id="4950" xr3:uid="{A0920103-CA82-094E-B1C1-338C4EA2D600}" name="Column4936"/>
    <tableColumn id="4951" xr3:uid="{DA3D32DC-5086-1740-A424-E24B4C7CDA15}" name="Column4937"/>
    <tableColumn id="4952" xr3:uid="{65C0E1B4-927A-6748-B082-1388A57850F9}" name="Column4938"/>
    <tableColumn id="4953" xr3:uid="{456F77AD-57D8-B94B-9E01-11D231B16199}" name="Column4939"/>
    <tableColumn id="4954" xr3:uid="{510689BF-D243-FF4A-88A5-0B9C419303FF}" name="Column4940"/>
    <tableColumn id="4955" xr3:uid="{D17D7237-4614-EA48-8FA5-86561225F4D0}" name="Column4941"/>
    <tableColumn id="4956" xr3:uid="{F4CE9A17-0CAB-964E-9654-298FD54F2B1C}" name="Column4942"/>
    <tableColumn id="4957" xr3:uid="{889541F5-2FDA-1440-9B8F-64F25710BD0A}" name="Column4943"/>
    <tableColumn id="4958" xr3:uid="{A6E97C7E-91CB-E246-A395-CA063199A308}" name="Column4944"/>
    <tableColumn id="4959" xr3:uid="{9FB4D10A-2362-B849-8EBA-5A63554F85B9}" name="Column4945"/>
    <tableColumn id="4960" xr3:uid="{254C0DA6-DD48-6845-9DB2-299378B8135E}" name="Column4946"/>
    <tableColumn id="4961" xr3:uid="{2BFE540B-D459-8543-AA06-087B305295DB}" name="Column4947"/>
    <tableColumn id="4962" xr3:uid="{70F63407-C277-054F-8E84-7A33A92184D2}" name="Column4948"/>
    <tableColumn id="4963" xr3:uid="{6B94A848-10D4-F041-A409-50C1407EAC2C}" name="Column4949"/>
    <tableColumn id="4964" xr3:uid="{BDF17122-72B8-F34A-A511-87A79F6A6590}" name="Column4950"/>
    <tableColumn id="4965" xr3:uid="{ECA18600-C63D-A745-BAC7-6234AEA9D9D7}" name="Column4951"/>
    <tableColumn id="4966" xr3:uid="{E6D4C09C-AE2F-0549-9596-B6378B580A31}" name="Column4952"/>
    <tableColumn id="4967" xr3:uid="{CBF74B89-D576-8443-A8F0-45FF38B7A8CD}" name="Column4953"/>
    <tableColumn id="4968" xr3:uid="{F41291E3-A390-3646-B80B-EFB290E65347}" name="Column4954"/>
    <tableColumn id="4969" xr3:uid="{5C6E412C-CEF9-2A45-B25B-105F559FD031}" name="Column4955"/>
    <tableColumn id="4970" xr3:uid="{38109A71-DEA1-9946-B400-00F48BBDEF1B}" name="Column4956"/>
    <tableColumn id="4971" xr3:uid="{FBC0F457-2FD7-BF4B-BBE1-0007F524F462}" name="Column4957"/>
    <tableColumn id="4972" xr3:uid="{BD6C7D11-78E6-B442-9AE4-2BBAF69A0666}" name="Column4958"/>
    <tableColumn id="4973" xr3:uid="{0113E9E8-FE42-E54B-BAEF-1A3C274521A8}" name="Column4959"/>
    <tableColumn id="4974" xr3:uid="{1B20797E-D1D2-8645-9DFF-F55AD42B1F21}" name="Column4960"/>
    <tableColumn id="4975" xr3:uid="{9BDB1DDF-5134-7B46-8097-DAF5D4017A3C}" name="Column4961"/>
    <tableColumn id="4976" xr3:uid="{A5FAC3B3-D16F-AC41-83F5-143C897D452A}" name="Column4962"/>
    <tableColumn id="4977" xr3:uid="{C928A23F-8711-034B-AF82-3D7A03FBD0F5}" name="Column4963"/>
    <tableColumn id="4978" xr3:uid="{0C17EFE8-7EA0-CE40-A798-8D122170E659}" name="Column4964"/>
    <tableColumn id="4979" xr3:uid="{74AB667F-B43F-8E41-84E8-6023AE5AB96F}" name="Column4965"/>
    <tableColumn id="4980" xr3:uid="{FAAF8B82-9F38-7641-8A49-A19DBBCDC30E}" name="Column4966"/>
    <tableColumn id="4981" xr3:uid="{D91FCFD8-10CB-1347-B6DD-F66519D2E886}" name="Column4967"/>
    <tableColumn id="4982" xr3:uid="{0CB3E690-F9E4-894B-8645-8B26D8DE779B}" name="Column4968"/>
    <tableColumn id="4983" xr3:uid="{65D33EDE-FE92-A745-81BB-D25121E23588}" name="Column4969"/>
    <tableColumn id="4984" xr3:uid="{06A5DA58-1350-564A-931D-E115B4482763}" name="Column4970"/>
    <tableColumn id="4985" xr3:uid="{015908DA-A62D-1448-9766-0F2811F4A1E7}" name="Column4971"/>
    <tableColumn id="4986" xr3:uid="{AABFC21F-AD48-2145-8E1D-EC0802C82933}" name="Column4972"/>
    <tableColumn id="4987" xr3:uid="{D9675132-9447-4344-9991-BE14CF04CB93}" name="Column4973"/>
    <tableColumn id="4988" xr3:uid="{F1E83CA6-F335-4D46-A3EC-04E9DE6040E7}" name="Column4974"/>
    <tableColumn id="4989" xr3:uid="{3092AD1D-EC81-E74C-BE87-5B856370B402}" name="Column4975"/>
    <tableColumn id="4990" xr3:uid="{5254EE48-7C09-E54D-9BF9-BA33689E87F8}" name="Column4976"/>
    <tableColumn id="4991" xr3:uid="{1F167D16-C788-4147-A3B5-0AF75D90F7F5}" name="Column4977"/>
    <tableColumn id="4992" xr3:uid="{09C7E333-E411-0D4C-878E-F3A764982105}" name="Column4978"/>
    <tableColumn id="4993" xr3:uid="{A5C36878-5523-EE4B-8E3B-7D6688B23522}" name="Column4979"/>
    <tableColumn id="4994" xr3:uid="{4245E557-D26F-9743-8624-0072B2F4CCEF}" name="Column4980"/>
    <tableColumn id="4995" xr3:uid="{04585F03-2543-1549-8027-E1862580938C}" name="Column4981"/>
    <tableColumn id="4996" xr3:uid="{15BFEE8B-E599-CC46-A309-AD9A30586FA4}" name="Column4982"/>
    <tableColumn id="4997" xr3:uid="{B754EC40-3EFF-6D4C-B935-05D9EC18BE3C}" name="Column4983"/>
    <tableColumn id="4998" xr3:uid="{567AF21F-EE44-D749-8D7F-0EC081913F75}" name="Column4984"/>
    <tableColumn id="4999" xr3:uid="{FE8D466A-BFF2-7842-8F57-5F8F545A0D4C}" name="Column4985"/>
    <tableColumn id="5000" xr3:uid="{BB26AB9A-351D-8844-AD67-D613A3F24246}" name="Column4986"/>
    <tableColumn id="5001" xr3:uid="{36D8BEA1-FE10-3149-85A3-0E6AED8336EA}" name="Column4987"/>
    <tableColumn id="5002" xr3:uid="{9A1294C4-AA3E-244C-8994-7532563F5778}" name="Column4988"/>
    <tableColumn id="5003" xr3:uid="{3801B300-B753-F043-910C-3DBDFF5255F8}" name="Column4989"/>
    <tableColumn id="5004" xr3:uid="{7AF4066D-663C-8044-8688-CA316398CD56}" name="Column4990"/>
    <tableColumn id="5005" xr3:uid="{C926268D-F42D-6246-96BF-187421955F9B}" name="Column4991"/>
    <tableColumn id="5006" xr3:uid="{765A9D27-EB4C-CE44-AA36-0366E0C06C78}" name="Column4992"/>
    <tableColumn id="5007" xr3:uid="{0F773758-2857-6846-A299-7A646A721FC6}" name="Column4993"/>
    <tableColumn id="5008" xr3:uid="{A6CD8725-9F80-BD4B-9581-072F596DB3C0}" name="Column4994"/>
    <tableColumn id="5009" xr3:uid="{D6953A99-753E-104B-9581-772561D6879F}" name="Column4995"/>
    <tableColumn id="5010" xr3:uid="{677BF97E-2748-F847-A9FC-10F691A86B63}" name="Column4996"/>
    <tableColumn id="5011" xr3:uid="{8853E007-D223-C547-ADF5-469E1C1ACD4B}" name="Column4997"/>
    <tableColumn id="5012" xr3:uid="{04C58BC2-A676-2645-8AD6-79C59B13DB5A}" name="Column4998"/>
    <tableColumn id="5013" xr3:uid="{67F0A847-EAFC-C24B-BB09-F8C5650D5F4E}" name="Column4999"/>
    <tableColumn id="5014" xr3:uid="{9A06693B-41BF-C243-A412-19656AB682E3}" name="Column5000"/>
    <tableColumn id="5015" xr3:uid="{C9362B12-501D-C643-A63D-C838BB99C818}" name="Column5001"/>
    <tableColumn id="5016" xr3:uid="{52CD6E97-393B-FC43-816C-333D58D71B1F}" name="Column5002"/>
    <tableColumn id="5017" xr3:uid="{8232403D-3F52-CC42-A5BD-82B921BDC7D9}" name="Column5003"/>
    <tableColumn id="5018" xr3:uid="{999CD012-2F7C-3044-B3B6-36CA3CB2C41C}" name="Column5004"/>
    <tableColumn id="5019" xr3:uid="{E339D729-33D2-494B-B571-7E645E0E45F3}" name="Column5005"/>
    <tableColumn id="5020" xr3:uid="{544C6B57-514D-2C48-8639-12B686166F94}" name="Column5006"/>
    <tableColumn id="5021" xr3:uid="{31FAFC73-B386-364D-9495-E4E3C4D1E77D}" name="Column5007"/>
    <tableColumn id="5022" xr3:uid="{349E2AA1-0163-8345-B8FD-4F2E64029685}" name="Column5008"/>
    <tableColumn id="5023" xr3:uid="{F7E0A7BC-33EE-B94C-A250-347701C50952}" name="Column5009"/>
    <tableColumn id="5024" xr3:uid="{BDBECD8A-1365-F942-BBB1-EAC42B528538}" name="Column5010"/>
    <tableColumn id="5025" xr3:uid="{F77ADF12-E3B3-0347-B2A3-36D6F7194877}" name="Column5011"/>
    <tableColumn id="5026" xr3:uid="{FFECCF9C-CA6B-FF4B-AF9D-F2D5142D381E}" name="Column5012"/>
    <tableColumn id="5027" xr3:uid="{8F83DFDC-5564-1944-8524-5B59C425CF9D}" name="Column5013"/>
    <tableColumn id="5028" xr3:uid="{FFB49267-0E50-8F4B-A3F6-D4FEE37E9E0C}" name="Column5014"/>
    <tableColumn id="5029" xr3:uid="{A6AC58C0-6F9D-AB49-A216-B3CC1EA1E2D7}" name="Column5015"/>
    <tableColumn id="5030" xr3:uid="{92E6D799-127F-AA47-A41A-6B5101AA5748}" name="Column5016"/>
    <tableColumn id="5031" xr3:uid="{BEFA1B5C-392B-D543-AC43-7A9365351C46}" name="Column5017"/>
    <tableColumn id="5032" xr3:uid="{181B0F79-ECF7-8546-8DD1-AC0F9216B317}" name="Column5018"/>
    <tableColumn id="5033" xr3:uid="{1537B1FC-F590-F048-99A0-D77E851E2693}" name="Column5019"/>
    <tableColumn id="5034" xr3:uid="{FAC14489-9B4E-8E4C-9B27-9F51C3F48F8C}" name="Column5020"/>
    <tableColumn id="5035" xr3:uid="{38F10F4D-43AC-5E4A-B465-8B42ACC7C37F}" name="Column5021"/>
    <tableColumn id="5036" xr3:uid="{BAA44DA4-0774-0A47-A377-FF2AE0216068}" name="Column5022"/>
    <tableColumn id="5037" xr3:uid="{43402E00-9B52-3F4D-8AAC-7B9D0FB243B9}" name="Column5023"/>
    <tableColumn id="5038" xr3:uid="{467B7548-129E-7C48-AABA-D363E4031F4A}" name="Column5024"/>
    <tableColumn id="5039" xr3:uid="{9E5A6C32-68D1-1A41-A5F7-5BD35EC9AA66}" name="Column5025"/>
    <tableColumn id="5040" xr3:uid="{83522DBE-BA0E-B44B-BFB4-497BCA675495}" name="Column5026"/>
    <tableColumn id="5041" xr3:uid="{4AC7DE11-E44E-0C42-A0E6-8F1C1090F451}" name="Column5027"/>
    <tableColumn id="5042" xr3:uid="{C07F9B07-1D00-A440-87B5-FECB2B4BB589}" name="Column5028"/>
    <tableColumn id="5043" xr3:uid="{9647A424-E4EE-1847-88CD-1FCB4C5D4F7D}" name="Column5029"/>
    <tableColumn id="5044" xr3:uid="{4EEA83E5-78D6-6E4D-9F5D-657629BB2E8A}" name="Column5030"/>
    <tableColumn id="5045" xr3:uid="{5A15B9C0-9E41-D347-8D78-0C9FE383E440}" name="Column5031"/>
    <tableColumn id="5046" xr3:uid="{B3A20BC3-51BC-DE43-AFBE-4789C41F00E2}" name="Column5032"/>
    <tableColumn id="5047" xr3:uid="{0A6D9715-AFE2-E742-BA4E-DFFC2108BC1B}" name="Column5033"/>
    <tableColumn id="5048" xr3:uid="{2570B8AA-A129-434D-9B3D-F9132916379E}" name="Column5034"/>
    <tableColumn id="5049" xr3:uid="{A6BAE843-89E8-4244-9042-23A0D2BC88F0}" name="Column5035"/>
    <tableColumn id="5050" xr3:uid="{8BD0A4B3-3A26-3542-8713-E914E7AFA2D4}" name="Column5036"/>
    <tableColumn id="5051" xr3:uid="{E55E867C-D106-C842-BC71-4F6DAA87E953}" name="Column5037"/>
    <tableColumn id="5052" xr3:uid="{0FD7B705-C2D4-6B4F-87E3-074D31FA0688}" name="Column5038"/>
    <tableColumn id="5053" xr3:uid="{D461511F-AA73-D146-8521-6F860A02CA8A}" name="Column5039"/>
    <tableColumn id="5054" xr3:uid="{C14843DA-41D4-3542-97FF-E5FC2462B4E7}" name="Column5040"/>
    <tableColumn id="5055" xr3:uid="{0DE581BC-4BA9-E541-8368-6488D3AAA999}" name="Column5041"/>
    <tableColumn id="5056" xr3:uid="{77F7BF4F-11AB-374A-B8A1-D945E09AF9DB}" name="Column5042"/>
    <tableColumn id="5057" xr3:uid="{84F10E85-CBD3-8D4D-AD0E-075F664F6632}" name="Column5043"/>
    <tableColumn id="5058" xr3:uid="{A0EEEB0A-3C53-D84E-AB31-951E12F2A10A}" name="Column5044"/>
    <tableColumn id="5059" xr3:uid="{1AC71C0D-52C0-1148-86A0-EDA4B114818A}" name="Column5045"/>
    <tableColumn id="5060" xr3:uid="{CD0E4DC1-EF3D-014E-AE9E-66F3AB49ABF5}" name="Column5046"/>
    <tableColumn id="5061" xr3:uid="{0EC3FAA1-EEA0-B14A-8953-A8C83D76E032}" name="Column5047"/>
    <tableColumn id="5062" xr3:uid="{2D181811-91A3-214A-AAFE-4AA27DF4141C}" name="Column5048"/>
    <tableColumn id="5063" xr3:uid="{00BCF937-8197-A049-AAE9-69B3EBFB1E3E}" name="Column5049"/>
    <tableColumn id="5064" xr3:uid="{6B7DAEE6-E185-8B4F-8BB8-4AA761A065FB}" name="Column5050"/>
    <tableColumn id="5065" xr3:uid="{D146A81A-FFFF-7B46-8855-49B47334B336}" name="Column5051"/>
    <tableColumn id="5066" xr3:uid="{3BAA30A0-D7A1-E34E-BD94-C918702D9279}" name="Column5052"/>
    <tableColumn id="5067" xr3:uid="{51A1A994-2A6B-9841-AD40-D22B06C1B085}" name="Column5053"/>
    <tableColumn id="5068" xr3:uid="{A4D198F4-F037-B646-8C94-AE79EDD8AAC4}" name="Column5054"/>
    <tableColumn id="5069" xr3:uid="{5EC4FEC1-B7C1-914E-913D-156392645540}" name="Column5055"/>
    <tableColumn id="5070" xr3:uid="{0CEE7ED5-858C-7B4E-8391-3C1F34D1EB82}" name="Column5056"/>
    <tableColumn id="5071" xr3:uid="{F45BFA0D-EE6A-1249-940A-700414051132}" name="Column5057"/>
    <tableColumn id="5072" xr3:uid="{EC807292-403C-4F40-981B-9E87B86E0506}" name="Column5058"/>
    <tableColumn id="5073" xr3:uid="{E1F9D91B-46D6-3B41-801A-D5513B975623}" name="Column5059"/>
    <tableColumn id="5074" xr3:uid="{603801DB-445C-DE42-9CFE-AD06B25ACB86}" name="Column5060"/>
    <tableColumn id="5075" xr3:uid="{D8FF6580-4AC3-1449-93F4-4866C61EA521}" name="Column5061"/>
    <tableColumn id="5076" xr3:uid="{B32E8461-BA59-9846-B143-2725D78B20E3}" name="Column5062"/>
    <tableColumn id="5077" xr3:uid="{2025AC93-5078-EA48-B1E0-0B721F2CCD75}" name="Column5063"/>
    <tableColumn id="5078" xr3:uid="{F2EEC9EC-7ACF-1443-99AA-B36131DD86EC}" name="Column5064"/>
    <tableColumn id="5079" xr3:uid="{DCE19662-13D6-334E-BDD7-73E7CFD17453}" name="Column5065"/>
    <tableColumn id="5080" xr3:uid="{47E30B34-588A-ED42-97F7-36EBF31B7992}" name="Column5066"/>
    <tableColumn id="5081" xr3:uid="{D932B75F-D2E6-E941-8C6E-95F64E3C5985}" name="Column5067"/>
    <tableColumn id="5082" xr3:uid="{6C8C955B-E585-2140-B9E3-052B9390585C}" name="Column5068"/>
    <tableColumn id="5083" xr3:uid="{3A8E27CF-D91B-7745-A823-5C211A3D2816}" name="Column5069"/>
    <tableColumn id="5084" xr3:uid="{EF2C9BAE-F657-834D-B9E3-51D9D862767C}" name="Column5070"/>
    <tableColumn id="5085" xr3:uid="{B2D12CBB-036B-0547-9643-1BBFA6AC60A0}" name="Column5071"/>
    <tableColumn id="5086" xr3:uid="{4EC93A12-77C8-174D-86AB-46143225F8D6}" name="Column5072"/>
    <tableColumn id="5087" xr3:uid="{438859A3-F41C-AE42-BD14-EA15ED18DE98}" name="Column5073"/>
    <tableColumn id="5088" xr3:uid="{13EF9B38-D9C6-A640-8D76-65CFB37A7E88}" name="Column5074"/>
    <tableColumn id="5089" xr3:uid="{C96D1567-7196-A64C-AF79-D6A9413BAB54}" name="Column5075"/>
    <tableColumn id="5090" xr3:uid="{1BBF3D9F-F085-4C41-9222-252455C76B2B}" name="Column5076"/>
    <tableColumn id="5091" xr3:uid="{40367938-B015-3E45-86CB-9B05F69CD62E}" name="Column5077"/>
    <tableColumn id="5092" xr3:uid="{3EAE705C-47B9-C24E-98D0-410ABE9D12D5}" name="Column5078"/>
    <tableColumn id="5093" xr3:uid="{FD986B83-B7D6-0C46-8484-2224E0978F9D}" name="Column5079"/>
    <tableColumn id="5094" xr3:uid="{85985579-245A-E349-9AB5-F6FFABF0A479}" name="Column5080"/>
    <tableColumn id="5095" xr3:uid="{616CF46F-B5DA-9447-A0E6-DD48D7452C35}" name="Column5081"/>
    <tableColumn id="5096" xr3:uid="{DB9AC31C-236D-F44B-B80D-0DE3F13833D6}" name="Column5082"/>
    <tableColumn id="5097" xr3:uid="{2255800B-B6F3-EB46-BFF6-97406714E7BD}" name="Column5083"/>
    <tableColumn id="5098" xr3:uid="{27BB548F-AA25-8345-8EDD-67E491F00A8A}" name="Column5084"/>
    <tableColumn id="5099" xr3:uid="{CCCA2627-02F3-184B-9DC5-B16F0880DA06}" name="Column5085"/>
    <tableColumn id="5100" xr3:uid="{BEC0084F-7204-EC4D-A3FB-4B8B60DCC714}" name="Column5086"/>
    <tableColumn id="5101" xr3:uid="{2A2B324F-D403-9A4A-BF50-FB1A37AF23D2}" name="Column5087"/>
    <tableColumn id="5102" xr3:uid="{FFDA4C10-6537-F84D-AD14-31AD036E7424}" name="Column5088"/>
    <tableColumn id="5103" xr3:uid="{2088F590-4190-6847-A74F-BBA21181D8B4}" name="Column5089"/>
    <tableColumn id="5104" xr3:uid="{92CB1FF2-BFBE-094A-BBC5-10CEC87EE007}" name="Column5090"/>
    <tableColumn id="5105" xr3:uid="{3FF9170C-05B1-A34D-8A4D-6943ECB33DA0}" name="Column5091"/>
    <tableColumn id="5106" xr3:uid="{A58B776C-9BF9-8547-874F-A5AF89AE4FB7}" name="Column5092"/>
    <tableColumn id="5107" xr3:uid="{BAB46FFF-63ED-AE4C-A428-7D1242E73BEF}" name="Column5093"/>
    <tableColumn id="5108" xr3:uid="{2802146E-C64A-474B-85EF-B4409DF7C263}" name="Column5094"/>
    <tableColumn id="5109" xr3:uid="{B368D036-5E45-1B43-AB74-EB631A3D581A}" name="Column5095"/>
    <tableColumn id="5110" xr3:uid="{C51E6DA2-5FD8-D247-BE66-2FB54337192C}" name="Column5096"/>
    <tableColumn id="5111" xr3:uid="{64DB3ADD-D1A4-D64F-92EC-3FC17998D185}" name="Column5097"/>
    <tableColumn id="5112" xr3:uid="{9770789A-ECAD-A64E-AC8F-E39CCB3A62E1}" name="Column5098"/>
    <tableColumn id="5113" xr3:uid="{374DA84E-FB33-714F-887A-393C840EFBA0}" name="Column5099"/>
    <tableColumn id="5114" xr3:uid="{57A4B7D6-65CF-EB4B-9315-F7B2F840E9B3}" name="Column5100"/>
    <tableColumn id="5115" xr3:uid="{75E0A74B-52E5-E044-9839-55263EF7684B}" name="Column5101"/>
    <tableColumn id="5116" xr3:uid="{17D62411-4617-464D-9C4E-5B28A48FE0F7}" name="Column5102"/>
    <tableColumn id="5117" xr3:uid="{238F0C0C-ADD5-8D49-85D3-FBE41DFEC15B}" name="Column5103"/>
    <tableColumn id="5118" xr3:uid="{7D0E15BA-C589-1443-8864-1F3CFFA87B72}" name="Column5104"/>
    <tableColumn id="5119" xr3:uid="{AD22DBC6-FD66-254F-AD67-043F7E67F346}" name="Column5105"/>
    <tableColumn id="5120" xr3:uid="{AB9BF0EA-D702-3344-8D97-2460D0F19693}" name="Column5106"/>
    <tableColumn id="5121" xr3:uid="{322ED0E2-3BBF-684F-BF1D-7356D0EBF4F9}" name="Column5107"/>
    <tableColumn id="5122" xr3:uid="{DD09BE7B-BB47-9D48-9376-EAA48AE5FF56}" name="Column5108"/>
    <tableColumn id="5123" xr3:uid="{6EDC374C-95D9-194D-8531-EB07B188DCE2}" name="Column5109"/>
    <tableColumn id="5124" xr3:uid="{016FC021-5693-BD4E-B48F-9BF5DFD4F246}" name="Column5110"/>
    <tableColumn id="5125" xr3:uid="{8509BBF4-036A-0A49-851B-D8654457F911}" name="Column5111"/>
    <tableColumn id="5126" xr3:uid="{CAB22F80-7FEC-224F-A174-4E9ED92EFE6A}" name="Column5112"/>
    <tableColumn id="5127" xr3:uid="{70C14876-A0FB-AA47-A5B6-72CF87C6E048}" name="Column5113"/>
    <tableColumn id="5128" xr3:uid="{DCC2EB32-8ED8-404A-83B3-39FBDB7032C6}" name="Column5114"/>
    <tableColumn id="5129" xr3:uid="{86C0E566-5935-F041-AC17-6DB8FD27E0B5}" name="Column5115"/>
    <tableColumn id="5130" xr3:uid="{BE70C06F-51D8-4A4A-92A3-BCE3458E8E7B}" name="Column5116"/>
    <tableColumn id="5131" xr3:uid="{6916694A-9520-0742-B69E-608CEA3807E5}" name="Column5117"/>
    <tableColumn id="5132" xr3:uid="{8F93C0B0-655E-614B-B9D2-11F538380D80}" name="Column5118"/>
    <tableColumn id="5133" xr3:uid="{19E73878-0B1C-044B-B11C-1A2BCCCADCA5}" name="Column5119"/>
    <tableColumn id="5134" xr3:uid="{4E379523-1860-0A44-9CC8-755FCDD272EC}" name="Column5120"/>
    <tableColumn id="5135" xr3:uid="{362D7FF5-392D-6847-AC49-3E30354A73B3}" name="Column5121"/>
    <tableColumn id="5136" xr3:uid="{85089206-AAB6-364C-8F35-E56F2B3DBDE4}" name="Column5122"/>
    <tableColumn id="5137" xr3:uid="{3F9D0330-55A5-6D4D-9ADF-99ACCF648A50}" name="Column5123"/>
    <tableColumn id="5138" xr3:uid="{5564F81E-95F6-114E-92F6-558C3FE191BA}" name="Column5124"/>
    <tableColumn id="5139" xr3:uid="{1BEEEF9D-B395-1C45-B1F4-048E6A9039C2}" name="Column5125"/>
    <tableColumn id="5140" xr3:uid="{9147825D-49F1-3B44-8947-74D442C533C8}" name="Column5126"/>
    <tableColumn id="5141" xr3:uid="{F02BF448-430C-474C-B1C7-D333C9C87907}" name="Column5127"/>
    <tableColumn id="5142" xr3:uid="{62227F36-C1BA-A448-BA40-532854A1F4F7}" name="Column5128"/>
    <tableColumn id="5143" xr3:uid="{8D453B82-2B8B-834E-9AD8-6AA82FC33875}" name="Column5129"/>
    <tableColumn id="5144" xr3:uid="{BC8FF68D-3E63-4A41-B318-B99FED6A17DE}" name="Column5130"/>
    <tableColumn id="5145" xr3:uid="{A083A212-DF65-4947-8DE1-FF4EC54ABE63}" name="Column5131"/>
    <tableColumn id="5146" xr3:uid="{10CCA521-5B0E-4649-A0F8-8084C537A594}" name="Column5132"/>
    <tableColumn id="5147" xr3:uid="{AA4E09B8-890B-444C-AED7-1AB6BCF22D8C}" name="Column5133"/>
    <tableColumn id="5148" xr3:uid="{5F4677A9-56D3-924F-BE72-F04793B2E2B3}" name="Column5134"/>
    <tableColumn id="5149" xr3:uid="{4949B0B9-0A10-9248-8160-30F937DB63A9}" name="Column5135"/>
    <tableColumn id="5150" xr3:uid="{D9ACB08F-3EEE-AF44-8368-9328A88C38D9}" name="Column5136"/>
    <tableColumn id="5151" xr3:uid="{660A63FA-7ADC-C44F-8A0A-AFE8903DE185}" name="Column5137"/>
    <tableColumn id="5152" xr3:uid="{9E82825E-6203-9E4C-A9A6-FFF2AE12AEC7}" name="Column5138"/>
    <tableColumn id="5153" xr3:uid="{DD00185B-F664-F040-BDC7-F01DA30D41CA}" name="Column5139"/>
    <tableColumn id="5154" xr3:uid="{02FA3694-E345-CC4E-8997-D9168E9EED1E}" name="Column5140"/>
    <tableColumn id="5155" xr3:uid="{33DC70B5-1E45-E642-9337-099A2DE2E2E6}" name="Column5141"/>
    <tableColumn id="5156" xr3:uid="{DDD6D7E3-895C-8C48-AACE-ACFAED3CA841}" name="Column5142"/>
    <tableColumn id="5157" xr3:uid="{42E984C4-BE72-5144-88DF-4C62423E2ADC}" name="Column5143"/>
    <tableColumn id="5158" xr3:uid="{E6A2BC38-B42B-2C40-BFB1-3ECBBB8D2623}" name="Column5144"/>
    <tableColumn id="5159" xr3:uid="{324E4CF6-B252-3D42-B0CF-04AFDDC28A70}" name="Column5145"/>
    <tableColumn id="5160" xr3:uid="{BA68EBDF-C20F-5245-BE96-158DD9656AF1}" name="Column5146"/>
    <tableColumn id="5161" xr3:uid="{69180D0D-4B83-3B4D-AC6B-EB4DEE64AA1E}" name="Column5147"/>
    <tableColumn id="5162" xr3:uid="{9D4E6318-D822-734E-B96E-1F8258FC5CD8}" name="Column5148"/>
    <tableColumn id="5163" xr3:uid="{A23E9FF5-929F-0245-86A4-E642991C9496}" name="Column5149"/>
    <tableColumn id="5164" xr3:uid="{D6284D5C-D662-5147-9BA0-5529F9FE849C}" name="Column5150"/>
    <tableColumn id="5165" xr3:uid="{8CB3E967-7304-9344-9536-245A33FD9B0B}" name="Column5151"/>
    <tableColumn id="5166" xr3:uid="{6C409EE8-44B5-9B4D-AF92-F7794B1201EB}" name="Column5152"/>
    <tableColumn id="5167" xr3:uid="{E24CFFF4-E417-334B-99DF-00C9C4AF1903}" name="Column5153"/>
    <tableColumn id="5168" xr3:uid="{0DD4F6FA-0035-CA43-8CC3-08B925E478D0}" name="Column5154"/>
    <tableColumn id="5169" xr3:uid="{E6BD22BC-99CD-4A44-95BF-0C6107507D9D}" name="Column5155"/>
    <tableColumn id="5170" xr3:uid="{F5EB79CC-254C-E34C-BF38-EB6457E4F7B9}" name="Column5156"/>
    <tableColumn id="5171" xr3:uid="{4C5863DA-00A2-C54B-81A2-62E366108313}" name="Column5157"/>
    <tableColumn id="5172" xr3:uid="{F297FB97-1EA1-B040-BBA4-8BCC8F13E792}" name="Column5158"/>
    <tableColumn id="5173" xr3:uid="{DA85866F-29AA-5847-8ED8-7EB5F0E546E7}" name="Column5159"/>
    <tableColumn id="5174" xr3:uid="{1AF64A9E-C562-D64F-A0BA-0B52C3CE57F0}" name="Column5160"/>
    <tableColumn id="5175" xr3:uid="{7530635E-B4CE-CF4A-8D27-99C64336C7B3}" name="Column5161"/>
    <tableColumn id="5176" xr3:uid="{B73F6669-A4CA-9B49-975F-D36E6B300D9B}" name="Column5162"/>
    <tableColumn id="5177" xr3:uid="{FBAD0FB8-D8EB-8A4F-8671-73195DAD7119}" name="Column5163"/>
    <tableColumn id="5178" xr3:uid="{9939A1EE-90E8-6240-A6D6-42CDBFAD29A9}" name="Column5164"/>
    <tableColumn id="5179" xr3:uid="{53E143E6-7966-844D-A39C-8B3F0A7A88D1}" name="Column5165"/>
    <tableColumn id="5180" xr3:uid="{3890F22A-19DD-604C-BBF6-73C4DA536D93}" name="Column5166"/>
    <tableColumn id="5181" xr3:uid="{234B38B8-5EAC-3F45-A138-D58ED6030EB3}" name="Column5167"/>
    <tableColumn id="5182" xr3:uid="{9DA24DF5-4178-0E4B-A847-24BC81BCE4B2}" name="Column5168"/>
    <tableColumn id="5183" xr3:uid="{031E5572-C1A1-2245-B9A3-5B27EC4DAF35}" name="Column5169"/>
    <tableColumn id="5184" xr3:uid="{B4B73E9C-47C6-4249-A1DF-02259CB6C183}" name="Column5170"/>
    <tableColumn id="5185" xr3:uid="{9D98A2B4-4B64-5346-8278-482E327E59BC}" name="Column5171"/>
    <tableColumn id="5186" xr3:uid="{AA3D2C1E-ECDC-A441-9E1F-C26B265CBA12}" name="Column5172"/>
    <tableColumn id="5187" xr3:uid="{A0E6877D-48DA-AA47-BF99-0AB0FB09F353}" name="Column5173"/>
    <tableColumn id="5188" xr3:uid="{E5837BFB-0883-AF4A-A2DC-7BB900814432}" name="Column5174"/>
    <tableColumn id="5189" xr3:uid="{125C2412-BC15-544D-ACDF-910081BCC2C5}" name="Column5175"/>
    <tableColumn id="5190" xr3:uid="{E2C6CEB2-5CBD-1C46-9D8A-36D400D3149C}" name="Column5176"/>
    <tableColumn id="5191" xr3:uid="{EDBD234A-7CFE-3842-A4DD-D30F2ECF8607}" name="Column5177"/>
    <tableColumn id="5192" xr3:uid="{E502244A-460B-804C-992A-D557FF87655A}" name="Column5178"/>
    <tableColumn id="5193" xr3:uid="{8A4A0384-F2B1-9D46-9DA2-C7EF9B30B179}" name="Column5179"/>
    <tableColumn id="5194" xr3:uid="{7921932E-2FED-6A41-8343-E3C2811B5792}" name="Column5180"/>
    <tableColumn id="5195" xr3:uid="{A13CDB9F-771E-6C43-9680-7FBA1CEF27C4}" name="Column5181"/>
    <tableColumn id="5196" xr3:uid="{66009E4D-CF17-A945-9AAA-0D55D87081A3}" name="Column5182"/>
    <tableColumn id="5197" xr3:uid="{ECB4120F-E76E-2749-98E8-CCC6FD08E69C}" name="Column5183"/>
    <tableColumn id="5198" xr3:uid="{E164A2F6-8F90-1E40-B946-8D77F1E94197}" name="Column5184"/>
    <tableColumn id="5199" xr3:uid="{FD52A34D-2EAF-044F-BC8E-9812E7D67BAB}" name="Column5185"/>
    <tableColumn id="5200" xr3:uid="{F29545DF-E06B-C549-89B2-78AA2DE4FE8D}" name="Column5186"/>
    <tableColumn id="5201" xr3:uid="{5B23D9A3-8D90-D948-A38A-1E340FFA4705}" name="Column5187"/>
    <tableColumn id="5202" xr3:uid="{C72F9ADF-BE0C-D645-841F-4CB04D4F077A}" name="Column5188"/>
    <tableColumn id="5203" xr3:uid="{B8F47862-6900-DA45-B4A1-DCEB633ED54F}" name="Column5189"/>
    <tableColumn id="5204" xr3:uid="{7DAB6FFB-C9AC-4F44-AE71-2555CF644F56}" name="Column5190"/>
    <tableColumn id="5205" xr3:uid="{06BAAF61-5B01-9440-93B1-6D82A53A0527}" name="Column5191"/>
    <tableColumn id="5206" xr3:uid="{615E0822-3FDB-2D42-9A92-BC504F8320B3}" name="Column5192"/>
    <tableColumn id="5207" xr3:uid="{48E6DE7B-128F-254E-B66E-2696C583082C}" name="Column5193"/>
    <tableColumn id="5208" xr3:uid="{E012B5C4-7400-A946-8BBA-C1263E9CACBC}" name="Column5194"/>
    <tableColumn id="5209" xr3:uid="{849769B5-1655-8041-A02B-E5EB98347E43}" name="Column5195"/>
    <tableColumn id="5210" xr3:uid="{2FAE92CD-972B-AF48-BF62-33B2C6F3A354}" name="Column5196"/>
    <tableColumn id="5211" xr3:uid="{594BA808-3FB8-224C-BBF6-3D4D1B988503}" name="Column5197"/>
    <tableColumn id="5212" xr3:uid="{977A44FB-3EEA-654B-8ED6-A41C4E0DAD61}" name="Column5198"/>
    <tableColumn id="5213" xr3:uid="{D071724A-B945-614A-9BA9-FBF13D75EA67}" name="Column5199"/>
    <tableColumn id="5214" xr3:uid="{6F9478C3-4AEC-224F-9B60-37E3ED638669}" name="Column5200"/>
    <tableColumn id="5215" xr3:uid="{704D2BD0-AADA-7B4C-B13A-52097484F0BE}" name="Column5201"/>
    <tableColumn id="5216" xr3:uid="{2187087F-342D-5341-9764-DB153FE408A0}" name="Column5202"/>
    <tableColumn id="5217" xr3:uid="{9928075A-15C5-7B40-B847-0C94E3121E71}" name="Column5203"/>
    <tableColumn id="5218" xr3:uid="{EDDBA33F-5363-4E47-91F1-553F255F93B7}" name="Column5204"/>
    <tableColumn id="5219" xr3:uid="{31E95015-BD36-EF48-B060-7D263617B7C1}" name="Column5205"/>
    <tableColumn id="5220" xr3:uid="{3CBBD067-9992-7C44-BDA4-2D5783A1D99B}" name="Column5206"/>
    <tableColumn id="5221" xr3:uid="{81F5C635-0759-6641-B6E0-72A7132C9FD3}" name="Column5207"/>
    <tableColumn id="5222" xr3:uid="{54B8ED34-685F-1840-8C36-C4D3BD50D4B5}" name="Column5208"/>
    <tableColumn id="5223" xr3:uid="{CCC2192A-1C1E-ED46-8827-9E54F717D228}" name="Column5209"/>
    <tableColumn id="5224" xr3:uid="{E3F07875-2A47-3C44-B932-9AB618E13B95}" name="Column5210"/>
    <tableColumn id="5225" xr3:uid="{0AF088CC-D617-2541-9758-95F8F3BF3E53}" name="Column5211"/>
    <tableColumn id="5226" xr3:uid="{C9791B38-ACAC-5C45-8285-27A8E465DCC9}" name="Column5212"/>
    <tableColumn id="5227" xr3:uid="{478BA844-A5B0-F649-951F-719804E1A07D}" name="Column5213"/>
    <tableColumn id="5228" xr3:uid="{2651E6C7-D37F-B44A-BB5D-679F76EA60D1}" name="Column5214"/>
    <tableColumn id="5229" xr3:uid="{AEC2E010-63A8-AE4E-AA37-F456B326E7D7}" name="Column5215"/>
    <tableColumn id="5230" xr3:uid="{4903434D-CF62-6141-B960-FD358C312D73}" name="Column5216"/>
    <tableColumn id="5231" xr3:uid="{46DD0EDE-3DA1-974B-B092-AA05C8BDDF8C}" name="Column5217"/>
    <tableColumn id="5232" xr3:uid="{CCBA110F-1EAB-AC43-BE7A-2E501C10F335}" name="Column5218"/>
    <tableColumn id="5233" xr3:uid="{843C5E62-A02B-764B-B085-1C2EE3E24D0F}" name="Column5219"/>
    <tableColumn id="5234" xr3:uid="{0BCCEFDB-DB09-0A4C-94F6-95B3D5DFD08E}" name="Column5220"/>
    <tableColumn id="5235" xr3:uid="{3A27BD1A-1284-DB45-A03A-9BD90C974070}" name="Column5221"/>
    <tableColumn id="5236" xr3:uid="{BBD2BF95-7D3E-C747-902C-F5D16B58F810}" name="Column5222"/>
    <tableColumn id="5237" xr3:uid="{56979300-B3C9-EB43-AAD2-7FBF5A99192F}" name="Column5223"/>
    <tableColumn id="5238" xr3:uid="{991C9DC5-A6F8-FF41-912C-0BDDB2F2FDC6}" name="Column5224"/>
    <tableColumn id="5239" xr3:uid="{5B6B8F59-73B5-D748-9B9D-33AC57943BED}" name="Column5225"/>
    <tableColumn id="5240" xr3:uid="{32A51F7E-5ADE-6F4E-A032-E3CFC6F63713}" name="Column5226"/>
    <tableColumn id="5241" xr3:uid="{12B5F8B6-8966-724C-A77D-8D91F0F70C7E}" name="Column5227"/>
    <tableColumn id="5242" xr3:uid="{0178EC7A-C300-0A40-852B-0A9152936DAB}" name="Column5228"/>
    <tableColumn id="5243" xr3:uid="{B3B38132-B917-5A47-A4ED-201EB7C40C70}" name="Column5229"/>
    <tableColumn id="5244" xr3:uid="{DF447ADC-BC94-5040-8849-256E63F8817A}" name="Column5230"/>
    <tableColumn id="5245" xr3:uid="{A74CC974-DF12-8341-931E-58484654BA7A}" name="Column5231"/>
    <tableColumn id="5246" xr3:uid="{D4B8DBFC-46A2-5A42-98C1-62FBCA52306C}" name="Column5232"/>
    <tableColumn id="5247" xr3:uid="{FB08D91A-423B-2D43-89E5-D7486542F8DC}" name="Column5233"/>
    <tableColumn id="5248" xr3:uid="{54F52CBE-79C3-7B48-A121-F6B1AAE2C4E5}" name="Column5234"/>
    <tableColumn id="5249" xr3:uid="{66F296BB-C334-864C-B133-C707BE46BECA}" name="Column5235"/>
    <tableColumn id="5250" xr3:uid="{CBFBED50-C276-3544-AE46-105C418CCC12}" name="Column5236"/>
    <tableColumn id="5251" xr3:uid="{36C26BD6-4E57-C94F-878E-CA66CB0C1A47}" name="Column5237"/>
    <tableColumn id="5252" xr3:uid="{2F6B534E-CD89-3A47-8C05-DFF4BDB1AD77}" name="Column5238"/>
    <tableColumn id="5253" xr3:uid="{A2734909-EF8D-DF43-B7A2-1C6F5F7E090A}" name="Column5239"/>
    <tableColumn id="5254" xr3:uid="{6BE41385-1290-C14B-BD80-D7B547552AED}" name="Column5240"/>
    <tableColumn id="5255" xr3:uid="{0BF9B743-784D-7849-AB89-959B155287C6}" name="Column5241"/>
    <tableColumn id="5256" xr3:uid="{E7857E22-C7ED-7D43-8DC4-539BBB188076}" name="Column5242"/>
    <tableColumn id="5257" xr3:uid="{B63C758C-E8F5-4C47-A309-954017E45537}" name="Column5243"/>
    <tableColumn id="5258" xr3:uid="{395A0175-A4F3-964F-998F-C34563033DDF}" name="Column5244"/>
    <tableColumn id="5259" xr3:uid="{3321E599-7A3A-3F43-BAB1-9B20A4E06002}" name="Column5245"/>
    <tableColumn id="5260" xr3:uid="{6758E995-D35E-6341-B4F9-891975F9AF9A}" name="Column5246"/>
    <tableColumn id="5261" xr3:uid="{7137876D-3A06-E749-80CE-443F61B0CE57}" name="Column5247"/>
    <tableColumn id="5262" xr3:uid="{686ACD77-12C6-A04D-ACBC-F3E71FEEBDA6}" name="Column5248"/>
    <tableColumn id="5263" xr3:uid="{704E65CB-6DB6-D148-8384-97E2259C4CD2}" name="Column5249"/>
    <tableColumn id="5264" xr3:uid="{B8A61A25-ECC9-714F-BE35-282D4420E3E9}" name="Column5250"/>
    <tableColumn id="5265" xr3:uid="{2604ECA4-53E7-1047-AF5A-F4F7EDDE256C}" name="Column5251"/>
    <tableColumn id="5266" xr3:uid="{0BE27E3E-AB5D-994F-A90E-D1390B350D6C}" name="Column5252"/>
    <tableColumn id="5267" xr3:uid="{0EFC4D61-04EE-0347-93BA-2DACDDBB318A}" name="Column5253"/>
    <tableColumn id="5268" xr3:uid="{C435D091-D7D1-004D-8E31-DA02F7035425}" name="Column5254"/>
    <tableColumn id="5269" xr3:uid="{93EEB789-1C78-C642-87D4-C3E85E14DE88}" name="Column5255"/>
    <tableColumn id="5270" xr3:uid="{109657C8-2EBF-E345-A6DC-9693FCD480D8}" name="Column5256"/>
    <tableColumn id="5271" xr3:uid="{8943C03E-C473-F043-A81F-FDB9E398FE37}" name="Column5257"/>
    <tableColumn id="5272" xr3:uid="{C23E6FF1-0CDB-7249-B348-E1C6CCB2ECDF}" name="Column5258"/>
    <tableColumn id="5273" xr3:uid="{AB16DA58-8AED-A44F-9BBC-C3C0F164505F}" name="Column5259"/>
    <tableColumn id="5274" xr3:uid="{F6CED9D2-51AA-FB4E-B569-66720A4FD65B}" name="Column5260"/>
    <tableColumn id="5275" xr3:uid="{A6DBC71C-AEBC-5C47-8F59-AABDC81FF717}" name="Column5261"/>
    <tableColumn id="5276" xr3:uid="{FBC25309-263D-BC44-BE2A-6931C1B1EE59}" name="Column5262"/>
    <tableColumn id="5277" xr3:uid="{1997E4B8-1F89-BE49-A53A-785A87B6093B}" name="Column5263"/>
    <tableColumn id="5278" xr3:uid="{11943EF8-BDCB-1846-B328-2BA8EF43BA3C}" name="Column5264"/>
    <tableColumn id="5279" xr3:uid="{FD2F064E-F109-C447-93E4-07A0C9BED082}" name="Column5265"/>
    <tableColumn id="5280" xr3:uid="{FC103CC2-7D18-2947-81CB-31B7265119C1}" name="Column5266"/>
    <tableColumn id="5281" xr3:uid="{5701ED00-49EC-3648-8235-D2EA073E4036}" name="Column5267"/>
    <tableColumn id="5282" xr3:uid="{7E77E2CC-E573-2C4B-981A-D84195B26F95}" name="Column5268"/>
    <tableColumn id="5283" xr3:uid="{B736D3E6-3F76-944C-8EDD-6141BBFDADCD}" name="Column5269"/>
    <tableColumn id="5284" xr3:uid="{1F97A5BF-482E-BB49-A0A6-3484EA86BD0D}" name="Column5270"/>
    <tableColumn id="5285" xr3:uid="{CD84ED28-6CDC-C647-8664-3226FA55AD1C}" name="Column5271"/>
    <tableColumn id="5286" xr3:uid="{A3772753-E06E-5348-A48C-2A0716205F4C}" name="Column5272"/>
    <tableColumn id="5287" xr3:uid="{52C3862C-8CFF-B647-8584-7535A9F19827}" name="Column5273"/>
    <tableColumn id="5288" xr3:uid="{4E297C0F-5D50-BA4A-BC84-E2712F68E796}" name="Column5274"/>
    <tableColumn id="5289" xr3:uid="{73B097F4-2D00-3847-9E1B-05E0471AC2E3}" name="Column5275"/>
    <tableColumn id="5290" xr3:uid="{D4FAEDAC-33FC-1A4E-AFFC-714B35BDBF98}" name="Column5276"/>
    <tableColumn id="5291" xr3:uid="{935CE818-B4B9-3F4B-A124-BE00F0A994A0}" name="Column5277"/>
    <tableColumn id="5292" xr3:uid="{797824C2-3600-754C-939F-4A31E54A0D1F}" name="Column5278"/>
    <tableColumn id="5293" xr3:uid="{DCBB2603-D7EF-024C-B860-F7CFD33044CC}" name="Column5279"/>
    <tableColumn id="5294" xr3:uid="{6686C93C-C3C2-1C49-89FA-45B301CCB901}" name="Column5280"/>
    <tableColumn id="5295" xr3:uid="{46ED2913-12F7-E743-B5DA-B4CC45C057E0}" name="Column5281"/>
    <tableColumn id="5296" xr3:uid="{AE721F1B-EB3C-1543-ADA8-55157507CE1A}" name="Column5282"/>
    <tableColumn id="5297" xr3:uid="{291C463D-20A6-7740-BB5E-DEC79E84AACC}" name="Column5283"/>
    <tableColumn id="5298" xr3:uid="{5E87D2F7-5303-4C41-A5A7-AAB147FD981B}" name="Column5284"/>
    <tableColumn id="5299" xr3:uid="{239C176E-8A58-9D40-9883-7EA9E50D1FCB}" name="Column5285"/>
    <tableColumn id="5300" xr3:uid="{772DCC0E-CF0E-2D43-9186-B4078B7B0C99}" name="Column5286"/>
    <tableColumn id="5301" xr3:uid="{769E8C7F-DEA2-E245-A941-28296EDCA68C}" name="Column5287"/>
    <tableColumn id="5302" xr3:uid="{B29AA2AA-5F0F-B542-8A86-78624AD6F51A}" name="Column5288"/>
    <tableColumn id="5303" xr3:uid="{30B5DC34-B3E0-184D-A4FD-E02A65EA0740}" name="Column5289"/>
    <tableColumn id="5304" xr3:uid="{41C7F069-864E-E34B-9818-4FC77A6171A0}" name="Column5290"/>
    <tableColumn id="5305" xr3:uid="{071E4580-D8E3-FA47-A130-279F5FD4C245}" name="Column5291"/>
    <tableColumn id="5306" xr3:uid="{091736BD-D728-6C42-AC48-015BBEC686D4}" name="Column5292"/>
    <tableColumn id="5307" xr3:uid="{951E81D4-C3D0-EC4C-8F4B-6CDF851023BE}" name="Column5293"/>
    <tableColumn id="5308" xr3:uid="{FB45BAC5-4281-C64F-AEA4-96127663CDAA}" name="Column5294"/>
    <tableColumn id="5309" xr3:uid="{417665B4-208B-604C-A0EC-E5986A1A5B23}" name="Column5295"/>
    <tableColumn id="5310" xr3:uid="{BEFF52C0-5D73-A044-B374-8611B3D3BD4E}" name="Column5296"/>
    <tableColumn id="5311" xr3:uid="{2320706C-3FF1-3340-89E4-2C42598698F3}" name="Column5297"/>
    <tableColumn id="5312" xr3:uid="{9FFE5C61-EA5E-3D4A-8A33-17979A6E1145}" name="Column5298"/>
    <tableColumn id="5313" xr3:uid="{8539CA94-14B6-504A-A0C1-BC150F9364A9}" name="Column5299"/>
    <tableColumn id="5314" xr3:uid="{FD7A06A7-A8CC-F549-AB5E-076DCF791E13}" name="Column5300"/>
    <tableColumn id="5315" xr3:uid="{963E7F86-94BD-624F-8857-F8F950079263}" name="Column5301"/>
    <tableColumn id="5316" xr3:uid="{185D1C85-632C-1847-B208-83AAADAF09F7}" name="Column5302"/>
    <tableColumn id="5317" xr3:uid="{CCB3080A-3B61-4C46-BA66-98C8A6F894E7}" name="Column5303"/>
    <tableColumn id="5318" xr3:uid="{F39D1EC7-E3AE-BE41-8085-36833A26D359}" name="Column5304"/>
    <tableColumn id="5319" xr3:uid="{0FF8677B-0C0F-8B4E-80DD-BD166F45E791}" name="Column5305"/>
    <tableColumn id="5320" xr3:uid="{46D3D021-1535-9D41-81CD-D83BD5749102}" name="Column5306"/>
    <tableColumn id="5321" xr3:uid="{BB2DCCDC-2087-EF40-95ED-D868DCD8DD8D}" name="Column5307"/>
    <tableColumn id="5322" xr3:uid="{65A9CB7D-07BD-FA44-BF8B-BA7C284C4087}" name="Column5308"/>
    <tableColumn id="5323" xr3:uid="{8D6F4A68-4976-5F40-B67A-0B4F2C8C06C5}" name="Column5309"/>
    <tableColumn id="5324" xr3:uid="{2145C6CE-AF81-814D-83C7-E69DF4DEA4F3}" name="Column5310"/>
    <tableColumn id="5325" xr3:uid="{4CCC6F22-EFA6-0349-9733-23C3EC03C0F6}" name="Column5311"/>
    <tableColumn id="5326" xr3:uid="{71E56C35-278D-B741-A811-21F6B6700F96}" name="Column5312"/>
    <tableColumn id="5327" xr3:uid="{C3E32BBE-1EB2-A045-835C-B2C97B1FB2F6}" name="Column5313"/>
    <tableColumn id="5328" xr3:uid="{81A4D359-5654-C948-9481-B13D19F605BE}" name="Column5314"/>
    <tableColumn id="5329" xr3:uid="{C191F76B-E9DB-9844-87A3-1C2D395747C1}" name="Column5315"/>
    <tableColumn id="5330" xr3:uid="{34C83161-6FEB-374B-9DCD-5D8E9DA166CD}" name="Column5316"/>
    <tableColumn id="5331" xr3:uid="{89CFBD30-B51B-224C-B78A-A66FE9FECD19}" name="Column5317"/>
    <tableColumn id="5332" xr3:uid="{74A6BCC9-6984-8045-9692-B266A5CB8D32}" name="Column5318"/>
    <tableColumn id="5333" xr3:uid="{C82BD63B-7BEC-E949-91B0-A3BC50616CCF}" name="Column5319"/>
    <tableColumn id="5334" xr3:uid="{B6C02D22-0D25-874B-876F-4D0210CDD19D}" name="Column5320"/>
    <tableColumn id="5335" xr3:uid="{C32E6D1E-CB4C-5C44-A4CB-58AAEA492A18}" name="Column5321"/>
    <tableColumn id="5336" xr3:uid="{71382741-D4E4-C04B-8407-99BCB472783C}" name="Column5322"/>
    <tableColumn id="5337" xr3:uid="{9AD6E6CA-DC61-7D43-BF2C-30ACAD30C0AD}" name="Column5323"/>
    <tableColumn id="5338" xr3:uid="{5D73BAD6-C6D4-054C-B378-A4C090638392}" name="Column5324"/>
    <tableColumn id="5339" xr3:uid="{AC803399-DCF9-7449-91B7-9148A6961432}" name="Column5325"/>
    <tableColumn id="5340" xr3:uid="{1D5C7C57-DA7E-CB42-8A14-512BB09844F3}" name="Column5326"/>
    <tableColumn id="5341" xr3:uid="{66685118-555C-EC46-92BA-1CC2412AD184}" name="Column5327"/>
    <tableColumn id="5342" xr3:uid="{83CCA950-24D6-7D44-87BC-7CD3DEF2FE73}" name="Column5328"/>
    <tableColumn id="5343" xr3:uid="{613E0485-8630-9445-8566-193CF5E59548}" name="Column5329"/>
    <tableColumn id="5344" xr3:uid="{ED3292FE-CDAD-FB4E-BF1E-31F3EC2FAB12}" name="Column5330"/>
    <tableColumn id="5345" xr3:uid="{1CDB4554-0613-1847-9461-40FDB7D5CE26}" name="Column5331"/>
    <tableColumn id="5346" xr3:uid="{22CA7227-436B-7C48-915B-80E036472CCC}" name="Column5332"/>
    <tableColumn id="5347" xr3:uid="{45C4D226-099D-B540-8CBA-7C6B5AC23185}" name="Column5333"/>
    <tableColumn id="5348" xr3:uid="{6D1675A4-7126-EC44-BED5-668D1F539E32}" name="Column5334"/>
    <tableColumn id="5349" xr3:uid="{2B03F279-266B-EC44-B5FC-14AD45950BC0}" name="Column5335"/>
    <tableColumn id="5350" xr3:uid="{409C59BC-3FAD-9F47-AE81-AEED808AFABB}" name="Column5336"/>
    <tableColumn id="5351" xr3:uid="{FE545478-135F-8E47-AB94-C206DE746B1B}" name="Column5337"/>
    <tableColumn id="5352" xr3:uid="{6D840E3B-4B13-A24D-92C3-CEAF89EB000B}" name="Column5338"/>
    <tableColumn id="5353" xr3:uid="{34462C8B-91E5-354C-BA0E-1AB8612B8378}" name="Column5339"/>
    <tableColumn id="5354" xr3:uid="{7C839400-1E4F-334F-8CD5-AE03604055DE}" name="Column5340"/>
    <tableColumn id="5355" xr3:uid="{8FC77F39-E92C-AC48-A805-163B56E7A2EA}" name="Column5341"/>
    <tableColumn id="5356" xr3:uid="{56E31E55-2FF1-0146-B4A9-20D3F3AE3418}" name="Column5342"/>
    <tableColumn id="5357" xr3:uid="{60DBFDA4-BFC7-9147-BDFA-82CF8D88F0E9}" name="Column5343"/>
    <tableColumn id="5358" xr3:uid="{5BB41173-E55C-B04D-9E3A-B353A383E5FD}" name="Column5344"/>
    <tableColumn id="5359" xr3:uid="{9FA4803B-3D03-3646-A45C-757C9D705092}" name="Column5345"/>
    <tableColumn id="5360" xr3:uid="{411E8F8B-15C3-7B42-B16D-4CFE231C3EDE}" name="Column5346"/>
    <tableColumn id="5361" xr3:uid="{55D46FA6-4062-6B48-86A3-642EA90A3CD5}" name="Column5347"/>
    <tableColumn id="5362" xr3:uid="{8CFAF043-9112-E94B-A68E-F05E67C19C44}" name="Column5348"/>
    <tableColumn id="5363" xr3:uid="{41229F12-37B1-9F4D-B662-E812890F0929}" name="Column5349"/>
    <tableColumn id="5364" xr3:uid="{BEE05E4A-AB10-3F43-BA0F-376BA85FDE19}" name="Column5350"/>
    <tableColumn id="5365" xr3:uid="{AFCE9DDE-6D33-914B-92BF-C5DE5ECBEAFF}" name="Column5351"/>
    <tableColumn id="5366" xr3:uid="{A8A69C36-2582-1444-929C-1719938A74BD}" name="Column5352"/>
    <tableColumn id="5367" xr3:uid="{E936961B-3F04-2C43-AD08-FB0829BFF2B1}" name="Column5353"/>
    <tableColumn id="5368" xr3:uid="{A844811E-F8A1-484D-AC1E-F860B5D9A830}" name="Column5354"/>
    <tableColumn id="5369" xr3:uid="{9486AC8C-F554-1145-A655-C98D2399C9C1}" name="Column5355"/>
    <tableColumn id="5370" xr3:uid="{343AC7AA-E63F-F146-B195-78F18F2B290D}" name="Column5356"/>
    <tableColumn id="5371" xr3:uid="{A363A799-0E45-6D49-8FBB-DB9B13D2FEF2}" name="Column5357"/>
    <tableColumn id="5372" xr3:uid="{FD99B45A-D1BD-0D46-80C6-3AA1B39FF0A5}" name="Column5358"/>
    <tableColumn id="5373" xr3:uid="{85A57003-2936-434B-8B5A-BCF847D31948}" name="Column5359"/>
    <tableColumn id="5374" xr3:uid="{02BE574C-ABD1-904A-9F96-EC4336D87158}" name="Column5360"/>
    <tableColumn id="5375" xr3:uid="{D6D21ECF-8F16-C64B-B2F4-CCB342B32769}" name="Column5361"/>
    <tableColumn id="5376" xr3:uid="{8D1B4042-1129-F44C-B058-A5C0BFD04D6B}" name="Column5362"/>
    <tableColumn id="5377" xr3:uid="{3EB1CA6D-4602-0F4A-AC0D-97BE2A2EA410}" name="Column5363"/>
    <tableColumn id="5378" xr3:uid="{CBA24F1D-5E5B-CF41-BB38-7C3034884700}" name="Column5364"/>
    <tableColumn id="5379" xr3:uid="{71DDA2C2-0378-5643-BF9F-2DB72BC1E4C2}" name="Column5365"/>
    <tableColumn id="5380" xr3:uid="{224F843F-7B91-3D42-9C4C-C8695872C33D}" name="Column5366"/>
    <tableColumn id="5381" xr3:uid="{793B175A-4249-4643-9F9F-183203F7D14D}" name="Column5367"/>
    <tableColumn id="5382" xr3:uid="{9EC797D0-69C5-FF42-B533-AE81C8FB1C39}" name="Column5368"/>
    <tableColumn id="5383" xr3:uid="{A1E73262-C5AA-694C-8017-98DF25FD5C27}" name="Column5369"/>
    <tableColumn id="5384" xr3:uid="{678DA854-62CE-B445-AB9D-6DDD8D033FCE}" name="Column5370"/>
    <tableColumn id="5385" xr3:uid="{F9148D5C-811D-D741-A4D1-B3555BC0B9F8}" name="Column5371"/>
    <tableColumn id="5386" xr3:uid="{8DFA66B7-E904-664C-8B22-EAD98CFA7D60}" name="Column5372"/>
    <tableColumn id="5387" xr3:uid="{3C11DA84-1577-7A4D-A6D0-74C4D51FF779}" name="Column5373"/>
    <tableColumn id="5388" xr3:uid="{4CA6B9CC-CD5E-994E-A53C-2608CDB70F9B}" name="Column5374"/>
    <tableColumn id="5389" xr3:uid="{0F9D5B5F-C96E-AB49-8DB5-40A7C1901BBA}" name="Column5375"/>
    <tableColumn id="5390" xr3:uid="{80A31C51-AC36-C243-880C-54FF09CC5C74}" name="Column5376"/>
    <tableColumn id="5391" xr3:uid="{09A9ECF0-EA6F-9948-87FC-62E67A1FC64B}" name="Column5377"/>
    <tableColumn id="5392" xr3:uid="{4223A1AD-D766-C04D-90CF-BAA816289727}" name="Column5378"/>
    <tableColumn id="5393" xr3:uid="{CE1B4E47-5827-1F43-B42B-467850560146}" name="Column5379"/>
    <tableColumn id="5394" xr3:uid="{41E21DE9-FC70-9A47-8D1F-F7A2FE85EA9F}" name="Column5380"/>
    <tableColumn id="5395" xr3:uid="{EF964A35-786F-0D4C-B7EC-FA51ED610071}" name="Column5381"/>
    <tableColumn id="5396" xr3:uid="{645D4148-BD04-2846-AD96-4CC3A2A085C3}" name="Column5382"/>
    <tableColumn id="5397" xr3:uid="{296A05EC-43BF-D84B-99B6-04C4117628F4}" name="Column5383"/>
    <tableColumn id="5398" xr3:uid="{4430A037-1A7C-1F47-A219-9F0FC50B0D4A}" name="Column5384"/>
    <tableColumn id="5399" xr3:uid="{B0DB7854-BC06-F146-9748-84D00AD96543}" name="Column5385"/>
    <tableColumn id="5400" xr3:uid="{4B452E86-9F9F-FF4B-9608-F3C7E1DD328E}" name="Column5386"/>
    <tableColumn id="5401" xr3:uid="{12052469-D9EB-B745-8BF3-58783B98572E}" name="Column5387"/>
    <tableColumn id="5402" xr3:uid="{F8520739-909D-BF4F-A0C1-7CBA6AAC11AC}" name="Column5388"/>
    <tableColumn id="5403" xr3:uid="{E39537E4-F42E-0444-9976-08189482791E}" name="Column5389"/>
    <tableColumn id="5404" xr3:uid="{CB5B3C70-8627-1046-A6CD-8178718FCD33}" name="Column5390"/>
    <tableColumn id="5405" xr3:uid="{C96943BE-90C1-BE49-A539-5EFA8CFCEC83}" name="Column5391"/>
    <tableColumn id="5406" xr3:uid="{025CF6E3-654E-1444-B178-D376F079D885}" name="Column5392"/>
    <tableColumn id="5407" xr3:uid="{E5851EB3-707A-1445-A0EA-328483B0D54E}" name="Column5393"/>
    <tableColumn id="5408" xr3:uid="{554EA9AB-E27F-9245-8EAA-E7CA5D5FD62F}" name="Column5394"/>
    <tableColumn id="5409" xr3:uid="{90E12903-CB19-A04D-AD11-E6C8698790C0}" name="Column5395"/>
    <tableColumn id="5410" xr3:uid="{755F3B83-93BB-784E-85F4-4967BE002E5F}" name="Column5396"/>
    <tableColumn id="5411" xr3:uid="{70B21F75-B5F4-874F-9FC1-205CD243CBB6}" name="Column5397"/>
    <tableColumn id="5412" xr3:uid="{55B14853-8846-CE43-97BB-AF5396C8C9A9}" name="Column5398"/>
    <tableColumn id="5413" xr3:uid="{28E5A7B0-4A18-934F-8C4F-0C30D3824ED4}" name="Column5399"/>
    <tableColumn id="5414" xr3:uid="{AD4D42B3-1093-764E-9BD6-917AF79BF541}" name="Column5400"/>
    <tableColumn id="5415" xr3:uid="{0898ED29-0237-314D-8B14-4007B7E8DC5A}" name="Column5401"/>
    <tableColumn id="5416" xr3:uid="{54938C3A-FEBE-1740-8761-1EF3D4172D17}" name="Column5402"/>
    <tableColumn id="5417" xr3:uid="{18456499-FBCF-7F49-87D8-5005031CCD8E}" name="Column5403"/>
    <tableColumn id="5418" xr3:uid="{9950ADC1-E700-C542-AF64-CD021A52D1D5}" name="Column5404"/>
    <tableColumn id="5419" xr3:uid="{AF9B142A-9B6E-C94E-952C-318EDFE1D5F6}" name="Column5405"/>
    <tableColumn id="5420" xr3:uid="{823252A9-FF1B-8C4E-AA3B-5DD7DA7E4FBD}" name="Column5406"/>
    <tableColumn id="5421" xr3:uid="{142FE4D9-EF11-EC44-90C2-61EE8A511795}" name="Column5407"/>
    <tableColumn id="5422" xr3:uid="{C6842E37-F9AE-D448-A409-3A11E4C7A59F}" name="Column5408"/>
    <tableColumn id="5423" xr3:uid="{9BEC34E3-3469-7F4B-B71D-44781A8F327F}" name="Column5409"/>
    <tableColumn id="5424" xr3:uid="{2AC3CEB9-80E0-0345-9210-A04B34F05C82}" name="Column5410"/>
    <tableColumn id="5425" xr3:uid="{5E185E80-63A2-5148-A780-FF8714D5DA5D}" name="Column5411"/>
    <tableColumn id="5426" xr3:uid="{415BDCC0-673F-524E-9243-50B82BFED573}" name="Column5412"/>
    <tableColumn id="5427" xr3:uid="{3EEF798A-B8B6-1943-8154-D4E8E52A921C}" name="Column5413"/>
    <tableColumn id="5428" xr3:uid="{012E6547-9457-7944-AC95-7EA2445FF22F}" name="Column5414"/>
    <tableColumn id="5429" xr3:uid="{97D58885-312E-4A42-94E5-0E7D9C493F91}" name="Column5415"/>
    <tableColumn id="5430" xr3:uid="{B10A557A-3CE5-6949-B1F5-61672FBDBE92}" name="Column5416"/>
    <tableColumn id="5431" xr3:uid="{28200CAD-1992-664C-9BD3-5B3DDDC686A0}" name="Column5417"/>
    <tableColumn id="5432" xr3:uid="{2A22F816-088B-6845-AB6C-0FB11A59319A}" name="Column5418"/>
    <tableColumn id="5433" xr3:uid="{B1F12D13-415C-BE4F-BA76-E58F1B90D587}" name="Column5419"/>
    <tableColumn id="5434" xr3:uid="{A4C5F697-BAAE-D747-86E9-16689232017D}" name="Column5420"/>
    <tableColumn id="5435" xr3:uid="{898D34AB-DBAD-ED4A-A805-36B00B8E79E6}" name="Column5421"/>
    <tableColumn id="5436" xr3:uid="{CAB3CE40-A1F2-DE46-A7E9-24957B7F7655}" name="Column5422"/>
    <tableColumn id="5437" xr3:uid="{25230AC8-E7A2-A744-805E-54161A75CF0D}" name="Column5423"/>
    <tableColumn id="5438" xr3:uid="{275A4116-FA8B-604A-A4F6-015346171EFE}" name="Column5424"/>
    <tableColumn id="5439" xr3:uid="{7B54E943-D55B-FC4C-ABDA-D585F4607F95}" name="Column5425"/>
    <tableColumn id="5440" xr3:uid="{D592B795-250E-564C-A61D-01939B5C750F}" name="Column5426"/>
    <tableColumn id="5441" xr3:uid="{75B17D28-F483-194E-BC46-9C70B4B2F8F1}" name="Column5427"/>
    <tableColumn id="5442" xr3:uid="{D36ACE7A-7A47-5E4C-9E02-FC0571523CD5}" name="Column5428"/>
    <tableColumn id="5443" xr3:uid="{64C13F21-F2F6-2D49-B104-7CE3C0F0EFED}" name="Column5429"/>
    <tableColumn id="5444" xr3:uid="{CCECA85C-1074-3F45-A143-03E3B53B3126}" name="Column5430"/>
    <tableColumn id="5445" xr3:uid="{3DAE4ACA-A00F-1649-AF49-5D4E5BB7E874}" name="Column5431"/>
    <tableColumn id="5446" xr3:uid="{5A753568-4039-7040-AC80-6F59B5BF5C03}" name="Column5432"/>
    <tableColumn id="5447" xr3:uid="{118B2B70-0567-AF40-B542-CD83989A46BC}" name="Column5433"/>
    <tableColumn id="5448" xr3:uid="{12879972-8AA1-6547-BE25-6468FC18D9BA}" name="Column5434"/>
    <tableColumn id="5449" xr3:uid="{A04D055F-6910-144F-A7D6-1C30A45382C7}" name="Column5435"/>
    <tableColumn id="5450" xr3:uid="{28EC44A3-EC19-4E4E-9651-321E2B03A8BC}" name="Column5436"/>
    <tableColumn id="5451" xr3:uid="{090E026D-8655-F848-BBFA-4AD078EA8145}" name="Column5437"/>
    <tableColumn id="5452" xr3:uid="{4E71FCF2-EFBA-014F-BA0F-A870BB430A2B}" name="Column5438"/>
    <tableColumn id="5453" xr3:uid="{414CCF31-7CC3-B247-8AD5-5F3C582BEFB1}" name="Column5439"/>
    <tableColumn id="5454" xr3:uid="{3A9CDF0D-C3BF-DC47-B61F-F3B0999307DB}" name="Column5440"/>
    <tableColumn id="5455" xr3:uid="{92F91C45-0BC4-F64F-A8C4-FE9D970D6C51}" name="Column5441"/>
    <tableColumn id="5456" xr3:uid="{7C046298-2511-7347-B7CF-BE7A5ECA08FE}" name="Column5442"/>
    <tableColumn id="5457" xr3:uid="{E02E9CFF-686C-1F43-8D43-89A1EACA3CFE}" name="Column5443"/>
    <tableColumn id="5458" xr3:uid="{D14868D5-F1A7-E544-A743-E0E2DB648692}" name="Column5444"/>
    <tableColumn id="5459" xr3:uid="{4F183CA9-F856-874B-8983-6EE31AB27604}" name="Column5445"/>
    <tableColumn id="5460" xr3:uid="{2818DE7A-B2B6-3B42-AA45-29EA931366A9}" name="Column5446"/>
    <tableColumn id="5461" xr3:uid="{08A5FD82-82E0-E14C-9F32-0B55BA96BE4A}" name="Column5447"/>
    <tableColumn id="5462" xr3:uid="{C17BA341-79E3-2C48-9A75-AE2AEB384370}" name="Column5448"/>
    <tableColumn id="5463" xr3:uid="{C6F1352E-6F4E-B444-975A-153B32E547F3}" name="Column5449"/>
    <tableColumn id="5464" xr3:uid="{34856D07-0867-DB46-A809-CEDF2D4AE696}" name="Column5450"/>
    <tableColumn id="5465" xr3:uid="{94A01B5E-860A-DB4D-947C-9F36CF0319D3}" name="Column5451"/>
    <tableColumn id="5466" xr3:uid="{882660C7-74ED-6B40-8300-33DB59AE0F8D}" name="Column5452"/>
    <tableColumn id="5467" xr3:uid="{F4C3D2E1-014E-A94D-BC17-E755F0619DC9}" name="Column5453"/>
    <tableColumn id="5468" xr3:uid="{15509D29-3CBA-2F40-AB95-C111FEFC74BA}" name="Column5454"/>
    <tableColumn id="5469" xr3:uid="{AB750052-A777-D94C-8EEC-D05601D32879}" name="Column5455"/>
    <tableColumn id="5470" xr3:uid="{C76A6D8B-0EB2-5A49-8EE7-818141D51807}" name="Column5456"/>
    <tableColumn id="5471" xr3:uid="{6E493F0C-2427-564F-8B53-4C115A8B8F81}" name="Column5457"/>
    <tableColumn id="5472" xr3:uid="{8739C717-EEDE-764F-AD81-16699C734A2B}" name="Column5458"/>
    <tableColumn id="5473" xr3:uid="{197570B6-7FA3-5447-AD25-F26B2140B3A5}" name="Column5459"/>
    <tableColumn id="5474" xr3:uid="{2FD8D269-ED59-4B48-9CF5-ACE0B36BAB05}" name="Column5460"/>
    <tableColumn id="5475" xr3:uid="{AF7F4A5E-F63A-D14A-9EEA-8067136A9D99}" name="Column5461"/>
    <tableColumn id="5476" xr3:uid="{080236B0-D229-AB4C-9E92-751C4F49F6DD}" name="Column5462"/>
    <tableColumn id="5477" xr3:uid="{35ACFF6D-CB94-2C4F-98F7-1E3F204B5E97}" name="Column5463"/>
    <tableColumn id="5478" xr3:uid="{6DD32677-FD32-284A-B11A-536152CF68C3}" name="Column5464"/>
    <tableColumn id="5479" xr3:uid="{305E42F0-6F4A-3143-9FF4-656A50840067}" name="Column5465"/>
    <tableColumn id="5480" xr3:uid="{978A5324-00CD-EF40-A213-6B1B36DEE198}" name="Column5466"/>
    <tableColumn id="5481" xr3:uid="{5F9E8A68-EBA6-5A48-AD92-07CEDC5FB1FB}" name="Column5467"/>
    <tableColumn id="5482" xr3:uid="{B6540FFC-35BB-F74F-BC60-393C76D73CE6}" name="Column5468"/>
    <tableColumn id="5483" xr3:uid="{B2CAED26-4EF4-CD4C-9919-80117413C421}" name="Column5469"/>
    <tableColumn id="5484" xr3:uid="{43FD0547-FF1A-1B42-922E-DC632123C9BC}" name="Column5470"/>
    <tableColumn id="5485" xr3:uid="{DDBDF95B-7323-F041-BA81-9C665FE5806A}" name="Column5471"/>
    <tableColumn id="5486" xr3:uid="{1E873F85-3ACD-8C44-A901-B16CF8A7D922}" name="Column5472"/>
    <tableColumn id="5487" xr3:uid="{BAFC3CFD-97D5-5649-9272-8C17F3CC7C49}" name="Column5473"/>
    <tableColumn id="5488" xr3:uid="{729CEFA1-8AF4-E74B-9CA0-726D787C4C63}" name="Column5474"/>
    <tableColumn id="5489" xr3:uid="{8B516773-425C-3442-8A39-781DA03328D7}" name="Column5475"/>
    <tableColumn id="5490" xr3:uid="{12F63828-FFC1-CD48-A124-881672BB8370}" name="Column5476"/>
    <tableColumn id="5491" xr3:uid="{54F16049-4626-CE44-B987-A00957DB2615}" name="Column5477"/>
    <tableColumn id="5492" xr3:uid="{03E86A7C-9E1F-F349-9939-65C506778B0B}" name="Column5478"/>
    <tableColumn id="5493" xr3:uid="{26373DC1-CB30-6F4E-AF8C-44C62DB16A1C}" name="Column5479"/>
    <tableColumn id="5494" xr3:uid="{E3D4226E-59DF-F74B-82EC-626930CF5286}" name="Column5480"/>
    <tableColumn id="5495" xr3:uid="{AD6E94D3-62D0-A445-9719-43CC640E5A0D}" name="Column5481"/>
    <tableColumn id="5496" xr3:uid="{7BC81920-B0E6-6A43-A6E3-4FD8BC8DDE7E}" name="Column5482"/>
    <tableColumn id="5497" xr3:uid="{F7343407-1290-5C47-B719-1201201803E1}" name="Column5483"/>
    <tableColumn id="5498" xr3:uid="{69271D9F-A688-3E48-8858-C483092CB0DE}" name="Column5484"/>
    <tableColumn id="5499" xr3:uid="{729070E0-C736-414B-ACEC-F4253D3EF004}" name="Column5485"/>
    <tableColumn id="5500" xr3:uid="{00B05D1A-2E13-1C47-8301-8FA7CFEFABE3}" name="Column5486"/>
    <tableColumn id="5501" xr3:uid="{6ABA6172-DDE3-5349-B82E-2AEC6D143AEB}" name="Column5487"/>
    <tableColumn id="5502" xr3:uid="{CB0D4BE5-779F-9647-834E-4F074F4DB739}" name="Column5488"/>
    <tableColumn id="5503" xr3:uid="{B907E31D-C358-E64A-A445-1F46DE52BEF6}" name="Column5489"/>
    <tableColumn id="5504" xr3:uid="{CA94C2DD-AA29-9F4F-9314-4E21E2C65AB0}" name="Column5490"/>
    <tableColumn id="5505" xr3:uid="{3CAFA427-05D8-B445-8A68-CD827341B0F3}" name="Column5491"/>
    <tableColumn id="5506" xr3:uid="{7F52D67E-07DF-2B42-91EC-DF0DF6A5D636}" name="Column5492"/>
    <tableColumn id="5507" xr3:uid="{24D5CABF-5DD8-F749-8941-C7897177056A}" name="Column5493"/>
    <tableColumn id="5508" xr3:uid="{4106E15F-728F-E54B-8FC9-4F3D4A94010F}" name="Column5494"/>
    <tableColumn id="5509" xr3:uid="{60591657-7C14-E840-8E7D-4609EEFACCDC}" name="Column5495"/>
    <tableColumn id="5510" xr3:uid="{3E9FF11A-F17B-CD46-B6D0-01576B24A767}" name="Column5496"/>
    <tableColumn id="5511" xr3:uid="{A1D19A27-7A75-7448-9DBA-38AA599613A4}" name="Column5497"/>
    <tableColumn id="5512" xr3:uid="{BFC65D1A-5A6C-F144-8779-B5283CD3375B}" name="Column5498"/>
    <tableColumn id="5513" xr3:uid="{FF71A1EE-5D95-2040-A019-0739142B8491}" name="Column5499"/>
    <tableColumn id="5514" xr3:uid="{18793E19-80DA-7241-9384-15CFD5D0D7B3}" name="Column5500"/>
    <tableColumn id="5515" xr3:uid="{748CDBD1-12CD-2441-87A4-D6EECFDD22E3}" name="Column5501"/>
    <tableColumn id="5516" xr3:uid="{8ED3DC09-7679-444C-9774-545F3C1E1613}" name="Column5502"/>
    <tableColumn id="5517" xr3:uid="{F156F1A8-98EF-B940-9722-7CE6B001A9E4}" name="Column5503"/>
    <tableColumn id="5518" xr3:uid="{9E1ECC1C-0532-8640-B33E-DBA11E2D1224}" name="Column5504"/>
    <tableColumn id="5519" xr3:uid="{D09D0CD3-15E8-5F40-8320-239046F4596B}" name="Column5505"/>
    <tableColumn id="5520" xr3:uid="{F57FDB17-C535-8943-8BED-BE7AC57866EF}" name="Column5506"/>
    <tableColumn id="5521" xr3:uid="{12613FE2-FBFB-6E40-A9AB-93A03C290D1A}" name="Column5507"/>
    <tableColumn id="5522" xr3:uid="{7B153D40-A762-3A4E-87C8-8BB9FEE94C50}" name="Column5508"/>
    <tableColumn id="5523" xr3:uid="{3F79FDF1-48E1-8547-AAF6-FE5436CDF1E5}" name="Column5509"/>
    <tableColumn id="5524" xr3:uid="{2D8765BB-E4E3-B24B-B906-5DEAF742BA22}" name="Column5510"/>
    <tableColumn id="5525" xr3:uid="{719BC8A6-E091-0B4E-95AA-33D4E600F074}" name="Column5511"/>
    <tableColumn id="5526" xr3:uid="{39DCA8CC-5A2A-5A44-80E6-C4CA3625CCB4}" name="Column5512"/>
    <tableColumn id="5527" xr3:uid="{95E9B764-FEAB-5540-AB36-084DDE7E6A92}" name="Column5513"/>
    <tableColumn id="5528" xr3:uid="{7A5E5C34-2371-314A-B9B0-B3BD16D4B469}" name="Column5514"/>
    <tableColumn id="5529" xr3:uid="{1CBA5913-5E40-8047-8151-75943446E069}" name="Column5515"/>
    <tableColumn id="5530" xr3:uid="{97B3FACD-C22A-C048-9796-6EA7B5038449}" name="Column5516"/>
    <tableColumn id="5531" xr3:uid="{04C79679-36A0-CA4E-B440-176C22BF5B41}" name="Column5517"/>
    <tableColumn id="5532" xr3:uid="{9EB8DD20-07EF-1A4F-A16F-0123A17FFFF8}" name="Column5518"/>
    <tableColumn id="5533" xr3:uid="{656C2EFB-8ABF-C547-B60D-C7F5E1EE674C}" name="Column5519"/>
    <tableColumn id="5534" xr3:uid="{1BC5B780-CCEB-D74D-858F-460D425E81DF}" name="Column5520"/>
    <tableColumn id="5535" xr3:uid="{4DDBF291-4501-4946-94C6-8901FB29ABB7}" name="Column5521"/>
    <tableColumn id="5536" xr3:uid="{AB80C744-D2EC-3841-8BD9-69656350F38E}" name="Column5522"/>
    <tableColumn id="5537" xr3:uid="{28783C81-BE7E-2D42-B511-54230451AC76}" name="Column5523"/>
    <tableColumn id="5538" xr3:uid="{7DC7F08C-01BE-8743-8797-5B46C7956742}" name="Column5524"/>
    <tableColumn id="5539" xr3:uid="{598507EB-6D02-7D45-B99F-633D94E5841E}" name="Column5525"/>
    <tableColumn id="5540" xr3:uid="{81B75DFD-EB34-2248-B00E-84EC37075AA2}" name="Column5526"/>
    <tableColumn id="5541" xr3:uid="{D4E2BD70-7151-BF4C-B082-2B4C6691ECCA}" name="Column5527"/>
    <tableColumn id="5542" xr3:uid="{135F0E88-A75A-4C49-AFAD-C12AA5F7D51B}" name="Column5528"/>
    <tableColumn id="5543" xr3:uid="{F8445D21-968F-0B44-AE53-96A996662C82}" name="Column5529"/>
    <tableColumn id="5544" xr3:uid="{83E530E4-093A-964A-AF39-D809B394E962}" name="Column5530"/>
    <tableColumn id="5545" xr3:uid="{9F96D171-CD2D-1F46-9A8B-6FE3FAFA7F90}" name="Column5531"/>
    <tableColumn id="5546" xr3:uid="{A277970F-D735-EC40-9AF8-9409B1951175}" name="Column5532"/>
    <tableColumn id="5547" xr3:uid="{17656CE7-72E2-2649-92F2-B2BA8F1C99D6}" name="Column5533"/>
    <tableColumn id="5548" xr3:uid="{766AA0ED-7BD1-BB4F-855B-4308090E1FF0}" name="Column5534"/>
    <tableColumn id="5549" xr3:uid="{63DE4224-BF8D-924C-9D1C-64821124195C}" name="Column5535"/>
    <tableColumn id="5550" xr3:uid="{FED3BB72-6969-C741-B9E3-ECBB1A773083}" name="Column5536"/>
    <tableColumn id="5551" xr3:uid="{6DB621B6-2027-2F4B-8959-0924087CA6BB}" name="Column5537"/>
    <tableColumn id="5552" xr3:uid="{88608B12-ECA1-5B42-B94B-2D8354E3315A}" name="Column5538"/>
    <tableColumn id="5553" xr3:uid="{3AE93243-5F55-4448-8D16-D4B190029332}" name="Column5539"/>
    <tableColumn id="5554" xr3:uid="{BC7A9EC5-CB42-C94C-9A62-104500467241}" name="Column5540"/>
    <tableColumn id="5555" xr3:uid="{BB63BF21-8EE1-1F4C-BA3E-891EBFA99D36}" name="Column5541"/>
    <tableColumn id="5556" xr3:uid="{0329CDB0-70C9-1049-9788-1DB69C37CB2D}" name="Column5542"/>
    <tableColumn id="5557" xr3:uid="{E199B6CA-CE68-2C4A-8726-AE4B031BE6AF}" name="Column5543"/>
    <tableColumn id="5558" xr3:uid="{DE8DA13B-8C8E-F249-9726-D302C68EE3DC}" name="Column5544"/>
    <tableColumn id="5559" xr3:uid="{F8E32486-6688-C343-9953-041D926EC0EA}" name="Column5545"/>
    <tableColumn id="5560" xr3:uid="{61DEF9C3-661F-5343-B958-C875E70C7E36}" name="Column5546"/>
    <tableColumn id="5561" xr3:uid="{1D3E470F-7C51-154F-BB35-2C270556432F}" name="Column5547"/>
    <tableColumn id="5562" xr3:uid="{B93C70E6-E12F-5040-A732-B03C7259AA4D}" name="Column5548"/>
    <tableColumn id="5563" xr3:uid="{0E35EB24-E95A-204B-9E72-2A97C40B60C0}" name="Column5549"/>
    <tableColumn id="5564" xr3:uid="{71AE8C06-2D87-8F47-8249-783032B76A6B}" name="Column5550"/>
    <tableColumn id="5565" xr3:uid="{2E3F6356-537F-6F4B-AB30-D214E438AFDE}" name="Column5551"/>
    <tableColumn id="5566" xr3:uid="{9693B214-2C06-6D4D-A1D8-2909D472F4A2}" name="Column5552"/>
    <tableColumn id="5567" xr3:uid="{37E09885-3927-1E46-9BD4-716F5E98F114}" name="Column5553"/>
    <tableColumn id="5568" xr3:uid="{60B83D18-14F9-124C-8EE7-CA0271561B1D}" name="Column5554"/>
    <tableColumn id="5569" xr3:uid="{743DB060-DA7B-334E-883D-0AAFEA467E4F}" name="Column5555"/>
    <tableColumn id="5570" xr3:uid="{B903A7B9-2343-3D41-B649-5F6A596F155D}" name="Column5556"/>
    <tableColumn id="5571" xr3:uid="{7F864866-9D4A-2240-AFEE-17A77F424F5C}" name="Column5557"/>
    <tableColumn id="5572" xr3:uid="{51DA113F-DCBE-DC41-AFB7-6669D2D6F5D4}" name="Column5558"/>
    <tableColumn id="5573" xr3:uid="{6C41E1EA-A415-074F-93E0-2F6B3CA061CF}" name="Column5559"/>
    <tableColumn id="5574" xr3:uid="{39B1A924-DDEF-5F41-8791-563E30BB1E1B}" name="Column5560"/>
    <tableColumn id="5575" xr3:uid="{58BAABD6-8A89-DB4A-AA0D-737F106F7890}" name="Column5561"/>
    <tableColumn id="5576" xr3:uid="{38A2C9BC-2F86-334A-9AF0-9B5E40AD8D05}" name="Column5562"/>
    <tableColumn id="5577" xr3:uid="{79BBD4E0-539C-E847-A32D-B32D292BE711}" name="Column5563"/>
    <tableColumn id="5578" xr3:uid="{28F0EB70-938F-AD45-B7A5-37B1C05AB8AE}" name="Column5564"/>
    <tableColumn id="5579" xr3:uid="{6E33F19B-7011-C64F-91DA-9AB213A95D30}" name="Column5565"/>
    <tableColumn id="5580" xr3:uid="{A6888CCA-5045-4B49-BFB5-0DC704F9897D}" name="Column5566"/>
    <tableColumn id="5581" xr3:uid="{A7A4241A-B358-0143-8FDF-E27C94A96947}" name="Column5567"/>
    <tableColumn id="5582" xr3:uid="{87CC7995-A66D-A444-A6E0-7712A29CED37}" name="Column5568"/>
    <tableColumn id="5583" xr3:uid="{A690BE5F-997C-9B45-BCDD-3597494C6D6F}" name="Column5569"/>
    <tableColumn id="5584" xr3:uid="{69FA5B8A-7710-2742-B9D9-D4DB1C276D3B}" name="Column5570"/>
    <tableColumn id="5585" xr3:uid="{7B422FA6-AB4D-2C4A-86E0-2A62A8B18AB2}" name="Column5571"/>
    <tableColumn id="5586" xr3:uid="{8A746733-F644-9D40-88AD-70D0DA7C2F9E}" name="Column5572"/>
    <tableColumn id="5587" xr3:uid="{252FCC00-B62E-204B-ABEE-A33C6A95A777}" name="Column5573"/>
    <tableColumn id="5588" xr3:uid="{B1DCA258-F67E-0746-A887-7C33B3E04827}" name="Column5574"/>
    <tableColumn id="5589" xr3:uid="{80EF0B0E-2A6D-4341-9F90-BC33EE436694}" name="Column5575"/>
    <tableColumn id="5590" xr3:uid="{D2CE428A-B0E0-5C46-B61E-59862297ED4C}" name="Column5576"/>
    <tableColumn id="5591" xr3:uid="{94FECB1A-4260-D443-BCE8-312BF6215A64}" name="Column5577"/>
    <tableColumn id="5592" xr3:uid="{2A1D0287-6877-8D4E-8C2C-A29A8B0DA3FD}" name="Column5578"/>
    <tableColumn id="5593" xr3:uid="{BE1AF934-F877-8F43-BFCC-76E68152C043}" name="Column5579"/>
    <tableColumn id="5594" xr3:uid="{B23A4E28-1EC2-1749-9E72-E1B6D952F151}" name="Column5580"/>
    <tableColumn id="5595" xr3:uid="{0644D18C-F068-E549-9ADE-86BDF2BB8A2F}" name="Column5581"/>
    <tableColumn id="5596" xr3:uid="{40D463DC-403C-C143-AE22-A967C11252BC}" name="Column5582"/>
    <tableColumn id="5597" xr3:uid="{2D97D17C-41F0-6647-9290-41647D89E7B9}" name="Column5583"/>
    <tableColumn id="5598" xr3:uid="{E3CA6083-D5FD-834A-9E33-F254D6CA3E54}" name="Column5584"/>
    <tableColumn id="5599" xr3:uid="{433A125D-219E-CB48-A798-1C73671C7BF0}" name="Column5585"/>
    <tableColumn id="5600" xr3:uid="{866B7743-6A26-A440-BB58-786AFA70C103}" name="Column5586"/>
    <tableColumn id="5601" xr3:uid="{2AC52090-476C-604B-AD8E-9DB90B7D203A}" name="Column5587"/>
    <tableColumn id="5602" xr3:uid="{1A868C12-C53D-9545-AFF9-5DF3F64E5224}" name="Column5588"/>
    <tableColumn id="5603" xr3:uid="{ADF26F8F-5224-9047-A04D-7EED2A044D36}" name="Column5589"/>
    <tableColumn id="5604" xr3:uid="{F3268054-3BD2-BC47-82EA-52C1EDB436E6}" name="Column5590"/>
    <tableColumn id="5605" xr3:uid="{FF4581C6-295E-A04F-AF33-4D784C72DCA5}" name="Column5591"/>
    <tableColumn id="5606" xr3:uid="{BCB52E64-4046-FC4D-B6EE-36A7B95DA75E}" name="Column5592"/>
    <tableColumn id="5607" xr3:uid="{8D757DC2-A912-904A-931B-E43E675014C1}" name="Column5593"/>
    <tableColumn id="5608" xr3:uid="{5E6C8486-23AC-A047-B969-25F783640161}" name="Column5594"/>
    <tableColumn id="5609" xr3:uid="{AF5B72CE-FA62-AA46-B7B2-00B3E9F4DD1D}" name="Column5595"/>
    <tableColumn id="5610" xr3:uid="{E5EBC341-F1A8-BE4A-8300-8DD896DEF25C}" name="Column5596"/>
    <tableColumn id="5611" xr3:uid="{FCD01300-F3E1-DD4E-A1FC-8C9A16E70961}" name="Column5597"/>
    <tableColumn id="5612" xr3:uid="{E22B28FD-F0C9-C646-A7F3-E84B332387DA}" name="Column5598"/>
    <tableColumn id="5613" xr3:uid="{7CD5F027-A3D9-BB46-98CE-8D99A7039D41}" name="Column5599"/>
    <tableColumn id="5614" xr3:uid="{136C33EE-DD8F-904D-BC51-AAF1CF7144A6}" name="Column5600"/>
    <tableColumn id="5615" xr3:uid="{71AA7234-1DF5-7F45-AB94-F67728C14D94}" name="Column5601"/>
    <tableColumn id="5616" xr3:uid="{0AF698F4-DC36-1C42-982A-E654696C00F8}" name="Column5602"/>
    <tableColumn id="5617" xr3:uid="{E79CE9D0-583D-684D-991C-6E9C9BDE08D6}" name="Column5603"/>
    <tableColumn id="5618" xr3:uid="{64A3FA1C-E583-3E43-A21F-1A1394198F49}" name="Column5604"/>
    <tableColumn id="5619" xr3:uid="{E4CEB966-20FA-224A-9E4E-9F955B21EE74}" name="Column5605"/>
    <tableColumn id="5620" xr3:uid="{4636F279-5091-6A44-9E1A-B55F0F02640A}" name="Column5606"/>
    <tableColumn id="5621" xr3:uid="{9F0EE6FB-FC50-B44A-B942-B266750D2ED0}" name="Column5607"/>
    <tableColumn id="5622" xr3:uid="{B8E92897-2749-E049-AE5E-9841494A491E}" name="Column5608"/>
    <tableColumn id="5623" xr3:uid="{BA368EEB-0121-7743-9806-AA3A31FF39DD}" name="Column5609"/>
    <tableColumn id="5624" xr3:uid="{8F7CE7A2-EE8F-7846-95E3-388434532CC6}" name="Column5610"/>
    <tableColumn id="5625" xr3:uid="{10150562-BF3F-AE46-BBD9-5D24741E0916}" name="Column5611"/>
    <tableColumn id="5626" xr3:uid="{51C6238F-4571-B543-9B27-61D0F00A8B58}" name="Column5612"/>
    <tableColumn id="5627" xr3:uid="{30F9155B-271A-5747-8708-E0EE5F132D89}" name="Column5613"/>
    <tableColumn id="5628" xr3:uid="{09DF0CFC-D037-2449-8C36-8E01D46B0E66}" name="Column5614"/>
    <tableColumn id="5629" xr3:uid="{446CAD4F-7336-1046-B2B7-8F97E7F6C1D0}" name="Column5615"/>
    <tableColumn id="5630" xr3:uid="{BC047A07-59F8-0A40-AEC2-A13AEB3AC527}" name="Column5616"/>
    <tableColumn id="5631" xr3:uid="{EDE560FC-9965-5B4B-A89B-B1D9CB31FCEF}" name="Column5617"/>
    <tableColumn id="5632" xr3:uid="{025A52E5-3749-0544-BD06-B9019AB45467}" name="Column5618"/>
    <tableColumn id="5633" xr3:uid="{6C498CD1-F7E2-3647-B206-5B2B78255104}" name="Column5619"/>
    <tableColumn id="5634" xr3:uid="{B5C85C66-4401-A84D-A200-CED0BE79DF8A}" name="Column5620"/>
    <tableColumn id="5635" xr3:uid="{CF91D720-61FC-D54B-80CD-E1D4979AACFD}" name="Column5621"/>
    <tableColumn id="5636" xr3:uid="{C5702256-FDBC-2F47-941C-C0186341DDB4}" name="Column5622"/>
    <tableColumn id="5637" xr3:uid="{563D0A62-6AE6-A44F-A4DC-063C471AB393}" name="Column5623"/>
    <tableColumn id="5638" xr3:uid="{67240E4A-CADA-4A4B-BE27-23D42D7E0602}" name="Column5624"/>
    <tableColumn id="5639" xr3:uid="{F538D525-76D0-7046-A313-F572542F7600}" name="Column5625"/>
    <tableColumn id="5640" xr3:uid="{6C17DEDF-846E-3A4D-8F88-4FD92BC79D81}" name="Column5626"/>
    <tableColumn id="5641" xr3:uid="{44B40E09-C9F4-BC48-B2F3-8C46C16BE19D}" name="Column5627"/>
    <tableColumn id="5642" xr3:uid="{516BC6DD-7087-0A4C-87BD-8E4ABCB260DB}" name="Column5628"/>
    <tableColumn id="5643" xr3:uid="{3C73210C-B9B2-4347-B5AF-2FCBED1F080B}" name="Column5629"/>
    <tableColumn id="5644" xr3:uid="{9FCD82D0-BA9A-5D43-A786-650B80BE631F}" name="Column5630"/>
    <tableColumn id="5645" xr3:uid="{0B46ABCE-88DF-1642-9454-2502FAE8C671}" name="Column5631"/>
    <tableColumn id="5646" xr3:uid="{5A5341B3-5E4B-B74D-ACC8-065F138C2CB0}" name="Column5632"/>
    <tableColumn id="5647" xr3:uid="{9EB66AE5-8445-5D49-A504-B77DE6A94F04}" name="Column5633"/>
    <tableColumn id="5648" xr3:uid="{460FB54E-7206-8240-9AAF-02077DFE8EFE}" name="Column5634"/>
    <tableColumn id="5649" xr3:uid="{6BB4668D-E8E3-4243-93BF-0334B61E0F70}" name="Column5635"/>
    <tableColumn id="5650" xr3:uid="{9DC63A59-50D3-744F-A48E-D1106BD28D38}" name="Column5636"/>
    <tableColumn id="5651" xr3:uid="{F7A3DE5F-62C2-8846-8F68-F9186E3DBAC6}" name="Column5637"/>
    <tableColumn id="5652" xr3:uid="{4A76AF7D-996B-A04B-8EA3-555D4EC6E28E}" name="Column5638"/>
    <tableColumn id="5653" xr3:uid="{61A19E92-402B-7F45-8FA4-5C964D5C24F8}" name="Column5639"/>
    <tableColumn id="5654" xr3:uid="{B54588A7-85AA-B443-8139-5E352C27093F}" name="Column5640"/>
    <tableColumn id="5655" xr3:uid="{5F2B4D64-23EE-E547-9801-84BA998F7044}" name="Column5641"/>
    <tableColumn id="5656" xr3:uid="{9CB9401F-8483-754A-B1D2-5D1E0C3F64FC}" name="Column5642"/>
    <tableColumn id="5657" xr3:uid="{CFA5B31B-855F-0745-9ABA-8DA1DDCC1614}" name="Column5643"/>
    <tableColumn id="5658" xr3:uid="{B443BA67-AF22-3E41-842E-8BF98E4F89FC}" name="Column5644"/>
    <tableColumn id="5659" xr3:uid="{1A6CF6B2-A2C1-8E4E-8E28-6237ABDE679E}" name="Column5645"/>
    <tableColumn id="5660" xr3:uid="{E49E23D8-AED9-4D46-B013-B5F8C8B6ABBC}" name="Column5646"/>
    <tableColumn id="5661" xr3:uid="{A6101DA0-8C47-D54A-B343-1B4D5C222AE9}" name="Column5647"/>
    <tableColumn id="5662" xr3:uid="{96B72929-2008-384B-950D-38633B88BF0D}" name="Column5648"/>
    <tableColumn id="5663" xr3:uid="{C2850DEC-7996-364B-A396-E2C79BD1D691}" name="Column5649"/>
    <tableColumn id="5664" xr3:uid="{BD771B00-A9C1-4B42-A820-A5A43117484D}" name="Column5650"/>
    <tableColumn id="5665" xr3:uid="{7454506E-41DD-CB49-999A-1CA6E3FA23A4}" name="Column5651"/>
    <tableColumn id="5666" xr3:uid="{B024DD03-C542-CE4A-8592-770F82AA217C}" name="Column5652"/>
    <tableColumn id="5667" xr3:uid="{0B78F72A-B33B-804F-803F-1D2EAE1E7D99}" name="Column5653"/>
    <tableColumn id="5668" xr3:uid="{DB8D5466-5AE3-3E45-8A25-32A4743B4B4B}" name="Column5654"/>
    <tableColumn id="5669" xr3:uid="{997477AD-2CCD-7546-B6F2-981F635F6207}" name="Column5655"/>
    <tableColumn id="5670" xr3:uid="{885B5030-4ED7-5144-A8D6-D02B739F60F1}" name="Column5656"/>
    <tableColumn id="5671" xr3:uid="{032261CF-DC36-1447-91CF-53A5799B70AA}" name="Column5657"/>
    <tableColumn id="5672" xr3:uid="{EAA5616A-4326-5843-A292-F86F084E0638}" name="Column5658"/>
    <tableColumn id="5673" xr3:uid="{32F1EDAF-08CE-454F-BFE0-6979FEA67665}" name="Column5659"/>
    <tableColumn id="5674" xr3:uid="{E193C423-1ABA-1D42-AF04-B009DECBF702}" name="Column5660"/>
    <tableColumn id="5675" xr3:uid="{5AC6E7E7-1390-6A4B-BF73-F6FD5F21FED2}" name="Column5661"/>
    <tableColumn id="5676" xr3:uid="{A6D49475-C2F8-DF4B-99B6-BC2C60EFBDBA}" name="Column5662"/>
    <tableColumn id="5677" xr3:uid="{73A04D7C-4774-FE41-9F57-0C4DF2BCADD1}" name="Column5663"/>
    <tableColumn id="5678" xr3:uid="{FB9DE7C2-0A1E-6548-B895-BD49F6A15E97}" name="Column5664"/>
    <tableColumn id="5679" xr3:uid="{74CF5623-9929-A042-A347-E359060CC1FA}" name="Column5665"/>
    <tableColumn id="5680" xr3:uid="{579DE1C5-C6BD-FC4B-932D-46B735CDCC37}" name="Column5666"/>
    <tableColumn id="5681" xr3:uid="{34AC47E7-61DD-9542-B5A4-E8530A77D10E}" name="Column5667"/>
    <tableColumn id="5682" xr3:uid="{F2C6B863-4731-5747-A2D4-9944A3D7DDFC}" name="Column5668"/>
    <tableColumn id="5683" xr3:uid="{4772A6B7-ECB3-994D-862A-9C4E3F3EB9E9}" name="Column5669"/>
    <tableColumn id="5684" xr3:uid="{2E3D99D9-9A08-DD42-B688-48CE13646525}" name="Column5670"/>
    <tableColumn id="5685" xr3:uid="{83E59CD6-1F14-0C49-A239-5F2EFA1B42CD}" name="Column5671"/>
    <tableColumn id="5686" xr3:uid="{69E79660-BAB9-2149-89BE-C18B1700114A}" name="Column5672"/>
    <tableColumn id="5687" xr3:uid="{57295B57-2DF6-3E40-94D3-F7B1B9F8B657}" name="Column5673"/>
    <tableColumn id="5688" xr3:uid="{8A8D7F7C-8FBF-7F40-9A75-2F096EBCC7CB}" name="Column5674"/>
    <tableColumn id="5689" xr3:uid="{6815450B-999C-814E-B7C5-E2E7C1B8677F}" name="Column5675"/>
    <tableColumn id="5690" xr3:uid="{E3A6A773-0B31-6041-B724-347544E88866}" name="Column5676"/>
    <tableColumn id="5691" xr3:uid="{98EE802F-F6CE-FE45-BA25-DEFC1C4E1489}" name="Column5677"/>
    <tableColumn id="5692" xr3:uid="{C3085A7F-838E-7F47-9BB3-F60829DB2401}" name="Column5678"/>
    <tableColumn id="5693" xr3:uid="{4B52D644-1086-3B4F-BDFA-AB07E4BB4716}" name="Column5679"/>
    <tableColumn id="5694" xr3:uid="{71042356-DFF5-3545-88C3-CA4A2C4CB1F2}" name="Column5680"/>
    <tableColumn id="5695" xr3:uid="{7DB7CBDB-2D73-534B-BDE5-5A41F6FF4B40}" name="Column5681"/>
    <tableColumn id="5696" xr3:uid="{52E7139D-DCF4-5B42-9AB2-53B4953E9F00}" name="Column5682"/>
    <tableColumn id="5697" xr3:uid="{C18143C2-98B7-F344-8499-FFD4013002B6}" name="Column5683"/>
    <tableColumn id="5698" xr3:uid="{46666707-520A-A84A-B2D7-5920983FD40A}" name="Column5684"/>
    <tableColumn id="5699" xr3:uid="{43380221-10A0-1F42-83CB-44C28B4A979B}" name="Column5685"/>
    <tableColumn id="5700" xr3:uid="{081BF519-F47C-9F44-ACCE-8A2C9D35C5B7}" name="Column5686"/>
    <tableColumn id="5701" xr3:uid="{D8BC36D4-F89F-6148-8B24-DA5B0799B660}" name="Column5687"/>
    <tableColumn id="5702" xr3:uid="{6940C32C-6525-3247-B224-337929AE91ED}" name="Column5688"/>
    <tableColumn id="5703" xr3:uid="{C960AE6E-FFD8-8943-9802-696E736C20AC}" name="Column5689"/>
    <tableColumn id="5704" xr3:uid="{B81B631F-FAFB-D14E-B28E-9B5854275892}" name="Column5690"/>
    <tableColumn id="5705" xr3:uid="{C998B502-FFC6-FF47-A4C4-092DD56EB871}" name="Column5691"/>
    <tableColumn id="5706" xr3:uid="{3F3369D0-B28D-2844-98C2-0F73570D0725}" name="Column5692"/>
    <tableColumn id="5707" xr3:uid="{41883880-7014-E646-96BE-16EE930EFF70}" name="Column5693"/>
    <tableColumn id="5708" xr3:uid="{9C86C009-D3C3-EB4B-BA40-C11B4D5F77F9}" name="Column5694"/>
    <tableColumn id="5709" xr3:uid="{A606FDE8-9853-4A47-871F-6B2503EB06EE}" name="Column5695"/>
    <tableColumn id="5710" xr3:uid="{38D97A32-4E7F-764E-B941-E29D3C3F58C4}" name="Column5696"/>
    <tableColumn id="5711" xr3:uid="{235D1B41-90CD-2C4E-A151-96BD00180F8F}" name="Column5697"/>
    <tableColumn id="5712" xr3:uid="{6555AE01-5AA9-D74A-B36F-1AF28F6CA0AF}" name="Column5698"/>
    <tableColumn id="5713" xr3:uid="{E0B7B98A-3D02-9347-A4DB-749219E45578}" name="Column5699"/>
    <tableColumn id="5714" xr3:uid="{A4B8D147-C16E-C943-8EA1-01662B97974A}" name="Column5700"/>
    <tableColumn id="5715" xr3:uid="{53737BD2-ABF5-D844-8E30-593CDB28A0C5}" name="Column5701"/>
    <tableColumn id="5716" xr3:uid="{D22437E6-9B60-124A-A20F-513C997319BC}" name="Column5702"/>
    <tableColumn id="5717" xr3:uid="{E2A15215-49DD-6646-9938-CFDEECF36652}" name="Column5703"/>
    <tableColumn id="5718" xr3:uid="{7194C8F0-6386-5C44-B9E5-E0FFAA7DD2D0}" name="Column5704"/>
    <tableColumn id="5719" xr3:uid="{BB819FC2-3742-4049-926C-0636D8E60C01}" name="Column5705"/>
    <tableColumn id="5720" xr3:uid="{39505552-30A1-B846-A5F0-B8C6354BEB7A}" name="Column5706"/>
    <tableColumn id="5721" xr3:uid="{6D17CE7F-1182-474B-833C-95D1130263F6}" name="Column5707"/>
    <tableColumn id="5722" xr3:uid="{9F20921F-9495-154B-B0FF-E0811FB82F42}" name="Column5708"/>
    <tableColumn id="5723" xr3:uid="{126EA53E-C862-B04A-8BB6-AB52075775DC}" name="Column5709"/>
    <tableColumn id="5724" xr3:uid="{EA8E5714-60E1-DF45-81AB-0D6FDF70BF21}" name="Column5710"/>
    <tableColumn id="5725" xr3:uid="{5E2AB0C6-8505-9249-8D6B-48AF34A8A223}" name="Column5711"/>
    <tableColumn id="5726" xr3:uid="{9301D5CF-C666-574A-9145-3E545F7DE867}" name="Column5712"/>
    <tableColumn id="5727" xr3:uid="{62D9E77D-9FEF-FB4F-921B-17C2BE7D00FB}" name="Column5713"/>
    <tableColumn id="5728" xr3:uid="{8C089D57-5B3A-0A42-8B11-84FFA94C0525}" name="Column5714"/>
    <tableColumn id="5729" xr3:uid="{46CD2636-5E60-CE48-BF6F-F56C63300A4F}" name="Column5715"/>
    <tableColumn id="5730" xr3:uid="{D8A36AE0-12F3-4A44-83FD-269A96B99F1D}" name="Column5716"/>
    <tableColumn id="5731" xr3:uid="{F229F12A-8FAB-E34D-B3AB-C6330BCE555F}" name="Column5717"/>
    <tableColumn id="5732" xr3:uid="{21B9F439-8A79-DE4B-8844-F4874F928FDE}" name="Column5718"/>
    <tableColumn id="5733" xr3:uid="{0466D00E-41E9-9146-BE2B-42665D42FA77}" name="Column5719"/>
    <tableColumn id="5734" xr3:uid="{D8CA436C-4C44-0B4F-BE99-2538BC82F228}" name="Column5720"/>
    <tableColumn id="5735" xr3:uid="{CC9C524F-3E84-C641-A5BB-1C1E6A7DE19D}" name="Column5721"/>
    <tableColumn id="5736" xr3:uid="{12F4E1BC-AB3C-0243-9A1D-CC84AC3E6EB1}" name="Column5722"/>
    <tableColumn id="5737" xr3:uid="{83D095BE-EB26-244E-B3B9-B18F40E72B7F}" name="Column5723"/>
    <tableColumn id="5738" xr3:uid="{E962139E-B054-FC44-BE74-1A409B325C11}" name="Column5724"/>
    <tableColumn id="5739" xr3:uid="{9280644C-B255-F64A-B369-8C78A1C2867E}" name="Column5725"/>
    <tableColumn id="5740" xr3:uid="{189A4776-7534-3E44-8BBB-F43CD0EE0A0A}" name="Column5726"/>
    <tableColumn id="5741" xr3:uid="{7A2785FB-2D9D-6145-B725-9B41FA0AF4E9}" name="Column5727"/>
    <tableColumn id="5742" xr3:uid="{4BC733ED-72CD-4A49-8CF9-2D195CC41FD0}" name="Column5728"/>
    <tableColumn id="5743" xr3:uid="{46001F26-9B85-7E41-A8FD-4C0A3646265C}" name="Column5729"/>
    <tableColumn id="5744" xr3:uid="{DCC5F9A2-1F54-2844-B909-024A23848E8B}" name="Column5730"/>
    <tableColumn id="5745" xr3:uid="{13C4D596-209A-654F-88BE-6A3925BE0BCB}" name="Column5731"/>
    <tableColumn id="5746" xr3:uid="{ADDD05A9-DBAE-6F42-99A8-FED36472E7CE}" name="Column5732"/>
    <tableColumn id="5747" xr3:uid="{204F565F-A240-3F4B-9B7E-56AD0DF75349}" name="Column5733"/>
    <tableColumn id="5748" xr3:uid="{676612B0-5BAF-F24E-B645-6F3EFF3441A6}" name="Column5734"/>
    <tableColumn id="5749" xr3:uid="{DBA7E674-7EE5-DE4A-8403-881F80947AC2}" name="Column5735"/>
    <tableColumn id="5750" xr3:uid="{13F32C53-C08F-1346-B373-E41372CA5DDE}" name="Column5736"/>
    <tableColumn id="5751" xr3:uid="{CECD0448-3413-A84D-BDE1-E77C60B59040}" name="Column5737"/>
    <tableColumn id="5752" xr3:uid="{DE195BE3-E805-AA4B-BA62-8A1213477D7B}" name="Column5738"/>
    <tableColumn id="5753" xr3:uid="{537B9916-FB02-A947-9906-75D0C7C8F122}" name="Column5739"/>
    <tableColumn id="5754" xr3:uid="{2EBD352C-E41A-744F-B404-3BCB2EB354C9}" name="Column5740"/>
    <tableColumn id="5755" xr3:uid="{2905F9C8-D54D-CD46-A566-8D5AFA8C15A9}" name="Column5741"/>
    <tableColumn id="5756" xr3:uid="{176701D5-1D13-0D49-81D6-1FAA52AE8DE6}" name="Column5742"/>
    <tableColumn id="5757" xr3:uid="{66769EF0-314B-584A-9CF0-8705D1141E26}" name="Column5743"/>
    <tableColumn id="5758" xr3:uid="{9297C348-EFF1-8746-A923-70BDFC4596E1}" name="Column5744"/>
    <tableColumn id="5759" xr3:uid="{E816A66F-D267-E34B-A3BE-02A44861FDD4}" name="Column5745"/>
    <tableColumn id="5760" xr3:uid="{3FD15584-80F3-664D-966F-21A9C3FFDAAE}" name="Column5746"/>
    <tableColumn id="5761" xr3:uid="{931E50A1-10C7-9C4C-9457-981FB17C7D21}" name="Column5747"/>
    <tableColumn id="5762" xr3:uid="{238C0BA7-90B4-2649-9D29-B0AC49BF870D}" name="Column5748"/>
    <tableColumn id="5763" xr3:uid="{8C198A67-2DC3-3444-BC51-401DB7E17984}" name="Column5749"/>
    <tableColumn id="5764" xr3:uid="{5076A7B5-E38C-D04F-8C27-D3EDFCD446A4}" name="Column5750"/>
    <tableColumn id="5765" xr3:uid="{ABFAC96B-67F7-AF42-B6B9-ED4176876B6A}" name="Column5751"/>
    <tableColumn id="5766" xr3:uid="{7F16E6C5-00D0-F64E-BBE1-3CB3E76326B7}" name="Column5752"/>
    <tableColumn id="5767" xr3:uid="{C6F3E587-ED6D-5442-8EC8-1518D45FD58B}" name="Column5753"/>
    <tableColumn id="5768" xr3:uid="{1F021BD7-68DF-6443-8B2E-3EF7A85D958E}" name="Column5754"/>
    <tableColumn id="5769" xr3:uid="{256AFA36-0453-B34B-A1A3-D7B81773F122}" name="Column5755"/>
    <tableColumn id="5770" xr3:uid="{EFBDA143-3BFC-AB4C-8C5D-B68468AB5F07}" name="Column5756"/>
    <tableColumn id="5771" xr3:uid="{5A082EEB-88E9-3E40-85A4-273D460EFF04}" name="Column5757"/>
    <tableColumn id="5772" xr3:uid="{70AAF21C-1C19-894B-A688-A0B58200184D}" name="Column5758"/>
    <tableColumn id="5773" xr3:uid="{A3F36ED3-0E9C-C84C-8D55-A022DE60EE06}" name="Column5759"/>
    <tableColumn id="5774" xr3:uid="{01126FD7-0FCF-094F-814A-E09DBE0D06E2}" name="Column5760"/>
    <tableColumn id="5775" xr3:uid="{8551B0A0-B3CB-2247-96EF-292B1142F81D}" name="Column5761"/>
    <tableColumn id="5776" xr3:uid="{BB3555FC-E5BF-5143-9A63-4A6484944A52}" name="Column5762"/>
    <tableColumn id="5777" xr3:uid="{2A8CD18E-079E-0746-AF4E-70E92A204443}" name="Column5763"/>
    <tableColumn id="5778" xr3:uid="{2D4E934B-FD60-F745-8383-B8DB3FB77717}" name="Column5764"/>
    <tableColumn id="5779" xr3:uid="{DA59A824-9137-E048-998D-3E7026D32E88}" name="Column5765"/>
    <tableColumn id="5780" xr3:uid="{E1201F44-F53F-0049-9803-378CE1827ADC}" name="Column5766"/>
    <tableColumn id="5781" xr3:uid="{8C103500-A9A5-A540-9DEF-B02EB039A7BF}" name="Column5767"/>
    <tableColumn id="5782" xr3:uid="{88D19B16-1AE5-C344-9031-9DE2FAE91394}" name="Column5768"/>
    <tableColumn id="5783" xr3:uid="{A78D64C8-9DE4-E747-82CA-3B4C90EE848F}" name="Column5769"/>
    <tableColumn id="5784" xr3:uid="{45B0F6B5-9BD9-4840-9193-48BC69C64768}" name="Column5770"/>
    <tableColumn id="5785" xr3:uid="{93F48518-65E5-7544-965B-50F4B823398D}" name="Column5771"/>
    <tableColumn id="5786" xr3:uid="{861DF479-3EC6-9344-8CDA-033ED50A35C3}" name="Column5772"/>
    <tableColumn id="5787" xr3:uid="{E6C10F05-AF3C-B44A-A77F-1D808CB4723A}" name="Column5773"/>
    <tableColumn id="5788" xr3:uid="{B0D9F214-7423-6D42-8B85-08CFBE86B511}" name="Column5774"/>
    <tableColumn id="5789" xr3:uid="{DB7FC6CA-CBF4-7B45-9714-E53560ADA369}" name="Column5775"/>
    <tableColumn id="5790" xr3:uid="{7F04A84A-CE15-D449-B781-0898E9813E04}" name="Column5776"/>
    <tableColumn id="5791" xr3:uid="{744BF9CD-43B4-9240-8A85-A7B2557636DA}" name="Column5777"/>
    <tableColumn id="5792" xr3:uid="{A5BBB999-C566-BB4E-A79A-08CA3569824B}" name="Column5778"/>
    <tableColumn id="5793" xr3:uid="{AD7E6DA3-31D3-CA48-8E22-20BB880E1D6E}" name="Column5779"/>
    <tableColumn id="5794" xr3:uid="{EEB62B58-C593-5F46-822F-63E0C3B880B6}" name="Column5780"/>
    <tableColumn id="5795" xr3:uid="{81C8545A-0A33-7C4B-89EB-5D812D97395D}" name="Column5781"/>
    <tableColumn id="5796" xr3:uid="{60B67939-AA73-D544-9BA4-6367E3545EFC}" name="Column5782"/>
    <tableColumn id="5797" xr3:uid="{BFDB7A5F-F45A-C146-837F-2638D205E598}" name="Column5783"/>
    <tableColumn id="5798" xr3:uid="{D0961C83-CA34-934F-8BD5-292FCDF50605}" name="Column5784"/>
    <tableColumn id="5799" xr3:uid="{9A77006F-680A-9F40-901E-FA72E4C81077}" name="Column5785"/>
    <tableColumn id="5800" xr3:uid="{22EFC91E-A167-924C-ABC0-8AA32603BA63}" name="Column5786"/>
    <tableColumn id="5801" xr3:uid="{6E79E005-8F84-DF41-BCFB-2998DD1F099B}" name="Column5787"/>
    <tableColumn id="5802" xr3:uid="{A403391A-D4C0-DC49-B030-E7B9AA97EF63}" name="Column5788"/>
    <tableColumn id="5803" xr3:uid="{DBA5BDFC-FDE5-104B-9C54-029DFE9BD83C}" name="Column5789"/>
    <tableColumn id="5804" xr3:uid="{CC284280-2E72-9747-919D-C745D235765C}" name="Column5790"/>
    <tableColumn id="5805" xr3:uid="{77E6A52D-6CEB-784A-84F5-C628AB003684}" name="Column5791"/>
    <tableColumn id="5806" xr3:uid="{AF61836A-DB19-9A44-9584-1A670F5C0EF8}" name="Column5792"/>
    <tableColumn id="5807" xr3:uid="{BFDDD7C2-2386-5D4F-8638-8AB38F0CCC22}" name="Column5793"/>
    <tableColumn id="5808" xr3:uid="{958A2223-13C2-184A-B655-366D635C1FCB}" name="Column5794"/>
    <tableColumn id="5809" xr3:uid="{E058DEB6-8FD6-8B45-97B9-76F2439304D3}" name="Column5795"/>
    <tableColumn id="5810" xr3:uid="{E097D1F8-66E9-B540-A493-B9D2D6F722F1}" name="Column5796"/>
    <tableColumn id="5811" xr3:uid="{C083012E-AB24-914A-893F-A779E9650C71}" name="Column5797"/>
    <tableColumn id="5812" xr3:uid="{B330058C-970A-B646-B0E5-51D19AE142BB}" name="Column5798"/>
    <tableColumn id="5813" xr3:uid="{E59B47A6-510E-9049-B798-6F30F7D76AA6}" name="Column5799"/>
    <tableColumn id="5814" xr3:uid="{E9EFAF25-7DF9-2841-830C-899BF74CBB9F}" name="Column5800"/>
    <tableColumn id="5815" xr3:uid="{CC70D7AB-7373-9643-A98A-6C69AC99FFF2}" name="Column5801"/>
    <tableColumn id="5816" xr3:uid="{44B79D69-0F92-BB47-9BD4-4C9B80EF20E2}" name="Column5802"/>
    <tableColumn id="5817" xr3:uid="{3EA42052-5306-2649-B23D-DD2D6F2D4343}" name="Column5803"/>
    <tableColumn id="5818" xr3:uid="{186CC083-002A-7448-AF73-2ED5B901A4A7}" name="Column5804"/>
    <tableColumn id="5819" xr3:uid="{658CCD56-B7BE-A947-B31B-56EA2F052522}" name="Column5805"/>
    <tableColumn id="5820" xr3:uid="{F6B46248-51F7-1044-8418-58D1AEFCAD23}" name="Column5806"/>
    <tableColumn id="5821" xr3:uid="{8C4420BB-82B0-2C4D-8598-A0CE62099EAF}" name="Column5807"/>
    <tableColumn id="5822" xr3:uid="{BB8EF26F-39D7-E74E-939C-C489CCE08723}" name="Column5808"/>
    <tableColumn id="5823" xr3:uid="{F11D3BD5-82C3-9D43-8F5A-67D2B9E212ED}" name="Column5809"/>
    <tableColumn id="5824" xr3:uid="{1879589D-641E-554A-A892-A95C3972C458}" name="Column5810"/>
    <tableColumn id="5825" xr3:uid="{BFEBA652-4F46-EC4F-B11D-225761FC127E}" name="Column5811"/>
    <tableColumn id="5826" xr3:uid="{0D5DB712-2811-1E40-8885-133E279713A4}" name="Column5812"/>
    <tableColumn id="5827" xr3:uid="{61D9BD6B-F184-7E47-885D-6276EC938A2E}" name="Column5813"/>
    <tableColumn id="5828" xr3:uid="{7C048799-2EB3-BB41-B535-9B47A4416606}" name="Column5814"/>
    <tableColumn id="5829" xr3:uid="{327FA372-C369-4D43-A7B1-60F9A416B103}" name="Column5815"/>
    <tableColumn id="5830" xr3:uid="{0EEE2DCE-C8AB-9842-8591-CF568F9230DB}" name="Column5816"/>
    <tableColumn id="5831" xr3:uid="{3CD2526C-A3FC-B742-993F-60B1DAC22048}" name="Column5817"/>
    <tableColumn id="5832" xr3:uid="{BC3B656A-A7FE-D84D-AA3A-1AF5C55869EB}" name="Column5818"/>
    <tableColumn id="5833" xr3:uid="{0652841C-436E-4642-BDE0-8AF837A7F78B}" name="Column5819"/>
    <tableColumn id="5834" xr3:uid="{E7E3DD5F-4072-D742-BD92-9F38BCE016C3}" name="Column5820"/>
    <tableColumn id="5835" xr3:uid="{71E6F15D-6FA3-BD44-87FA-C34D39A41915}" name="Column5821"/>
    <tableColumn id="5836" xr3:uid="{CACF60F0-2A44-7F42-8908-B176AEC2D45A}" name="Column5822"/>
    <tableColumn id="5837" xr3:uid="{2C0F3D6D-5A77-4841-8082-15D579A80E12}" name="Column5823"/>
    <tableColumn id="5838" xr3:uid="{1611AE8A-2992-0C43-ABA5-D84FDE029320}" name="Column5824"/>
    <tableColumn id="5839" xr3:uid="{10A3459D-1854-6144-BA45-7ABD91083DC6}" name="Column5825"/>
    <tableColumn id="5840" xr3:uid="{D6A6C434-8468-7043-9869-A028D6F8483D}" name="Column5826"/>
    <tableColumn id="5841" xr3:uid="{1A371C20-63C3-AE4D-A6D2-2F9DB0228B3C}" name="Column5827"/>
    <tableColumn id="5842" xr3:uid="{852DB83B-2183-054B-AF1E-510BADABE1F4}" name="Column5828"/>
    <tableColumn id="5843" xr3:uid="{A093A238-A65A-EE4F-A22C-0B5CC68B985C}" name="Column5829"/>
    <tableColumn id="5844" xr3:uid="{9E7BF13D-0E7D-264D-A488-B25CB25BCE1A}" name="Column5830"/>
    <tableColumn id="5845" xr3:uid="{9E77AF76-AC73-6E46-81EB-8AE79946AAB6}" name="Column5831"/>
    <tableColumn id="5846" xr3:uid="{EDBBBA87-2197-0947-8ABF-63B9ABE28AA4}" name="Column5832"/>
    <tableColumn id="5847" xr3:uid="{218CDD7F-92FF-DA4A-948F-E39386BFF09A}" name="Column5833"/>
    <tableColumn id="5848" xr3:uid="{5331E25A-AB92-6C40-8340-7F72D61D3A4B}" name="Column5834"/>
    <tableColumn id="5849" xr3:uid="{373AA784-7D9A-3B48-8C79-39704785C159}" name="Column5835"/>
    <tableColumn id="5850" xr3:uid="{E830A51A-C23B-454D-8A47-3EBB171730A0}" name="Column5836"/>
    <tableColumn id="5851" xr3:uid="{CAE74A21-684E-4D4D-8487-34A256D02392}" name="Column5837"/>
    <tableColumn id="5852" xr3:uid="{F85F4F84-CDE3-DD49-B61D-1A9BB2BA4FC8}" name="Column5838"/>
    <tableColumn id="5853" xr3:uid="{4CF98F03-585F-7941-82B4-9298B00F04FF}" name="Column5839"/>
    <tableColumn id="5854" xr3:uid="{CD6519DE-8830-6845-80F0-3287DBEB77CC}" name="Column5840"/>
    <tableColumn id="5855" xr3:uid="{6A41BDAE-37E8-AC48-BABA-1BDAC7298B4D}" name="Column5841"/>
    <tableColumn id="5856" xr3:uid="{458AF96D-77B9-FC4D-9CDD-D9ED4B4F4748}" name="Column5842"/>
    <tableColumn id="5857" xr3:uid="{E5DE5FAE-9617-5F41-9D77-4607EF28AAA3}" name="Column5843"/>
    <tableColumn id="5858" xr3:uid="{CBA1967F-F63C-1143-82F8-F2E8F38D22C1}" name="Column5844"/>
    <tableColumn id="5859" xr3:uid="{DD4875FE-A555-8140-85C8-90BD15269EFD}" name="Column5845"/>
    <tableColumn id="5860" xr3:uid="{F831F48D-DF96-7D49-BC8F-7446A80EF762}" name="Column5846"/>
    <tableColumn id="5861" xr3:uid="{1518BD24-6353-D444-ADF0-FD3F79258095}" name="Column5847"/>
    <tableColumn id="5862" xr3:uid="{0F4CD383-17E5-174F-B1EC-E74A9215FD43}" name="Column5848"/>
    <tableColumn id="5863" xr3:uid="{D31CB404-8760-B14C-8A00-5521A32DD4D2}" name="Column5849"/>
    <tableColumn id="5864" xr3:uid="{9E5A7618-4552-4842-8FFA-6B3ABB8B9848}" name="Column5850"/>
    <tableColumn id="5865" xr3:uid="{7A091667-8BD3-3E41-8473-D04B8C95C838}" name="Column5851"/>
    <tableColumn id="5866" xr3:uid="{983A33CB-EAD5-BD40-A177-BD72EA0202D0}" name="Column5852"/>
    <tableColumn id="5867" xr3:uid="{6A19CA33-A2C3-CA46-A51A-55226BB7C102}" name="Column5853"/>
    <tableColumn id="5868" xr3:uid="{6CFE5006-45DF-2141-A0CF-7D1AFAAD1B50}" name="Column5854"/>
    <tableColumn id="5869" xr3:uid="{2B919FC4-6D52-C747-9886-60587DF3146D}" name="Column5855"/>
    <tableColumn id="5870" xr3:uid="{D1FE84A7-0E8A-0D41-9843-28DCA6869534}" name="Column5856"/>
    <tableColumn id="5871" xr3:uid="{682D3DF4-F4F4-BC46-A2C4-755D4606A7FC}" name="Column5857"/>
    <tableColumn id="5872" xr3:uid="{2373ABC9-9DD5-4848-BEC6-AE636195B82B}" name="Column5858"/>
    <tableColumn id="5873" xr3:uid="{8123E9D9-CF1F-1C40-932A-5D20EC5272AD}" name="Column5859"/>
    <tableColumn id="5874" xr3:uid="{977103F4-5812-ED42-98F3-CD913C4C954F}" name="Column5860"/>
    <tableColumn id="5875" xr3:uid="{4CCB6F32-13D0-7A4E-84F9-BF5C77FFF3C1}" name="Column5861"/>
    <tableColumn id="5876" xr3:uid="{2CE2D429-ABD3-8C41-A291-7A66D4906E9A}" name="Column5862"/>
    <tableColumn id="5877" xr3:uid="{096A80B2-F0F9-6E4A-9D60-4145E2DF468B}" name="Column5863"/>
    <tableColumn id="5878" xr3:uid="{CA3AFD77-88BF-5B42-81AA-C852D8833FE0}" name="Column5864"/>
    <tableColumn id="5879" xr3:uid="{D2F994A8-B11F-4446-AC05-F70B33CB35A8}" name="Column5865"/>
    <tableColumn id="5880" xr3:uid="{E13C5CDC-4866-3D41-AB63-600890CB8D70}" name="Column5866"/>
    <tableColumn id="5881" xr3:uid="{4E52D85D-42AD-654E-A1F1-41A87BB99100}" name="Column5867"/>
    <tableColumn id="5882" xr3:uid="{8A104C66-2591-CA40-A1A8-69C7229ABFFD}" name="Column5868"/>
    <tableColumn id="5883" xr3:uid="{FCE6CDC6-5177-1346-B463-6A447E136B88}" name="Column5869"/>
    <tableColumn id="5884" xr3:uid="{1BB36B0B-C132-9745-88D4-570BA884EEC2}" name="Column5870"/>
    <tableColumn id="5885" xr3:uid="{BDA34C29-AE5E-9E4C-B70C-464FE614C105}" name="Column5871"/>
    <tableColumn id="5886" xr3:uid="{2F1B6BCA-0C6F-FA40-9B1F-C77F1116371D}" name="Column5872"/>
    <tableColumn id="5887" xr3:uid="{166E3DE7-8901-894F-AAE9-14F955798363}" name="Column5873"/>
    <tableColumn id="5888" xr3:uid="{6F26C028-48DE-7942-85CE-FC1C0232E47B}" name="Column5874"/>
    <tableColumn id="5889" xr3:uid="{EEA162E4-D63D-6345-9F7D-468D1479BBC8}" name="Column5875"/>
    <tableColumn id="5890" xr3:uid="{445C3C91-0C47-C34C-B8B3-CBD52BC5F947}" name="Column5876"/>
    <tableColumn id="5891" xr3:uid="{5E6BB66A-632E-BA4E-9AC3-8920CEA18A9B}" name="Column5877"/>
    <tableColumn id="5892" xr3:uid="{85D008BA-B9EB-424F-9661-C443DF207536}" name="Column5878"/>
    <tableColumn id="5893" xr3:uid="{B543EDC1-6C0F-954F-9F84-D322198B72DA}" name="Column5879"/>
    <tableColumn id="5894" xr3:uid="{3BCC7D3F-4B1D-454C-92EB-D4DC94EFDC1E}" name="Column5880"/>
    <tableColumn id="5895" xr3:uid="{2A11F9AA-0841-3D40-9A63-54CFD87AF5BD}" name="Column5881"/>
    <tableColumn id="5896" xr3:uid="{F0842B64-4CBC-534E-82AD-CB9A8F777FA6}" name="Column5882"/>
    <tableColumn id="5897" xr3:uid="{E2F86773-2075-9C4E-BF17-EDBA0859831A}" name="Column5883"/>
    <tableColumn id="5898" xr3:uid="{775BD78D-91BE-C844-A396-F41CAA7A37DA}" name="Column5884"/>
    <tableColumn id="5899" xr3:uid="{EF950A3C-7B74-6D40-B013-9DF9E755ADD9}" name="Column5885"/>
    <tableColumn id="5900" xr3:uid="{0D6779EE-6F3A-9F46-BFED-D00826CDCCFB}" name="Column5886"/>
    <tableColumn id="5901" xr3:uid="{C044DDDA-F2A0-F04C-88A3-1A2E8B08FCB6}" name="Column5887"/>
    <tableColumn id="5902" xr3:uid="{61B20953-2EC8-7542-98DE-57EDE2E746F0}" name="Column5888"/>
    <tableColumn id="5903" xr3:uid="{C1D882A7-0385-A448-A9B8-72B5C4157662}" name="Column5889"/>
    <tableColumn id="5904" xr3:uid="{8D60FAC6-DE41-454D-9CC9-5012BD0B35C8}" name="Column5890"/>
    <tableColumn id="5905" xr3:uid="{11710FFD-E1B3-9D40-B043-1FC80FD49F62}" name="Column5891"/>
    <tableColumn id="5906" xr3:uid="{A691ED6B-AA23-7944-A1A5-6898DE0B4CAA}" name="Column5892"/>
    <tableColumn id="5907" xr3:uid="{DAF01ABF-1742-CC46-847A-9E1E7A333027}" name="Column5893"/>
    <tableColumn id="5908" xr3:uid="{705E972D-45CE-754D-80C2-8E920AB5CE1F}" name="Column5894"/>
    <tableColumn id="5909" xr3:uid="{37D0532D-0962-B847-938A-B8612C44146A}" name="Column5895"/>
    <tableColumn id="5910" xr3:uid="{90633F48-A944-FE45-9ACF-A1E908EBF336}" name="Column5896"/>
    <tableColumn id="5911" xr3:uid="{0C173508-0387-274A-823C-3E7E4AB58C0D}" name="Column5897"/>
    <tableColumn id="5912" xr3:uid="{30F00BDD-8574-F043-A552-4A05DBF02941}" name="Column5898"/>
    <tableColumn id="5913" xr3:uid="{36A2BBD7-2087-A542-84F8-FC1BD88721AC}" name="Column5899"/>
    <tableColumn id="5914" xr3:uid="{9332DF60-8946-BF4F-94B6-7407F0238909}" name="Column5900"/>
    <tableColumn id="5915" xr3:uid="{916F3339-18F5-CD47-A092-CAB0A77CC27E}" name="Column5901"/>
    <tableColumn id="5916" xr3:uid="{4D5E626C-E0B7-6047-BF4E-D01FAAFCBDB9}" name="Column5902"/>
    <tableColumn id="5917" xr3:uid="{42C708EE-B2CE-F048-A2FD-8F6140EA3180}" name="Column5903"/>
    <tableColumn id="5918" xr3:uid="{B69FBC60-9B27-EE4F-A563-652B25009350}" name="Column5904"/>
    <tableColumn id="5919" xr3:uid="{6350F7F3-0B33-B447-A798-B5170AFEAEF4}" name="Column5905"/>
    <tableColumn id="5920" xr3:uid="{F03BC61C-AFF1-4046-91B3-2DB37DF5D096}" name="Column5906"/>
    <tableColumn id="5921" xr3:uid="{55705483-E320-1B48-A393-37E27E933FF0}" name="Column5907"/>
    <tableColumn id="5922" xr3:uid="{E65B8DA1-E5BF-0643-AAEB-0A627A76CBAE}" name="Column5908"/>
    <tableColumn id="5923" xr3:uid="{3A43B8E4-3C47-F842-A098-56B12D62F75A}" name="Column5909"/>
    <tableColumn id="5924" xr3:uid="{FC07F69F-3AAD-3A4A-9C37-AEA2DCF26C42}" name="Column5910"/>
    <tableColumn id="5925" xr3:uid="{4E3986BB-9C64-EB4E-B355-5798D023F2B1}" name="Column5911"/>
    <tableColumn id="5926" xr3:uid="{FBC14505-0FCB-9F47-A94B-FC76885A948C}" name="Column5912"/>
    <tableColumn id="5927" xr3:uid="{FF2F25DF-F589-A344-9F9B-BE0381C374ED}" name="Column5913"/>
    <tableColumn id="5928" xr3:uid="{A5CC9AAC-6AC3-8747-B445-7661A2A2497E}" name="Column5914"/>
    <tableColumn id="5929" xr3:uid="{B8891FD2-3649-8841-A520-69C4D79B512C}" name="Column5915"/>
    <tableColumn id="5930" xr3:uid="{DE3C8904-4931-D748-A80E-4A0F3FE5C671}" name="Column5916"/>
    <tableColumn id="5931" xr3:uid="{13A571CD-5515-D543-9F9D-AA69F540B86E}" name="Column5917"/>
    <tableColumn id="5932" xr3:uid="{FFD1079E-E5D6-2144-A133-BBC10DEC536C}" name="Column5918"/>
    <tableColumn id="5933" xr3:uid="{E17024DE-25B0-1940-B856-AEB9BF65EA81}" name="Column5919"/>
    <tableColumn id="5934" xr3:uid="{913B6A5A-53C5-A441-B6C2-19385492B55F}" name="Column5920"/>
    <tableColumn id="5935" xr3:uid="{478DA68D-21CE-424C-8F98-06E65117D325}" name="Column5921"/>
    <tableColumn id="5936" xr3:uid="{238DE06B-EE74-254A-92F2-0FA8C64F4EBB}" name="Column5922"/>
    <tableColumn id="5937" xr3:uid="{AA9BE48F-38D8-F844-A115-DC761AA0A542}" name="Column5923"/>
    <tableColumn id="5938" xr3:uid="{04D8B51A-6C0C-3042-9AB5-F2FE0AD3C421}" name="Column5924"/>
    <tableColumn id="5939" xr3:uid="{E32577D2-2253-7448-BA43-7ACB7B0F9354}" name="Column5925"/>
    <tableColumn id="5940" xr3:uid="{FDD82DE2-96C0-504F-93EE-DB53D190F382}" name="Column5926"/>
    <tableColumn id="5941" xr3:uid="{816B53A9-10A0-2B43-A2BB-1F8E2E67DDFF}" name="Column5927"/>
    <tableColumn id="5942" xr3:uid="{03BB2673-F006-064D-ACF5-1AC385CAE82E}" name="Column5928"/>
    <tableColumn id="5943" xr3:uid="{AAF54A61-866C-4147-A110-6FB7F3A77511}" name="Column5929"/>
    <tableColumn id="5944" xr3:uid="{27D67205-DE41-424F-8BF2-3B42D46B90E6}" name="Column5930"/>
    <tableColumn id="5945" xr3:uid="{FDCD42FE-5675-9C40-9DE9-5866823BDDB7}" name="Column5931"/>
    <tableColumn id="5946" xr3:uid="{EEF6ADA5-B51B-3746-A031-EBA7493A9AFA}" name="Column5932"/>
    <tableColumn id="5947" xr3:uid="{E81D525D-379F-B64C-A9F9-279DD0CB9561}" name="Column5933"/>
    <tableColumn id="5948" xr3:uid="{DC6348D3-1E27-6F43-B122-7B3454E670D6}" name="Column5934"/>
    <tableColumn id="5949" xr3:uid="{C5417AAF-D615-E74B-B5E3-6F20FFD283B4}" name="Column5935"/>
    <tableColumn id="5950" xr3:uid="{B67D691A-5107-E748-B1B7-119D42517396}" name="Column5936"/>
    <tableColumn id="5951" xr3:uid="{FCE6CEFC-AB91-4240-A657-AD7EAA495145}" name="Column5937"/>
    <tableColumn id="5952" xr3:uid="{AC2EBE6A-798C-914E-ACED-D699DFC64301}" name="Column5938"/>
    <tableColumn id="5953" xr3:uid="{EC218BED-AD6C-674E-B5E9-F9BA21D7038F}" name="Column5939"/>
    <tableColumn id="5954" xr3:uid="{7719D095-56E4-8049-AD2B-1A103A896CEE}" name="Column5940"/>
    <tableColumn id="5955" xr3:uid="{4CB9A736-FDF4-F341-8B85-929D14A52266}" name="Column5941"/>
    <tableColumn id="5956" xr3:uid="{81A80179-0696-7D4A-9D2D-32E3C92ECAB5}" name="Column5942"/>
    <tableColumn id="5957" xr3:uid="{BE5CFACA-486A-974E-A4C6-E14AF36C639E}" name="Column5943"/>
    <tableColumn id="5958" xr3:uid="{DB9CD55D-29FA-654C-B07A-8560B585E2DE}" name="Column5944"/>
    <tableColumn id="5959" xr3:uid="{224B7FBC-A3C7-0641-96E3-C21EF36F4260}" name="Column5945"/>
    <tableColumn id="5960" xr3:uid="{1F0BEFA2-2CD9-9446-BAB2-B426D271F8B7}" name="Column5946"/>
    <tableColumn id="5961" xr3:uid="{39BA3DAB-B114-B342-BF50-E374615A66E9}" name="Column5947"/>
    <tableColumn id="5962" xr3:uid="{D62494DC-82E8-4A4B-93AA-55F3040CAA73}" name="Column5948"/>
    <tableColumn id="5963" xr3:uid="{0ADE9E99-3259-EF48-AD61-F0FAD7A2D3EC}" name="Column5949"/>
    <tableColumn id="5964" xr3:uid="{FE0A1D25-794E-D54C-9226-D930DDC3871B}" name="Column5950"/>
    <tableColumn id="5965" xr3:uid="{12F1E36D-4F7B-5E4F-B605-DCE8761D781E}" name="Column5951"/>
    <tableColumn id="5966" xr3:uid="{79947FD5-29DE-C048-ADD2-74A48DB2D333}" name="Column5952"/>
    <tableColumn id="5967" xr3:uid="{9BB2F1BA-4E8A-B349-8B75-DA3879909EF5}" name="Column5953"/>
    <tableColumn id="5968" xr3:uid="{843AF01B-6AC6-C34A-A6D4-0D223BF26B25}" name="Column5954"/>
    <tableColumn id="5969" xr3:uid="{A5BAC9F3-34C7-4A46-B202-A55E7F4A9AFB}" name="Column5955"/>
    <tableColumn id="5970" xr3:uid="{8B192ABF-0746-2744-89CF-79207A3794FF}" name="Column5956"/>
    <tableColumn id="5971" xr3:uid="{6B6175FA-2801-FD46-9AA7-A66F6544C3DF}" name="Column5957"/>
    <tableColumn id="5972" xr3:uid="{81A8E296-FC38-F244-86CC-CC86D490A1AC}" name="Column5958"/>
    <tableColumn id="5973" xr3:uid="{F4F2F68B-9639-C840-BFD1-E0EBCE2757AD}" name="Column5959"/>
    <tableColumn id="5974" xr3:uid="{8447F525-79CE-5946-9DEE-09069ACB0A9A}" name="Column5960"/>
    <tableColumn id="5975" xr3:uid="{2ED0D94E-C993-A44C-8C14-3C31DF71C709}" name="Column5961"/>
    <tableColumn id="5976" xr3:uid="{08CBF22C-652B-1A4F-9BB2-C9E9E797AF8B}" name="Column5962"/>
    <tableColumn id="5977" xr3:uid="{ACA194C8-04B2-8C42-B336-0242EAB2438C}" name="Column5963"/>
    <tableColumn id="5978" xr3:uid="{155E20A6-493D-F245-A507-A18F0A19F8E8}" name="Column5964"/>
    <tableColumn id="5979" xr3:uid="{CC517B61-48D1-6F43-A89F-6CAB72B27B7A}" name="Column5965"/>
    <tableColumn id="5980" xr3:uid="{C9C398D1-E8FD-0547-A04E-B2DE07D42442}" name="Column5966"/>
    <tableColumn id="5981" xr3:uid="{7EBA7965-83E9-3442-9963-43C4613E346F}" name="Column5967"/>
    <tableColumn id="5982" xr3:uid="{4A174DFF-35E3-AC4F-BEAB-0317B4611439}" name="Column5968"/>
    <tableColumn id="5983" xr3:uid="{5EDCC722-C02E-9247-9389-FA5AF674FE63}" name="Column5969"/>
    <tableColumn id="5984" xr3:uid="{E7434E91-8634-8C48-8C65-7E7D3C3FB1FB}" name="Column5970"/>
    <tableColumn id="5985" xr3:uid="{8F2AAEAA-9BE7-6B4C-AFC5-CB6886FCAD67}" name="Column5971"/>
    <tableColumn id="5986" xr3:uid="{00D10951-668D-3C44-BC50-B7510D15E004}" name="Column5972"/>
    <tableColumn id="5987" xr3:uid="{94F90E01-7D4F-7343-A28F-248034AA9EEA}" name="Column5973"/>
    <tableColumn id="5988" xr3:uid="{0876E265-6C6D-0245-B2BA-8F02C86D9D06}" name="Column5974"/>
    <tableColumn id="5989" xr3:uid="{DBCC8275-FE64-AA4A-B82A-4444B2F683CB}" name="Column5975"/>
    <tableColumn id="5990" xr3:uid="{AA8BB370-C5F4-2B42-A512-A3602FE1CA7B}" name="Column5976"/>
    <tableColumn id="5991" xr3:uid="{A46126C9-E019-DE45-A78E-D2ACA8E74095}" name="Column5977"/>
    <tableColumn id="5992" xr3:uid="{30B0E4B6-4737-9A49-ABF2-919FF9E0E1CB}" name="Column5978"/>
    <tableColumn id="5993" xr3:uid="{459FCFFE-B05F-D44E-9CBD-0C10360BC07D}" name="Column5979"/>
    <tableColumn id="5994" xr3:uid="{8778E8F9-D376-944E-A8A1-08B4F764CD49}" name="Column5980"/>
    <tableColumn id="5995" xr3:uid="{C58DEE32-BC15-5447-A423-0FAA10B1C65F}" name="Column5981"/>
    <tableColumn id="5996" xr3:uid="{6FF59BFE-6AEA-0D4B-AB64-846967C93884}" name="Column5982"/>
    <tableColumn id="5997" xr3:uid="{C6B83F2F-D15B-824E-93EC-884028458788}" name="Column5983"/>
    <tableColumn id="5998" xr3:uid="{A0A3C82C-98DC-A14F-A028-142DD6ABB753}" name="Column5984"/>
    <tableColumn id="5999" xr3:uid="{481B2CDF-7522-A545-8C52-2BC8189EDA02}" name="Column5985"/>
    <tableColumn id="6000" xr3:uid="{6608CC46-AC98-3040-B748-AAD32B4AF9EB}" name="Column5986"/>
    <tableColumn id="6001" xr3:uid="{4756FAF1-E0C2-8E4A-88EB-E708BE7479BC}" name="Column5987"/>
    <tableColumn id="6002" xr3:uid="{8949D082-B4F1-484F-B486-87AD346C5C10}" name="Column5988"/>
    <tableColumn id="6003" xr3:uid="{559E31D2-FDEC-AC43-B6B9-3A54FA35C166}" name="Column5989"/>
    <tableColumn id="6004" xr3:uid="{1A384277-28B1-E549-955E-4A99A4CF5B11}" name="Column5990"/>
    <tableColumn id="6005" xr3:uid="{DC30C39D-DE1E-CE40-9C94-CCAF2E458E3D}" name="Column5991"/>
    <tableColumn id="6006" xr3:uid="{47310AA4-B4A0-0940-9F4B-187D6CA911B3}" name="Column5992"/>
    <tableColumn id="6007" xr3:uid="{7A97B198-5BDA-E349-BA3B-D9C977611AAA}" name="Column5993"/>
    <tableColumn id="6008" xr3:uid="{5720724F-3815-2041-A82B-ECDC48182D33}" name="Column5994"/>
    <tableColumn id="6009" xr3:uid="{E66577D5-BA16-BC44-BB94-D75C4A824637}" name="Column5995"/>
    <tableColumn id="6010" xr3:uid="{1A94C2CA-36A9-5C45-81AC-0975C0B9725E}" name="Column5996"/>
    <tableColumn id="6011" xr3:uid="{C010C972-492A-3844-8D93-A6862F9F1962}" name="Column5997"/>
    <tableColumn id="6012" xr3:uid="{21BDBB1B-CE02-8444-9B44-C8FE51278589}" name="Column5998"/>
    <tableColumn id="6013" xr3:uid="{2B31B6FD-2518-F040-8545-30007F7CF9FE}" name="Column5999"/>
    <tableColumn id="6014" xr3:uid="{F035D02E-CF29-9E48-8F0D-95C0DCC1C526}" name="Column6000"/>
    <tableColumn id="6015" xr3:uid="{8E2C7864-5259-4643-AE78-BFBFCB0C73D0}" name="Column6001"/>
    <tableColumn id="6016" xr3:uid="{1F8269A4-F012-2646-87BE-342317F2035F}" name="Column6002"/>
    <tableColumn id="6017" xr3:uid="{D37FD525-5DED-4948-8E65-5D07856BF9E4}" name="Column6003"/>
    <tableColumn id="6018" xr3:uid="{155086C1-53AC-384A-AE60-EBF5CA6CFF33}" name="Column6004"/>
    <tableColumn id="6019" xr3:uid="{BF12FC24-1114-3F48-BC99-E3F0400D3FCC}" name="Column6005"/>
    <tableColumn id="6020" xr3:uid="{FD6B4EE1-A9EF-1946-BA7F-614E8E0C89D5}" name="Column6006"/>
    <tableColumn id="6021" xr3:uid="{4F828943-E456-7D46-8C7C-7B8A074FC493}" name="Column6007"/>
    <tableColumn id="6022" xr3:uid="{D777E7E9-3185-0641-A483-613B67478665}" name="Column6008"/>
    <tableColumn id="6023" xr3:uid="{AF6BF4C6-C36A-C64F-A24B-DA50DAC08B22}" name="Column6009"/>
    <tableColumn id="6024" xr3:uid="{6A181BE6-2947-1A43-B9DD-BB2FA6686393}" name="Column6010"/>
    <tableColumn id="6025" xr3:uid="{D7A8D4C4-794B-0341-8335-4D187E5BB32D}" name="Column6011"/>
    <tableColumn id="6026" xr3:uid="{405BB6F1-6EF8-E145-BB82-5B4576E74977}" name="Column6012"/>
    <tableColumn id="6027" xr3:uid="{610D003A-27BD-3D42-8480-57F668632B3A}" name="Column6013"/>
    <tableColumn id="6028" xr3:uid="{0A5330CA-EBC2-CC4B-B866-F7C90B21015C}" name="Column6014"/>
    <tableColumn id="6029" xr3:uid="{0CADE314-4519-5042-B3D7-CEA873ABD456}" name="Column6015"/>
    <tableColumn id="6030" xr3:uid="{3FAFEB72-64A0-9C49-9AE2-5B88A7E18FE5}" name="Column6016"/>
    <tableColumn id="6031" xr3:uid="{F97FB737-D0D3-F947-A0CA-CD2BAA14A1FD}" name="Column6017"/>
    <tableColumn id="6032" xr3:uid="{C13F4C26-0344-4D4F-817D-4CFC3A9AF730}" name="Column6018"/>
    <tableColumn id="6033" xr3:uid="{1810986B-7607-2F49-812F-73C8F034F50E}" name="Column6019"/>
    <tableColumn id="6034" xr3:uid="{79149C73-31FF-1B47-92EF-E5F2A669AD00}" name="Column6020"/>
    <tableColumn id="6035" xr3:uid="{7B385440-CED2-A243-8764-3CEACEEDF1C5}" name="Column6021"/>
    <tableColumn id="6036" xr3:uid="{B974A352-8028-624B-B746-65D12F7E56EC}" name="Column6022"/>
    <tableColumn id="6037" xr3:uid="{49ED7A2E-9C64-7743-B4BD-6951F6F123A8}" name="Column6023"/>
    <tableColumn id="6038" xr3:uid="{07716BFF-9A4D-8B4F-AEB1-F5242D25EC89}" name="Column6024"/>
    <tableColumn id="6039" xr3:uid="{5B2D326F-F269-B845-B00C-F87AB3F2A1A6}" name="Column6025"/>
    <tableColumn id="6040" xr3:uid="{B89CFE58-4D16-2041-A6D6-A58FB3B04A2D}" name="Column6026"/>
    <tableColumn id="6041" xr3:uid="{4BD7B28E-D58A-6E41-989F-1F68C510FA1F}" name="Column6027"/>
    <tableColumn id="6042" xr3:uid="{51AD61ED-FB22-DC47-929B-E5B4F3AC1038}" name="Column6028"/>
    <tableColumn id="6043" xr3:uid="{218BE67B-A864-7949-9478-3FD2929E7161}" name="Column6029"/>
    <tableColumn id="6044" xr3:uid="{496468FE-3855-A74D-9790-712084084E13}" name="Column6030"/>
    <tableColumn id="6045" xr3:uid="{9B37E982-18A8-444A-BCDE-6B6D104FFCF3}" name="Column6031"/>
    <tableColumn id="6046" xr3:uid="{7AB622AE-85EC-EE4B-981F-291B29B74D0F}" name="Column6032"/>
    <tableColumn id="6047" xr3:uid="{7C744DC2-3402-324A-92FD-C8877BB36F04}" name="Column6033"/>
    <tableColumn id="6048" xr3:uid="{AEFE9180-A20F-AC45-97A0-013B9BF9243F}" name="Column6034"/>
    <tableColumn id="6049" xr3:uid="{7E76ABD2-F078-D84A-B5CA-6A45DBF6CC9D}" name="Column6035"/>
    <tableColumn id="6050" xr3:uid="{C47DF751-18B1-5840-A5C3-E782CDE38DBA}" name="Column6036"/>
    <tableColumn id="6051" xr3:uid="{C30A94B7-B77A-2746-AAA9-1C4F92009585}" name="Column6037"/>
    <tableColumn id="6052" xr3:uid="{BE0C49A2-71FE-7049-B113-08E50D2C40AD}" name="Column6038"/>
    <tableColumn id="6053" xr3:uid="{F8371BF4-D719-D64F-B28F-C98349BB0341}" name="Column6039"/>
    <tableColumn id="6054" xr3:uid="{AFD74F19-7F59-5340-B1D5-BC9198332970}" name="Column6040"/>
    <tableColumn id="6055" xr3:uid="{A7273F92-C12E-1549-B727-7D6E6EC4E290}" name="Column6041"/>
    <tableColumn id="6056" xr3:uid="{6843B8FE-E985-6D4C-92E5-D49933448B84}" name="Column6042"/>
    <tableColumn id="6057" xr3:uid="{1AEC8477-A5B6-834E-A9AF-ACD71548AAB0}" name="Column6043"/>
    <tableColumn id="6058" xr3:uid="{56218DAF-C4CD-6248-8091-0A0105F70B1A}" name="Column6044"/>
    <tableColumn id="6059" xr3:uid="{0C269DB0-CA9A-4D4E-9A54-7BC207312005}" name="Column6045"/>
    <tableColumn id="6060" xr3:uid="{C6AD5013-70CB-CA49-9BDE-8D2E0E3CB0B9}" name="Column6046"/>
    <tableColumn id="6061" xr3:uid="{1953981D-10CF-EB42-AA07-8CEEC840BE63}" name="Column6047"/>
    <tableColumn id="6062" xr3:uid="{7E07FDA0-46A3-534F-BFEE-5FD72C547E4D}" name="Column6048"/>
    <tableColumn id="6063" xr3:uid="{3817F23E-D17B-584C-A62D-5D2B5F35894C}" name="Column6049"/>
    <tableColumn id="6064" xr3:uid="{999A05A0-67A0-5043-AF90-EB6C535F594D}" name="Column6050"/>
    <tableColumn id="6065" xr3:uid="{5860FA67-8CCD-7E48-A427-A9A3E8E152B0}" name="Column6051"/>
    <tableColumn id="6066" xr3:uid="{773947EF-E775-1C4B-818F-31AFBDB28B86}" name="Column6052"/>
    <tableColumn id="6067" xr3:uid="{B1FF487C-AB8D-0B40-A42A-C4C8FFED0CAF}" name="Column6053"/>
    <tableColumn id="6068" xr3:uid="{30DEF134-81C1-2841-A994-1B216D0A1A5D}" name="Column6054"/>
    <tableColumn id="6069" xr3:uid="{5C1EA3FC-B812-8643-AE0C-316EAED950C2}" name="Column6055"/>
    <tableColumn id="6070" xr3:uid="{C49B0950-6782-E04B-A66D-075EFE62935C}" name="Column6056"/>
    <tableColumn id="6071" xr3:uid="{80BAFF9D-1EF8-6F48-953D-A87EA31AE6C1}" name="Column6057"/>
    <tableColumn id="6072" xr3:uid="{280F8702-58B8-5E4B-BADB-4907896DD88A}" name="Column6058"/>
    <tableColumn id="6073" xr3:uid="{9249DA12-9300-9446-9C8A-831EB9E0667F}" name="Column6059"/>
    <tableColumn id="6074" xr3:uid="{4A82CD38-601E-0D4D-BB38-75CC45E8FE62}" name="Column6060"/>
    <tableColumn id="6075" xr3:uid="{EAD1E503-FC58-744A-AFE3-87854C1605D7}" name="Column6061"/>
    <tableColumn id="6076" xr3:uid="{5F3BB039-C946-9C42-A214-E38AE62D8C33}" name="Column6062"/>
    <tableColumn id="6077" xr3:uid="{46EBD2D4-F8D1-774F-938D-D4F2B625CF40}" name="Column6063"/>
    <tableColumn id="6078" xr3:uid="{0F03A0A7-F3D1-D34A-A3A5-99C469BE262A}" name="Column6064"/>
    <tableColumn id="6079" xr3:uid="{22962412-125A-7E45-9D4A-506110DF78A5}" name="Column6065"/>
    <tableColumn id="6080" xr3:uid="{897E4F71-83FF-6342-99CF-2AE5E5FB0190}" name="Column6066"/>
    <tableColumn id="6081" xr3:uid="{704B1457-F6E5-5741-BC78-905298B847D5}" name="Column6067"/>
    <tableColumn id="6082" xr3:uid="{FCBA9BEC-21F4-D641-8086-6126E57A6BC3}" name="Column6068"/>
    <tableColumn id="6083" xr3:uid="{BA30A972-BACA-BF4C-9AA0-16AB373E2A52}" name="Column6069"/>
    <tableColumn id="6084" xr3:uid="{E65ADD7F-3835-0D4B-B29A-D8780438EF75}" name="Column6070"/>
    <tableColumn id="6085" xr3:uid="{2B7000F4-0BD6-4243-B2EC-C3798C46D7FE}" name="Column6071"/>
    <tableColumn id="6086" xr3:uid="{A45F7DD3-16C3-1048-B980-74B03D60CF80}" name="Column6072"/>
    <tableColumn id="6087" xr3:uid="{C76800CC-C167-C944-8ECA-3A1B6CD17B14}" name="Column6073"/>
    <tableColumn id="6088" xr3:uid="{C1B93EAE-C491-CB4D-AEA5-F1EB734B848B}" name="Column6074"/>
    <tableColumn id="6089" xr3:uid="{1361DA24-314C-5F46-9250-E182DB8598DF}" name="Column6075"/>
    <tableColumn id="6090" xr3:uid="{F2CEC466-D03E-8241-A0BE-149476E32458}" name="Column6076"/>
    <tableColumn id="6091" xr3:uid="{A9436CD5-7F67-6A46-8D77-A8B8E54D4377}" name="Column6077"/>
    <tableColumn id="6092" xr3:uid="{386F061B-C5C0-704A-8444-08A9B2223936}" name="Column6078"/>
    <tableColumn id="6093" xr3:uid="{B5E16278-0D22-8148-83AD-88FA260A2036}" name="Column6079"/>
    <tableColumn id="6094" xr3:uid="{15953B0E-E4E4-F74E-9AC2-2C74190F6B1D}" name="Column6080"/>
    <tableColumn id="6095" xr3:uid="{06580B6C-A23A-CD4A-9EA8-CCE0E6F9FC16}" name="Column6081"/>
    <tableColumn id="6096" xr3:uid="{47447F18-4026-364A-8F90-DFBCD3ECFCF0}" name="Column6082"/>
    <tableColumn id="6097" xr3:uid="{EEC5613C-4AD0-AA45-945B-A6518EA0437F}" name="Column6083"/>
    <tableColumn id="6098" xr3:uid="{B4912B82-4730-F142-B0E8-769995B85A50}" name="Column6084"/>
    <tableColumn id="6099" xr3:uid="{18C27BA3-14F3-C04D-B5FA-D93010900719}" name="Column6085"/>
    <tableColumn id="6100" xr3:uid="{CB451DF6-A110-764E-A060-10B1CE039B17}" name="Column6086"/>
    <tableColumn id="6101" xr3:uid="{D7EB3E27-4E9A-C345-8079-982D46FA1638}" name="Column6087"/>
    <tableColumn id="6102" xr3:uid="{89B3FA28-C09F-F34C-BD38-0E525E6F33AE}" name="Column6088"/>
    <tableColumn id="6103" xr3:uid="{D4086E64-3965-5045-8B65-CDF3FCEFC389}" name="Column6089"/>
    <tableColumn id="6104" xr3:uid="{89C7304A-159D-AE46-948A-7A070303FAEA}" name="Column6090"/>
    <tableColumn id="6105" xr3:uid="{8CDAC451-5E24-B74F-86BE-FD6CE645AA38}" name="Column6091"/>
    <tableColumn id="6106" xr3:uid="{E9AFD8A2-C3C7-E74F-BEEF-EEA0B1B35A81}" name="Column6092"/>
    <tableColumn id="6107" xr3:uid="{D4D04F93-FC49-B448-BE3B-D9DFB7726990}" name="Column6093"/>
    <tableColumn id="6108" xr3:uid="{B82341A2-99CC-1D4C-8FEC-D160262B41AE}" name="Column6094"/>
    <tableColumn id="6109" xr3:uid="{383ED0DD-A097-3A4C-90B5-A44DE02E20BE}" name="Column6095"/>
    <tableColumn id="6110" xr3:uid="{2AE16FE0-27AA-A84E-953A-41E5DA2E4008}" name="Column6096"/>
    <tableColumn id="6111" xr3:uid="{59086518-F1E3-3F48-BEEB-D394C201FF0F}" name="Column6097"/>
    <tableColumn id="6112" xr3:uid="{C9DAEBA5-2A7C-6F44-8EA9-F8E5B307886D}" name="Column6098"/>
    <tableColumn id="6113" xr3:uid="{F0FD2BB4-F182-DE4A-A0FC-8663FCE0D139}" name="Column6099"/>
    <tableColumn id="6114" xr3:uid="{0215C7D0-148D-B84A-9338-8CE55741995C}" name="Column6100"/>
    <tableColumn id="6115" xr3:uid="{E7F418AA-2A09-544D-82D6-5D0BCD8DEDCE}" name="Column6101"/>
    <tableColumn id="6116" xr3:uid="{49EB18D7-682A-6C4E-AE86-A5740091BDE3}" name="Column6102"/>
    <tableColumn id="6117" xr3:uid="{22E9F9C5-7362-8D4C-A663-37493E1C164F}" name="Column6103"/>
    <tableColumn id="6118" xr3:uid="{F1B9BEDC-1E9A-6C4D-8AF0-2DBAE9A44482}" name="Column6104"/>
    <tableColumn id="6119" xr3:uid="{111076B1-2CA8-A24C-8875-32C02076DB82}" name="Column6105"/>
    <tableColumn id="6120" xr3:uid="{F8F36782-E57A-7A44-A122-0850E253CFF0}" name="Column6106"/>
    <tableColumn id="6121" xr3:uid="{3DE549E0-1FB4-E441-9F5C-CAAFF77A97AB}" name="Column6107"/>
    <tableColumn id="6122" xr3:uid="{AB8C5C07-78E8-BA4A-B1E2-3A31651A29F9}" name="Column6108"/>
    <tableColumn id="6123" xr3:uid="{2AAD41B7-E669-5749-BDCE-6FCF05B081C9}" name="Column6109"/>
    <tableColumn id="6124" xr3:uid="{1B1813D3-0260-A34F-B9DA-9FC3830B01F5}" name="Column6110"/>
    <tableColumn id="6125" xr3:uid="{9F1C4895-6831-E048-A30A-FDEAC456858E}" name="Column6111"/>
    <tableColumn id="6126" xr3:uid="{C36EF2D8-BCB9-CC42-9824-E3D1217D4EDC}" name="Column6112"/>
    <tableColumn id="6127" xr3:uid="{EA6D411F-F4F6-8443-9683-44D46BE01FC4}" name="Column6113"/>
    <tableColumn id="6128" xr3:uid="{5F09BC6E-BE01-684C-BC10-D56C185ADA5C}" name="Column6114"/>
    <tableColumn id="6129" xr3:uid="{B0E44CDA-C6F8-D34E-9B3B-CE3EE8F77A6B}" name="Column6115"/>
    <tableColumn id="6130" xr3:uid="{53A7605B-4BC2-4540-A815-032141696EEF}" name="Column6116"/>
    <tableColumn id="6131" xr3:uid="{F9AF80CC-F058-A045-B4D2-74212EC3CDFF}" name="Column6117"/>
    <tableColumn id="6132" xr3:uid="{99803811-709B-F247-A95B-8BFDB1058B75}" name="Column6118"/>
    <tableColumn id="6133" xr3:uid="{61B04CF6-F7BA-EF4A-A4D0-5337719E51AB}" name="Column6119"/>
    <tableColumn id="6134" xr3:uid="{5691637B-EA1E-5145-BDE7-D607BD9AC7F4}" name="Column6120"/>
    <tableColumn id="6135" xr3:uid="{FEBAE107-3D54-E347-84DE-7C2358C8C48A}" name="Column6121"/>
    <tableColumn id="6136" xr3:uid="{AC704972-4DBC-9B42-955C-C69696BBEB8B}" name="Column6122"/>
    <tableColumn id="6137" xr3:uid="{63D2B508-0611-394A-94C6-4C3180A8E842}" name="Column6123"/>
    <tableColumn id="6138" xr3:uid="{9229831D-3745-F944-91E2-7B2946F59BB2}" name="Column6124"/>
    <tableColumn id="6139" xr3:uid="{42EF583D-7122-E645-BA4F-54018FF72F9C}" name="Column6125"/>
    <tableColumn id="6140" xr3:uid="{F90278D7-7999-2649-BFB3-0477360147E6}" name="Column6126"/>
    <tableColumn id="6141" xr3:uid="{E94048B1-5390-DB43-BB2D-E5E99A1E656B}" name="Column6127"/>
    <tableColumn id="6142" xr3:uid="{38A8B5BF-ADBC-DB4A-9685-4C52266A72CC}" name="Column6128"/>
    <tableColumn id="6143" xr3:uid="{2492AE1B-AAB4-FC45-BEE3-1D2E2DDCE0A3}" name="Column6129"/>
    <tableColumn id="6144" xr3:uid="{283A1943-8874-9C4A-993E-AEAE0CD957EB}" name="Column6130"/>
    <tableColumn id="6145" xr3:uid="{D19EB483-EB83-8543-8298-DCD707FB3482}" name="Column6131"/>
    <tableColumn id="6146" xr3:uid="{F7315E39-2FBC-F846-B091-52AB3BB870B2}" name="Column6132"/>
    <tableColumn id="6147" xr3:uid="{5C7BF941-1CCD-7B47-A67E-FC802E27CE6A}" name="Column6133"/>
    <tableColumn id="6148" xr3:uid="{C37FC48D-383E-704E-B11E-3DA48C0B525F}" name="Column6134"/>
    <tableColumn id="6149" xr3:uid="{9D07049F-E9B5-E549-B497-8876BFB03955}" name="Column6135"/>
    <tableColumn id="6150" xr3:uid="{FC91AAB2-7CE9-154A-A313-F0234A258146}" name="Column6136"/>
    <tableColumn id="6151" xr3:uid="{40A877B1-B88A-E643-BA2E-FD595DDB5EE1}" name="Column6137"/>
    <tableColumn id="6152" xr3:uid="{CD936C8B-AD2B-F74A-98AE-7854EDE03F17}" name="Column6138"/>
    <tableColumn id="6153" xr3:uid="{6EB835E0-AF62-5542-9F34-811E86147657}" name="Column6139"/>
    <tableColumn id="6154" xr3:uid="{8408CE47-F8B2-7141-9B18-3C24782BAD3B}" name="Column6140"/>
    <tableColumn id="6155" xr3:uid="{BD954AFA-FA5A-D641-B65C-010D8821A311}" name="Column6141"/>
    <tableColumn id="6156" xr3:uid="{AAAE0021-54E9-B142-93DF-F2FFB94C67BE}" name="Column6142"/>
    <tableColumn id="6157" xr3:uid="{EE6C8AD5-7E0B-B44D-B0B3-48FAD7668BE0}" name="Column6143"/>
    <tableColumn id="6158" xr3:uid="{12CA8ABE-670E-B144-93BD-52C64A0E9C57}" name="Column6144"/>
    <tableColumn id="6159" xr3:uid="{3D7192FB-FAD1-014C-9B8F-DC1D14CC1487}" name="Column6145"/>
    <tableColumn id="6160" xr3:uid="{AE8C954C-3CDA-C24F-ACE7-90FD5438A1F8}" name="Column6146"/>
    <tableColumn id="6161" xr3:uid="{CED83C90-B30C-F447-A0E0-E0BBD29C3175}" name="Column6147"/>
    <tableColumn id="6162" xr3:uid="{8BB81809-669D-D64C-959B-AD85578BDE81}" name="Column6148"/>
    <tableColumn id="6163" xr3:uid="{05340865-44A6-BB4E-8873-022F9E40DF40}" name="Column6149"/>
    <tableColumn id="6164" xr3:uid="{E700DF45-5B27-5C46-BFA6-4C5A2A1EF550}" name="Column6150"/>
    <tableColumn id="6165" xr3:uid="{DF121EC6-1665-9A44-8194-50B1E292A3A3}" name="Column6151"/>
    <tableColumn id="6166" xr3:uid="{01C2FE97-8709-9741-8787-F04C6DD42956}" name="Column6152"/>
    <tableColumn id="6167" xr3:uid="{B9501EFB-4D4B-8840-8A69-7DF2761F4295}" name="Column6153"/>
    <tableColumn id="6168" xr3:uid="{654B0465-48D0-CA4F-90E6-1F6EACC684BE}" name="Column6154"/>
    <tableColumn id="6169" xr3:uid="{BDD2C341-337C-C441-B6F8-E431F93BAF3B}" name="Column6155"/>
    <tableColumn id="6170" xr3:uid="{BF8F3B30-3BAF-E049-924A-55C59E24A0B7}" name="Column6156"/>
    <tableColumn id="6171" xr3:uid="{32AC28C4-0452-FE4C-8919-B196B3640D22}" name="Column6157"/>
    <tableColumn id="6172" xr3:uid="{FBCD8BD9-F74C-B943-B112-4503D9EE943D}" name="Column6158"/>
    <tableColumn id="6173" xr3:uid="{1C3373EA-1DAA-DD4E-BC17-7DC9140376F1}" name="Column6159"/>
    <tableColumn id="6174" xr3:uid="{1F2BC5C1-EDC4-5A40-9EFF-71420BF6F94F}" name="Column6160"/>
    <tableColumn id="6175" xr3:uid="{293243B0-06B2-0245-8BD7-15A80CBE8F89}" name="Column6161"/>
    <tableColumn id="6176" xr3:uid="{BAF8CDAD-01D5-BB49-9C7F-924D5C479BCC}" name="Column6162"/>
    <tableColumn id="6177" xr3:uid="{35CC6457-7040-AD45-8F5F-345CB1B8E98C}" name="Column6163"/>
    <tableColumn id="6178" xr3:uid="{B29BA996-A26E-6A42-87C0-9F76C523E5D0}" name="Column6164"/>
    <tableColumn id="6179" xr3:uid="{CA554284-F3BA-0C4B-94E7-2CC0D52A4038}" name="Column6165"/>
    <tableColumn id="6180" xr3:uid="{D7CFA7AA-D758-8C42-8BBB-F22AD7A8F04A}" name="Column6166"/>
    <tableColumn id="6181" xr3:uid="{4018B0BE-6B82-9248-90E8-928F0181BDA3}" name="Column6167"/>
    <tableColumn id="6182" xr3:uid="{CC246334-6089-E640-9E07-1EBE6BB8BBBF}" name="Column6168"/>
    <tableColumn id="6183" xr3:uid="{441C37D6-63AA-AA43-A3CC-079E01100BA5}" name="Column6169"/>
    <tableColumn id="6184" xr3:uid="{DDD91268-DB96-A84B-B7A8-07A0CA186B02}" name="Column6170"/>
    <tableColumn id="6185" xr3:uid="{D5164074-396E-CA4D-8A2A-EE0692650BEB}" name="Column6171"/>
    <tableColumn id="6186" xr3:uid="{4C6BFA52-4D55-444E-A660-A0EFA32310A0}" name="Column6172"/>
    <tableColumn id="6187" xr3:uid="{B736E447-188A-9345-83CF-5EE7ACC419AC}" name="Column6173"/>
    <tableColumn id="6188" xr3:uid="{0D0FDCBF-D9CA-3946-8001-776C77FC6B3F}" name="Column6174"/>
    <tableColumn id="6189" xr3:uid="{B5D9E607-9B9A-5540-B577-6FCDA695DB79}" name="Column6175"/>
    <tableColumn id="6190" xr3:uid="{F0AC36A1-6497-874D-9EB5-0C1D27D1F526}" name="Column6176"/>
    <tableColumn id="6191" xr3:uid="{A0BDB078-ED42-C74E-A924-B3AEAD5FFAB9}" name="Column6177"/>
    <tableColumn id="6192" xr3:uid="{9C8288EF-6A3D-B141-8D1B-170C381B412E}" name="Column6178"/>
    <tableColumn id="6193" xr3:uid="{B277FBB0-2DE3-CE40-80B1-A7C3618B430A}" name="Column6179"/>
    <tableColumn id="6194" xr3:uid="{F6EC8EA0-A1C8-2D4D-85B2-F7EE01600832}" name="Column6180"/>
    <tableColumn id="6195" xr3:uid="{808F593E-ACEE-F34D-9675-9CF57BAB1208}" name="Column6181"/>
    <tableColumn id="6196" xr3:uid="{7EE6F4E7-0D4F-1F40-80E7-5502185C6EEB}" name="Column6182"/>
    <tableColumn id="6197" xr3:uid="{E008BD51-04E3-8A47-9871-CD353EC68FF7}" name="Column6183"/>
    <tableColumn id="6198" xr3:uid="{9042FE45-5F4D-0B43-A97C-488C4A355D16}" name="Column6184"/>
    <tableColumn id="6199" xr3:uid="{687A8799-BDBA-B34A-A698-BF688ACCF0F4}" name="Column6185"/>
    <tableColumn id="6200" xr3:uid="{02552DEE-5324-9945-96BF-12896E9E7565}" name="Column6186"/>
    <tableColumn id="6201" xr3:uid="{F1D1D781-14EE-454F-A7DE-1EEBD4D8C480}" name="Column6187"/>
    <tableColumn id="6202" xr3:uid="{0222544B-6BFD-6646-BB95-DE4743F61E79}" name="Column6188"/>
    <tableColumn id="6203" xr3:uid="{546EA965-EF28-964F-A05E-BF252C33EBA9}" name="Column6189"/>
    <tableColumn id="6204" xr3:uid="{A3C1F22C-95CC-5D4B-B98B-E9C81787C75C}" name="Column6190"/>
    <tableColumn id="6205" xr3:uid="{4E1023E7-7AEB-8440-A013-8648944B22B8}" name="Column6191"/>
    <tableColumn id="6206" xr3:uid="{4EC70DBB-E177-7B41-80B1-504C3870CE80}" name="Column6192"/>
    <tableColumn id="6207" xr3:uid="{727A209D-5BCA-DF4E-A037-C6E2DDDBA804}" name="Column6193"/>
    <tableColumn id="6208" xr3:uid="{BFD3CB7A-0776-E04F-B8B1-95580C7C5EE0}" name="Column6194"/>
    <tableColumn id="6209" xr3:uid="{3677FD13-4954-B14A-BF2B-6FB205228A84}" name="Column6195"/>
    <tableColumn id="6210" xr3:uid="{7C59F065-3C52-9146-977E-AA584D00094E}" name="Column6196"/>
    <tableColumn id="6211" xr3:uid="{9EAE6EC1-6413-384F-B595-E444BC44D0C4}" name="Column6197"/>
    <tableColumn id="6212" xr3:uid="{21945425-3F7C-A445-AA0B-7179213EC9C6}" name="Column6198"/>
    <tableColumn id="6213" xr3:uid="{1B7C561A-DF6F-0344-BDAA-FDA54A9F3957}" name="Column6199"/>
    <tableColumn id="6214" xr3:uid="{07D2E8E7-2DAB-EA42-B996-E0AD078F1B6F}" name="Column6200"/>
    <tableColumn id="6215" xr3:uid="{E4D0D51B-0371-9F44-B5FB-EEAF50E037B7}" name="Column6201"/>
    <tableColumn id="6216" xr3:uid="{CE6F3E7E-E440-1E46-94F6-7F66B759A906}" name="Column6202"/>
    <tableColumn id="6217" xr3:uid="{046E886A-C9EB-1441-9AEE-FF9E7149E9DE}" name="Column6203"/>
    <tableColumn id="6218" xr3:uid="{BFE5AFAB-6749-2547-8E5A-9B304C9A4D09}" name="Column6204"/>
    <tableColumn id="6219" xr3:uid="{FD18283C-4B90-B547-955E-12F62967ACE8}" name="Column6205"/>
    <tableColumn id="6220" xr3:uid="{6005027F-61F2-1B43-A95F-0B1006FA5432}" name="Column6206"/>
    <tableColumn id="6221" xr3:uid="{7F286CC4-5870-FB47-96ED-EDCE04929598}" name="Column6207"/>
    <tableColumn id="6222" xr3:uid="{20E3AD23-6E95-3B43-9C6E-38F87C228B8E}" name="Column6208"/>
    <tableColumn id="6223" xr3:uid="{231C09D9-7249-B140-B5B2-4AACA0770615}" name="Column6209"/>
    <tableColumn id="6224" xr3:uid="{69232BA7-F12B-1645-9592-5125E30878B3}" name="Column6210"/>
    <tableColumn id="6225" xr3:uid="{2501D41F-10D2-6148-8A17-3F1F6FB562CF}" name="Column6211"/>
    <tableColumn id="6226" xr3:uid="{891EAC8F-E283-BB42-B046-E370B69B372B}" name="Column6212"/>
    <tableColumn id="6227" xr3:uid="{BC4180AA-1365-244A-B28C-9EE5E88E2B37}" name="Column6213"/>
    <tableColumn id="6228" xr3:uid="{1619D49B-F758-A044-A380-C961F0E26E35}" name="Column6214"/>
    <tableColumn id="6229" xr3:uid="{C1EFE697-1625-584E-BA58-8911797766D1}" name="Column6215"/>
    <tableColumn id="6230" xr3:uid="{46E02B39-E603-4D45-9381-26BB7D6E15AE}" name="Column6216"/>
    <tableColumn id="6231" xr3:uid="{D1A99121-B3CA-4E4F-A95E-8DA7AEA0075C}" name="Column6217"/>
    <tableColumn id="6232" xr3:uid="{46400F7B-8D30-A942-834A-667AE124DD68}" name="Column6218"/>
    <tableColumn id="6233" xr3:uid="{0EC2C88C-D38E-F94F-8D0F-90D75E9F720C}" name="Column6219"/>
    <tableColumn id="6234" xr3:uid="{58DF45E0-4A6E-234E-B3D1-CB13F9765E52}" name="Column6220"/>
    <tableColumn id="6235" xr3:uid="{D1F5B9FB-4DB6-124F-B703-42AB2FAACB4D}" name="Column6221"/>
    <tableColumn id="6236" xr3:uid="{E44D89FA-F55B-AD44-BC88-7CBDA515D1AA}" name="Column6222"/>
    <tableColumn id="6237" xr3:uid="{DBB4C7D8-9002-6941-9E35-20E59F8A7383}" name="Column6223"/>
    <tableColumn id="6238" xr3:uid="{44FA3C86-2D6C-0348-8CE7-B41B5D93EAAC}" name="Column6224"/>
    <tableColumn id="6239" xr3:uid="{8F235122-7D42-3849-B479-5CC029BA7B8B}" name="Column6225"/>
    <tableColumn id="6240" xr3:uid="{AB136E7E-151A-C241-A0C1-28CC273E7BC4}" name="Column6226"/>
    <tableColumn id="6241" xr3:uid="{AA5DCBE8-FDE2-1E4E-B662-E2503F8074E5}" name="Column6227"/>
    <tableColumn id="6242" xr3:uid="{77140549-BC12-984D-9434-5E4D1E418C86}" name="Column6228"/>
    <tableColumn id="6243" xr3:uid="{7B21F020-AF99-3D4E-807F-0B79D3D6F0CF}" name="Column6229"/>
    <tableColumn id="6244" xr3:uid="{642BDED0-6908-3D4B-85CF-51C6344442AE}" name="Column6230"/>
    <tableColumn id="6245" xr3:uid="{0CC138A6-9F82-214E-937C-48533C003B9C}" name="Column6231"/>
    <tableColumn id="6246" xr3:uid="{199BDB2F-591F-544F-9F5B-3B010A857547}" name="Column6232"/>
    <tableColumn id="6247" xr3:uid="{09A4957B-E10E-BF41-B2F0-BA3743DBF47D}" name="Column6233"/>
    <tableColumn id="6248" xr3:uid="{764C8443-01E0-8149-8E8A-40DBB60C873B}" name="Column6234"/>
    <tableColumn id="6249" xr3:uid="{06DCB318-5A6E-7345-84D4-7504D9AEED0C}" name="Column6235"/>
    <tableColumn id="6250" xr3:uid="{6A4F66AE-E0FE-C545-93D6-BB8148F29E20}" name="Column6236"/>
    <tableColumn id="6251" xr3:uid="{2EB6B1FF-4BC4-A840-9A93-D41CA8B8910B}" name="Column6237"/>
    <tableColumn id="6252" xr3:uid="{705D26A7-63ED-D046-9C99-05128CD88519}" name="Column6238"/>
    <tableColumn id="6253" xr3:uid="{8C678160-EC07-AD48-A738-1CF2F5BA94D7}" name="Column6239"/>
    <tableColumn id="6254" xr3:uid="{89387823-6A8F-7440-AFD1-9D553FEA81B0}" name="Column6240"/>
    <tableColumn id="6255" xr3:uid="{24289B62-1922-D944-8DC7-84C0D123B20F}" name="Column6241"/>
    <tableColumn id="6256" xr3:uid="{7CF865D8-5353-414E-9004-A1C38ABF4D13}" name="Column6242"/>
    <tableColumn id="6257" xr3:uid="{E09D8125-E5FD-944B-9364-2336CFB4107E}" name="Column6243"/>
    <tableColumn id="6258" xr3:uid="{4B9CEFA2-4D14-D941-85D0-5D54ED670958}" name="Column6244"/>
    <tableColumn id="6259" xr3:uid="{73E99FA1-DEA2-D544-B45A-4ACF4F94C690}" name="Column6245"/>
    <tableColumn id="6260" xr3:uid="{934D40B0-67E5-1740-B140-D779F280DC78}" name="Column6246"/>
    <tableColumn id="6261" xr3:uid="{2BE51A3E-A31D-8F49-BE84-2179ED06169F}" name="Column6247"/>
    <tableColumn id="6262" xr3:uid="{EBAEF0BB-0C1D-CE4D-A472-16B148DA2C8A}" name="Column6248"/>
    <tableColumn id="6263" xr3:uid="{3689FAA6-1424-8B4B-ADE8-8B3A24B98FC6}" name="Column6249"/>
    <tableColumn id="6264" xr3:uid="{AE0018A7-548F-7F43-874A-0A1E46903093}" name="Column6250"/>
    <tableColumn id="6265" xr3:uid="{BC62F74B-8068-034E-BFE8-9BA1CEAD04F1}" name="Column6251"/>
    <tableColumn id="6266" xr3:uid="{A88E770D-A3E7-F74F-8FD0-3D4AF4844AD4}" name="Column6252"/>
    <tableColumn id="6267" xr3:uid="{432B5C88-B318-1A42-A11C-AF3304ED62AB}" name="Column6253"/>
    <tableColumn id="6268" xr3:uid="{C8D06698-03CB-C240-969F-9DEF7661B206}" name="Column6254"/>
    <tableColumn id="6269" xr3:uid="{704C21F2-E8EF-0A4F-A2FF-7BC3A5F2C05F}" name="Column6255"/>
    <tableColumn id="6270" xr3:uid="{2DC1223B-F7A0-3646-AF05-8889272457CE}" name="Column6256"/>
    <tableColumn id="6271" xr3:uid="{E48ACFB9-749B-154E-BD62-4DDB0ECA62B7}" name="Column6257"/>
    <tableColumn id="6272" xr3:uid="{D22AF6D9-C87D-C343-A890-E81BB276FDAA}" name="Column6258"/>
    <tableColumn id="6273" xr3:uid="{497C9DE3-59EA-6D47-A065-2C29B2B6E243}" name="Column6259"/>
    <tableColumn id="6274" xr3:uid="{3D2157AC-E50E-E64E-AA99-79E12DBD143A}" name="Column6260"/>
    <tableColumn id="6275" xr3:uid="{051E38B1-322F-774D-9244-4BAB9DDCB149}" name="Column6261"/>
    <tableColumn id="6276" xr3:uid="{B4961468-5C6F-1F4B-929B-527A663AEE0A}" name="Column6262"/>
    <tableColumn id="6277" xr3:uid="{B53C19FE-49B2-604D-B330-99DEE6BF7E25}" name="Column6263"/>
    <tableColumn id="6278" xr3:uid="{A34CFFCA-9770-634E-AD62-024F773BF281}" name="Column6264"/>
    <tableColumn id="6279" xr3:uid="{BA68D7C8-9DC3-B047-9242-7B202A117BB6}" name="Column6265"/>
    <tableColumn id="6280" xr3:uid="{E28CDBA8-2D59-CE48-ACF7-78C8946A9E28}" name="Column6266"/>
    <tableColumn id="6281" xr3:uid="{36F12142-4E00-F144-88DC-35ADE1D2DE5F}" name="Column6267"/>
    <tableColumn id="6282" xr3:uid="{AA75C6B2-EA62-1E42-BBEF-1DE7F2D73994}" name="Column6268"/>
    <tableColumn id="6283" xr3:uid="{8F7AC744-6B1D-BD4B-A772-648B9CE11AF6}" name="Column6269"/>
    <tableColumn id="6284" xr3:uid="{73015793-1CAA-684D-BDA4-0CFFA04AFEDA}" name="Column6270"/>
    <tableColumn id="6285" xr3:uid="{D6049740-1D4F-0F44-B6F4-42031149F383}" name="Column6271"/>
    <tableColumn id="6286" xr3:uid="{6D203110-F143-484E-A81A-61478F91C46A}" name="Column6272"/>
    <tableColumn id="6287" xr3:uid="{E1DC7EC0-277B-7E4F-9D5C-606791EA510E}" name="Column6273"/>
    <tableColumn id="6288" xr3:uid="{8DA161E0-4B9F-4B4B-849C-AFA9A8B55BE8}" name="Column6274"/>
    <tableColumn id="6289" xr3:uid="{E96E3B3A-9053-6B4D-BE21-8E31D78F2970}" name="Column6275"/>
    <tableColumn id="6290" xr3:uid="{DC6C39E2-8BEF-B548-85D3-4D4B4DAA8B3E}" name="Column6276"/>
    <tableColumn id="6291" xr3:uid="{E1F8BB89-62D1-1049-B8CD-219BF3EA8E7C}" name="Column6277"/>
    <tableColumn id="6292" xr3:uid="{CFFB21C3-6B37-7D40-9A55-8AB4B0E30F14}" name="Column6278"/>
    <tableColumn id="6293" xr3:uid="{F2CFC581-904D-E944-AA45-73924361F925}" name="Column6279"/>
    <tableColumn id="6294" xr3:uid="{D02D1167-2A5C-C34E-874D-A172973165C8}" name="Column6280"/>
    <tableColumn id="6295" xr3:uid="{1956DAC4-81D2-5A4D-8E02-BB622EE1DB0A}" name="Column6281"/>
    <tableColumn id="6296" xr3:uid="{F6B313E0-BFC4-674A-9459-2C03E4093AD5}" name="Column6282"/>
    <tableColumn id="6297" xr3:uid="{CE016B07-776A-1C4D-BA4A-680B1BD9B656}" name="Column6283"/>
    <tableColumn id="6298" xr3:uid="{0930DC0F-7AC8-134F-8B9C-C4BF1973E61F}" name="Column6284"/>
    <tableColumn id="6299" xr3:uid="{0795AAB3-34D8-4C47-81AC-19097E1F102E}" name="Column6285"/>
    <tableColumn id="6300" xr3:uid="{CBEC6218-5227-3C4C-AE6B-9FC0E60B5A0F}" name="Column6286"/>
    <tableColumn id="6301" xr3:uid="{67A1483F-A06D-FA43-95B3-8F40893FA4E6}" name="Column6287"/>
    <tableColumn id="6302" xr3:uid="{32C6ACFC-DDA2-814A-9946-8552E69E8C51}" name="Column6288"/>
    <tableColumn id="6303" xr3:uid="{D562B777-514F-5D47-93BE-219EBD048831}" name="Column6289"/>
    <tableColumn id="6304" xr3:uid="{9EAF909D-E18D-6746-AE97-ADFB1590379B}" name="Column6290"/>
    <tableColumn id="6305" xr3:uid="{FF4BCFCE-F992-F247-8075-5A4DADB757D0}" name="Column6291"/>
    <tableColumn id="6306" xr3:uid="{385F5C99-4073-7148-82DC-D0D5F5E8F0EE}" name="Column6292"/>
    <tableColumn id="6307" xr3:uid="{FE55F9A6-139B-3A4F-BBE0-A98BEEC1BB00}" name="Column6293"/>
    <tableColumn id="6308" xr3:uid="{7109A199-53C5-3441-8407-045ED7CC84CD}" name="Column6294"/>
    <tableColumn id="6309" xr3:uid="{E1A32C5D-8783-4748-BC66-F05453516970}" name="Column6295"/>
    <tableColumn id="6310" xr3:uid="{DDBA1738-F1D8-5540-84E8-6ACFE53FF4DD}" name="Column6296"/>
    <tableColumn id="6311" xr3:uid="{6CBD0B26-9A23-2B4F-88F2-9E58FCA5344A}" name="Column6297"/>
    <tableColumn id="6312" xr3:uid="{72C5421B-2DB2-9A43-B0BA-9F60CEF783C0}" name="Column6298"/>
    <tableColumn id="6313" xr3:uid="{4B5446D0-F31A-AD4C-84A0-C75A749B5446}" name="Column6299"/>
    <tableColumn id="6314" xr3:uid="{1208D805-B198-934A-8F33-AA01A85D4BE1}" name="Column6300"/>
    <tableColumn id="6315" xr3:uid="{C0D92012-A56F-D44E-91B7-5916B5FAE18D}" name="Column6301"/>
    <tableColumn id="6316" xr3:uid="{D2F1F42B-51EE-BD4A-94E0-58805FA2EF55}" name="Column6302"/>
    <tableColumn id="6317" xr3:uid="{52D3836C-366D-D940-9C39-03DB08611525}" name="Column6303"/>
    <tableColumn id="6318" xr3:uid="{6F916F13-20D4-DC4B-B494-CC352EADE15E}" name="Column6304"/>
    <tableColumn id="6319" xr3:uid="{7FB08262-180D-2E48-BE9D-3014DEEC95B9}" name="Column6305"/>
    <tableColumn id="6320" xr3:uid="{0B6B358A-97D7-D144-B5C7-FB8F59CBD7FD}" name="Column6306"/>
    <tableColumn id="6321" xr3:uid="{53C4FCA3-7A53-7844-8A95-E6ABB69C19A3}" name="Column6307"/>
    <tableColumn id="6322" xr3:uid="{925D71F2-7461-B142-9F60-A0BE2767AA2E}" name="Column6308"/>
    <tableColumn id="6323" xr3:uid="{F83DCE49-7282-474E-AFCA-166ADD12B7A2}" name="Column6309"/>
    <tableColumn id="6324" xr3:uid="{94E3EEA4-2B78-8241-A157-36EEEFE7A3FF}" name="Column6310"/>
    <tableColumn id="6325" xr3:uid="{D5467B87-E54D-5744-9BF9-27E809D14BBE}" name="Column6311"/>
    <tableColumn id="6326" xr3:uid="{D1816332-B16C-7E45-AD0D-EE76ABA7325A}" name="Column6312"/>
    <tableColumn id="6327" xr3:uid="{BC89C65D-44D7-984C-B783-DF5252AB761D}" name="Column6313"/>
    <tableColumn id="6328" xr3:uid="{9B759007-D44C-C240-AB01-2026ECF789A0}" name="Column6314"/>
    <tableColumn id="6329" xr3:uid="{36DE5C96-E724-0E4B-835F-10F0A9E9BF7F}" name="Column6315"/>
    <tableColumn id="6330" xr3:uid="{3F2BA08B-EC08-334B-9F13-9CE191D888A4}" name="Column6316"/>
    <tableColumn id="6331" xr3:uid="{2D6E2310-7E0A-DE43-BE87-B8F5BA48FDA9}" name="Column6317"/>
    <tableColumn id="6332" xr3:uid="{6DC10A87-3BB5-1847-B7C4-B9205601E4E1}" name="Column6318"/>
    <tableColumn id="6333" xr3:uid="{7BB30A70-3BA3-2243-85CE-DD6C3296D126}" name="Column6319"/>
    <tableColumn id="6334" xr3:uid="{D8F39557-7EC4-2B48-B9D8-81EF794F6BB4}" name="Column6320"/>
    <tableColumn id="6335" xr3:uid="{66D1F018-2A0C-FB47-A9BB-BDDBBCB53D4A}" name="Column6321"/>
    <tableColumn id="6336" xr3:uid="{8451303B-A8DC-834E-8797-EDA6ADA9C0D3}" name="Column6322"/>
    <tableColumn id="6337" xr3:uid="{BADD444E-CE6F-0B49-87DC-9B8B015B3611}" name="Column6323"/>
    <tableColumn id="6338" xr3:uid="{538F1915-48C4-484D-BA6C-3CD950E8C8C3}" name="Column6324"/>
    <tableColumn id="6339" xr3:uid="{91D7FBF5-8A57-8D43-A382-4DBF1BA1EE89}" name="Column6325"/>
    <tableColumn id="6340" xr3:uid="{93DCF976-8F9A-A241-BB17-E76BD28016EF}" name="Column6326"/>
    <tableColumn id="6341" xr3:uid="{41FCF0F4-6D1A-974B-8482-AFFDBF65F6BE}" name="Column6327"/>
    <tableColumn id="6342" xr3:uid="{DA4B08D6-3791-1B43-99FC-7A31875E7145}" name="Column6328"/>
    <tableColumn id="6343" xr3:uid="{410065DF-601A-F743-A652-836C17F70241}" name="Column6329"/>
    <tableColumn id="6344" xr3:uid="{B1BA4346-6DCD-3B4F-8AAD-72E7E0DD6ACE}" name="Column6330"/>
    <tableColumn id="6345" xr3:uid="{56CC238B-C0E4-B24C-AADF-D2D2131C326D}" name="Column6331"/>
    <tableColumn id="6346" xr3:uid="{C8FAA5AB-AB9B-9E44-A1F5-795FBA771116}" name="Column6332"/>
    <tableColumn id="6347" xr3:uid="{1757F2E3-A950-AA45-A316-D5ACC55A6F6B}" name="Column6333"/>
    <tableColumn id="6348" xr3:uid="{C904ED82-8684-B946-B9AC-E60F9DDB358B}" name="Column6334"/>
    <tableColumn id="6349" xr3:uid="{8402887C-85D6-6B41-92CA-F162998719CA}" name="Column6335"/>
    <tableColumn id="6350" xr3:uid="{E2B92BB0-C7DE-7542-99DB-87284055693D}" name="Column6336"/>
    <tableColumn id="6351" xr3:uid="{4C688122-8446-104C-B72C-E60DB798FDE0}" name="Column6337"/>
    <tableColumn id="6352" xr3:uid="{AF8F9E6C-2033-994D-AAB7-36310BBC5778}" name="Column6338"/>
    <tableColumn id="6353" xr3:uid="{EE6DB22E-8DE7-C24C-92AE-A6990E1F017C}" name="Column6339"/>
    <tableColumn id="6354" xr3:uid="{12620054-D3AF-CD4F-ABF4-50C79F70FA80}" name="Column6340"/>
    <tableColumn id="6355" xr3:uid="{919C370F-5715-C044-9DF9-87C6B361F891}" name="Column6341"/>
    <tableColumn id="6356" xr3:uid="{85777701-7144-7844-8517-A39114293F85}" name="Column6342"/>
    <tableColumn id="6357" xr3:uid="{192721B9-6501-CD4E-92CF-AA6E44CBF351}" name="Column6343"/>
    <tableColumn id="6358" xr3:uid="{F5B09343-A5F4-2D4D-A487-B0570035D6A0}" name="Column6344"/>
    <tableColumn id="6359" xr3:uid="{1FFFDE8B-6185-704A-93C0-D1FEE2CBC373}" name="Column6345"/>
    <tableColumn id="6360" xr3:uid="{B2D304D7-7062-9948-977C-EA933450754F}" name="Column6346"/>
    <tableColumn id="6361" xr3:uid="{E5CAAE44-249F-A643-BDC5-714971F7E50C}" name="Column6347"/>
    <tableColumn id="6362" xr3:uid="{AA543DA3-9F36-7740-909B-EEFB260E5D7D}" name="Column6348"/>
    <tableColumn id="6363" xr3:uid="{A22432B2-1C6A-C046-93FE-F9D3A014B2FD}" name="Column6349"/>
    <tableColumn id="6364" xr3:uid="{88A079FE-284F-0C48-B8A6-931549AE14BB}" name="Column6350"/>
    <tableColumn id="6365" xr3:uid="{5C60D818-7F94-1343-BFD6-8FD80B5118F4}" name="Column6351"/>
    <tableColumn id="6366" xr3:uid="{C530C350-F103-5C4F-BD18-32F1CC944172}" name="Column6352"/>
    <tableColumn id="6367" xr3:uid="{877AA207-F4AB-DB42-B38B-9937AACC5D5E}" name="Column6353"/>
    <tableColumn id="6368" xr3:uid="{E591741F-640B-AE43-9446-412A06DD9611}" name="Column6354"/>
    <tableColumn id="6369" xr3:uid="{6C191FE7-E3C8-4143-AB41-3C66329CE830}" name="Column6355"/>
    <tableColumn id="6370" xr3:uid="{9C2E7EF3-7A80-9D4D-86EE-0B5E75E80B1F}" name="Column6356"/>
    <tableColumn id="6371" xr3:uid="{9FE1F99E-7732-F943-AB6D-C4B4E22C7FFA}" name="Column6357"/>
    <tableColumn id="6372" xr3:uid="{2A158617-3695-3446-8D33-07343DD4CD2E}" name="Column6358"/>
    <tableColumn id="6373" xr3:uid="{657157BC-D8CB-8D47-B745-9FE0A8487B01}" name="Column6359"/>
    <tableColumn id="6374" xr3:uid="{7C778234-79EC-FF4B-8D75-3D0D50655A8A}" name="Column6360"/>
    <tableColumn id="6375" xr3:uid="{0C840AB0-FFCC-4E44-A469-11BEF8307BF4}" name="Column6361"/>
    <tableColumn id="6376" xr3:uid="{75413E3A-2CF1-6B4D-96E7-B00E1C10F29F}" name="Column6362"/>
    <tableColumn id="6377" xr3:uid="{6322EB83-20B6-DD43-BED6-7040F0AAA8C9}" name="Column6363"/>
    <tableColumn id="6378" xr3:uid="{900E51DD-FD49-6249-8FB5-64CF4077AACA}" name="Column6364"/>
    <tableColumn id="6379" xr3:uid="{E608B660-2836-B64E-B2D6-36A3775CB1F8}" name="Column6365"/>
    <tableColumn id="6380" xr3:uid="{E8342792-00D9-0944-A79F-5E6503E56F7C}" name="Column6366"/>
    <tableColumn id="6381" xr3:uid="{2F6BB25C-18ED-0247-9B3C-9AD1206D62C1}" name="Column6367"/>
    <tableColumn id="6382" xr3:uid="{A2BCA21F-0FF7-DB44-AAE4-E3202E1A0B8F}" name="Column6368"/>
    <tableColumn id="6383" xr3:uid="{611DB2FB-501E-A44F-979A-7CB0EF8A890A}" name="Column6369"/>
    <tableColumn id="6384" xr3:uid="{7A906799-F46E-9943-AF54-2E716D217AE5}" name="Column6370"/>
    <tableColumn id="6385" xr3:uid="{A8F627C1-6929-4940-B98A-B02CB1960C53}" name="Column6371"/>
    <tableColumn id="6386" xr3:uid="{F9BBAA2D-4AB8-684F-9585-CCE013AFF189}" name="Column6372"/>
    <tableColumn id="6387" xr3:uid="{B143A48F-E80F-D64F-BEE6-84DD6D8B0427}" name="Column6373"/>
    <tableColumn id="6388" xr3:uid="{8D851F7C-7254-EA42-920C-7304FE814A31}" name="Column6374"/>
    <tableColumn id="6389" xr3:uid="{50B38006-86A1-264D-ABDF-4AAA5FA40401}" name="Column6375"/>
    <tableColumn id="6390" xr3:uid="{CFC25BD5-4E69-9F46-B3A7-D301FB08C369}" name="Column6376"/>
    <tableColumn id="6391" xr3:uid="{CD65E8BD-7395-734C-A655-9652A59C5170}" name="Column6377"/>
    <tableColumn id="6392" xr3:uid="{2318C298-3997-314D-BAF0-936DDC9E5A0E}" name="Column6378"/>
    <tableColumn id="6393" xr3:uid="{D80A0F83-5139-8545-87BC-41E8B9861CBA}" name="Column6379"/>
    <tableColumn id="6394" xr3:uid="{BF3CD0F2-2404-624D-B474-08FFE3AD78D6}" name="Column6380"/>
    <tableColumn id="6395" xr3:uid="{628D1005-1953-3940-953D-5A40AED00B27}" name="Column6381"/>
    <tableColumn id="6396" xr3:uid="{D36AABF4-A042-2243-AF12-5505AD81EEFB}" name="Column6382"/>
    <tableColumn id="6397" xr3:uid="{1FC7DA94-EB10-554F-91DD-2E1AFA0825B3}" name="Column6383"/>
    <tableColumn id="6398" xr3:uid="{287939DF-0E8D-684C-9516-D521F131F491}" name="Column6384"/>
    <tableColumn id="6399" xr3:uid="{FE42017C-E6A7-CE4D-A512-9D1C9179BA93}" name="Column6385"/>
    <tableColumn id="6400" xr3:uid="{ACF71FA8-A176-F641-BD0D-9E3CF63DC607}" name="Column6386"/>
    <tableColumn id="6401" xr3:uid="{1B92309A-B5D2-1045-B01C-5952D432D11D}" name="Column6387"/>
    <tableColumn id="6402" xr3:uid="{F975DF95-F057-1B45-9356-7E1406F1CF58}" name="Column6388"/>
    <tableColumn id="6403" xr3:uid="{38689CC0-5348-FC44-B585-2C998A689283}" name="Column6389"/>
    <tableColumn id="6404" xr3:uid="{7883652F-71F7-2B42-902F-23419DE4D3B4}" name="Column6390"/>
    <tableColumn id="6405" xr3:uid="{18A00737-EE11-BF4C-BD96-E28B6DDADCB4}" name="Column6391"/>
    <tableColumn id="6406" xr3:uid="{04DE856A-8DB8-6942-BE11-F9E7271DA5C1}" name="Column6392"/>
    <tableColumn id="6407" xr3:uid="{87213F55-13BC-D349-96CF-1957B4602289}" name="Column6393"/>
    <tableColumn id="6408" xr3:uid="{79A91087-696E-8A42-8AF7-A76A97E81EE7}" name="Column6394"/>
    <tableColumn id="6409" xr3:uid="{257329BB-096F-6E4B-9CC2-95A52B3678AE}" name="Column6395"/>
    <tableColumn id="6410" xr3:uid="{319E1F8A-4F27-EA4A-BABE-7AA9A0BEC492}" name="Column6396"/>
    <tableColumn id="6411" xr3:uid="{9FCD2804-3A44-A748-BC46-14B516DDC5B3}" name="Column6397"/>
    <tableColumn id="6412" xr3:uid="{846C9A78-2932-8449-8092-BA6A2E5E9BD0}" name="Column6398"/>
    <tableColumn id="6413" xr3:uid="{2A35DA8D-35D1-6040-9189-9928C4FF8403}" name="Column6399"/>
    <tableColumn id="6414" xr3:uid="{01A83087-2BF7-424E-B3CE-CD0942AE3D42}" name="Column6400"/>
    <tableColumn id="6415" xr3:uid="{BDF50132-DDCA-AA45-8332-E4161B6BD3FE}" name="Column6401"/>
    <tableColumn id="6416" xr3:uid="{A44E859B-A310-814F-9D1B-734E8EC7F4B2}" name="Column6402"/>
    <tableColumn id="6417" xr3:uid="{134D2801-1FA6-DD4D-9181-645BFF2C69B8}" name="Column6403"/>
    <tableColumn id="6418" xr3:uid="{2503FB1F-56F5-6C4F-8402-06BC842050B1}" name="Column6404"/>
    <tableColumn id="6419" xr3:uid="{A4186A1F-3E47-234A-91CA-E1B31F4C06FA}" name="Column6405"/>
    <tableColumn id="6420" xr3:uid="{266985BC-4E08-BB49-8E62-A05FBD049FEC}" name="Column6406"/>
    <tableColumn id="6421" xr3:uid="{56F4398E-D092-ED40-836E-2A394F39F1EE}" name="Column6407"/>
    <tableColumn id="6422" xr3:uid="{188347AE-431E-D846-AB2A-3E9FE6DB4534}" name="Column6408"/>
    <tableColumn id="6423" xr3:uid="{8320259D-F698-694C-8CF4-20C5CCD7CEF3}" name="Column6409"/>
    <tableColumn id="6424" xr3:uid="{AA1B4EB2-77D9-EF48-B200-5A6907162925}" name="Column6410"/>
    <tableColumn id="6425" xr3:uid="{B822F62E-196D-CB4C-806C-A1B60513E01B}" name="Column6411"/>
    <tableColumn id="6426" xr3:uid="{2B912FAC-4754-F64B-A6B3-E48D5368D4A7}" name="Column6412"/>
    <tableColumn id="6427" xr3:uid="{8726FC27-8532-0A4F-8EF6-33825C18178D}" name="Column6413"/>
    <tableColumn id="6428" xr3:uid="{106C4965-81A1-DA4D-A608-E87EA8B419D5}" name="Column6414"/>
    <tableColumn id="6429" xr3:uid="{1B51E743-F0E1-1843-ABA8-72B2EAC6B244}" name="Column6415"/>
    <tableColumn id="6430" xr3:uid="{0B9E20FA-207C-524E-8475-D2768C3FD4DA}" name="Column6416"/>
    <tableColumn id="6431" xr3:uid="{216FDDB1-8C8E-4B4C-BA8B-1D74D47B60A2}" name="Column6417"/>
    <tableColumn id="6432" xr3:uid="{A81AC4A8-F9A0-4C42-81D2-E6D659BD5E57}" name="Column6418"/>
    <tableColumn id="6433" xr3:uid="{8E708012-E384-4143-9D7B-3C07F873339F}" name="Column6419"/>
    <tableColumn id="6434" xr3:uid="{4BC61076-F740-1742-864A-43F8465FEF6F}" name="Column6420"/>
    <tableColumn id="6435" xr3:uid="{96748EF7-DEEA-EB4E-A4BF-BEC0C1AD86CC}" name="Column6421"/>
    <tableColumn id="6436" xr3:uid="{7737CF09-D1B2-BA4E-9B3E-9DF7D2924D68}" name="Column6422"/>
    <tableColumn id="6437" xr3:uid="{6CE15B4F-BDCA-A540-AC2C-3FCFE99721F2}" name="Column6423"/>
    <tableColumn id="6438" xr3:uid="{D516C0C6-64B5-AB4F-9C5F-B567537CAD20}" name="Column6424"/>
    <tableColumn id="6439" xr3:uid="{B82B2ECB-8F69-AF48-AC09-1C48CA4BB076}" name="Column6425"/>
    <tableColumn id="6440" xr3:uid="{DE5257A8-B76E-214A-93A2-707E56C2FE0D}" name="Column6426"/>
    <tableColumn id="6441" xr3:uid="{5308F652-E2C9-E24D-A480-FDB6723A3617}" name="Column6427"/>
    <tableColumn id="6442" xr3:uid="{2E06F5F2-C574-2F4A-A33B-B7F786ECC821}" name="Column6428"/>
    <tableColumn id="6443" xr3:uid="{6BFBF1E5-9076-BF4D-9EE7-ADA27F882150}" name="Column6429"/>
    <tableColumn id="6444" xr3:uid="{02E075A0-C856-7245-B0F2-E70534F79D12}" name="Column6430"/>
    <tableColumn id="6445" xr3:uid="{04D96507-6C05-AD4D-8142-CA828566B44F}" name="Column6431"/>
    <tableColumn id="6446" xr3:uid="{672937E0-8EAD-D147-BC4B-B621C717B129}" name="Column6432"/>
    <tableColumn id="6447" xr3:uid="{01D99899-AD3A-7F48-9694-90FC17151D63}" name="Column6433"/>
    <tableColumn id="6448" xr3:uid="{91756104-80A8-704D-83E7-DB13A88A6035}" name="Column6434"/>
    <tableColumn id="6449" xr3:uid="{F0D6875D-7398-6849-A07F-1CD08557589F}" name="Column6435"/>
    <tableColumn id="6450" xr3:uid="{64064E1A-D418-644C-B3C9-31BFAFD24EE7}" name="Column6436"/>
    <tableColumn id="6451" xr3:uid="{57B3ECAF-F0F9-9C4B-876A-144E8F7B2370}" name="Column6437"/>
    <tableColumn id="6452" xr3:uid="{B64D3380-5943-9D44-B161-F4E9EB787A10}" name="Column6438"/>
    <tableColumn id="6453" xr3:uid="{5156793A-F672-D640-9064-FA77113BE97C}" name="Column6439"/>
    <tableColumn id="6454" xr3:uid="{89F66099-277C-7D41-BA26-4CA25788C2C8}" name="Column6440"/>
    <tableColumn id="6455" xr3:uid="{C7C8F5C7-C7C7-614F-96CC-441018BE8F38}" name="Column6441"/>
    <tableColumn id="6456" xr3:uid="{A31582D1-6444-3847-8D7A-72C7E3342D7B}" name="Column6442"/>
    <tableColumn id="6457" xr3:uid="{A5A42A00-D943-DC40-A9E9-DD9572E72B86}" name="Column6443"/>
    <tableColumn id="6458" xr3:uid="{3EBE02B9-D266-964C-9DF2-3961F55EDE6E}" name="Column6444"/>
    <tableColumn id="6459" xr3:uid="{072751CD-2D17-0649-A0F9-67C897DB04AC}" name="Column6445"/>
    <tableColumn id="6460" xr3:uid="{9240B951-E19D-7D43-B36A-6CA05E742BE3}" name="Column6446"/>
    <tableColumn id="6461" xr3:uid="{0CDA8FA1-5BF8-B94A-A2A7-25DC8661E560}" name="Column6447"/>
    <tableColumn id="6462" xr3:uid="{F2F70B60-486F-1046-AD98-2171736202A4}" name="Column6448"/>
    <tableColumn id="6463" xr3:uid="{7D56D862-BCD8-1343-A4D2-72DC88C7F5C9}" name="Column6449"/>
    <tableColumn id="6464" xr3:uid="{89520ED4-83B8-AC45-8CDF-F26C2E28C6B9}" name="Column6450"/>
    <tableColumn id="6465" xr3:uid="{26445E74-9EDE-264A-8546-0D6C8A58B902}" name="Column6451"/>
    <tableColumn id="6466" xr3:uid="{FC8F92B8-4A48-3944-9B46-9E0247B24A55}" name="Column6452"/>
    <tableColumn id="6467" xr3:uid="{D3EC7544-0578-AC46-A62F-B5306979671F}" name="Column6453"/>
    <tableColumn id="6468" xr3:uid="{C2D5BB42-0B42-D049-8AA3-DC3C02EA77F5}" name="Column6454"/>
    <tableColumn id="6469" xr3:uid="{A5CAC6D9-49F1-0A43-BE1B-56DA4ACAC864}" name="Column6455"/>
    <tableColumn id="6470" xr3:uid="{0D243C44-F5AB-7E4B-8698-DF89FAB90932}" name="Column6456"/>
    <tableColumn id="6471" xr3:uid="{76A1D06A-BEF5-E54C-94CE-21CD81B71186}" name="Column6457"/>
    <tableColumn id="6472" xr3:uid="{E67D1C6B-A137-244D-9DE5-4A2BA9E58D3C}" name="Column6458"/>
    <tableColumn id="6473" xr3:uid="{1F304099-A70B-8E40-B145-EE64216ABB5A}" name="Column6459"/>
    <tableColumn id="6474" xr3:uid="{E5DD02E9-126A-334B-87EB-203453BA669C}" name="Column6460"/>
    <tableColumn id="6475" xr3:uid="{A5F29B2B-50D9-3A4B-9730-75A349406E3B}" name="Column6461"/>
    <tableColumn id="6476" xr3:uid="{F24EA90A-B9E3-DF43-8CF6-1D529BC2BD9B}" name="Column6462"/>
    <tableColumn id="6477" xr3:uid="{5CC1E1E1-89F2-214D-B38F-EC1C1F778BA7}" name="Column6463"/>
    <tableColumn id="6478" xr3:uid="{EABFA0EF-7C77-F34A-ABE4-2EA0F1C91645}" name="Column6464"/>
    <tableColumn id="6479" xr3:uid="{D0A36C3C-33BD-2441-B5C1-2E286EA31400}" name="Column6465"/>
    <tableColumn id="6480" xr3:uid="{27F098C4-277F-A647-9481-630AA9F1E126}" name="Column6466"/>
    <tableColumn id="6481" xr3:uid="{DFEBBE1A-330E-BB46-A4AE-59A33D4EC8B4}" name="Column6467"/>
    <tableColumn id="6482" xr3:uid="{CE1914E0-2C45-C543-B919-F5FFB002F003}" name="Column6468"/>
    <tableColumn id="6483" xr3:uid="{41F7AE82-5452-B040-A39E-66D9EC544BFE}" name="Column6469"/>
    <tableColumn id="6484" xr3:uid="{6632AF55-4A2C-0C4B-A6D3-809CEF4870A9}" name="Column6470"/>
    <tableColumn id="6485" xr3:uid="{BBBDD9E8-D866-8C4E-9A9B-B8846DAD084F}" name="Column6471"/>
    <tableColumn id="6486" xr3:uid="{BDEA4EE5-45DB-D347-BE50-1517BCE3B0ED}" name="Column6472"/>
    <tableColumn id="6487" xr3:uid="{F73F6536-B490-024C-B00B-8E1FF216E667}" name="Column6473"/>
    <tableColumn id="6488" xr3:uid="{6E202436-13A4-3E4B-A8D2-4720C343AB90}" name="Column6474"/>
    <tableColumn id="6489" xr3:uid="{CB335CCD-1451-E34E-8236-58ADC7073440}" name="Column6475"/>
    <tableColumn id="6490" xr3:uid="{6A8FDDE7-6BDC-B049-97BF-38DFD7B3B1ED}" name="Column6476"/>
    <tableColumn id="6491" xr3:uid="{05E62003-FB23-CD42-944B-DECE8D18A1EE}" name="Column6477"/>
    <tableColumn id="6492" xr3:uid="{D927F087-A0A4-1B47-BF65-2ECD11F0E400}" name="Column6478"/>
    <tableColumn id="6493" xr3:uid="{E030F57F-5832-EC45-A264-065C09E9AE59}" name="Column6479"/>
    <tableColumn id="6494" xr3:uid="{98503BC1-2327-2D49-AB6A-C017E6EF29E0}" name="Column6480"/>
    <tableColumn id="6495" xr3:uid="{AE664AB5-AA22-8041-A7C6-D3D1ED244B46}" name="Column6481"/>
    <tableColumn id="6496" xr3:uid="{633515BA-BC89-CD42-BEBC-682CF470E98A}" name="Column6482"/>
    <tableColumn id="6497" xr3:uid="{0E393003-ADFE-984E-9C4C-D6BABAD0D519}" name="Column6483"/>
    <tableColumn id="6498" xr3:uid="{E8CBD2FF-A096-6D4B-A082-8A351DF77556}" name="Column6484"/>
    <tableColumn id="6499" xr3:uid="{24DF642D-4E6E-0446-BF7C-60F18DEE3E88}" name="Column6485"/>
    <tableColumn id="6500" xr3:uid="{4915F8A2-4A5A-3443-8CDA-D398FCEF5DE2}" name="Column6486"/>
    <tableColumn id="6501" xr3:uid="{57184114-A518-DC40-9B30-1B9204A0EEAF}" name="Column6487"/>
    <tableColumn id="6502" xr3:uid="{D7C64FB9-9329-0C45-945A-DDBA0C048B07}" name="Column6488"/>
    <tableColumn id="6503" xr3:uid="{DD4242DA-C5D7-C94B-9B0F-37F27F06159C}" name="Column6489"/>
    <tableColumn id="6504" xr3:uid="{A26CA75D-E684-8E4E-AEBD-62B587C008CE}" name="Column6490"/>
    <tableColumn id="6505" xr3:uid="{0EE4BEB8-99DB-C245-8BA9-3A8165393370}" name="Column6491"/>
    <tableColumn id="6506" xr3:uid="{A59EBB63-D228-A845-86D9-DA92685B3BB1}" name="Column6492"/>
    <tableColumn id="6507" xr3:uid="{8915CD7D-908E-1F48-8943-2275D89FB353}" name="Column6493"/>
    <tableColumn id="6508" xr3:uid="{3EA0922C-D92C-534A-BC8B-1034B7675E02}" name="Column6494"/>
    <tableColumn id="6509" xr3:uid="{8EABCA35-DC84-7B4F-9CCE-C91D4E463479}" name="Column6495"/>
    <tableColumn id="6510" xr3:uid="{24078EC2-0830-B34E-A17B-D32E4BB4A7BA}" name="Column6496"/>
    <tableColumn id="6511" xr3:uid="{2B5A40AE-839C-9A47-B5FA-50AB6F78E9EC}" name="Column6497"/>
    <tableColumn id="6512" xr3:uid="{76F4E7F3-BB5D-A249-89AE-AB3BEBE96924}" name="Column6498"/>
    <tableColumn id="6513" xr3:uid="{310DE2BD-4C87-2840-A1F1-CD1F92D261CC}" name="Column6499"/>
    <tableColumn id="6514" xr3:uid="{AED7B039-AEC2-BB45-BE25-D4B2E085A619}" name="Column6500"/>
    <tableColumn id="6515" xr3:uid="{84F9B77D-31F4-4446-B4E1-DA3F3A77CFA2}" name="Column6501"/>
    <tableColumn id="6516" xr3:uid="{53E7C478-8EE2-F84F-AA60-DF8385B5ACAB}" name="Column6502"/>
    <tableColumn id="6517" xr3:uid="{C39A21D5-28D9-7541-B82C-70BEEAFCEF67}" name="Column6503"/>
    <tableColumn id="6518" xr3:uid="{97B43B66-C453-DB45-BF49-1B887BDCFBA3}" name="Column6504"/>
    <tableColumn id="6519" xr3:uid="{0808935F-F87F-D349-84D7-639CDC4B5889}" name="Column6505"/>
    <tableColumn id="6520" xr3:uid="{EEA379D5-0B92-2E43-BABA-9B40C3DF3E68}" name="Column6506"/>
    <tableColumn id="6521" xr3:uid="{01A77D17-65EC-4D4B-AA2F-2B14A17D6FB4}" name="Column6507"/>
    <tableColumn id="6522" xr3:uid="{FAE9DD81-42D8-5048-816E-8474D633D7F2}" name="Column6508"/>
    <tableColumn id="6523" xr3:uid="{90A4E454-8FEF-FE4B-8135-D1354C2A5FC4}" name="Column6509"/>
    <tableColumn id="6524" xr3:uid="{558F9304-A40A-084E-BF31-5966ACDC734E}" name="Column6510"/>
    <tableColumn id="6525" xr3:uid="{A4A520D7-B15E-7E49-8B64-2CDCAEECB9C3}" name="Column6511"/>
    <tableColumn id="6526" xr3:uid="{851DAAFE-765C-1641-83AF-1E57EFB7030E}" name="Column6512"/>
    <tableColumn id="6527" xr3:uid="{15D92ADA-79D0-174A-BFCA-AB0CBF7710D7}" name="Column6513"/>
    <tableColumn id="6528" xr3:uid="{A632C883-DEE8-D840-A675-59FC909924A0}" name="Column6514"/>
    <tableColumn id="6529" xr3:uid="{6C26C85C-07CD-5044-9695-08A227A4A3E9}" name="Column6515"/>
    <tableColumn id="6530" xr3:uid="{5F96246F-BD96-D640-AC0C-DA7D43CAB821}" name="Column6516"/>
    <tableColumn id="6531" xr3:uid="{D902646B-ADB9-D04A-9E0D-4AA40F3C1E79}" name="Column6517"/>
    <tableColumn id="6532" xr3:uid="{CDC8A8EB-0872-5849-9AF0-A0B6539DB036}" name="Column6518"/>
    <tableColumn id="6533" xr3:uid="{39D121BF-9CCC-E149-B01B-CF645C5B49CE}" name="Column6519"/>
    <tableColumn id="6534" xr3:uid="{01634184-FC53-2F43-8AA4-39FDAE095AAC}" name="Column6520"/>
    <tableColumn id="6535" xr3:uid="{0C459667-04A7-8349-9337-2E02D1982202}" name="Column6521"/>
    <tableColumn id="6536" xr3:uid="{14570819-6882-ED42-987D-3A0F8FF4CE9B}" name="Column6522"/>
    <tableColumn id="6537" xr3:uid="{05EA684C-1082-3A40-A9D9-AF57B096E38F}" name="Column6523"/>
    <tableColumn id="6538" xr3:uid="{7F865740-5C90-444F-B754-26B17B6F63F2}" name="Column6524"/>
    <tableColumn id="6539" xr3:uid="{2A93EC2A-7845-E741-9C5F-A0F17F991F1E}" name="Column6525"/>
    <tableColumn id="6540" xr3:uid="{4B081936-7670-944D-A5D3-4F215B70E9C3}" name="Column6526"/>
    <tableColumn id="6541" xr3:uid="{33FC6980-6DDC-F648-8E87-60A5C3B6ECBB}" name="Column6527"/>
    <tableColumn id="6542" xr3:uid="{52FCB8B4-597B-0E45-940B-DF946F95A6E1}" name="Column6528"/>
    <tableColumn id="6543" xr3:uid="{2880A2C7-EB05-CC49-9CD6-002FD626BFA0}" name="Column6529"/>
    <tableColumn id="6544" xr3:uid="{C5B7E283-3E14-854C-BFDC-15D8F6B86516}" name="Column6530"/>
    <tableColumn id="6545" xr3:uid="{EC2626AD-9528-6640-A21F-76FB548D767D}" name="Column6531"/>
    <tableColumn id="6546" xr3:uid="{41D9A77F-FD63-2149-94EF-010CC8DC6CE6}" name="Column6532"/>
    <tableColumn id="6547" xr3:uid="{BD96040B-EF00-B341-962A-25150D242E73}" name="Column6533"/>
    <tableColumn id="6548" xr3:uid="{B686EF82-BC6F-EE45-B087-43E792370D3F}" name="Column6534"/>
    <tableColumn id="6549" xr3:uid="{AB44B7A5-FF19-DA45-AB46-447879A50A97}" name="Column6535"/>
    <tableColumn id="6550" xr3:uid="{AEDAC3E0-4083-0845-A800-4255897EB1F3}" name="Column6536"/>
    <tableColumn id="6551" xr3:uid="{35EEF410-6937-594E-95DB-45AEEB34788F}" name="Column6537"/>
    <tableColumn id="6552" xr3:uid="{95582EFA-57DC-4C4E-AED8-6583669980C7}" name="Column6538"/>
    <tableColumn id="6553" xr3:uid="{C0931029-B394-D047-AEE4-0E844EFE55FD}" name="Column6539"/>
    <tableColumn id="6554" xr3:uid="{80959F20-8805-E748-BDD0-46AA97647E48}" name="Column6540"/>
    <tableColumn id="6555" xr3:uid="{D9333FDD-B55D-2A4F-8FA2-5C54654FD226}" name="Column6541"/>
    <tableColumn id="6556" xr3:uid="{37B0FB1A-18AE-1E45-96D9-18B68B648E68}" name="Column6542"/>
    <tableColumn id="6557" xr3:uid="{29180600-0B7C-1B47-91F5-02B7295356DB}" name="Column6543"/>
    <tableColumn id="6558" xr3:uid="{AFEB65DD-CC40-5444-9426-42201A5E8042}" name="Column6544"/>
    <tableColumn id="6559" xr3:uid="{C426EE38-D4A0-0E46-B030-89EC48221EC3}" name="Column6545"/>
    <tableColumn id="6560" xr3:uid="{93E2AAAE-C615-9845-8023-D266C71B937F}" name="Column6546"/>
    <tableColumn id="6561" xr3:uid="{F1DCEECC-615B-654A-9961-CDC5F23B2D34}" name="Column6547"/>
    <tableColumn id="6562" xr3:uid="{B880A5FE-39A3-8043-A965-75E2AD580C6B}" name="Column6548"/>
    <tableColumn id="6563" xr3:uid="{4FB83365-F7BC-5D4B-A314-BC5700C213C3}" name="Column6549"/>
    <tableColumn id="6564" xr3:uid="{5EF98E8F-5B88-A144-8EA7-C2FF3C91E180}" name="Column6550"/>
    <tableColumn id="6565" xr3:uid="{03963D35-844E-7D4C-9377-FDDA3F80B028}" name="Column6551"/>
    <tableColumn id="6566" xr3:uid="{3A6024AE-9A3A-B447-AF1C-9A95C896C6CC}" name="Column6552"/>
    <tableColumn id="6567" xr3:uid="{46028020-22BC-5742-89BF-E3A776D0C95F}" name="Column6553"/>
    <tableColumn id="6568" xr3:uid="{4B58F7F9-6908-4D43-9BCF-6B59D404DB02}" name="Column6554"/>
    <tableColumn id="6569" xr3:uid="{C1D2F91F-ED7E-0741-959D-A059FDC16370}" name="Column6555"/>
    <tableColumn id="6570" xr3:uid="{5461C3C2-5FCA-6444-9265-1A3D75211CB2}" name="Column6556"/>
    <tableColumn id="6571" xr3:uid="{158897BB-8519-FF4F-B32B-3513CC97C5BE}" name="Column6557"/>
    <tableColumn id="6572" xr3:uid="{2D99B583-9DE5-E84E-BC8B-BCFDCCB68B69}" name="Column6558"/>
    <tableColumn id="6573" xr3:uid="{CECB57CF-7B04-7248-A7FD-60C57C158CAE}" name="Column6559"/>
    <tableColumn id="6574" xr3:uid="{60AA80E4-821C-8B4E-9272-2F701DACB072}" name="Column6560"/>
    <tableColumn id="6575" xr3:uid="{1C3A6B4B-34C0-5149-8E33-38E24A452CC0}" name="Column6561"/>
    <tableColumn id="6576" xr3:uid="{38C40989-7885-3043-8F78-0CCC79EFF75A}" name="Column6562"/>
    <tableColumn id="6577" xr3:uid="{476D75B4-B1EB-394A-9FF2-9944A06D4F23}" name="Column6563"/>
    <tableColumn id="6578" xr3:uid="{36F8A98D-5A6F-EC4C-9E42-5BB959A9BDF9}" name="Column6564"/>
    <tableColumn id="6579" xr3:uid="{E0865214-27D5-A44E-B6E2-3A9AB302F43F}" name="Column6565"/>
    <tableColumn id="6580" xr3:uid="{84C8C31E-E937-AF43-87BC-BDC0137C83D8}" name="Column6566"/>
    <tableColumn id="6581" xr3:uid="{9A529109-919C-1E41-9A95-8B49FCEFA892}" name="Column6567"/>
    <tableColumn id="6582" xr3:uid="{E09F0A07-D139-F643-A096-D2130B635536}" name="Column6568"/>
    <tableColumn id="6583" xr3:uid="{99FC4B20-2D31-394F-959A-C60F96665780}" name="Column6569"/>
    <tableColumn id="6584" xr3:uid="{90ABFC7F-1643-664D-83FA-3A51EB087A4E}" name="Column6570"/>
    <tableColumn id="6585" xr3:uid="{570DECD8-700A-DD43-A974-3EA1CEA5D5D5}" name="Column6571"/>
    <tableColumn id="6586" xr3:uid="{F7935F59-E8E8-1542-A70F-48E4D77A6A4A}" name="Column6572"/>
    <tableColumn id="6587" xr3:uid="{8C04C1B2-8AFA-2646-90EF-C88F5F169E21}" name="Column6573"/>
    <tableColumn id="6588" xr3:uid="{E92A10B1-BBB2-1448-BBC2-214B8FFD4904}" name="Column6574"/>
    <tableColumn id="6589" xr3:uid="{7889B4F0-87CB-3241-AE5F-0AFA4549C430}" name="Column6575"/>
    <tableColumn id="6590" xr3:uid="{A45EF3D1-C41C-7640-9EBC-C2100451CD85}" name="Column6576"/>
    <tableColumn id="6591" xr3:uid="{3207BD36-2E93-8A42-A0E4-F81AC91999B1}" name="Column6577"/>
    <tableColumn id="6592" xr3:uid="{DC4D7A9A-8560-2345-8D2F-E5ACD585CBCE}" name="Column6578"/>
    <tableColumn id="6593" xr3:uid="{D0D226AC-632A-4848-AFC8-AAD5BEB60464}" name="Column6579"/>
    <tableColumn id="6594" xr3:uid="{F0D71131-55AE-A54B-B063-36712A94186E}" name="Column6580"/>
    <tableColumn id="6595" xr3:uid="{BAC89D58-6DCD-D449-BB35-FE501C2F09CB}" name="Column6581"/>
    <tableColumn id="6596" xr3:uid="{02633013-DA1D-EF4E-BE2C-7CF727FB6F81}" name="Column6582"/>
    <tableColumn id="6597" xr3:uid="{5024A15A-0ADB-0F42-8635-76188F8AC1AC}" name="Column6583"/>
    <tableColumn id="6598" xr3:uid="{16C88E4F-0B14-744C-A3A8-B179FE0E7565}" name="Column6584"/>
    <tableColumn id="6599" xr3:uid="{F5C133A2-540F-3948-B2FB-CC40BF19FF92}" name="Column6585"/>
    <tableColumn id="6600" xr3:uid="{ACC44CAA-7EB6-1845-9B97-3CE0BE81C9A5}" name="Column6586"/>
    <tableColumn id="6601" xr3:uid="{74742C4B-3E87-FA48-8E4A-F7503D4A0AB5}" name="Column6587"/>
    <tableColumn id="6602" xr3:uid="{8645EB3A-6981-D44C-9F2C-83E2FAF424DC}" name="Column6588"/>
    <tableColumn id="6603" xr3:uid="{8EFF7503-2A24-9B44-8108-66B43E65FA82}" name="Column6589"/>
    <tableColumn id="6604" xr3:uid="{835B6921-5626-8B40-AA32-DFA11474C620}" name="Column6590"/>
    <tableColumn id="6605" xr3:uid="{B753AA01-3E23-704D-8B7A-9499538A034D}" name="Column6591"/>
    <tableColumn id="6606" xr3:uid="{8988CDAE-7FFE-B64F-A7A9-1FA92D161EE3}" name="Column6592"/>
    <tableColumn id="6607" xr3:uid="{A3D1C6BF-9CC2-C94A-8FCB-D0A28B3E2B34}" name="Column6593"/>
    <tableColumn id="6608" xr3:uid="{7A2CAD7F-47E1-464C-A31A-DFC1DB21860A}" name="Column6594"/>
    <tableColumn id="6609" xr3:uid="{A5A0C8E2-A97F-2C47-8440-9BAE91DD7D40}" name="Column6595"/>
    <tableColumn id="6610" xr3:uid="{974037D4-D1F2-7547-AAB6-199DA3D02839}" name="Column6596"/>
    <tableColumn id="6611" xr3:uid="{7C417EDA-B83D-234B-9C0F-7E08C21B7F71}" name="Column6597"/>
    <tableColumn id="6612" xr3:uid="{81F7090F-F06A-0149-896A-C623B1DAF673}" name="Column6598"/>
    <tableColumn id="6613" xr3:uid="{A79DB1DE-A624-854B-9BCD-4EBEF6A53667}" name="Column6599"/>
    <tableColumn id="6614" xr3:uid="{993662F1-29A8-1046-8BC9-F72EF309E541}" name="Column6600"/>
    <tableColumn id="6615" xr3:uid="{7504C1AA-1708-124B-911D-3E54973F8545}" name="Column6601"/>
    <tableColumn id="6616" xr3:uid="{D5098936-AD76-3849-B448-A618AB76F629}" name="Column6602"/>
    <tableColumn id="6617" xr3:uid="{D7D44C10-67EC-AF4F-891A-07A0A81E68B5}" name="Column6603"/>
    <tableColumn id="6618" xr3:uid="{5BAD97D5-4607-AD4E-BD01-8B3644DF8E55}" name="Column6604"/>
    <tableColumn id="6619" xr3:uid="{5908493E-0716-9C43-9306-9099C82331DA}" name="Column6605"/>
    <tableColumn id="6620" xr3:uid="{8CA09ECD-B3D0-454F-939D-39631198317F}" name="Column6606"/>
    <tableColumn id="6621" xr3:uid="{908D7223-FA91-EB46-A9B0-56A53AEB4B64}" name="Column6607"/>
    <tableColumn id="6622" xr3:uid="{96AC5BE5-2CCD-8949-A81A-5B70B7B2FD7F}" name="Column6608"/>
    <tableColumn id="6623" xr3:uid="{306864B2-C4B7-1142-88C9-7A4FFCB086FE}" name="Column6609"/>
    <tableColumn id="6624" xr3:uid="{C98DD1A7-B385-054F-AAFA-C6125E8FB0DC}" name="Column6610"/>
    <tableColumn id="6625" xr3:uid="{40391CD3-38F4-5240-8EB0-236D106F8D18}" name="Column6611"/>
    <tableColumn id="6626" xr3:uid="{2FCB8AB6-7489-9A43-9D60-AC56FDC846D8}" name="Column6612"/>
    <tableColumn id="6627" xr3:uid="{EAD0A226-5716-2B40-ABDB-10E0FE562C7D}" name="Column6613"/>
    <tableColumn id="6628" xr3:uid="{E894C239-FAA0-B044-B7BD-7800697BA78C}" name="Column6614"/>
    <tableColumn id="6629" xr3:uid="{9EE19B44-9D5D-914D-A16F-A1734FCDF2D7}" name="Column6615"/>
    <tableColumn id="6630" xr3:uid="{60394EA9-1E42-A542-BFC1-92E356828489}" name="Column6616"/>
    <tableColumn id="6631" xr3:uid="{952A9E6B-BD1A-8F46-803A-2F8CC8815E78}" name="Column6617"/>
    <tableColumn id="6632" xr3:uid="{F878AC32-567D-2446-9940-A001B21AC889}" name="Column6618"/>
    <tableColumn id="6633" xr3:uid="{5B755AD0-6C9E-4F4B-AC5B-1DF9F97C35C2}" name="Column6619"/>
    <tableColumn id="6634" xr3:uid="{1F40325D-7876-2242-81D2-4AFEF552B079}" name="Column6620"/>
    <tableColumn id="6635" xr3:uid="{42DCAF3E-BEAD-C248-8473-EA6AA8DDE797}" name="Column6621"/>
    <tableColumn id="6636" xr3:uid="{E025312C-CD06-104F-BE8D-95839FBD4DDA}" name="Column6622"/>
    <tableColumn id="6637" xr3:uid="{F843D1C4-9891-E24B-B5E5-2AC2D646717B}" name="Column6623"/>
    <tableColumn id="6638" xr3:uid="{B2BB01B1-D8C9-384C-8203-2C0332C32278}" name="Column6624"/>
    <tableColumn id="6639" xr3:uid="{5B462B5B-0CF7-2E40-873D-EFA08E71A330}" name="Column6625"/>
    <tableColumn id="6640" xr3:uid="{0C276956-DB40-5F4C-83AE-AB6814B4A17F}" name="Column6626"/>
    <tableColumn id="6641" xr3:uid="{516FB863-8200-DF44-8334-C37E915A31BB}" name="Column6627"/>
    <tableColumn id="6642" xr3:uid="{236A96F2-D8AA-6245-A8FE-80DD3AD931D5}" name="Column6628"/>
    <tableColumn id="6643" xr3:uid="{F4530F17-65B1-5C4D-BB2F-C607BDD05294}" name="Column6629"/>
    <tableColumn id="6644" xr3:uid="{E23E9194-2551-A743-9C89-64B3564400B9}" name="Column6630"/>
    <tableColumn id="6645" xr3:uid="{62779D8F-4B4C-9441-B4DF-DA4D7187B52B}" name="Column6631"/>
    <tableColumn id="6646" xr3:uid="{F593DFE3-D621-2E46-93EC-6AA8E9342EF7}" name="Column6632"/>
    <tableColumn id="6647" xr3:uid="{31AE6EC0-104A-F64A-A78F-18ADF8579745}" name="Column6633"/>
    <tableColumn id="6648" xr3:uid="{9614FB28-2DF7-4945-8C0F-8FE87B43D53E}" name="Column6634"/>
    <tableColumn id="6649" xr3:uid="{94F7F6A2-AB79-4148-AA6A-98D35B25CC77}" name="Column6635"/>
    <tableColumn id="6650" xr3:uid="{BEFA2D55-E05E-0C4B-BAA6-23EC2A5DC266}" name="Column6636"/>
    <tableColumn id="6651" xr3:uid="{454B2249-0FA6-AA48-A746-8DB8A952E636}" name="Column6637"/>
    <tableColumn id="6652" xr3:uid="{E3C105DC-E5D1-9E4F-A92F-BC0C72B0C39B}" name="Column6638"/>
    <tableColumn id="6653" xr3:uid="{4F0B08D1-3FB7-944A-AB37-934878DDFDE4}" name="Column6639"/>
    <tableColumn id="6654" xr3:uid="{83BF7D14-CAEE-FE4D-A6B2-B2F565CBDE6E}" name="Column6640"/>
    <tableColumn id="6655" xr3:uid="{1059F5C2-FA5B-1C46-A6DF-C44A705A1C98}" name="Column6641"/>
    <tableColumn id="6656" xr3:uid="{CF66B936-D358-364B-B572-F39AC383D290}" name="Column6642"/>
    <tableColumn id="6657" xr3:uid="{82739E13-CA01-6146-87B7-403AD52FB2C3}" name="Column6643"/>
    <tableColumn id="6658" xr3:uid="{9A8DF983-725A-0046-A2C5-DFFE4E6F59F9}" name="Column6644"/>
    <tableColumn id="6659" xr3:uid="{FCAD276D-24C1-7143-8B4F-A06F29B6CE1B}" name="Column6645"/>
    <tableColumn id="6660" xr3:uid="{776A79FB-BDF5-6C48-BC00-F9F7597B22F0}" name="Column6646"/>
    <tableColumn id="6661" xr3:uid="{BC9C4B1B-77A2-1746-AB2F-2863A66FFDD7}" name="Column6647"/>
    <tableColumn id="6662" xr3:uid="{B51615D7-B865-1942-AE03-31C478FEA181}" name="Column6648"/>
    <tableColumn id="6663" xr3:uid="{D42520A1-52A1-3840-9FC1-64E901B6F309}" name="Column6649"/>
    <tableColumn id="6664" xr3:uid="{BE133583-CF82-224D-BB04-C42694231663}" name="Column6650"/>
    <tableColumn id="6665" xr3:uid="{514C3703-028F-404E-960F-782F2251D8F1}" name="Column6651"/>
    <tableColumn id="6666" xr3:uid="{17AAD3B9-6099-F64B-9FB7-3EAE786F8C87}" name="Column6652"/>
    <tableColumn id="6667" xr3:uid="{4B8463F1-74CD-9848-AB74-659A95E44A10}" name="Column6653"/>
    <tableColumn id="6668" xr3:uid="{D573473B-49B0-2C4C-9DA7-9C54068D8D79}" name="Column6654"/>
    <tableColumn id="6669" xr3:uid="{FD35DDB2-9A59-414A-9B49-89DEE0420842}" name="Column6655"/>
    <tableColumn id="6670" xr3:uid="{8E68931A-A64B-5145-A8DE-5BCB96C81C75}" name="Column6656"/>
    <tableColumn id="6671" xr3:uid="{39E9F1A6-8516-1F45-9FB0-2C32814FE53C}" name="Column6657"/>
    <tableColumn id="6672" xr3:uid="{BE1CFDB4-F2BF-8D47-9910-0C5489BE5D5C}" name="Column6658"/>
    <tableColumn id="6673" xr3:uid="{080DA603-0C53-E149-B5CC-A25C5B00D0A5}" name="Column6659"/>
    <tableColumn id="6674" xr3:uid="{EDBF74B4-CD7E-1041-BFDE-DFB73E5B3AAF}" name="Column6660"/>
    <tableColumn id="6675" xr3:uid="{A0093CBA-7EF8-D644-BBA7-60C9999D6975}" name="Column6661"/>
    <tableColumn id="6676" xr3:uid="{CBAB8E6C-B31B-6546-8D47-49F175EF90B1}" name="Column6662"/>
    <tableColumn id="6677" xr3:uid="{B907D040-6F41-D24E-A725-8AADEF350E6D}" name="Column6663"/>
    <tableColumn id="6678" xr3:uid="{F0AF6678-801A-BB4D-AE6A-CC5E6B14914D}" name="Column6664"/>
    <tableColumn id="6679" xr3:uid="{D60E0D38-F803-AC4F-92C1-5C5A999265B1}" name="Column6665"/>
    <tableColumn id="6680" xr3:uid="{CB9B4E11-1DDB-F040-BEAC-8642F47F5D3E}" name="Column6666"/>
    <tableColumn id="6681" xr3:uid="{26A343F5-BCCC-A44D-AAFA-0E1D42DD4939}" name="Column6667"/>
    <tableColumn id="6682" xr3:uid="{72CB844C-D07D-394D-9669-4EF7EAAFB236}" name="Column6668"/>
    <tableColumn id="6683" xr3:uid="{0D067B43-0B6A-4E49-B98E-2F6F812DE158}" name="Column6669"/>
    <tableColumn id="6684" xr3:uid="{D91A8C9D-123E-1942-A990-5AA40C924796}" name="Column6670"/>
    <tableColumn id="6685" xr3:uid="{8763C5D9-F8E2-5D44-AF25-59A65E6EBEBB}" name="Column6671"/>
    <tableColumn id="6686" xr3:uid="{3AEAB45C-4FBE-8340-9E84-9CB0B0E01A32}" name="Column6672"/>
    <tableColumn id="6687" xr3:uid="{9A6ED8F4-248B-E24A-8206-A45DCB0BB5D4}" name="Column6673"/>
    <tableColumn id="6688" xr3:uid="{7B0B49EA-0973-8D4D-A9C9-319C9024144C}" name="Column6674"/>
    <tableColumn id="6689" xr3:uid="{DAC8F8E4-5FDA-B849-B5B0-9784BDB65018}" name="Column6675"/>
    <tableColumn id="6690" xr3:uid="{A1536AD0-3184-6B48-9467-4C4BD232FC3F}" name="Column6676"/>
    <tableColumn id="6691" xr3:uid="{EFA0CDF1-A9A5-904A-BB4A-0FDCE2419461}" name="Column6677"/>
    <tableColumn id="6692" xr3:uid="{F04861F3-AA12-734A-BA07-D2773E3F695D}" name="Column6678"/>
    <tableColumn id="6693" xr3:uid="{FC2E789F-DC05-7E4A-ACB7-9B7C7F0F0899}" name="Column6679"/>
    <tableColumn id="6694" xr3:uid="{5A514DEA-327F-1148-A9ED-77EEE3A94AAA}" name="Column6680"/>
    <tableColumn id="6695" xr3:uid="{2B087F70-FDB6-D544-9464-7F0600754DD9}" name="Column6681"/>
    <tableColumn id="6696" xr3:uid="{BE76030B-4F61-214C-B6C8-0053F7EA2F0D}" name="Column6682"/>
    <tableColumn id="6697" xr3:uid="{7575DB78-9909-4240-B8CD-4B5916B9B322}" name="Column6683"/>
    <tableColumn id="6698" xr3:uid="{798DE9D2-B99B-364E-B19C-A073B7440D46}" name="Column6684"/>
    <tableColumn id="6699" xr3:uid="{74B0A527-513D-0D45-9A59-A478B95601CD}" name="Column6685"/>
    <tableColumn id="6700" xr3:uid="{7DF032EC-4E40-9D46-A817-316AEF590C6A}" name="Column6686"/>
    <tableColumn id="6701" xr3:uid="{CAC4A156-768A-7641-8E15-DE1070365192}" name="Column6687"/>
    <tableColumn id="6702" xr3:uid="{B7C6DDB4-E22D-AC44-8B9A-B12AE2440865}" name="Column6688"/>
    <tableColumn id="6703" xr3:uid="{DB7B29AD-E261-D84A-A863-820B9CC119AB}" name="Column6689"/>
    <tableColumn id="6704" xr3:uid="{3F111FCF-E95F-F141-B4F6-B8C9D6812351}" name="Column6690"/>
    <tableColumn id="6705" xr3:uid="{49445E78-14E6-4E4A-8FC7-23DA5C53ACC7}" name="Column6691"/>
    <tableColumn id="6706" xr3:uid="{F94BE3F3-3C9C-2A43-BE68-25F034A07CC4}" name="Column6692"/>
    <tableColumn id="6707" xr3:uid="{C924D6D4-A623-584C-A0E1-0A96256BB4E8}" name="Column6693"/>
    <tableColumn id="6708" xr3:uid="{F0BFDEFA-62A8-384F-B48F-AF2C1B75BB02}" name="Column6694"/>
    <tableColumn id="6709" xr3:uid="{4186478B-DDEA-3848-90AA-769E420990BD}" name="Column6695"/>
    <tableColumn id="6710" xr3:uid="{91686597-569E-4D47-8D90-A9F162D6C6F1}" name="Column6696"/>
    <tableColumn id="6711" xr3:uid="{59E69CE5-52C8-094E-8ADF-3192A9E10368}" name="Column6697"/>
    <tableColumn id="6712" xr3:uid="{981433C6-FF77-0E45-A62B-B11FAF0B9244}" name="Column6698"/>
    <tableColumn id="6713" xr3:uid="{5E9C1D8F-A7B0-D84B-BA9E-44D00675F665}" name="Column6699"/>
    <tableColumn id="6714" xr3:uid="{4434DB1B-4ACC-8140-803A-24E42AFC70AF}" name="Column6700"/>
    <tableColumn id="6715" xr3:uid="{AB13448B-D508-604B-84CF-0BCE5D1F1B4A}" name="Column6701"/>
    <tableColumn id="6716" xr3:uid="{305FF219-91A7-2540-87CE-E82EDE70FCF1}" name="Column6702"/>
    <tableColumn id="6717" xr3:uid="{CCF8B71E-ABE6-F242-9317-94C4ACD933CE}" name="Column6703"/>
    <tableColumn id="6718" xr3:uid="{1F94CEB9-5BBB-1741-BADA-4D64AECC6FE3}" name="Column6704"/>
    <tableColumn id="6719" xr3:uid="{24621A7A-5DF4-6E42-883C-792FFD7B2A32}" name="Column6705"/>
    <tableColumn id="6720" xr3:uid="{35CBFA5A-909F-6247-8A00-0D540B2C1D8A}" name="Column6706"/>
    <tableColumn id="6721" xr3:uid="{4E2474EA-D190-2C44-90E8-586FC33DAB62}" name="Column6707"/>
    <tableColumn id="6722" xr3:uid="{E570A089-130B-2E43-8AD6-2717365ADB04}" name="Column6708"/>
    <tableColumn id="6723" xr3:uid="{9D4E76DE-6370-0949-A77B-8E6B82FCD43C}" name="Column6709"/>
    <tableColumn id="6724" xr3:uid="{90A87107-366D-5D46-9B2A-F8856828E6EC}" name="Column6710"/>
    <tableColumn id="6725" xr3:uid="{53FD251C-B395-2348-A9E2-B4655CA32F36}" name="Column6711"/>
    <tableColumn id="6726" xr3:uid="{1AD333CE-20EC-054C-93F2-EA599E7085EE}" name="Column6712"/>
    <tableColumn id="6727" xr3:uid="{161DC782-306C-9F4D-802B-A8B208CCDCBF}" name="Column6713"/>
    <tableColumn id="6728" xr3:uid="{58570025-68F5-0546-ABEB-CDB7CEA75F86}" name="Column6714"/>
    <tableColumn id="6729" xr3:uid="{A8F370D2-FC6F-9B45-B0CF-81F37B7A0191}" name="Column6715"/>
    <tableColumn id="6730" xr3:uid="{26021520-75DE-8E46-BEB3-A0DD941481BD}" name="Column6716"/>
    <tableColumn id="6731" xr3:uid="{9E93CE97-EA32-FE49-ACA7-3F8380788EB2}" name="Column6717"/>
    <tableColumn id="6732" xr3:uid="{10A243C5-44AC-AE43-BFE2-A8B82A245AE1}" name="Column6718"/>
    <tableColumn id="6733" xr3:uid="{481A955E-C3DE-9F49-96D1-7816A1C8E5CE}" name="Column6719"/>
    <tableColumn id="6734" xr3:uid="{45D9A505-DC85-4349-B24E-B1A22EC34FCF}" name="Column6720"/>
    <tableColumn id="6735" xr3:uid="{EA36434A-0032-914B-856E-529DB194DBBE}" name="Column6721"/>
    <tableColumn id="6736" xr3:uid="{6846E791-3675-CD4B-B16F-5EA82E0835B9}" name="Column6722"/>
    <tableColumn id="6737" xr3:uid="{E08902D3-BC80-D342-BCFE-0849515733BE}" name="Column6723"/>
    <tableColumn id="6738" xr3:uid="{B1FB9D1A-D27A-9341-ACE2-5D3208B377B1}" name="Column6724"/>
    <tableColumn id="6739" xr3:uid="{18DB15BD-0213-1D49-A019-E62573F2258D}" name="Column6725"/>
    <tableColumn id="6740" xr3:uid="{B43627E4-0CDD-6643-9C70-0CF83AADFFC5}" name="Column6726"/>
    <tableColumn id="6741" xr3:uid="{2DAA28F8-7F05-DC4E-AF96-B104263FA71A}" name="Column6727"/>
    <tableColumn id="6742" xr3:uid="{7539D114-A9D9-7648-939A-A4A77B575753}" name="Column6728"/>
    <tableColumn id="6743" xr3:uid="{2D2987FB-5576-DF47-BBB2-1454C15891E0}" name="Column6729"/>
    <tableColumn id="6744" xr3:uid="{E6DB0A20-F507-1346-BE62-E0B3389837A1}" name="Column6730"/>
    <tableColumn id="6745" xr3:uid="{5462B639-E896-3A44-BA74-1D3C3390404A}" name="Column6731"/>
    <tableColumn id="6746" xr3:uid="{36C10C8D-D1E5-814F-B44F-09F64886422F}" name="Column6732"/>
    <tableColumn id="6747" xr3:uid="{72AE69FF-D684-9047-9E57-17C88C4E097D}" name="Column6733"/>
    <tableColumn id="6748" xr3:uid="{5D7C99C6-923B-504B-B16C-CEA318A7A1AE}" name="Column6734"/>
    <tableColumn id="6749" xr3:uid="{2DD6B8B8-7BA0-0E4E-AA69-A0D798866B73}" name="Column6735"/>
    <tableColumn id="6750" xr3:uid="{58C5EDD8-6E43-3940-8F75-610E609DB05F}" name="Column6736"/>
    <tableColumn id="6751" xr3:uid="{B0E6322F-2A5F-594F-8AC1-DA7F5372190D}" name="Column6737"/>
    <tableColumn id="6752" xr3:uid="{A7758FE3-6462-9A4C-A3D9-42754A0C660C}" name="Column6738"/>
    <tableColumn id="6753" xr3:uid="{8C4D2B9C-1DA6-5848-B230-00C41F41C9D5}" name="Column6739"/>
    <tableColumn id="6754" xr3:uid="{E91943A3-0497-8440-B6DC-8391866AEBAF}" name="Column6740"/>
    <tableColumn id="6755" xr3:uid="{6D291975-C673-7441-BD40-90CF8D33B0A2}" name="Column6741"/>
    <tableColumn id="6756" xr3:uid="{B8EAC3F6-E851-6F4C-9E0D-982C199C61A2}" name="Column6742"/>
    <tableColumn id="6757" xr3:uid="{E0E94652-1DE3-0E44-B927-BA33D1E70F05}" name="Column6743"/>
    <tableColumn id="6758" xr3:uid="{C70B5C3D-9AB7-D04B-8609-8D4A6DCCBF8C}" name="Column6744"/>
    <tableColumn id="6759" xr3:uid="{389B9FBE-03F5-9C4E-AAA4-2679BE676741}" name="Column6745"/>
    <tableColumn id="6760" xr3:uid="{BD082AF9-B30B-9F4D-B9FD-CBFB949A99A8}" name="Column6746"/>
    <tableColumn id="6761" xr3:uid="{2124BBA0-59D4-C047-9067-0DD93005BABC}" name="Column6747"/>
    <tableColumn id="6762" xr3:uid="{07D0E098-3AF5-1549-B40A-A8336DE88FEB}" name="Column6748"/>
    <tableColumn id="6763" xr3:uid="{65A8A91F-2326-5A45-AE8B-33171422E7E0}" name="Column6749"/>
    <tableColumn id="6764" xr3:uid="{38D4E884-854D-AF47-9255-2BC4B461E453}" name="Column6750"/>
    <tableColumn id="6765" xr3:uid="{07AE45ED-07B6-334B-9196-0A88A3F9FC62}" name="Column6751"/>
    <tableColumn id="6766" xr3:uid="{AC14A0AD-F687-1141-9B20-026A5CBB20E9}" name="Column6752"/>
    <tableColumn id="6767" xr3:uid="{CACC9640-C09D-8043-9484-0FFE45AFDE07}" name="Column6753"/>
    <tableColumn id="6768" xr3:uid="{2761A066-BAAB-3D48-A1BE-5FB2BE11E07F}" name="Column6754"/>
    <tableColumn id="6769" xr3:uid="{E4405E1F-F124-9B44-BB69-1135003BE764}" name="Column6755"/>
    <tableColumn id="6770" xr3:uid="{A045F322-E9A4-BA4C-8F69-D649344C2C6A}" name="Column6756"/>
    <tableColumn id="6771" xr3:uid="{1D65DC58-832D-1943-8C35-003E7AFE4769}" name="Column6757"/>
    <tableColumn id="6772" xr3:uid="{5DF679A8-7FA0-E14F-976B-41B3389DB34C}" name="Column6758"/>
    <tableColumn id="6773" xr3:uid="{5B3CB429-488E-DD44-8A14-0ACF47E6BEC7}" name="Column6759"/>
    <tableColumn id="6774" xr3:uid="{5DF4921F-DA9C-144C-8A13-27F0749971E5}" name="Column6760"/>
    <tableColumn id="6775" xr3:uid="{0CCBE097-BD0C-9843-B50F-A93023BD985F}" name="Column6761"/>
    <tableColumn id="6776" xr3:uid="{F9BCC863-7DBA-504F-918B-D06D04F90FDA}" name="Column6762"/>
    <tableColumn id="6777" xr3:uid="{CD980B1A-39D0-FA42-8C54-559445C507F8}" name="Column6763"/>
    <tableColumn id="6778" xr3:uid="{C74D210D-866C-254C-8FD3-8CB910239CF7}" name="Column6764"/>
    <tableColumn id="6779" xr3:uid="{552E516C-ED47-0740-A919-7560D481798F}" name="Column6765"/>
    <tableColumn id="6780" xr3:uid="{94BFDC11-F114-814A-8099-54C6BB9A1591}" name="Column6766"/>
    <tableColumn id="6781" xr3:uid="{2550E495-1298-9B42-8A47-F526AB0054D7}" name="Column6767"/>
    <tableColumn id="6782" xr3:uid="{07A0D7F7-D603-564E-ADB1-44FDF8213731}" name="Column6768"/>
    <tableColumn id="6783" xr3:uid="{A9582811-48C1-0948-902A-D4BBC7E6999F}" name="Column6769"/>
    <tableColumn id="6784" xr3:uid="{E3FA8C0D-58BE-FB41-AA0B-B8B43A659CBF}" name="Column6770"/>
    <tableColumn id="6785" xr3:uid="{0EF55A56-4261-A646-9F8D-BE7DFC5CBBB7}" name="Column6771"/>
    <tableColumn id="6786" xr3:uid="{99B4382F-F870-3143-B4A9-7974A44D516F}" name="Column6772"/>
    <tableColumn id="6787" xr3:uid="{0F9DE8B4-9F1E-1F46-ADA0-9374ED99DE17}" name="Column6773"/>
    <tableColumn id="6788" xr3:uid="{19C1EEF1-76C7-374D-8E1D-E7C7E4B512D7}" name="Column6774"/>
    <tableColumn id="6789" xr3:uid="{32CD1BDC-4986-A847-8042-D7C5F9A7F9CD}" name="Column6775"/>
    <tableColumn id="6790" xr3:uid="{6DD657DA-FC62-BD40-8D19-C9D17B407A2F}" name="Column6776"/>
    <tableColumn id="6791" xr3:uid="{C202AB77-336C-3942-A4F0-3972E7AE2AC6}" name="Column6777"/>
    <tableColumn id="6792" xr3:uid="{D2A35AB3-A268-9545-AB97-2B0CBD3E3B94}" name="Column6778"/>
    <tableColumn id="6793" xr3:uid="{45D60DE8-A2BC-754D-ABFF-A0144AD0FD54}" name="Column6779"/>
    <tableColumn id="6794" xr3:uid="{89F00C3E-0DCB-584F-BB8B-195D51F69724}" name="Column6780"/>
    <tableColumn id="6795" xr3:uid="{342BC4A1-289B-3642-8783-F77D7744F2D4}" name="Column6781"/>
    <tableColumn id="6796" xr3:uid="{19B9B69B-B042-3341-B2E0-CA0EFB9C7E2A}" name="Column6782"/>
    <tableColumn id="6797" xr3:uid="{AEEBB35B-3DFC-F548-9B1A-B8E8C28E564C}" name="Column6783"/>
    <tableColumn id="6798" xr3:uid="{A24A0F4D-EC7E-7F40-9737-2491E3F91509}" name="Column6784"/>
    <tableColumn id="6799" xr3:uid="{D1F77A81-1B41-984B-B350-936EB8850B55}" name="Column6785"/>
    <tableColumn id="6800" xr3:uid="{4F5CE258-CC8A-8341-A0D8-83BEEBD6DCD4}" name="Column6786"/>
    <tableColumn id="6801" xr3:uid="{17F103E0-5D19-CA45-AFB9-EB0A0A904807}" name="Column6787"/>
    <tableColumn id="6802" xr3:uid="{78845401-0044-4645-B7CE-DB720A0CCBAA}" name="Column6788"/>
    <tableColumn id="6803" xr3:uid="{F42B8631-004A-E84C-B369-EAAB36E83580}" name="Column6789"/>
    <tableColumn id="6804" xr3:uid="{A7DAEF05-B894-684C-AB3E-B933A19CED4C}" name="Column6790"/>
    <tableColumn id="6805" xr3:uid="{61DBA2F8-F068-5445-B4AF-AC1DD3E93A90}" name="Column6791"/>
    <tableColumn id="6806" xr3:uid="{FCB243EF-EA32-0C40-A8A1-3346A16B65E5}" name="Column6792"/>
    <tableColumn id="6807" xr3:uid="{84571768-76F7-9344-A4AC-723026967642}" name="Column6793"/>
    <tableColumn id="6808" xr3:uid="{96D94760-F77C-364E-8BC1-8F125521969B}" name="Column6794"/>
    <tableColumn id="6809" xr3:uid="{BCB32C7F-431A-2C4F-9680-1CE914958274}" name="Column6795"/>
    <tableColumn id="6810" xr3:uid="{428981CB-743B-944C-9598-567FCBDBC2E8}" name="Column6796"/>
    <tableColumn id="6811" xr3:uid="{6B0C69BE-68ED-E34F-BC91-C551B41AB2C3}" name="Column6797"/>
    <tableColumn id="6812" xr3:uid="{15FC3B90-B518-AD43-AD4F-B78A9F68DDA4}" name="Column6798"/>
    <tableColumn id="6813" xr3:uid="{B243EC7E-4AB1-324D-92E7-293AC710FC0F}" name="Column6799"/>
    <tableColumn id="6814" xr3:uid="{67722618-BB3A-9A4C-AB2B-D57AE90D1406}" name="Column6800"/>
    <tableColumn id="6815" xr3:uid="{1CD04472-1F07-DE49-903A-DF84D2F2F280}" name="Column6801"/>
    <tableColumn id="6816" xr3:uid="{6097A6A1-4F0B-E641-BA37-0C24FA400959}" name="Column6802"/>
    <tableColumn id="6817" xr3:uid="{A1E51364-CFEE-0A4E-A34D-4BBA86CDF2AA}" name="Column6803"/>
    <tableColumn id="6818" xr3:uid="{8E0C11A5-E2B6-CA48-B788-42E704F91BA5}" name="Column6804"/>
    <tableColumn id="6819" xr3:uid="{E1698CCC-14A9-4249-BA89-6D739770DBCE}" name="Column6805"/>
    <tableColumn id="6820" xr3:uid="{FAC79689-9253-654A-A399-3736E9A12E50}" name="Column6806"/>
    <tableColumn id="6821" xr3:uid="{4C79C0DC-EBBB-3B46-98E2-C32904EAE507}" name="Column6807"/>
    <tableColumn id="6822" xr3:uid="{BF0C8CB6-3D2C-5343-9762-A8931F0BD855}" name="Column6808"/>
    <tableColumn id="6823" xr3:uid="{B3FF83C5-BA4D-A244-AE4C-97DCB786A514}" name="Column6809"/>
    <tableColumn id="6824" xr3:uid="{BE770BC4-9D48-5B4A-A11E-05183646B82B}" name="Column6810"/>
    <tableColumn id="6825" xr3:uid="{09D421A5-530D-A641-9A4F-D1048A95DA36}" name="Column6811"/>
    <tableColumn id="6826" xr3:uid="{DD41C671-62B7-E040-BF0E-606F1CEAA925}" name="Column6812"/>
    <tableColumn id="6827" xr3:uid="{BD6B6555-C152-FD40-B71C-DB33DEF7A331}" name="Column6813"/>
    <tableColumn id="6828" xr3:uid="{1BEB85FB-2A7A-D348-8F0F-1DDA2EC0825D}" name="Column6814"/>
    <tableColumn id="6829" xr3:uid="{BAC0D817-982C-6945-A068-315DE0F5D4F7}" name="Column6815"/>
    <tableColumn id="6830" xr3:uid="{FAF35CCD-8D48-344E-8A1A-D004DF7BAF2E}" name="Column6816"/>
    <tableColumn id="6831" xr3:uid="{E1A03ECF-874A-B643-B3F9-FEACAD4F70F6}" name="Column6817"/>
    <tableColumn id="6832" xr3:uid="{40926FF9-52C6-B043-8B02-7DD7D0C1CC1D}" name="Column6818"/>
    <tableColumn id="6833" xr3:uid="{9E1F00F5-5215-6840-A5F0-DB7DEE60A6ED}" name="Column6819"/>
    <tableColumn id="6834" xr3:uid="{F3037CAF-F9A7-D44F-8D68-C7E86077F205}" name="Column6820"/>
    <tableColumn id="6835" xr3:uid="{6AA680BE-C966-AA46-ACEF-1E7E71AB2B8D}" name="Column6821"/>
    <tableColumn id="6836" xr3:uid="{9664AA09-FDE8-4345-916D-33D4F3AFBF11}" name="Column6822"/>
    <tableColumn id="6837" xr3:uid="{1D46C278-D286-8142-86F9-71754943BC5C}" name="Column6823"/>
    <tableColumn id="6838" xr3:uid="{3EE1C3A4-2648-8D46-AAEA-FA993DBD7625}" name="Column6824"/>
    <tableColumn id="6839" xr3:uid="{9E838F5B-AF7E-8542-B924-B19E957A148F}" name="Column6825"/>
    <tableColumn id="6840" xr3:uid="{3B36BA1A-AA82-D14B-AD4F-1C232011C40C}" name="Column6826"/>
    <tableColumn id="6841" xr3:uid="{57D5FBF1-62D7-9A46-94C5-4803EF07A664}" name="Column6827"/>
    <tableColumn id="6842" xr3:uid="{A7F9BBE4-F04B-054A-B982-5A765B6B5EE2}" name="Column6828"/>
    <tableColumn id="6843" xr3:uid="{9822CE66-60E4-614F-8081-5CC1A4495989}" name="Column6829"/>
    <tableColumn id="6844" xr3:uid="{2950D5B3-7DFD-3045-B844-1679BE71A04B}" name="Column6830"/>
    <tableColumn id="6845" xr3:uid="{170F30D7-27D9-994C-B93E-2183391EFE2C}" name="Column6831"/>
    <tableColumn id="6846" xr3:uid="{F41D3E8C-7EE9-8D49-8EB3-3EED3C00805A}" name="Column6832"/>
    <tableColumn id="6847" xr3:uid="{769E874E-4F30-C141-932B-139A54E589F2}" name="Column6833"/>
    <tableColumn id="6848" xr3:uid="{8DB6DFC1-EE65-BF4B-90EA-8DCD158AB793}" name="Column6834"/>
    <tableColumn id="6849" xr3:uid="{EF822F4B-A47D-144A-B918-CB3DA62B7124}" name="Column6835"/>
    <tableColumn id="6850" xr3:uid="{DD237D98-02B6-8641-BC3A-9D40BF241E87}" name="Column6836"/>
    <tableColumn id="6851" xr3:uid="{1C100FED-779F-8641-AD74-09DEE77C7909}" name="Column6837"/>
    <tableColumn id="6852" xr3:uid="{E018C0DF-873F-2641-B543-6DD3F7281B16}" name="Column6838"/>
    <tableColumn id="6853" xr3:uid="{70C09E26-0236-7648-89C6-A6B9AD77CF94}" name="Column6839"/>
    <tableColumn id="6854" xr3:uid="{5A9CCDC4-C721-B843-AD68-28A384B62A2E}" name="Column6840"/>
    <tableColumn id="6855" xr3:uid="{BD413124-5AD1-704D-9A7A-5323751074BD}" name="Column6841"/>
    <tableColumn id="6856" xr3:uid="{ED8B94F9-99C4-324F-80AE-AB8AE8825054}" name="Column6842"/>
    <tableColumn id="6857" xr3:uid="{7E41400D-32C4-374F-94FC-B6B56BE351D5}" name="Column6843"/>
    <tableColumn id="6858" xr3:uid="{50474D45-C91D-D848-A4F1-BB4C5DAACDB6}" name="Column6844"/>
    <tableColumn id="6859" xr3:uid="{FD625AEF-A802-B145-9BA7-B219CE66F9CA}" name="Column6845"/>
    <tableColumn id="6860" xr3:uid="{8472B3A7-ED15-1C40-86E5-5A87EBE25810}" name="Column6846"/>
    <tableColumn id="6861" xr3:uid="{4B095DC9-48F3-F541-AF5E-4C2FA0D3D910}" name="Column6847"/>
    <tableColumn id="6862" xr3:uid="{D5C5129D-6B74-7949-9BD2-01A2A5B71F5B}" name="Column6848"/>
    <tableColumn id="6863" xr3:uid="{6FC8990C-CF43-A543-8B2C-D3330D0A9E50}" name="Column6849"/>
    <tableColumn id="6864" xr3:uid="{BAAA8EA7-A4B9-3A4E-BE56-A001021FDB99}" name="Column6850"/>
    <tableColumn id="6865" xr3:uid="{3F806277-1EBC-024C-87C0-3E08C239E77F}" name="Column6851"/>
    <tableColumn id="6866" xr3:uid="{268D4033-AB32-264F-A731-9DAEA0CE618D}" name="Column6852"/>
    <tableColumn id="6867" xr3:uid="{791EB257-DD54-784A-AE33-8DE584D25A1A}" name="Column6853"/>
    <tableColumn id="6868" xr3:uid="{B95DE750-4364-3B4F-AA06-ADE44B67D7E5}" name="Column6854"/>
    <tableColumn id="6869" xr3:uid="{227810A0-5437-CB4D-A31E-8B5D61BBA8C6}" name="Column6855"/>
    <tableColumn id="6870" xr3:uid="{075F9E88-6951-2F47-BDAC-4FF45B8373EE}" name="Column6856"/>
    <tableColumn id="6871" xr3:uid="{C5EDC3B2-AB81-3C4B-8947-BE847109CBB8}" name="Column6857"/>
    <tableColumn id="6872" xr3:uid="{7DB1B28E-034D-4443-94EE-5405BFF85C2C}" name="Column6858"/>
    <tableColumn id="6873" xr3:uid="{5484FE09-3812-E04B-B38D-2D27D70B15FA}" name="Column6859"/>
    <tableColumn id="6874" xr3:uid="{667B123C-4433-2B40-891F-43FF3101F2E1}" name="Column6860"/>
    <tableColumn id="6875" xr3:uid="{8CA77745-F207-9342-B03F-E77B87270BEC}" name="Column6861"/>
    <tableColumn id="6876" xr3:uid="{4E0C955F-7A2F-1E48-A365-14AA4BBCF38A}" name="Column6862"/>
    <tableColumn id="6877" xr3:uid="{AE31960F-F43D-AE40-881B-626C9700C6B5}" name="Column6863"/>
    <tableColumn id="6878" xr3:uid="{08E2FDBD-3E0D-7E49-9D2F-7E32CA882105}" name="Column6864"/>
    <tableColumn id="6879" xr3:uid="{72A12E96-1406-274B-967B-71773AEAC2A7}" name="Column6865"/>
    <tableColumn id="6880" xr3:uid="{C75BE8A4-5D1F-4246-9627-D33298AE3588}" name="Column6866"/>
    <tableColumn id="6881" xr3:uid="{79B10B38-DB5C-C94E-A53A-4C2A3470712B}" name="Column6867"/>
    <tableColumn id="6882" xr3:uid="{89C1585A-C743-2448-B560-43522456E36E}" name="Column6868"/>
    <tableColumn id="6883" xr3:uid="{B215434F-DCAF-7F4D-99C7-0729D0627D13}" name="Column6869"/>
    <tableColumn id="6884" xr3:uid="{3929A220-C9A5-B544-894F-CAC22AD06448}" name="Column6870"/>
    <tableColumn id="6885" xr3:uid="{54B10BDB-9ABA-304D-8819-DC5BD294A7F5}" name="Column6871"/>
    <tableColumn id="6886" xr3:uid="{819DA91D-57D9-D349-BCF2-EDE89EAB6205}" name="Column6872"/>
    <tableColumn id="6887" xr3:uid="{FAB0700A-58C2-874C-A541-4D73602E15E9}" name="Column6873"/>
    <tableColumn id="6888" xr3:uid="{C85EC321-E197-D347-BDFC-5A61DA5D030C}" name="Column6874"/>
    <tableColumn id="6889" xr3:uid="{30CBF84B-F084-224D-A15A-B85AC9009F59}" name="Column6875"/>
    <tableColumn id="6890" xr3:uid="{7430BB6C-7F6C-5E4E-B1A2-52654024333C}" name="Column6876"/>
    <tableColumn id="6891" xr3:uid="{2B70E137-D4C1-624B-93C5-B6FFA05067FF}" name="Column6877"/>
    <tableColumn id="6892" xr3:uid="{FFEA28C0-65B9-D047-87D6-17717A25C246}" name="Column6878"/>
    <tableColumn id="6893" xr3:uid="{95134296-4156-1748-8512-0559DC2B284C}" name="Column6879"/>
    <tableColumn id="6894" xr3:uid="{D51912EC-7708-F941-85F0-F9B66F1B8386}" name="Column6880"/>
    <tableColumn id="6895" xr3:uid="{DBAC8E10-ACCE-2244-AFE0-4A480156C6B1}" name="Column6881"/>
    <tableColumn id="6896" xr3:uid="{A9BDAD2C-C4B6-AF4E-8766-A90746595019}" name="Column6882"/>
    <tableColumn id="6897" xr3:uid="{6CDD627D-9EF6-054F-9A6A-423CC114E497}" name="Column6883"/>
    <tableColumn id="6898" xr3:uid="{74503B1F-CFC6-C84F-8B37-E4250CF6DFAB}" name="Column6884"/>
    <tableColumn id="6899" xr3:uid="{E96B766E-89D3-4A49-AAEA-CCD8A68B8B5A}" name="Column6885"/>
    <tableColumn id="6900" xr3:uid="{FCF8D141-3C0E-DB4F-85A0-466DB1AF0628}" name="Column6886"/>
    <tableColumn id="6901" xr3:uid="{F2762098-DDC2-B14F-BDC6-57204DCA3D72}" name="Column6887"/>
    <tableColumn id="6902" xr3:uid="{570012B8-F2AE-D541-9EAA-6BEA160DB675}" name="Column6888"/>
    <tableColumn id="6903" xr3:uid="{362C9B87-07CD-8F4F-A741-C72553061B94}" name="Column6889"/>
    <tableColumn id="6904" xr3:uid="{03278F63-D42C-1346-A074-84FE3B339F47}" name="Column6890"/>
    <tableColumn id="6905" xr3:uid="{03F0B8E4-23F0-5441-B75A-E97A3272A8B8}" name="Column6891"/>
    <tableColumn id="6906" xr3:uid="{32905FC1-4903-784A-A015-F62567FD1CD1}" name="Column6892"/>
    <tableColumn id="6907" xr3:uid="{12CFA189-E02A-9A43-90B4-511B2B6533B2}" name="Column6893"/>
    <tableColumn id="6908" xr3:uid="{3387EE50-AD8D-8348-9AD1-3776F7F28F4C}" name="Column6894"/>
    <tableColumn id="6909" xr3:uid="{EEA9E3BC-4196-3548-9D5B-CB3AD8B0A682}" name="Column6895"/>
    <tableColumn id="6910" xr3:uid="{6CD7DA4C-B3DE-474E-9185-6A55F42DB539}" name="Column6896"/>
    <tableColumn id="6911" xr3:uid="{42124469-E54C-454D-86B0-34E9CCB41A6F}" name="Column6897"/>
    <tableColumn id="6912" xr3:uid="{E0B3847E-80AD-F041-943A-B335634CC6F5}" name="Column6898"/>
    <tableColumn id="6913" xr3:uid="{02FC026C-7AD4-1D47-92B8-3D7EFA9A6AF2}" name="Column6899"/>
    <tableColumn id="6914" xr3:uid="{516D5305-086B-114A-8C9C-72BFF2F64747}" name="Column6900"/>
    <tableColumn id="6915" xr3:uid="{E45E90EA-5654-154C-AEFB-DA523C499974}" name="Column6901"/>
    <tableColumn id="6916" xr3:uid="{FC6C0FF9-A1E5-5547-97A7-1543688CD0A8}" name="Column6902"/>
    <tableColumn id="6917" xr3:uid="{3B864DB0-98C8-8349-B583-EBBE669D65B6}" name="Column6903"/>
    <tableColumn id="6918" xr3:uid="{44EEC002-AC1C-8944-A911-AE7FC77304CC}" name="Column6904"/>
    <tableColumn id="6919" xr3:uid="{7975EBBF-70B0-B34E-93B9-B2E4FE3199D2}" name="Column6905"/>
    <tableColumn id="6920" xr3:uid="{A59F6C83-A85B-5343-B9E4-64C94E9810F9}" name="Column6906"/>
    <tableColumn id="6921" xr3:uid="{C03FBEF7-B9B4-5042-BD27-E6D143D5A7CA}" name="Column6907"/>
    <tableColumn id="6922" xr3:uid="{3EA6E1AC-4ED3-E74E-8E30-61CA92D2128D}" name="Column6908"/>
    <tableColumn id="6923" xr3:uid="{5915732F-CFBA-824D-8F45-0F99EFDC367E}" name="Column6909"/>
    <tableColumn id="6924" xr3:uid="{B687D48B-028E-7B4D-8219-F79A23E4EF6D}" name="Column6910"/>
    <tableColumn id="6925" xr3:uid="{984A28C3-112A-EE4C-94AE-89C20C08E15F}" name="Column6911"/>
    <tableColumn id="6926" xr3:uid="{807DE5AB-FF70-3146-96BB-26995E71A6D9}" name="Column6912"/>
    <tableColumn id="6927" xr3:uid="{F9B4A0FF-9DFB-C345-AC47-93C60CD514D6}" name="Column6913"/>
    <tableColumn id="6928" xr3:uid="{C6F62BD9-32DF-CD4A-87D7-E449F2E5C2CE}" name="Column6914"/>
    <tableColumn id="6929" xr3:uid="{CC744F4E-4084-6E46-AD9B-A4C849FBDF44}" name="Column6915"/>
    <tableColumn id="6930" xr3:uid="{6A44ED21-B3E5-4541-A927-0919DE79EEB6}" name="Column6916"/>
    <tableColumn id="6931" xr3:uid="{B033C956-899A-3049-89F1-A0FDCBCCA753}" name="Column6917"/>
    <tableColumn id="6932" xr3:uid="{769A4DF5-886D-DC45-B433-47852AE6D8B9}" name="Column6918"/>
    <tableColumn id="6933" xr3:uid="{38E92083-3C61-B546-BEAF-A3ED7A890916}" name="Column6919"/>
    <tableColumn id="6934" xr3:uid="{072D1806-CC3E-024C-8D79-33B0F7784854}" name="Column6920"/>
    <tableColumn id="6935" xr3:uid="{C5023329-54C7-DE4D-9499-3EDC2FE108E4}" name="Column6921"/>
    <tableColumn id="6936" xr3:uid="{FE704A3A-7AA8-C541-B208-6CDA6506F1D5}" name="Column6922"/>
    <tableColumn id="6937" xr3:uid="{87E68150-E32E-7649-8DB9-45EBA0AFFA84}" name="Column6923"/>
    <tableColumn id="6938" xr3:uid="{639E65FF-37B8-8343-ABB1-0EC0FA5B281B}" name="Column6924"/>
    <tableColumn id="6939" xr3:uid="{C34E48AC-3C98-FA44-A6FE-339E6762914E}" name="Column6925"/>
    <tableColumn id="6940" xr3:uid="{AE0087C1-00AF-9B48-A88C-75CA8EAD6869}" name="Column6926"/>
    <tableColumn id="6941" xr3:uid="{93D38E94-EBC2-B54A-B452-C563073B460B}" name="Column6927"/>
    <tableColumn id="6942" xr3:uid="{517AD582-6999-BB44-9BD1-96208C2513A7}" name="Column6928"/>
    <tableColumn id="6943" xr3:uid="{0F36D35E-62F4-9644-BDF8-FF7E3BABE3B5}" name="Column6929"/>
    <tableColumn id="6944" xr3:uid="{0791B04F-E678-B144-8BAF-02F53AC2A709}" name="Column6930"/>
    <tableColumn id="6945" xr3:uid="{0C1F4265-E6E1-EA49-B165-B52994E28463}" name="Column6931"/>
    <tableColumn id="6946" xr3:uid="{B299CFC2-DA85-CF4E-B884-4825AF53426C}" name="Column6932"/>
    <tableColumn id="6947" xr3:uid="{FCEFB1EF-1777-1349-A427-4434761CAC92}" name="Column6933"/>
    <tableColumn id="6948" xr3:uid="{E24ED1C7-A41F-094B-ACEB-E850D2F919E1}" name="Column6934"/>
    <tableColumn id="6949" xr3:uid="{03F1FE35-B860-E54E-A5D3-3698799B3FA5}" name="Column6935"/>
    <tableColumn id="6950" xr3:uid="{51E6B202-A583-6344-AE6D-2BD43D98E380}" name="Column6936"/>
    <tableColumn id="6951" xr3:uid="{CA9A5F7C-DF56-C745-99F0-47470A11F9EC}" name="Column6937"/>
    <tableColumn id="6952" xr3:uid="{7E43499C-83FA-544F-890E-4444877F1E71}" name="Column6938"/>
    <tableColumn id="6953" xr3:uid="{E7FE367A-1D3A-C148-9440-F9A4A7350E7C}" name="Column6939"/>
    <tableColumn id="6954" xr3:uid="{0A84B3C7-4683-1C4C-9B18-93F41D1E7905}" name="Column6940"/>
    <tableColumn id="6955" xr3:uid="{20F86AD8-8005-3945-8910-C64A967BD98D}" name="Column6941"/>
    <tableColumn id="6956" xr3:uid="{A6BAD53D-B2FC-2444-94F4-ACCD7A8A1D39}" name="Column6942"/>
    <tableColumn id="6957" xr3:uid="{33C7C9F3-26B7-5D4B-A7A0-15B31330F2DA}" name="Column6943"/>
    <tableColumn id="6958" xr3:uid="{7241AC49-D3BB-2D4E-A2F6-B9096E54F4A5}" name="Column6944"/>
    <tableColumn id="6959" xr3:uid="{49BA1C7C-B3CE-2F41-875C-95B70D2D0336}" name="Column6945"/>
    <tableColumn id="6960" xr3:uid="{E52218C7-7178-4044-A091-85498A77E869}" name="Column6946"/>
    <tableColumn id="6961" xr3:uid="{7A793531-3092-E542-AB94-93EFB029AD3E}" name="Column6947"/>
    <tableColumn id="6962" xr3:uid="{C7B0782A-D590-8F46-9F26-7C81D200B3AF}" name="Column6948"/>
    <tableColumn id="6963" xr3:uid="{5A0A0672-0A03-F74A-80DB-7304F57349A4}" name="Column6949"/>
    <tableColumn id="6964" xr3:uid="{8D38E798-8CBB-3842-A1E4-798454D3661E}" name="Column6950"/>
    <tableColumn id="6965" xr3:uid="{4D17CD07-853F-CB4A-94FB-17C48C8417BA}" name="Column6951"/>
    <tableColumn id="6966" xr3:uid="{D284EA88-B3B6-6049-A1D5-BF90AB0523C7}" name="Column6952"/>
    <tableColumn id="6967" xr3:uid="{4A28E63E-E7A0-0C4A-97DD-67B375B726BA}" name="Column6953"/>
    <tableColumn id="6968" xr3:uid="{E1041F19-4C42-A94B-B0B6-2DC7166E5CEE}" name="Column6954"/>
    <tableColumn id="6969" xr3:uid="{F2B5B5B2-6E59-7B42-A5C4-B1FE335D0DFE}" name="Column6955"/>
    <tableColumn id="6970" xr3:uid="{C6F6C3D9-3630-C945-8745-F6E890910684}" name="Column6956"/>
    <tableColumn id="6971" xr3:uid="{4F520ECA-6942-344C-8DF6-84416032BEE7}" name="Column6957"/>
    <tableColumn id="6972" xr3:uid="{A4995D8B-034E-AC42-BA01-291DB5FFD643}" name="Column6958"/>
    <tableColumn id="6973" xr3:uid="{1A54D73F-FE8E-B94F-8A27-3D46DD3F76F5}" name="Column6959"/>
    <tableColumn id="6974" xr3:uid="{F498310F-230B-8F48-BDBB-8A178A1923DE}" name="Column6960"/>
    <tableColumn id="6975" xr3:uid="{ACC21012-85B9-A641-84AB-0570EDDA8E54}" name="Column6961"/>
    <tableColumn id="6976" xr3:uid="{160014A5-5652-0848-A227-2A05D4608AB2}" name="Column6962"/>
    <tableColumn id="6977" xr3:uid="{4F4ADD40-11AD-254E-9D8C-D29B77C3C937}" name="Column6963"/>
    <tableColumn id="6978" xr3:uid="{164B78B8-46C1-174E-A637-8D2D5CC77227}" name="Column6964"/>
    <tableColumn id="6979" xr3:uid="{7F084EE3-7063-DD45-9934-1CFE64912930}" name="Column6965"/>
    <tableColumn id="6980" xr3:uid="{ECD41B72-2B50-E84E-A2BB-021DADDADE8D}" name="Column6966"/>
    <tableColumn id="6981" xr3:uid="{D77A3A58-1D81-8A4E-91D6-3890B7E93E0E}" name="Column6967"/>
    <tableColumn id="6982" xr3:uid="{30C401E2-2395-144E-80B4-16D3A6E37D70}" name="Column6968"/>
    <tableColumn id="6983" xr3:uid="{BD420C67-BAD9-3341-BA34-EFD840D03485}" name="Column6969"/>
    <tableColumn id="6984" xr3:uid="{BFC954EC-F3E1-6145-B81C-2C6EE4699D82}" name="Column6970"/>
    <tableColumn id="6985" xr3:uid="{9A6FBC35-5E3F-044D-A9AB-AB5300DD8E8B}" name="Column6971"/>
    <tableColumn id="6986" xr3:uid="{2B34A244-C03A-6945-92D3-7ACDA168046B}" name="Column6972"/>
    <tableColumn id="6987" xr3:uid="{71111A4A-1813-614B-B593-9DDFDE420ED2}" name="Column6973"/>
    <tableColumn id="6988" xr3:uid="{A1BD8893-5766-644F-B0DC-2A10BDCAC91B}" name="Column6974"/>
    <tableColumn id="6989" xr3:uid="{5E9EB6AF-B406-0043-8FC8-CA5A5EC9987B}" name="Column6975"/>
    <tableColumn id="6990" xr3:uid="{CDF8A602-66AC-984B-9371-D780098DFF98}" name="Column6976"/>
    <tableColumn id="6991" xr3:uid="{2FAE1A5D-77B4-B346-8D62-A5D684B091B7}" name="Column6977"/>
    <tableColumn id="6992" xr3:uid="{73310483-A753-D943-8869-057434D31DFB}" name="Column6978"/>
    <tableColumn id="6993" xr3:uid="{61F28392-DED9-DE46-A5AC-72D585F78DD7}" name="Column6979"/>
    <tableColumn id="6994" xr3:uid="{4E8DDE91-E5F1-3F48-83B5-8878D43D8E62}" name="Column6980"/>
    <tableColumn id="6995" xr3:uid="{5C23527C-3F8B-184F-A422-D96333F9A6E6}" name="Column6981"/>
    <tableColumn id="6996" xr3:uid="{995C4CF6-8359-0A49-BD40-9D3286C57009}" name="Column6982"/>
    <tableColumn id="6997" xr3:uid="{94004F92-AC8E-0447-8405-F9B614C44736}" name="Column6983"/>
    <tableColumn id="6998" xr3:uid="{D4448EC6-2D8C-8E44-B865-9F245F55470A}" name="Column6984"/>
    <tableColumn id="6999" xr3:uid="{61E611FC-D37D-3F43-A7E5-8D666475032B}" name="Column6985"/>
    <tableColumn id="7000" xr3:uid="{8BE1C505-0BD5-4045-81A6-2EF7C69C2091}" name="Column6986"/>
    <tableColumn id="7001" xr3:uid="{B4B31BCC-6BD8-F049-9EDD-40B49AA02887}" name="Column6987"/>
    <tableColumn id="7002" xr3:uid="{15A6EB85-3292-5944-AC5A-5692E1BB369E}" name="Column6988"/>
    <tableColumn id="7003" xr3:uid="{EEA22651-4476-BD44-BCB8-87413F9A60FB}" name="Column6989"/>
    <tableColumn id="7004" xr3:uid="{82A1AF2E-155F-674B-99F6-DFDEF9101DEC}" name="Column6990"/>
    <tableColumn id="7005" xr3:uid="{72B61717-6889-C649-9663-8A1957A1E7D5}" name="Column6991"/>
    <tableColumn id="7006" xr3:uid="{29310F28-9BB7-8D41-83ED-D603679CC33C}" name="Column6992"/>
    <tableColumn id="7007" xr3:uid="{96C1AEB4-923B-C442-989F-BAD740F778D3}" name="Column6993"/>
    <tableColumn id="7008" xr3:uid="{D821A35B-AC85-F540-A234-04B671623E45}" name="Column6994"/>
    <tableColumn id="7009" xr3:uid="{7FA755AF-4F84-7044-863F-D1F8E2E8781D}" name="Column6995"/>
    <tableColumn id="7010" xr3:uid="{30B48E72-6939-1E48-A942-B94CC05F5210}" name="Column6996"/>
    <tableColumn id="7011" xr3:uid="{9F94E700-7300-6F47-B9B5-E02224618498}" name="Column6997"/>
    <tableColumn id="7012" xr3:uid="{F073C33F-F154-B04E-95A3-B08B7D3CF61F}" name="Column6998"/>
    <tableColumn id="7013" xr3:uid="{B2723B8B-6693-FC43-8AC4-5CD79151DF42}" name="Column6999"/>
    <tableColumn id="7014" xr3:uid="{9F4D7FE7-48B6-7A40-BAE1-EA96498961BF}" name="Column7000"/>
    <tableColumn id="7015" xr3:uid="{146E16DB-FEB5-9B4F-8FDE-4B21E9FE0243}" name="Column7001"/>
    <tableColumn id="7016" xr3:uid="{BE1D01F3-B31F-A340-BB76-9E28CBD1746E}" name="Column7002"/>
    <tableColumn id="7017" xr3:uid="{2832195E-147A-4947-8531-31BA13FAB347}" name="Column7003"/>
    <tableColumn id="7018" xr3:uid="{0A4AA8FE-C32C-1449-AA45-93A7547C51FD}" name="Column7004"/>
    <tableColumn id="7019" xr3:uid="{360F417B-7EB9-4248-AC38-2799B5D66FDE}" name="Column7005"/>
    <tableColumn id="7020" xr3:uid="{9FBCD592-8085-3A43-9C02-8D1E8B78E3F0}" name="Column7006"/>
    <tableColumn id="7021" xr3:uid="{0873A447-BCD5-A44B-BCEB-518A49E27E9C}" name="Column7007"/>
    <tableColumn id="7022" xr3:uid="{36229159-F0E4-924B-8BED-CC5E1D9EE81D}" name="Column7008"/>
    <tableColumn id="7023" xr3:uid="{9399AC3E-A63D-1B45-B6CA-8086825E7623}" name="Column7009"/>
    <tableColumn id="7024" xr3:uid="{6B4ED3C0-AC22-0048-8552-47D96CEDDA9E}" name="Column7010"/>
    <tableColumn id="7025" xr3:uid="{FC98274D-A383-9546-93AE-0DC809C01F56}" name="Column7011"/>
    <tableColumn id="7026" xr3:uid="{E211CCB7-A6FD-6041-B3A4-B62A87BEFBC9}" name="Column7012"/>
    <tableColumn id="7027" xr3:uid="{B160B260-BED3-B945-833F-9460EF451608}" name="Column7013"/>
    <tableColumn id="7028" xr3:uid="{CC476978-FE74-5649-AF82-F78BD4FD5C85}" name="Column7014"/>
    <tableColumn id="7029" xr3:uid="{A7606BB8-D837-D84D-806F-206FB6DB0D20}" name="Column7015"/>
    <tableColumn id="7030" xr3:uid="{5A560FFB-5C67-5649-9105-588E3B64E2FC}" name="Column7016"/>
    <tableColumn id="7031" xr3:uid="{A62A4E66-8D65-9C4D-9A19-773CB582A0CB}" name="Column7017"/>
    <tableColumn id="7032" xr3:uid="{4391AF24-FA88-7F48-82DF-022B9D7C0792}" name="Column7018"/>
    <tableColumn id="7033" xr3:uid="{56CF4D71-B054-D44D-A0B6-57F5674A719B}" name="Column7019"/>
    <tableColumn id="7034" xr3:uid="{AE2867E1-E1DD-C046-8481-CC438B336232}" name="Column7020"/>
    <tableColumn id="7035" xr3:uid="{C0EED661-E546-6C47-A3DA-C75AF8DCDFF5}" name="Column7021"/>
    <tableColumn id="7036" xr3:uid="{819A2BD0-EB0B-6B47-85DA-B3E1557CBA18}" name="Column7022"/>
    <tableColumn id="7037" xr3:uid="{BE0E4615-24A1-0E42-9413-08A6B0CB48CD}" name="Column7023"/>
    <tableColumn id="7038" xr3:uid="{52246DAA-19B6-B146-8DEB-98CCFF090710}" name="Column7024"/>
    <tableColumn id="7039" xr3:uid="{ED8786B3-1713-4D48-B14E-38BCB1637B8C}" name="Column7025"/>
    <tableColumn id="7040" xr3:uid="{FCC48C01-0797-2F4D-A086-45E171455192}" name="Column7026"/>
    <tableColumn id="7041" xr3:uid="{EAF704B0-CB0C-8F4C-B5DA-7C50CD2F41DA}" name="Column7027"/>
    <tableColumn id="7042" xr3:uid="{261C93AA-696A-B94E-9F06-8F02B9EE93B8}" name="Column7028"/>
    <tableColumn id="7043" xr3:uid="{E910B7F4-A9BD-3741-BF9E-AF9CA2823392}" name="Column7029"/>
    <tableColumn id="7044" xr3:uid="{F3257B68-EBFD-4744-8473-CDA3CEEDB9B0}" name="Column7030"/>
    <tableColumn id="7045" xr3:uid="{8E1DDE32-12D8-844F-B425-EE53B7DFED18}" name="Column7031"/>
    <tableColumn id="7046" xr3:uid="{4C56F8E0-65BD-7042-BBCB-0A1A40CC22C2}" name="Column7032"/>
    <tableColumn id="7047" xr3:uid="{512415A9-391A-2945-BAE7-C07562E20E00}" name="Column7033"/>
    <tableColumn id="7048" xr3:uid="{6C8B4CE9-B642-0941-BD0B-860A4F8AFC73}" name="Column7034"/>
    <tableColumn id="7049" xr3:uid="{0AC7BAFA-DE16-8E4E-8625-38AC906EAD15}" name="Column7035"/>
    <tableColumn id="7050" xr3:uid="{A0AEDE6B-0FB4-194E-8077-8C2ECD285025}" name="Column7036"/>
    <tableColumn id="7051" xr3:uid="{FE659744-65AD-6849-A1EF-45D26A9342E0}" name="Column7037"/>
    <tableColumn id="7052" xr3:uid="{2972D7E0-297A-3C49-9064-A081B672D335}" name="Column7038"/>
    <tableColumn id="7053" xr3:uid="{054047A0-1A58-B643-9245-DFD4DA244CAA}" name="Column7039"/>
    <tableColumn id="7054" xr3:uid="{B58187C7-72AC-9B41-B45E-1A3723E732F1}" name="Column7040"/>
    <tableColumn id="7055" xr3:uid="{CA5BC733-71C9-F442-B978-A09CD665181D}" name="Column7041"/>
    <tableColumn id="7056" xr3:uid="{F99D6458-8CEC-5A49-917F-5190D210BA22}" name="Column7042"/>
    <tableColumn id="7057" xr3:uid="{8D2C64E3-B5AB-5C4B-8CD3-1C999E02A6AA}" name="Column7043"/>
    <tableColumn id="7058" xr3:uid="{EF360BA8-A829-5845-818B-84F23C2FADDF}" name="Column7044"/>
    <tableColumn id="7059" xr3:uid="{1494BC4F-E069-9B42-8BB0-DDEAF37D3CC2}" name="Column7045"/>
    <tableColumn id="7060" xr3:uid="{A6719680-8A5B-C449-B972-F6C486EB308D}" name="Column7046"/>
    <tableColumn id="7061" xr3:uid="{021A60A6-CF60-854A-A32D-CE4FA0FFC7DE}" name="Column7047"/>
    <tableColumn id="7062" xr3:uid="{FD6F3D65-AB3C-004A-BFDC-6A023CB7BAE2}" name="Column7048"/>
    <tableColumn id="7063" xr3:uid="{8A0F204E-7A4C-C341-AC89-D6E35FFAF3A2}" name="Column7049"/>
    <tableColumn id="7064" xr3:uid="{33D7B5C4-CA91-D24E-AA7E-7F19F7597B7E}" name="Column7050"/>
    <tableColumn id="7065" xr3:uid="{B093345F-8735-1F46-8DB3-D7A36428571C}" name="Column7051"/>
    <tableColumn id="7066" xr3:uid="{8B63D7B1-077D-2048-887C-5A6765BC01F1}" name="Column7052"/>
    <tableColumn id="7067" xr3:uid="{3F359075-7D65-3A4C-9BF1-F0A6ACE225A8}" name="Column7053"/>
    <tableColumn id="7068" xr3:uid="{758B7EDE-FBAC-344B-8F6B-D4E25FB0C40D}" name="Column7054"/>
    <tableColumn id="7069" xr3:uid="{0AF5E1A2-5796-304A-8B26-4158BFF323CD}" name="Column7055"/>
    <tableColumn id="7070" xr3:uid="{34F589E6-ADD1-2143-843A-F9AA7822E942}" name="Column7056"/>
    <tableColumn id="7071" xr3:uid="{6496FE86-12C3-424E-8300-68C80B137C88}" name="Column7057"/>
    <tableColumn id="7072" xr3:uid="{DA599E81-0B2C-664E-98A0-96D732292BF0}" name="Column7058"/>
    <tableColumn id="7073" xr3:uid="{797462BC-46B0-BC47-AA75-59305727A3FB}" name="Column7059"/>
    <tableColumn id="7074" xr3:uid="{F62ACF85-CFE8-5046-ADE8-26674FB56781}" name="Column7060"/>
    <tableColumn id="7075" xr3:uid="{F7BBD6AE-F2C6-8F4B-BDA3-A536DAD1831A}" name="Column7061"/>
    <tableColumn id="7076" xr3:uid="{70E16F36-EBBF-A74F-9261-0AB006CA6EB7}" name="Column7062"/>
    <tableColumn id="7077" xr3:uid="{7AB0DAE9-2884-4B4A-8EE4-34A8BB4F80D8}" name="Column7063"/>
    <tableColumn id="7078" xr3:uid="{0FC7E908-161B-FA48-A73C-B4595E3619CA}" name="Column7064"/>
    <tableColumn id="7079" xr3:uid="{091D017A-7342-E94A-8F1F-C974E883EB7D}" name="Column7065"/>
    <tableColumn id="7080" xr3:uid="{1C2333DB-30C0-584A-B8C5-EC63AAEC9B60}" name="Column7066"/>
    <tableColumn id="7081" xr3:uid="{38AE80ED-59CF-4542-A8EA-83370CE17B07}" name="Column7067"/>
    <tableColumn id="7082" xr3:uid="{50671184-8D7A-8944-B229-7B6CA7F80CA2}" name="Column7068"/>
    <tableColumn id="7083" xr3:uid="{A9D4182F-77E3-A94C-9C66-20B36049F843}" name="Column7069"/>
    <tableColumn id="7084" xr3:uid="{CE2BA6BB-3DFB-F345-8B1B-354E40041098}" name="Column7070"/>
    <tableColumn id="7085" xr3:uid="{1AF87D7E-B818-C049-BC76-48AB4AC35DF3}" name="Column7071"/>
    <tableColumn id="7086" xr3:uid="{59FE7AB9-569E-B24A-B635-8EA4A2F7355A}" name="Column7072"/>
    <tableColumn id="7087" xr3:uid="{AC164F18-D55E-E942-BF7D-6937898D7E59}" name="Column7073"/>
    <tableColumn id="7088" xr3:uid="{49E091C2-0E5E-BF40-A2C0-C55788FAF632}" name="Column7074"/>
    <tableColumn id="7089" xr3:uid="{EA543031-3346-D742-9431-6BC0A8D311F4}" name="Column7075"/>
    <tableColumn id="7090" xr3:uid="{EA7DB95E-00C9-C146-9ABA-37227A6807C3}" name="Column7076"/>
    <tableColumn id="7091" xr3:uid="{7C67A07B-E1FB-FC48-AD9D-CBBD15EFEF37}" name="Column7077"/>
    <tableColumn id="7092" xr3:uid="{4C58A20D-B09F-4C4F-9947-2ACD5AD75FCC}" name="Column7078"/>
    <tableColumn id="7093" xr3:uid="{E31F601F-FBFC-6F48-B51E-4D08149FE8DD}" name="Column7079"/>
    <tableColumn id="7094" xr3:uid="{9136C2D0-28E2-5D49-94F4-2BAACA874196}" name="Column7080"/>
    <tableColumn id="7095" xr3:uid="{17E65754-490B-CC4A-8C3F-DF5B692FAE4F}" name="Column7081"/>
    <tableColumn id="7096" xr3:uid="{2B01364E-8201-934E-A05E-D21998B4B979}" name="Column7082"/>
    <tableColumn id="7097" xr3:uid="{33F90D72-AFEE-C441-AEA9-F902843E7DF9}" name="Column7083"/>
    <tableColumn id="7098" xr3:uid="{9D69D45E-AE1F-DD45-B13A-C794FBFF2F76}" name="Column7084"/>
    <tableColumn id="7099" xr3:uid="{7C1973DC-6A70-EE44-8D39-4E98D5AD4750}" name="Column7085"/>
    <tableColumn id="7100" xr3:uid="{DB12C0C7-20B1-B049-A90C-6900856B33D9}" name="Column7086"/>
    <tableColumn id="7101" xr3:uid="{51B6753C-50EA-9140-8573-FD67E661A3C4}" name="Column7087"/>
    <tableColumn id="7102" xr3:uid="{280CDBE5-45F4-5D4B-9899-8618C0FD82B0}" name="Column7088"/>
    <tableColumn id="7103" xr3:uid="{BF934965-1B40-D74B-845C-BB78BFF3D1E1}" name="Column7089"/>
    <tableColumn id="7104" xr3:uid="{82C01C88-F608-544F-BF6E-99516370AF81}" name="Column7090"/>
    <tableColumn id="7105" xr3:uid="{A087796D-0A5F-274E-A5A2-14A06A0AF400}" name="Column7091"/>
    <tableColumn id="7106" xr3:uid="{F6A4F497-ABB0-5D4C-9164-B779FA35A7DA}" name="Column7092"/>
    <tableColumn id="7107" xr3:uid="{2803E1ED-0EB7-4945-B6A8-9335670E2BBF}" name="Column7093"/>
    <tableColumn id="7108" xr3:uid="{D01CFB9A-E120-AE46-BB11-10651AEC7728}" name="Column7094"/>
    <tableColumn id="7109" xr3:uid="{FDDED9EA-2990-774C-891D-804D6BEB8450}" name="Column7095"/>
    <tableColumn id="7110" xr3:uid="{1F94FAB0-C39C-9A4F-9F13-24DFC7E2E7B2}" name="Column7096"/>
    <tableColumn id="7111" xr3:uid="{B949E0FD-2489-DE46-9A7A-575E9CDCBB45}" name="Column7097"/>
    <tableColumn id="7112" xr3:uid="{561C3BB3-8328-1743-B141-784667DACE3F}" name="Column7098"/>
    <tableColumn id="7113" xr3:uid="{CC525A18-AF82-8344-BBDB-582724C1DEF5}" name="Column7099"/>
    <tableColumn id="7114" xr3:uid="{DB6A23F7-A961-8E4F-AA0F-01A6A95F8C99}" name="Column7100"/>
    <tableColumn id="7115" xr3:uid="{74288A9C-1403-C949-9717-E4C5FF8E956D}" name="Column7101"/>
    <tableColumn id="7116" xr3:uid="{79084086-B79F-CC43-BCEA-37C96CC362C3}" name="Column7102"/>
    <tableColumn id="7117" xr3:uid="{694280B9-55D7-554D-90EF-7F9B054D8803}" name="Column7103"/>
    <tableColumn id="7118" xr3:uid="{5E2B9DDC-3E2C-634A-86BC-3CB1CC650046}" name="Column7104"/>
    <tableColumn id="7119" xr3:uid="{A5F33F0F-443D-FB4B-94B2-EAFE38BA45BE}" name="Column7105"/>
    <tableColumn id="7120" xr3:uid="{779EDCD1-2C29-9042-9A84-E3262C5E66D9}" name="Column7106"/>
    <tableColumn id="7121" xr3:uid="{CA6C3E37-2D58-A14F-A915-21E6AAE62B3F}" name="Column7107"/>
    <tableColumn id="7122" xr3:uid="{DA3D4439-8841-0D47-AD3A-3233304B9B4C}" name="Column7108"/>
    <tableColumn id="7123" xr3:uid="{8C9A03E4-5D2A-6A46-AD2E-8C648EF5D0E3}" name="Column7109"/>
    <tableColumn id="7124" xr3:uid="{0CF542EA-F08C-494B-9846-3CE9518077DF}" name="Column7110"/>
    <tableColumn id="7125" xr3:uid="{B73F4683-8DD0-5D4F-B686-A0C3BC963474}" name="Column7111"/>
    <tableColumn id="7126" xr3:uid="{C26C0E52-B6C9-FA42-8AE6-D82B7E6F4C79}" name="Column7112"/>
    <tableColumn id="7127" xr3:uid="{D26DC1CC-80B7-EE4A-AB97-84F833911A89}" name="Column7113"/>
    <tableColumn id="7128" xr3:uid="{CB4723CC-C0C4-4649-845B-41427FF0A751}" name="Column7114"/>
    <tableColumn id="7129" xr3:uid="{E687DA23-A8E1-4F47-8F72-EAFD509DFDB4}" name="Column7115"/>
    <tableColumn id="7130" xr3:uid="{20BDB608-8EF3-244E-B2AC-664A37C0E217}" name="Column7116"/>
    <tableColumn id="7131" xr3:uid="{7F79404A-8239-624C-9A4E-DF0F1EE709D0}" name="Column7117"/>
    <tableColumn id="7132" xr3:uid="{0ADFECC1-D10F-5B43-A0F1-5454F3B7E169}" name="Column7118"/>
    <tableColumn id="7133" xr3:uid="{A2F48B5D-B62D-5640-AA6A-9C92FFF7DA29}" name="Column7119"/>
    <tableColumn id="7134" xr3:uid="{DC021E64-E5B2-BD43-AE60-E6A180715083}" name="Column7120"/>
    <tableColumn id="7135" xr3:uid="{C36695E4-8FEC-E74E-AFA9-54FF7474B5E2}" name="Column7121"/>
    <tableColumn id="7136" xr3:uid="{68B09672-BC03-0D4D-9D22-0A3CC8508F75}" name="Column7122"/>
    <tableColumn id="7137" xr3:uid="{6A5F5788-E369-C74C-97F2-F6FADB406632}" name="Column7123"/>
    <tableColumn id="7138" xr3:uid="{0ED58D4B-FDED-324E-91BF-F95DAE71793A}" name="Column7124"/>
    <tableColumn id="7139" xr3:uid="{AF97D0E8-CD3C-E246-BB48-8CCF84F1E6F4}" name="Column7125"/>
    <tableColumn id="7140" xr3:uid="{3AD2CB33-ACB2-4D42-9519-3BEF98A86422}" name="Column7126"/>
    <tableColumn id="7141" xr3:uid="{15621C7F-1F57-E141-B93B-BA6A628D2756}" name="Column7127"/>
    <tableColumn id="7142" xr3:uid="{C2F2281D-225D-694E-AEBB-F49A0204D9DC}" name="Column7128"/>
    <tableColumn id="7143" xr3:uid="{674A1E8E-3020-6C4C-9066-351F90DEC953}" name="Column7129"/>
    <tableColumn id="7144" xr3:uid="{006A132E-1453-E848-BF91-03F188C299E8}" name="Column7130"/>
    <tableColumn id="7145" xr3:uid="{923A74D1-6A8C-BD49-88DE-596CDCB7467E}" name="Column7131"/>
    <tableColumn id="7146" xr3:uid="{89008772-5C99-5D45-892B-C31AF8990AFD}" name="Column7132"/>
    <tableColumn id="7147" xr3:uid="{DBF11099-A0DA-CD41-97D1-31F96E0543BB}" name="Column7133"/>
    <tableColumn id="7148" xr3:uid="{1A3173DB-A427-1B47-A2BD-069DBAD655F3}" name="Column7134"/>
    <tableColumn id="7149" xr3:uid="{28123294-9219-144F-9182-A302DD1AB26B}" name="Column7135"/>
    <tableColumn id="7150" xr3:uid="{B6DE857B-9928-6940-ADC0-1D3B9892677B}" name="Column7136"/>
    <tableColumn id="7151" xr3:uid="{5E434AE2-5FD8-F04E-B57D-A08D3D415E9E}" name="Column7137"/>
    <tableColumn id="7152" xr3:uid="{B6879352-61E2-074E-BD6F-8DC74C69CF8D}" name="Column7138"/>
    <tableColumn id="7153" xr3:uid="{2837E8AF-8B45-3B4F-A306-B655A8E0E632}" name="Column7139"/>
    <tableColumn id="7154" xr3:uid="{168EEDDA-F4C4-AF4B-B39E-BC52E52DBF26}" name="Column7140"/>
    <tableColumn id="7155" xr3:uid="{614175F2-B092-5849-B1BF-D84AF12FD39E}" name="Column7141"/>
    <tableColumn id="7156" xr3:uid="{9747CBA0-A323-B941-BFD0-C0704197C43E}" name="Column7142"/>
    <tableColumn id="7157" xr3:uid="{FE9D1406-C2BB-EA43-A629-E61C1B91D724}" name="Column7143"/>
    <tableColumn id="7158" xr3:uid="{E343BB4D-D44F-B848-97C5-48C7EEAF270F}" name="Column7144"/>
    <tableColumn id="7159" xr3:uid="{75F9AB5B-0D88-E949-A0E1-5247FF37026D}" name="Column7145"/>
    <tableColumn id="7160" xr3:uid="{040152BE-1DB2-A143-A27F-1D63CCCE29B9}" name="Column7146"/>
    <tableColumn id="7161" xr3:uid="{2BA24D2E-AB04-C948-AB70-64CFB418EA8B}" name="Column7147"/>
    <tableColumn id="7162" xr3:uid="{9531294F-3A40-0549-B860-0B85043B683B}" name="Column7148"/>
    <tableColumn id="7163" xr3:uid="{3D4D564E-5291-FB48-8756-A4931E0C1D03}" name="Column7149"/>
    <tableColumn id="7164" xr3:uid="{862248E7-B159-AE44-978B-9609E216DA79}" name="Column7150"/>
    <tableColumn id="7165" xr3:uid="{9264D844-1DC8-1A4C-9C91-B7286BD4D00F}" name="Column7151"/>
    <tableColumn id="7166" xr3:uid="{A20F4EA3-FE9D-0849-A777-9404E4D9BBDA}" name="Column7152"/>
    <tableColumn id="7167" xr3:uid="{7BD7D40A-2014-5046-97C7-3DE6E7005A39}" name="Column7153"/>
    <tableColumn id="7168" xr3:uid="{9BF20CD0-0556-CB46-8623-8BEF7835CC9C}" name="Column7154"/>
    <tableColumn id="7169" xr3:uid="{372F4D95-1A82-1942-9BBD-DF94A1426D57}" name="Column7155"/>
    <tableColumn id="7170" xr3:uid="{C9FEF4C8-4F6D-F547-99B9-8584EC45A18A}" name="Column7156"/>
    <tableColumn id="7171" xr3:uid="{A56B09CB-25CE-2E4D-B18A-784CB6C5CD1F}" name="Column7157"/>
    <tableColumn id="7172" xr3:uid="{7BBA83AA-44AB-7340-965C-91B88BD9E61C}" name="Column7158"/>
    <tableColumn id="7173" xr3:uid="{28145918-03EA-F346-9A65-45CE6A126C2A}" name="Column7159"/>
    <tableColumn id="7174" xr3:uid="{34179A4E-0CA7-A941-8F3B-3855FAA05330}" name="Column7160"/>
    <tableColumn id="7175" xr3:uid="{2BE77552-7339-6C49-B066-A6FA7EB2F7C6}" name="Column7161"/>
    <tableColumn id="7176" xr3:uid="{AA455661-5BF2-694F-AE97-22F6CE6F5A09}" name="Column7162"/>
    <tableColumn id="7177" xr3:uid="{130F1229-743E-B741-BDAC-4026A882DA03}" name="Column7163"/>
    <tableColumn id="7178" xr3:uid="{8DC5CCCD-C3F6-A74D-B64E-1C2A9677DC38}" name="Column7164"/>
    <tableColumn id="7179" xr3:uid="{08963C7F-EA52-264E-876F-D420F82C6B29}" name="Column7165"/>
    <tableColumn id="7180" xr3:uid="{11103ED1-67BF-C541-B977-989A40C65827}" name="Column7166"/>
    <tableColumn id="7181" xr3:uid="{D03E2CEF-578B-C74A-9788-F8CBAEEF00E8}" name="Column7167"/>
    <tableColumn id="7182" xr3:uid="{4DFE3A80-0E0B-D84A-980F-21E8CCA994E3}" name="Column7168"/>
    <tableColumn id="7183" xr3:uid="{34550219-EA7F-8349-98AB-3276FEDCD97C}" name="Column7169"/>
    <tableColumn id="7184" xr3:uid="{F27F7B9A-3DF2-0A48-866A-2C6E1E95A33E}" name="Column7170"/>
    <tableColumn id="7185" xr3:uid="{B8BB0691-18D7-E840-AFBA-C6CC5CACA7FB}" name="Column7171"/>
    <tableColumn id="7186" xr3:uid="{D6044831-71EA-C443-B5C6-A2A7D9902029}" name="Column7172"/>
    <tableColumn id="7187" xr3:uid="{EC86C5D0-D40A-DB45-8FCC-DD02EBBE0784}" name="Column7173"/>
    <tableColumn id="7188" xr3:uid="{BC059B24-F8DD-EB46-B101-EEFD55751F36}" name="Column7174"/>
    <tableColumn id="7189" xr3:uid="{BF8B5B2B-FEA7-0D4D-A966-FF0DF84537F9}" name="Column7175"/>
    <tableColumn id="7190" xr3:uid="{085B3D22-55BE-E141-9533-25DA0B280BEE}" name="Column7176"/>
    <tableColumn id="7191" xr3:uid="{6671556B-E502-7749-B98E-A1A8A2590AB6}" name="Column7177"/>
    <tableColumn id="7192" xr3:uid="{65CC8505-FCAD-EC44-B8AD-A23D8E9F7C61}" name="Column7178"/>
    <tableColumn id="7193" xr3:uid="{CE6A6AA9-EBFA-0940-A0CF-96810E7B3DC3}" name="Column7179"/>
    <tableColumn id="7194" xr3:uid="{DD5ED4EF-4771-8F46-90EA-C38C8E2A68BD}" name="Column7180"/>
    <tableColumn id="7195" xr3:uid="{DB9304DF-40D9-3948-B619-B2A87B1F4744}" name="Column7181"/>
    <tableColumn id="7196" xr3:uid="{E9F38EC3-04B1-1A40-A7B1-4FEF28A4F2C2}" name="Column7182"/>
    <tableColumn id="7197" xr3:uid="{756DEC0A-22C6-3B4B-B112-93DDCFC50C25}" name="Column7183"/>
    <tableColumn id="7198" xr3:uid="{583D92C7-A5EE-7645-B356-9536147AE4D7}" name="Column7184"/>
    <tableColumn id="7199" xr3:uid="{4FD7725E-3670-7D49-93C4-A7AD6D00A6B3}" name="Column7185"/>
    <tableColumn id="7200" xr3:uid="{0426B2E4-4626-4D40-9131-FA679747C906}" name="Column7186"/>
    <tableColumn id="7201" xr3:uid="{AF60E862-4269-B94B-86CA-17E74086A37A}" name="Column7187"/>
    <tableColumn id="7202" xr3:uid="{E74AE794-83F8-4541-8276-0A3D7392A57E}" name="Column7188"/>
    <tableColumn id="7203" xr3:uid="{FC5BF1D4-C370-D446-9743-959C2169B000}" name="Column7189"/>
    <tableColumn id="7204" xr3:uid="{02BB573C-5277-E84D-A6DC-18911D6FE113}" name="Column7190"/>
    <tableColumn id="7205" xr3:uid="{28D8EDB8-7E5E-6B45-931F-91F73512D636}" name="Column7191"/>
    <tableColumn id="7206" xr3:uid="{9B895A3F-BFF6-B044-924E-9D5F809EA168}" name="Column7192"/>
    <tableColumn id="7207" xr3:uid="{B2B787C5-DD79-FC43-A4D7-449AA7E1020A}" name="Column7193"/>
    <tableColumn id="7208" xr3:uid="{C211A25F-402F-EA43-A438-8BF281C3EF9B}" name="Column7194"/>
    <tableColumn id="7209" xr3:uid="{8AC50546-A114-A345-BAAE-CB5D405CC3E3}" name="Column7195"/>
    <tableColumn id="7210" xr3:uid="{4570DD34-D774-7547-BFE8-FAE943F54499}" name="Column7196"/>
    <tableColumn id="7211" xr3:uid="{D3B8BEC5-B401-6A48-A329-8C2551312194}" name="Column7197"/>
    <tableColumn id="7212" xr3:uid="{71C64255-560B-DB4D-847B-A3D440579944}" name="Column7198"/>
    <tableColumn id="7213" xr3:uid="{D421F923-1A30-DE40-AA6B-9DCC5695379A}" name="Column7199"/>
    <tableColumn id="7214" xr3:uid="{627033FC-0433-1345-BFF1-CEA8E3300DFB}" name="Column7200"/>
    <tableColumn id="7215" xr3:uid="{0963CCEE-E2AA-954C-B5E6-1520799DD914}" name="Column7201"/>
    <tableColumn id="7216" xr3:uid="{E0BE3574-4300-8442-B2F0-018D80ACDA4C}" name="Column7202"/>
    <tableColumn id="7217" xr3:uid="{7BF3EC7B-DABD-4849-8BC9-1B6ED9281B5F}" name="Column7203"/>
    <tableColumn id="7218" xr3:uid="{446AE096-6BA7-1E4E-9D81-21DF2BCC4C0C}" name="Column7204"/>
    <tableColumn id="7219" xr3:uid="{33171C0E-E3B5-6742-ABC0-7F7872BE4B01}" name="Column7205"/>
    <tableColumn id="7220" xr3:uid="{8170B305-8011-584B-B48A-8AA4D8C25A2F}" name="Column7206"/>
    <tableColumn id="7221" xr3:uid="{59E8C4DD-0500-714D-845B-882615ACBF01}" name="Column7207"/>
    <tableColumn id="7222" xr3:uid="{056FE53B-ACB3-2243-A2E5-425991666F87}" name="Column7208"/>
    <tableColumn id="7223" xr3:uid="{7A74F7FF-B90F-A84E-8D7D-F5F869896C20}" name="Column7209"/>
    <tableColumn id="7224" xr3:uid="{08330800-8D44-E147-944D-6D8A19AA45B1}" name="Column7210"/>
    <tableColumn id="7225" xr3:uid="{0AEA15D9-9281-8D41-834D-21513D656179}" name="Column7211"/>
    <tableColumn id="7226" xr3:uid="{86C5A172-E46D-8B43-AB43-E859F7CCA49E}" name="Column7212"/>
    <tableColumn id="7227" xr3:uid="{11DDE203-824B-A641-A290-F765D40C6B04}" name="Column7213"/>
    <tableColumn id="7228" xr3:uid="{E8DBA3D4-C116-1348-8681-C959207A6E9C}" name="Column7214"/>
    <tableColumn id="7229" xr3:uid="{01637DA8-A818-BF4C-832B-B7ED25EF104E}" name="Column7215"/>
    <tableColumn id="7230" xr3:uid="{B546C3DF-08CB-5641-A90D-4691437077E3}" name="Column7216"/>
    <tableColumn id="7231" xr3:uid="{90A525E7-4D6D-894B-9FBF-B202DFCACD1B}" name="Column7217"/>
    <tableColumn id="7232" xr3:uid="{6083D4B4-EC06-0049-9002-25B184437243}" name="Column7218"/>
    <tableColumn id="7233" xr3:uid="{FE299613-292C-924D-874B-B3759690BEC0}" name="Column7219"/>
    <tableColumn id="7234" xr3:uid="{A76BF969-526E-C64B-A460-520F21FC920A}" name="Column7220"/>
    <tableColumn id="7235" xr3:uid="{B6244096-FA77-B94B-9EF7-1B737A64D1D8}" name="Column7221"/>
    <tableColumn id="7236" xr3:uid="{93BB5C5C-2091-DF42-BCF1-84628DE1A4CF}" name="Column7222"/>
    <tableColumn id="7237" xr3:uid="{9852A7BF-7BD5-4341-8ABB-768EEF6C07C0}" name="Column7223"/>
    <tableColumn id="7238" xr3:uid="{3D66A00E-96F5-7742-845B-9975F3726F6C}" name="Column7224"/>
    <tableColumn id="7239" xr3:uid="{07480212-9E43-0342-9871-15E6911D68E7}" name="Column7225"/>
    <tableColumn id="7240" xr3:uid="{D0630AB4-33D4-4C40-A1D6-6FF5602E2A5A}" name="Column7226"/>
    <tableColumn id="7241" xr3:uid="{7DD2C136-9564-AA4B-ACC5-CA1B3D17D754}" name="Column7227"/>
    <tableColumn id="7242" xr3:uid="{4FA6C55E-C7A9-AB4D-8596-7E37D46E53FD}" name="Column7228"/>
    <tableColumn id="7243" xr3:uid="{1D371C4E-BE8C-6542-840C-FDBAF4337158}" name="Column7229"/>
    <tableColumn id="7244" xr3:uid="{23A38632-19CC-814A-A1D1-4FEE60627D11}" name="Column7230"/>
    <tableColumn id="7245" xr3:uid="{9792824A-7C01-3E46-A60A-6C7A458A5625}" name="Column7231"/>
    <tableColumn id="7246" xr3:uid="{6FA57D3E-42CC-DD4A-89DE-003CF198EBF0}" name="Column7232"/>
    <tableColumn id="7247" xr3:uid="{A1A3183E-4873-7341-892D-6585D9FBAEC4}" name="Column7233"/>
    <tableColumn id="7248" xr3:uid="{DB521E6C-94B9-2B46-9B1E-688E5B6BB91C}" name="Column7234"/>
    <tableColumn id="7249" xr3:uid="{8CBE3583-CF12-6B4D-B9CD-A1ACC1DC3925}" name="Column7235"/>
    <tableColumn id="7250" xr3:uid="{7EAA1F9B-B769-6047-8A6F-A163580B8F6D}" name="Column7236"/>
    <tableColumn id="7251" xr3:uid="{E34BAE62-2E00-834F-AA60-8EAFE8011C57}" name="Column7237"/>
    <tableColumn id="7252" xr3:uid="{BAA7E7B7-C18E-1A4C-8E44-8EA48FDE6AB9}" name="Column7238"/>
    <tableColumn id="7253" xr3:uid="{B00EF34F-DE47-3E4F-8D18-14983DF305D1}" name="Column7239"/>
    <tableColumn id="7254" xr3:uid="{A346EC0A-72A6-6148-ACA9-0F95B87038B5}" name="Column7240"/>
    <tableColumn id="7255" xr3:uid="{4365CBF4-29D6-E84E-8BD0-0BBF033D619A}" name="Column7241"/>
    <tableColumn id="7256" xr3:uid="{4DA229E2-0E13-464B-87EE-345E617E88C0}" name="Column7242"/>
    <tableColumn id="7257" xr3:uid="{18C05B87-3D56-B44A-8924-74DDDF88B4E1}" name="Column7243"/>
    <tableColumn id="7258" xr3:uid="{483A971F-B7B3-0748-8305-BDCBB2F8B468}" name="Column7244"/>
    <tableColumn id="7259" xr3:uid="{3B537AA5-3F42-4B40-80D6-84B2C1AA82FB}" name="Column7245"/>
    <tableColumn id="7260" xr3:uid="{3B93C1E9-248C-F04F-9104-C5683AC4A0BD}" name="Column7246"/>
    <tableColumn id="7261" xr3:uid="{C20925C5-8FF0-8345-A39D-84BB2518B510}" name="Column7247"/>
    <tableColumn id="7262" xr3:uid="{D89DB338-8773-1F4C-A2CB-83C340A01BDB}" name="Column7248"/>
    <tableColumn id="7263" xr3:uid="{407A744C-421C-5A4B-9301-79C5733073FE}" name="Column7249"/>
    <tableColumn id="7264" xr3:uid="{9B5EFDB9-A156-2A47-91E3-C5EA09AB211F}" name="Column7250"/>
    <tableColumn id="7265" xr3:uid="{46D2ACB6-1C3D-EE40-9450-4E4E5D531E30}" name="Column7251"/>
    <tableColumn id="7266" xr3:uid="{55ABFEC4-49D8-C749-B7CB-ED892960A95C}" name="Column7252"/>
    <tableColumn id="7267" xr3:uid="{BDB9EE5C-9652-8A43-B0B9-B587F1FFAC2C}" name="Column7253"/>
    <tableColumn id="7268" xr3:uid="{B5161E8E-82CE-8041-AB84-F2939A96D19A}" name="Column7254"/>
    <tableColumn id="7269" xr3:uid="{CDDD86AA-CE9E-1B41-B7F8-47C50B53B393}" name="Column7255"/>
    <tableColumn id="7270" xr3:uid="{73EA2C61-CBCC-4F41-8D1F-FA9A128A5642}" name="Column7256"/>
    <tableColumn id="7271" xr3:uid="{7B01C3CC-A232-A744-91D6-EB87975BAD36}" name="Column7257"/>
    <tableColumn id="7272" xr3:uid="{7633E29A-C9C1-D743-8988-FE1B6C7CD592}" name="Column7258"/>
    <tableColumn id="7273" xr3:uid="{7D94389A-96F7-0647-B3C2-68720ABE8E71}" name="Column7259"/>
    <tableColumn id="7274" xr3:uid="{9428B650-F243-034B-83A5-AE5C1F11CB87}" name="Column7260"/>
    <tableColumn id="7275" xr3:uid="{B665CE8F-4E78-6A4F-9277-56787BD920CA}" name="Column7261"/>
    <tableColumn id="7276" xr3:uid="{1F36B728-D433-CB4D-9033-A3EC8DC50B49}" name="Column7262"/>
    <tableColumn id="7277" xr3:uid="{38BFB5E6-9422-164C-863D-57E198532F94}" name="Column7263"/>
    <tableColumn id="7278" xr3:uid="{528F269D-AE05-3447-8BE7-CB2A09E7B711}" name="Column7264"/>
    <tableColumn id="7279" xr3:uid="{32A237C0-4AB2-ED44-9D93-6005C4BE9555}" name="Column7265"/>
    <tableColumn id="7280" xr3:uid="{3DDA85EF-4069-6645-9675-D120691CECEA}" name="Column7266"/>
    <tableColumn id="7281" xr3:uid="{D7EAE361-9064-F643-9D0D-58796DBD3018}" name="Column7267"/>
    <tableColumn id="7282" xr3:uid="{8B8EADC6-E48E-8842-9E5C-A732926C4449}" name="Column7268"/>
    <tableColumn id="7283" xr3:uid="{CFD91843-DB99-4C41-8AA0-2EFC7C2F8404}" name="Column7269"/>
    <tableColumn id="7284" xr3:uid="{44C50C2D-2636-4341-9FD7-B9D96DCAACA1}" name="Column7270"/>
    <tableColumn id="7285" xr3:uid="{344B78EC-C7EE-C14B-A924-7DDB03504159}" name="Column7271"/>
    <tableColumn id="7286" xr3:uid="{552B6239-EF11-AC43-B079-4B5B719A08F4}" name="Column7272"/>
    <tableColumn id="7287" xr3:uid="{50035613-4D5E-DD46-A93D-3E814F5F109C}" name="Column7273"/>
    <tableColumn id="7288" xr3:uid="{A478350C-BC8A-184B-8E9F-CB116C72CEBD}" name="Column7274"/>
    <tableColumn id="7289" xr3:uid="{CB9B4DEC-4CD5-724E-B3DF-21CABFA14CD1}" name="Column7275"/>
    <tableColumn id="7290" xr3:uid="{A49DD588-8A13-034D-ABEF-FCC681FF886D}" name="Column7276"/>
    <tableColumn id="7291" xr3:uid="{230C6D7C-B7D3-B349-AEF4-8542FF7D2356}" name="Column7277"/>
    <tableColumn id="7292" xr3:uid="{413FE1F4-9BE6-844D-8A55-ACD6A618DF9C}" name="Column7278"/>
    <tableColumn id="7293" xr3:uid="{E11DFB6E-5832-0142-9EB1-A27E4D97B58A}" name="Column7279"/>
    <tableColumn id="7294" xr3:uid="{2C7D5BA1-F9DD-F141-B8BD-4BABCD500432}" name="Column7280"/>
    <tableColumn id="7295" xr3:uid="{A0E827FD-38CF-614D-9D5D-FF6BD29E893B}" name="Column7281"/>
    <tableColumn id="7296" xr3:uid="{6451F855-299C-DF45-972D-55909D92B82B}" name="Column7282"/>
    <tableColumn id="7297" xr3:uid="{54CBDDD2-9FD4-BC4D-95E5-B74EDE78F430}" name="Column7283"/>
    <tableColumn id="7298" xr3:uid="{0DFAF13A-CF11-294C-A8C4-0E01E39EC05E}" name="Column7284"/>
    <tableColumn id="7299" xr3:uid="{706302A8-CDFB-474F-8A85-14FC6AAB60C2}" name="Column7285"/>
    <tableColumn id="7300" xr3:uid="{08A8F7B4-43FD-AB42-9C4C-D212FB0E386A}" name="Column7286"/>
    <tableColumn id="7301" xr3:uid="{42950886-9590-904D-8EA3-150D9FBFBCDE}" name="Column7287"/>
    <tableColumn id="7302" xr3:uid="{5050476C-DBFD-DC4E-889C-8870E201B1F9}" name="Column7288"/>
    <tableColumn id="7303" xr3:uid="{25DD45C1-09BA-4F45-AEB2-7EDCF575AE61}" name="Column7289"/>
    <tableColumn id="7304" xr3:uid="{C2592DAD-9F33-0245-8E2F-FEC77BE9FE3A}" name="Column7290"/>
    <tableColumn id="7305" xr3:uid="{06A57321-FD28-0A48-9C9E-19C91952D18E}" name="Column7291"/>
    <tableColumn id="7306" xr3:uid="{2BDA0F33-74C1-7D44-9F90-BA21AFB8A5A6}" name="Column7292"/>
    <tableColumn id="7307" xr3:uid="{38A956C7-F0AF-0C40-8E7D-6D0FFF3FBBFB}" name="Column7293"/>
    <tableColumn id="7308" xr3:uid="{F2B2EECC-34AF-0C47-9A96-6AA300646FB5}" name="Column7294"/>
    <tableColumn id="7309" xr3:uid="{C0546094-DE79-864A-875A-2597CA595084}" name="Column7295"/>
    <tableColumn id="7310" xr3:uid="{21FDE9CB-2F23-724E-AF28-380B56A036ED}" name="Column7296"/>
    <tableColumn id="7311" xr3:uid="{013815A0-5241-0846-A1CC-5AEA5594D165}" name="Column7297"/>
    <tableColumn id="7312" xr3:uid="{42AF8B42-EA20-DF4A-983A-AFC0167D1B1F}" name="Column7298"/>
    <tableColumn id="7313" xr3:uid="{FD786A27-DAD7-DB4A-9CF1-85BF4A924111}" name="Column7299"/>
    <tableColumn id="7314" xr3:uid="{F73874F2-9AC4-B149-B9F0-7134C9F0C1FC}" name="Column7300"/>
    <tableColumn id="7315" xr3:uid="{B3543398-DF78-084A-B792-E811E64891D2}" name="Column7301"/>
    <tableColumn id="7316" xr3:uid="{D1888143-8BCC-4A49-BF05-592C56251D6E}" name="Column7302"/>
    <tableColumn id="7317" xr3:uid="{47A40482-8591-F84D-A20E-9CE7F807EF0B}" name="Column7303"/>
    <tableColumn id="7318" xr3:uid="{54492877-3C86-094C-95C2-902B18453D57}" name="Column7304"/>
    <tableColumn id="7319" xr3:uid="{8B775D19-325C-2A4D-9E21-53FD373DE46B}" name="Column7305"/>
    <tableColumn id="7320" xr3:uid="{DE59340F-F79F-A944-8863-F0494589AA15}" name="Column7306"/>
    <tableColumn id="7321" xr3:uid="{AF9E7302-5399-3747-8820-386F5DE004A0}" name="Column7307"/>
    <tableColumn id="7322" xr3:uid="{F2B32F6C-09AE-2A41-ADB5-501E35030AE4}" name="Column7308"/>
    <tableColumn id="7323" xr3:uid="{D4D57B46-623D-1E47-9681-90977F593886}" name="Column7309"/>
    <tableColumn id="7324" xr3:uid="{29512295-2CF3-6E41-A6AB-4038AE45492D}" name="Column7310"/>
    <tableColumn id="7325" xr3:uid="{F34CB9E4-7EB8-1142-8E46-A31451F8FD0B}" name="Column7311"/>
    <tableColumn id="7326" xr3:uid="{09BBC62F-1219-D24C-97F8-893DB9693B73}" name="Column7312"/>
    <tableColumn id="7327" xr3:uid="{896FBB18-5DF4-8E4B-AAF6-140B112792A9}" name="Column7313"/>
    <tableColumn id="7328" xr3:uid="{B7FC49A3-AFB0-7E4F-BD6D-A8A952216046}" name="Column7314"/>
    <tableColumn id="7329" xr3:uid="{5CA2B932-A319-EA40-ABFC-F0AC3DBD1789}" name="Column7315"/>
    <tableColumn id="7330" xr3:uid="{D6525696-CC08-344A-81E1-075F521075AB}" name="Column7316"/>
    <tableColumn id="7331" xr3:uid="{B45E275B-3F17-A842-830C-E4E5A519BB16}" name="Column7317"/>
    <tableColumn id="7332" xr3:uid="{6D82EF3A-B671-E542-A314-821272BA2C34}" name="Column7318"/>
    <tableColumn id="7333" xr3:uid="{68F90E1B-5AEC-2A46-9515-BD86303BA7DE}" name="Column7319"/>
    <tableColumn id="7334" xr3:uid="{6939F786-5D95-3C46-8D42-1FF1B1343F94}" name="Column7320"/>
    <tableColumn id="7335" xr3:uid="{EF5A776D-506D-F344-ACAD-0C2DD332DFD3}" name="Column7321"/>
    <tableColumn id="7336" xr3:uid="{79569E6F-F309-4B41-9CFB-D3F210EFFBEF}" name="Column7322"/>
    <tableColumn id="7337" xr3:uid="{53914370-44AE-2949-8556-43B6901E82E6}" name="Column7323"/>
    <tableColumn id="7338" xr3:uid="{492C841C-B13F-9844-B993-49BA138DDF75}" name="Column7324"/>
    <tableColumn id="7339" xr3:uid="{050B3BA7-2246-8D4E-87B3-C233FECF6FC0}" name="Column7325"/>
    <tableColumn id="7340" xr3:uid="{1EC1D03E-2CD3-224C-88C2-A34F5D111582}" name="Column7326"/>
    <tableColumn id="7341" xr3:uid="{E9B067D4-3F9C-FE4C-805A-BF984FBB21F7}" name="Column7327"/>
    <tableColumn id="7342" xr3:uid="{9A575EA2-4B70-4041-83B3-AA0C0D069CA0}" name="Column7328"/>
    <tableColumn id="7343" xr3:uid="{592862FD-3B07-4040-A1A7-998E5351D08F}" name="Column7329"/>
    <tableColumn id="7344" xr3:uid="{95C20D9A-37DA-2D4F-9B04-8206A7593DE1}" name="Column7330"/>
    <tableColumn id="7345" xr3:uid="{93611705-0710-6E45-9B28-4B11026186C1}" name="Column7331"/>
    <tableColumn id="7346" xr3:uid="{2ED983ED-6C56-7E46-9DDF-AAFE53892B64}" name="Column7332"/>
    <tableColumn id="7347" xr3:uid="{B07D28DC-C3CC-F64C-A4C7-1D0BFEF44AA3}" name="Column7333"/>
    <tableColumn id="7348" xr3:uid="{B6260D9E-5E05-4F45-B120-BC4B8111A2F8}" name="Column7334"/>
    <tableColumn id="7349" xr3:uid="{0C916707-9905-4D48-9B51-34886BE33F9A}" name="Column7335"/>
    <tableColumn id="7350" xr3:uid="{609C8884-3D13-0240-A24C-FF8AFD660F8F}" name="Column7336"/>
    <tableColumn id="7351" xr3:uid="{2A6105E1-A4DC-914A-AEC9-054B17B6A4A1}" name="Column7337"/>
    <tableColumn id="7352" xr3:uid="{9BA0ABFB-AAA9-B84D-8074-27B84BE0D1BD}" name="Column7338"/>
    <tableColumn id="7353" xr3:uid="{BFA99884-C3C7-6D48-9BF2-DEBFCA43941E}" name="Column7339"/>
    <tableColumn id="7354" xr3:uid="{E2896F2C-69C4-474C-BC18-32826E4FE8CF}" name="Column7340"/>
    <tableColumn id="7355" xr3:uid="{31BA4FC6-864A-B344-BB58-7B72431CB3E5}" name="Column7341"/>
    <tableColumn id="7356" xr3:uid="{D211C3AE-1630-E64C-86C9-18266BF9EEFE}" name="Column7342"/>
    <tableColumn id="7357" xr3:uid="{5AAD04A5-2F80-8D44-9E99-23CFA3FBB409}" name="Column7343"/>
    <tableColumn id="7358" xr3:uid="{986CF846-CB6F-704F-A977-1B76BFE6DACE}" name="Column7344"/>
    <tableColumn id="7359" xr3:uid="{CA13AEDD-335D-C143-86FC-5B9D35C96348}" name="Column7345"/>
    <tableColumn id="7360" xr3:uid="{1BE1BBD3-D240-9048-9522-396152CA0904}" name="Column7346"/>
    <tableColumn id="7361" xr3:uid="{DCF1251B-441C-3646-B0BD-55DDEEC98921}" name="Column7347"/>
    <tableColumn id="7362" xr3:uid="{284D4E18-9FA8-C64E-BC6D-968F3F468823}" name="Column7348"/>
    <tableColumn id="7363" xr3:uid="{8849BF4B-C654-1945-BAD4-099B71ABE452}" name="Column7349"/>
    <tableColumn id="7364" xr3:uid="{52904051-1D80-2A4F-B0D9-9DB1BB88F5DB}" name="Column7350"/>
    <tableColumn id="7365" xr3:uid="{6DD3AC0B-3941-9D41-BEFE-9D9854C1022B}" name="Column7351"/>
    <tableColumn id="7366" xr3:uid="{816CAB0B-A61F-924C-8EA0-11DEDD3F808E}" name="Column7352"/>
    <tableColumn id="7367" xr3:uid="{EC7D4F0B-716C-444E-BFC5-74F3BCEC9E7D}" name="Column7353"/>
    <tableColumn id="7368" xr3:uid="{A31B1CF9-7898-D24B-B4A4-D8C8A68BD5E6}" name="Column7354"/>
    <tableColumn id="7369" xr3:uid="{D6E5C638-5B9A-1E47-A9C1-BDED9BF6634E}" name="Column7355"/>
    <tableColumn id="7370" xr3:uid="{5B72FB3D-8510-A44A-A874-5F5EF96418DF}" name="Column7356"/>
    <tableColumn id="7371" xr3:uid="{9EE106AA-4C43-0C40-98DC-EC0E24FCECFC}" name="Column7357"/>
    <tableColumn id="7372" xr3:uid="{2CBAD29B-E503-5345-951A-EEB465E46649}" name="Column7358"/>
    <tableColumn id="7373" xr3:uid="{65C10598-5077-1F41-9218-D8A40E5CA7A4}" name="Column7359"/>
    <tableColumn id="7374" xr3:uid="{26FC1AED-972C-5C48-A427-29A5FB0327A1}" name="Column7360"/>
    <tableColumn id="7375" xr3:uid="{AE2FFEED-1E9F-2B49-9795-5E0BC8DD3A4D}" name="Column7361"/>
    <tableColumn id="7376" xr3:uid="{479B6E6E-0E4D-F347-BE51-4AF763D08045}" name="Column7362"/>
    <tableColumn id="7377" xr3:uid="{3367F5B4-CE47-174C-9013-3E323B9B846E}" name="Column7363"/>
    <tableColumn id="7378" xr3:uid="{66A43717-43CB-9640-95B1-F2F77BE0E9CB}" name="Column7364"/>
    <tableColumn id="7379" xr3:uid="{B69D0559-F5AC-464D-A1CB-5BA129D52F5F}" name="Column7365"/>
    <tableColumn id="7380" xr3:uid="{90A9D3B8-6F93-1349-B138-701BE3893371}" name="Column7366"/>
    <tableColumn id="7381" xr3:uid="{C6521CE7-6459-7440-8804-8B05AEE58CB7}" name="Column7367"/>
    <tableColumn id="7382" xr3:uid="{276D6DE4-FDCF-504F-9A3A-9B2F6C430DA8}" name="Column7368"/>
    <tableColumn id="7383" xr3:uid="{161676A1-9FDB-CC4C-98CF-52E5E8517B87}" name="Column7369"/>
    <tableColumn id="7384" xr3:uid="{E39AF6A4-568D-E74B-B8CD-9BE0008FE2B1}" name="Column7370"/>
    <tableColumn id="7385" xr3:uid="{CC678E6B-E8CD-C44B-8959-7D6AB2275832}" name="Column7371"/>
    <tableColumn id="7386" xr3:uid="{73162EDB-A359-B14D-8B0B-D1CEBD3CE9E2}" name="Column7372"/>
    <tableColumn id="7387" xr3:uid="{0D89A64B-CDED-6F42-8425-82367AA9C3BA}" name="Column7373"/>
    <tableColumn id="7388" xr3:uid="{090DEADE-63A8-164E-8CAA-5147E71BD4B5}" name="Column7374"/>
    <tableColumn id="7389" xr3:uid="{59B848EA-9800-3E4D-95A9-7316263F221B}" name="Column7375"/>
    <tableColumn id="7390" xr3:uid="{F8E1D603-5E8C-2446-918F-AD4C5D5FDB9E}" name="Column7376"/>
    <tableColumn id="7391" xr3:uid="{399D96AA-BD94-EF49-B5BA-0C79B8F04F78}" name="Column7377"/>
    <tableColumn id="7392" xr3:uid="{802197E3-92C4-E947-BE9D-7A2FAA823304}" name="Column7378"/>
    <tableColumn id="7393" xr3:uid="{6E0A708D-EC19-594E-A07B-F3DAFCDCBA8A}" name="Column7379"/>
    <tableColumn id="7394" xr3:uid="{3786301D-161C-9849-BF73-E95EA305777E}" name="Column7380"/>
    <tableColumn id="7395" xr3:uid="{27D745B7-8342-A743-921A-663CA5E6875E}" name="Column7381"/>
    <tableColumn id="7396" xr3:uid="{2C8CA491-0B8C-4447-ACA2-BF028D795441}" name="Column7382"/>
    <tableColumn id="7397" xr3:uid="{62E4BC9F-2660-364E-BB77-DC8230660170}" name="Column7383"/>
    <tableColumn id="7398" xr3:uid="{3C2B66BD-7498-8C49-8BD5-F990FAE826CB}" name="Column7384"/>
    <tableColumn id="7399" xr3:uid="{06DD20E5-246C-D044-80FB-41F2BB82DAFB}" name="Column7385"/>
    <tableColumn id="7400" xr3:uid="{C63F86BF-3158-8448-8F73-7415672F98A2}" name="Column7386"/>
    <tableColumn id="7401" xr3:uid="{FBBF3A1F-58ED-8D4D-BFFF-E2AFEDAEBEBE}" name="Column7387"/>
    <tableColumn id="7402" xr3:uid="{34D798D9-751D-8D47-A88F-9B81ED8624A3}" name="Column7388"/>
    <tableColumn id="7403" xr3:uid="{3791B9D8-B70B-264B-892B-FA14CFFB267D}" name="Column7389"/>
    <tableColumn id="7404" xr3:uid="{C8249343-026A-8C42-B0A2-4050990FDC6F}" name="Column7390"/>
    <tableColumn id="7405" xr3:uid="{ED31501C-B5B4-174A-ADD5-AED7FD7A89A9}" name="Column7391"/>
    <tableColumn id="7406" xr3:uid="{DAFAAFB9-1FF0-FD4D-9C4B-0BDB9148BBBB}" name="Column7392"/>
    <tableColumn id="7407" xr3:uid="{394EC36A-5617-7043-85B7-78F45A283F9B}" name="Column7393"/>
    <tableColumn id="7408" xr3:uid="{BB18D755-8FA6-3A45-802B-DFF2781260D1}" name="Column7394"/>
    <tableColumn id="7409" xr3:uid="{359F3755-DFED-4B4E-9175-025D4DB8A441}" name="Column7395"/>
    <tableColumn id="7410" xr3:uid="{E4873EF6-42BE-054E-BE59-D8294CAA353A}" name="Column7396"/>
    <tableColumn id="7411" xr3:uid="{AFEA2E27-CB40-5B4F-B1DB-8EF7C1CDB64D}" name="Column7397"/>
    <tableColumn id="7412" xr3:uid="{C8F0FDD8-3AA3-B948-B8E6-26B961D55BD8}" name="Column7398"/>
    <tableColumn id="7413" xr3:uid="{18EC1F89-CB5C-4E45-A8FC-4CE60937E628}" name="Column7399"/>
    <tableColumn id="7414" xr3:uid="{9CCBB2FE-05E5-2C4A-B968-7820724AA783}" name="Column7400"/>
    <tableColumn id="7415" xr3:uid="{A19F264D-C1BB-8840-AFDA-7E9E36C4CB5B}" name="Column7401"/>
    <tableColumn id="7416" xr3:uid="{BF61EF02-6024-FC41-A724-4D01092A0820}" name="Column7402"/>
    <tableColumn id="7417" xr3:uid="{83DF3827-DBCF-A942-B63A-A1F91A91F7EC}" name="Column7403"/>
    <tableColumn id="7418" xr3:uid="{1D802F04-8F71-5D41-A8AB-3C73145CDB57}" name="Column7404"/>
    <tableColumn id="7419" xr3:uid="{4719EFC7-D7B1-5244-A4C7-517171A0F131}" name="Column7405"/>
    <tableColumn id="7420" xr3:uid="{EF9A099E-4548-6245-A76E-938EB4CC2297}" name="Column7406"/>
    <tableColumn id="7421" xr3:uid="{9276E900-8504-0445-B33C-7D2867022E42}" name="Column7407"/>
    <tableColumn id="7422" xr3:uid="{351D8D0A-D3E2-674C-9641-D056C93242E3}" name="Column7408"/>
    <tableColumn id="7423" xr3:uid="{BDE65C6D-6457-5142-88F5-326093110C5A}" name="Column7409"/>
    <tableColumn id="7424" xr3:uid="{FE79D826-5B7A-1445-8008-DA7E87145CED}" name="Column7410"/>
    <tableColumn id="7425" xr3:uid="{4295EF7D-3456-094C-8B68-49C98F432B52}" name="Column7411"/>
    <tableColumn id="7426" xr3:uid="{5D8B2CC5-1021-8144-B996-BF0F0A056B5F}" name="Column7412"/>
    <tableColumn id="7427" xr3:uid="{DF84C78F-7FB0-F640-97F8-33C4B1AD3EF7}" name="Column7413"/>
    <tableColumn id="7428" xr3:uid="{970FF238-978F-0D46-BEC1-8F06304AC2B4}" name="Column7414"/>
    <tableColumn id="7429" xr3:uid="{4B377D77-BAA7-C940-A3D1-3EFCAE0BD560}" name="Column7415"/>
    <tableColumn id="7430" xr3:uid="{B096AAB3-167E-7244-B40C-260116261564}" name="Column7416"/>
    <tableColumn id="7431" xr3:uid="{4641A709-8363-A34E-B117-42BF1D9E4386}" name="Column7417"/>
    <tableColumn id="7432" xr3:uid="{B2C42528-F71B-E547-8E28-05F691E97D01}" name="Column7418"/>
    <tableColumn id="7433" xr3:uid="{B5B7C871-13A6-0341-8839-C633DB780DD3}" name="Column7419"/>
    <tableColumn id="7434" xr3:uid="{1F97F324-275D-A24D-A9CF-A8DBBA47CC8D}" name="Column7420"/>
    <tableColumn id="7435" xr3:uid="{BFFDB8DA-3B9D-BC4E-B9B3-5F7F0D2129C8}" name="Column7421"/>
    <tableColumn id="7436" xr3:uid="{FFAF11CB-42F3-8C48-BD7E-B0151C3001A7}" name="Column7422"/>
    <tableColumn id="7437" xr3:uid="{6083EDAD-2561-6D4B-B4E4-9AE55207AD6E}" name="Column7423"/>
    <tableColumn id="7438" xr3:uid="{AE7CC13C-0131-8E4D-A427-9799023DBFCC}" name="Column7424"/>
    <tableColumn id="7439" xr3:uid="{4025E0BD-1131-6344-8FD9-FB464E98D8A4}" name="Column7425"/>
    <tableColumn id="7440" xr3:uid="{F313D1D5-F940-DD4F-9CCD-DBB268DED880}" name="Column7426"/>
    <tableColumn id="7441" xr3:uid="{875498E9-2A8A-7D46-AE06-2B2BE8144022}" name="Column7427"/>
    <tableColumn id="7442" xr3:uid="{DB4437D3-FE78-3F4D-8EB4-74F752B4EF89}" name="Column7428"/>
    <tableColumn id="7443" xr3:uid="{9339C94E-75F0-B84A-8A0D-9490FF517BBD}" name="Column7429"/>
    <tableColumn id="7444" xr3:uid="{13D81365-F65D-A749-B7C9-6D0B97E579B6}" name="Column7430"/>
    <tableColumn id="7445" xr3:uid="{1D4E0702-769B-5E49-BD69-F5424F7AAE7C}" name="Column7431"/>
    <tableColumn id="7446" xr3:uid="{4FC6FB6C-2A4D-EF4A-A6DE-91C3801FC1C6}" name="Column7432"/>
    <tableColumn id="7447" xr3:uid="{200F1B8B-77B1-CE4B-BC0C-BA5284D3B583}" name="Column7433"/>
    <tableColumn id="7448" xr3:uid="{86E327DC-AE9F-F34D-B9A5-F5F729A9BF3A}" name="Column7434"/>
    <tableColumn id="7449" xr3:uid="{6F2A4DAA-2680-5741-A6A9-4042A08C4EDE}" name="Column7435"/>
    <tableColumn id="7450" xr3:uid="{4275A704-5A95-DC4C-8897-0B1EF2343A9D}" name="Column7436"/>
    <tableColumn id="7451" xr3:uid="{538F7672-73E5-B343-A020-2F4B35724FFA}" name="Column7437"/>
    <tableColumn id="7452" xr3:uid="{6C1A0D46-BD5A-374F-A3F2-E26CAA313CA8}" name="Column7438"/>
    <tableColumn id="7453" xr3:uid="{AB903B61-83CC-A44F-8AFB-5F7ED8A5FCB3}" name="Column7439"/>
    <tableColumn id="7454" xr3:uid="{D9A8A3EA-00AA-6249-84DC-89334503772A}" name="Column7440"/>
    <tableColumn id="7455" xr3:uid="{455E6D04-0581-0145-A7DB-985A446C3742}" name="Column7441"/>
    <tableColumn id="7456" xr3:uid="{1E4769AC-053F-5042-A352-9108E0341F57}" name="Column7442"/>
    <tableColumn id="7457" xr3:uid="{43F59238-4579-7E43-BFB1-4F585246D730}" name="Column7443"/>
    <tableColumn id="7458" xr3:uid="{C9C6794F-EF1C-0B4F-8AE5-7617FED958DB}" name="Column7444"/>
    <tableColumn id="7459" xr3:uid="{72BB48E6-B9D8-9547-94B2-DD34EBE07801}" name="Column7445"/>
    <tableColumn id="7460" xr3:uid="{88FA12D8-5775-A64C-8E4F-5CD6F486A935}" name="Column7446"/>
    <tableColumn id="7461" xr3:uid="{96BA56FC-76C9-5C45-B9C1-3C0F1498F723}" name="Column7447"/>
    <tableColumn id="7462" xr3:uid="{0E944016-26CD-C741-9C79-927C4C3DCD97}" name="Column7448"/>
    <tableColumn id="7463" xr3:uid="{CF7A4745-F079-D34E-AC7D-E7366BA2C49A}" name="Column7449"/>
    <tableColumn id="7464" xr3:uid="{3B310ED9-D03F-094B-9773-F6CF959EABEF}" name="Column7450"/>
    <tableColumn id="7465" xr3:uid="{E7CBF3F5-EF3B-A547-A599-B142005205B7}" name="Column7451"/>
    <tableColumn id="7466" xr3:uid="{98C399EF-6826-164F-B738-5E29FA3FA4D5}" name="Column7452"/>
    <tableColumn id="7467" xr3:uid="{37B61D77-703C-9A42-87A0-BC6DA234525D}" name="Column7453"/>
    <tableColumn id="7468" xr3:uid="{C121E394-187A-7746-91FA-D15D5D36A62E}" name="Column7454"/>
    <tableColumn id="7469" xr3:uid="{A768F95A-CC44-AD4B-934B-34759F31BD83}" name="Column7455"/>
    <tableColumn id="7470" xr3:uid="{FDDACFA4-597B-3C47-AA61-09419EE1C20B}" name="Column7456"/>
    <tableColumn id="7471" xr3:uid="{9A8A8A8D-0F9C-404A-8984-122AFFE42ABF}" name="Column7457"/>
    <tableColumn id="7472" xr3:uid="{DF368C99-CB32-8A4A-BCC8-F8075D55C3AC}" name="Column7458"/>
    <tableColumn id="7473" xr3:uid="{7FD90934-5A1E-FF4D-B0AC-F77C0EAF0B22}" name="Column7459"/>
    <tableColumn id="7474" xr3:uid="{286A1752-515A-9747-B955-6E3F593FD682}" name="Column7460"/>
    <tableColumn id="7475" xr3:uid="{DBD068E9-F18A-BC45-9375-1F59867FE2DF}" name="Column7461"/>
    <tableColumn id="7476" xr3:uid="{075508D0-5C4E-D140-A4F2-F76B1F60E678}" name="Column7462"/>
    <tableColumn id="7477" xr3:uid="{12574DB7-77E0-9E42-A24A-3BEC2234DF11}" name="Column7463"/>
    <tableColumn id="7478" xr3:uid="{2AD1FEA6-19EC-694F-BD79-25D8D89FDBA3}" name="Column7464"/>
    <tableColumn id="7479" xr3:uid="{A48A7A1C-604B-7D48-BBEA-7F89B90CDB89}" name="Column7465"/>
    <tableColumn id="7480" xr3:uid="{87652BA2-2D45-AD40-A1D7-39EE8B68AB61}" name="Column7466"/>
    <tableColumn id="7481" xr3:uid="{C5A0EDB6-3660-324A-B305-1B5411FCFACD}" name="Column7467"/>
    <tableColumn id="7482" xr3:uid="{9002414A-3F1D-4649-B9D0-2E35E0A899DE}" name="Column7468"/>
    <tableColumn id="7483" xr3:uid="{7A45A2EC-403B-034C-BC36-71D81FCFF7CC}" name="Column7469"/>
    <tableColumn id="7484" xr3:uid="{8A2B8E2A-55D4-844F-8844-2E5469FEF888}" name="Column7470"/>
    <tableColumn id="7485" xr3:uid="{9DD89EA9-B7F2-6B43-B490-63C1EC09D912}" name="Column7471"/>
    <tableColumn id="7486" xr3:uid="{BF9BDF57-C165-1C46-8609-5381935C329C}" name="Column7472"/>
    <tableColumn id="7487" xr3:uid="{892A8245-B822-1B4F-9E9D-B36CD3E928C3}" name="Column7473"/>
    <tableColumn id="7488" xr3:uid="{08013CD9-C610-EC4B-9DC3-1E4B8DF8AD02}" name="Column7474"/>
    <tableColumn id="7489" xr3:uid="{D3730DCB-7EB7-F44F-A18C-A35BAE1DE53D}" name="Column7475"/>
    <tableColumn id="7490" xr3:uid="{9550652A-61ED-1D41-9500-665019DCF0EA}" name="Column7476"/>
    <tableColumn id="7491" xr3:uid="{CB1EBADC-8A60-C046-A222-272CA0C223CF}" name="Column7477"/>
    <tableColumn id="7492" xr3:uid="{E88CF14A-EB2B-B843-8456-3D6FA8D4518D}" name="Column7478"/>
    <tableColumn id="7493" xr3:uid="{E6859BA0-5DB6-D542-A890-0E721CA38AE7}" name="Column7479"/>
    <tableColumn id="7494" xr3:uid="{00ABA35C-B7E9-2B48-B6D3-E8B45FFB4692}" name="Column7480"/>
    <tableColumn id="7495" xr3:uid="{5B1FBE53-7308-464D-852A-5E9A3168224C}" name="Column7481"/>
    <tableColumn id="7496" xr3:uid="{0522B840-D320-0C47-A503-00D2C2D7D4B0}" name="Column7482"/>
    <tableColumn id="7497" xr3:uid="{8ED06896-21E3-A945-B93A-109ABC479232}" name="Column7483"/>
    <tableColumn id="7498" xr3:uid="{3B4D5138-B128-B74C-B47A-350A2100DB84}" name="Column7484"/>
    <tableColumn id="7499" xr3:uid="{0A9AE8F0-600F-824F-8FB4-207AEA2876F5}" name="Column7485"/>
    <tableColumn id="7500" xr3:uid="{46BC795D-4ECD-AE43-BF81-293D16BFF59D}" name="Column7486"/>
    <tableColumn id="7501" xr3:uid="{0EC99183-9558-8F4F-B75D-15004FD347F5}" name="Column7487"/>
    <tableColumn id="7502" xr3:uid="{548E2FBB-A82D-F047-A5C7-C758EB210B8A}" name="Column7488"/>
    <tableColumn id="7503" xr3:uid="{293EDF71-625C-1D4E-BF57-298E9F702E81}" name="Column7489"/>
    <tableColumn id="7504" xr3:uid="{EA6E8F82-6A9B-8F41-99A0-66ACE99B6509}" name="Column7490"/>
    <tableColumn id="7505" xr3:uid="{92188233-5E4C-D34B-B5C2-195E6919782F}" name="Column7491"/>
    <tableColumn id="7506" xr3:uid="{240CE58C-753C-994E-9F5F-09835899D2E1}" name="Column7492"/>
    <tableColumn id="7507" xr3:uid="{D49A1406-086C-574F-BBE3-0743F14B4CF9}" name="Column7493"/>
    <tableColumn id="7508" xr3:uid="{916ED8AD-2C8E-034D-937E-49DA8E1DD446}" name="Column7494"/>
    <tableColumn id="7509" xr3:uid="{ACF695EC-FCC9-D945-BE53-0034CF7983F1}" name="Column7495"/>
    <tableColumn id="7510" xr3:uid="{D2D4363A-A98B-7E4B-9753-3C85E57A7D4B}" name="Column7496"/>
    <tableColumn id="7511" xr3:uid="{F7924B6A-9802-0940-90F4-590BD8E8CCFA}" name="Column7497"/>
    <tableColumn id="7512" xr3:uid="{BBEC5872-A751-CC4C-8D00-5E5A161E3F9A}" name="Column7498"/>
    <tableColumn id="7513" xr3:uid="{EFEEE5FD-CB87-A245-9C55-7502EBE463CC}" name="Column7499"/>
    <tableColumn id="7514" xr3:uid="{486D645A-2A95-4147-938B-DDCE2DBFCA23}" name="Column7500"/>
    <tableColumn id="7515" xr3:uid="{35EE3D1D-2AED-824D-B751-074BA86CA6B5}" name="Column7501"/>
    <tableColumn id="7516" xr3:uid="{4CBFC1AD-3DF5-CA4B-A33E-50720A61EA89}" name="Column7502"/>
    <tableColumn id="7517" xr3:uid="{1A89B796-68E2-3D40-8DFC-FE09E555CC0D}" name="Column7503"/>
    <tableColumn id="7518" xr3:uid="{D92DE63A-357C-7245-9677-78278FCFC929}" name="Column7504"/>
    <tableColumn id="7519" xr3:uid="{ECFCE720-3492-F743-83D3-7C1CC4010B11}" name="Column7505"/>
    <tableColumn id="7520" xr3:uid="{00B6DBB3-FCD9-FC43-A6EA-861D4A23EAA1}" name="Column7506"/>
    <tableColumn id="7521" xr3:uid="{032F8268-13A1-3A43-957A-83BF3AEC8A7C}" name="Column7507"/>
    <tableColumn id="7522" xr3:uid="{7ED952C2-7E58-2A49-A6CA-769CD193E180}" name="Column7508"/>
    <tableColumn id="7523" xr3:uid="{0D28B7BD-BD7A-BD40-BD5F-5CDD0D89809F}" name="Column7509"/>
    <tableColumn id="7524" xr3:uid="{519D545F-BA17-C948-9FDA-210E2BE921B5}" name="Column7510"/>
    <tableColumn id="7525" xr3:uid="{CCC0905A-E781-AD4E-9A1F-F185363C7650}" name="Column7511"/>
    <tableColumn id="7526" xr3:uid="{28509735-17C8-CA45-9C25-64DA6BF22442}" name="Column7512"/>
    <tableColumn id="7527" xr3:uid="{1FE5E634-6852-1E47-AA19-6A77DAF3C3BA}" name="Column7513"/>
    <tableColumn id="7528" xr3:uid="{B0F0B2F2-2F0F-5844-B5E4-1DD950299CB9}" name="Column7514"/>
    <tableColumn id="7529" xr3:uid="{5276B806-A470-0A4B-9008-F26797D0B5FE}" name="Column7515"/>
    <tableColumn id="7530" xr3:uid="{3844FB18-D2F9-1F4E-9080-34F9AE9CCADC}" name="Column7516"/>
    <tableColumn id="7531" xr3:uid="{90C31C79-CA70-344C-90C9-5F3EBED71219}" name="Column7517"/>
    <tableColumn id="7532" xr3:uid="{F2583D7B-E3CA-6441-8126-35339CCA9811}" name="Column7518"/>
    <tableColumn id="7533" xr3:uid="{579F456C-2216-894F-89B7-43F0129051AF}" name="Column7519"/>
    <tableColumn id="7534" xr3:uid="{2BFC4902-0C79-E84F-B7C4-BD077F1A0CF0}" name="Column7520"/>
    <tableColumn id="7535" xr3:uid="{377B01B3-D3D6-294B-9F84-D366635C0D8E}" name="Column7521"/>
    <tableColumn id="7536" xr3:uid="{3D533645-5D19-E14A-82CD-D279BDB3B73A}" name="Column7522"/>
    <tableColumn id="7537" xr3:uid="{A6BD713A-9529-A648-88B6-4DC9D44BB5F8}" name="Column7523"/>
    <tableColumn id="7538" xr3:uid="{A3CD2D0E-80AE-7B4B-A03A-6A4810F2C5B5}" name="Column7524"/>
    <tableColumn id="7539" xr3:uid="{638794C1-FE52-174D-9964-CFCCD6214542}" name="Column7525"/>
    <tableColumn id="7540" xr3:uid="{29BD6B92-3F01-2944-A774-A58CEEF17E36}" name="Column7526"/>
    <tableColumn id="7541" xr3:uid="{552A5F29-C60A-684B-BC6B-BC8D81AB78F1}" name="Column7527"/>
    <tableColumn id="7542" xr3:uid="{611CEAD9-84B8-D448-A089-1055B69E7291}" name="Column7528"/>
    <tableColumn id="7543" xr3:uid="{450F76CA-B171-5C4A-8708-3007965FE56C}" name="Column7529"/>
    <tableColumn id="7544" xr3:uid="{FFF22442-7982-A746-8412-029271A4940A}" name="Column7530"/>
    <tableColumn id="7545" xr3:uid="{3CE602B6-87D0-504D-A87D-6EE0668D5AEE}" name="Column7531"/>
    <tableColumn id="7546" xr3:uid="{EF537001-955B-124B-8613-EF2ABE74CE77}" name="Column7532"/>
    <tableColumn id="7547" xr3:uid="{7807F4D8-3FD2-8B44-8F9A-B6FDDC8ED7CC}" name="Column7533"/>
    <tableColumn id="7548" xr3:uid="{DF816112-B8A9-124E-99E9-C4117F1C5719}" name="Column7534"/>
    <tableColumn id="7549" xr3:uid="{4FBA57A2-06DA-E146-A7B0-8CF6F52C26D8}" name="Column7535"/>
    <tableColumn id="7550" xr3:uid="{E55FD3C9-5985-F149-BC36-8EDB09126BD1}" name="Column7536"/>
    <tableColumn id="7551" xr3:uid="{1AAF4E2D-4AD5-D649-8D45-984656658491}" name="Column7537"/>
    <tableColumn id="7552" xr3:uid="{095A22BF-5EB2-C044-AFD9-F13D924C62F7}" name="Column7538"/>
    <tableColumn id="7553" xr3:uid="{03770435-5F47-1B40-B48E-28BA6880A270}" name="Column7539"/>
    <tableColumn id="7554" xr3:uid="{575F2465-DBA8-4D48-8BEA-F6F4A2157C95}" name="Column7540"/>
    <tableColumn id="7555" xr3:uid="{FFE17373-00B9-454C-A14D-DE27EC7194B8}" name="Column7541"/>
    <tableColumn id="7556" xr3:uid="{E18D686E-A17A-EC4E-85D7-CC91B5FE423F}" name="Column7542"/>
    <tableColumn id="7557" xr3:uid="{92CDCAC5-529B-5B41-9350-67C63DCAB045}" name="Column7543"/>
    <tableColumn id="7558" xr3:uid="{004F78E8-239C-B045-9918-8859E8CA9EBF}" name="Column7544"/>
    <tableColumn id="7559" xr3:uid="{BB22E2D1-83D6-9046-8AE5-C9D1A29EFC57}" name="Column7545"/>
    <tableColumn id="7560" xr3:uid="{F5B7302E-4676-FA46-8238-AAEE367C3FAD}" name="Column7546"/>
    <tableColumn id="7561" xr3:uid="{7A554976-C7F3-C147-95E0-84E416333B37}" name="Column7547"/>
    <tableColumn id="7562" xr3:uid="{8EF038DD-3C57-9C4E-A042-1F4270012A30}" name="Column7548"/>
    <tableColumn id="7563" xr3:uid="{037AC708-94F7-B845-9D7D-173DA249CBFA}" name="Column7549"/>
    <tableColumn id="7564" xr3:uid="{96356636-82AB-9C46-A012-837BA64DBDC8}" name="Column7550"/>
    <tableColumn id="7565" xr3:uid="{2BDDCBE3-182D-474A-BD94-61092A5A2C63}" name="Column7551"/>
    <tableColumn id="7566" xr3:uid="{40D5BEA1-E862-1842-A18A-969022E8E65F}" name="Column7552"/>
    <tableColumn id="7567" xr3:uid="{3720193E-E2B1-4B4B-8CD3-5E9AF2B62244}" name="Column7553"/>
    <tableColumn id="7568" xr3:uid="{CB441612-E360-1B4D-973C-6BBEA730BF39}" name="Column7554"/>
    <tableColumn id="7569" xr3:uid="{59EBA328-33E3-8342-A32A-0969081AD3C8}" name="Column7555"/>
    <tableColumn id="7570" xr3:uid="{059B8989-117F-A341-B91D-6D08625F9BC0}" name="Column7556"/>
    <tableColumn id="7571" xr3:uid="{74757B3D-042F-EF46-B887-93FF0E59DDAE}" name="Column7557"/>
    <tableColumn id="7572" xr3:uid="{42037EA4-6419-5444-BC53-9D9292120843}" name="Column7558"/>
    <tableColumn id="7573" xr3:uid="{20128896-5652-1742-9E61-3FBBB3FA0803}" name="Column7559"/>
    <tableColumn id="7574" xr3:uid="{BA6D391B-C9F5-8C42-8F55-C90B8C8E5477}" name="Column7560"/>
    <tableColumn id="7575" xr3:uid="{022C2D72-E5FA-3E4F-B47D-46B5719E897B}" name="Column7561"/>
    <tableColumn id="7576" xr3:uid="{DDE82647-A2A5-6E43-90B3-544DB8A0DF16}" name="Column7562"/>
    <tableColumn id="7577" xr3:uid="{7C341493-420E-9247-8910-BF0660B2EF28}" name="Column7563"/>
    <tableColumn id="7578" xr3:uid="{9641854D-9755-5C4B-878E-145CFD4F1189}" name="Column7564"/>
    <tableColumn id="7579" xr3:uid="{83B13BBA-5AAE-7944-885A-517F50A67BF5}" name="Column7565"/>
    <tableColumn id="7580" xr3:uid="{35CA1202-2D63-3E40-BAF6-CEA5AC37E581}" name="Column7566"/>
    <tableColumn id="7581" xr3:uid="{D8EE0405-B6B4-AA46-8B1E-7F95CD335E48}" name="Column7567"/>
    <tableColumn id="7582" xr3:uid="{F96DC52A-C972-0549-916C-90B06E753606}" name="Column7568"/>
    <tableColumn id="7583" xr3:uid="{B0FC93C3-0A10-F644-A18F-A2416AEFD976}" name="Column7569"/>
    <tableColumn id="7584" xr3:uid="{0BDCCEE1-181B-EC40-A664-6C45E85C2ED4}" name="Column7570"/>
    <tableColumn id="7585" xr3:uid="{3F6C6F97-3889-0D4B-AF80-CFF8AD0BAD32}" name="Column7571"/>
    <tableColumn id="7586" xr3:uid="{B14850B4-A923-E94B-BDA6-ED2D33FA2B18}" name="Column7572"/>
    <tableColumn id="7587" xr3:uid="{A1ADD595-948D-BE45-A5B9-2BD4F0218D10}" name="Column7573"/>
    <tableColumn id="7588" xr3:uid="{E13AD1DE-3E17-E046-A427-A8D64E24AACF}" name="Column7574"/>
    <tableColumn id="7589" xr3:uid="{0C12BD2D-8E1C-A847-A918-94B68F7EDCD9}" name="Column7575"/>
    <tableColumn id="7590" xr3:uid="{6173A8C0-11E6-574B-85DC-785AE54A5F47}" name="Column7576"/>
    <tableColumn id="7591" xr3:uid="{3C4B3556-82A3-8E44-83F9-A0E7AF3ADCB9}" name="Column7577"/>
    <tableColumn id="7592" xr3:uid="{F1AAE053-A9F3-5643-9391-A3B4A4E45B30}" name="Column7578"/>
    <tableColumn id="7593" xr3:uid="{1F96ED40-6CFF-194D-8FB0-8CB1CDFF8E6F}" name="Column7579"/>
    <tableColumn id="7594" xr3:uid="{B4638656-FD87-D04F-BB1B-2DD8FDFD6F9E}" name="Column7580"/>
    <tableColumn id="7595" xr3:uid="{0370F9B1-340A-FC49-B888-B3BB54206A26}" name="Column7581"/>
    <tableColumn id="7596" xr3:uid="{9B70E489-B651-1A4F-B60D-7A1E8FCC009F}" name="Column7582"/>
    <tableColumn id="7597" xr3:uid="{8111646E-4A2D-204D-A400-C9129E4083A8}" name="Column7583"/>
    <tableColumn id="7598" xr3:uid="{204F36A4-827D-3748-88B7-30075C50E08C}" name="Column7584"/>
    <tableColumn id="7599" xr3:uid="{2443CAA8-EE1F-4049-8030-2989F9C236F1}" name="Column7585"/>
    <tableColumn id="7600" xr3:uid="{2F9FF969-09A4-A347-8F08-F3087EA18253}" name="Column7586"/>
    <tableColumn id="7601" xr3:uid="{2EFB2BC2-0E5C-4245-B0C3-A33975BC94B8}" name="Column7587"/>
    <tableColumn id="7602" xr3:uid="{04A9A0D4-A4B8-9942-9956-159BB176D9A2}" name="Column7588"/>
    <tableColumn id="7603" xr3:uid="{BB0C1BD1-72CF-AC47-9AFB-AE124A347407}" name="Column7589"/>
    <tableColumn id="7604" xr3:uid="{996E03D1-5315-AD47-A1C5-5F86F63AB51A}" name="Column7590"/>
    <tableColumn id="7605" xr3:uid="{C7126DA0-1D3B-9C41-BEF7-D51AA02038BF}" name="Column7591"/>
    <tableColumn id="7606" xr3:uid="{745AE1F2-DA47-3C48-8CFD-C86EE1923DD2}" name="Column7592"/>
    <tableColumn id="7607" xr3:uid="{1BAF5CBE-C7EA-8347-8D9A-0B242B1633AF}" name="Column7593"/>
    <tableColumn id="7608" xr3:uid="{9572C569-8C3F-9844-90DC-E401F2C98A88}" name="Column7594"/>
    <tableColumn id="7609" xr3:uid="{7EB87D08-9811-5945-9760-EAE792BCA56E}" name="Column7595"/>
    <tableColumn id="7610" xr3:uid="{427DAC0F-FE55-C34A-8C17-7E4C49769710}" name="Column7596"/>
    <tableColumn id="7611" xr3:uid="{1F4FEF21-2201-9D46-A1AD-71283AAFCE64}" name="Column7597"/>
    <tableColumn id="7612" xr3:uid="{A49F5F17-911D-574F-A76C-AF43FC3E24D9}" name="Column7598"/>
    <tableColumn id="7613" xr3:uid="{C885C5F3-A5BB-CF48-9AC2-8F33CFE05D6B}" name="Column7599"/>
    <tableColumn id="7614" xr3:uid="{A9346C74-0592-A944-91CB-84EE1A806C0C}" name="Column7600"/>
    <tableColumn id="7615" xr3:uid="{D0F9B372-F0FA-2C47-8C07-AF035098F7D7}" name="Column7601"/>
    <tableColumn id="7616" xr3:uid="{B6875A21-5F5A-CF49-BAF9-F37D725D4225}" name="Column7602"/>
    <tableColumn id="7617" xr3:uid="{F5D2E576-7BCF-DD4D-BE67-2228F3B22E98}" name="Column7603"/>
    <tableColumn id="7618" xr3:uid="{526CADDB-1FEA-2D4D-9856-5B0903954521}" name="Column7604"/>
    <tableColumn id="7619" xr3:uid="{AC93273D-BD5A-0943-A62C-969F292027B8}" name="Column7605"/>
    <tableColumn id="7620" xr3:uid="{7848E79D-8C3C-2047-8399-47A686205368}" name="Column7606"/>
    <tableColumn id="7621" xr3:uid="{259806AE-0EE4-1B49-9D57-788B4CDC082D}" name="Column7607"/>
    <tableColumn id="7622" xr3:uid="{7C1F987A-260B-C842-B4E4-179EBDA3C726}" name="Column7608"/>
    <tableColumn id="7623" xr3:uid="{9802B50B-4D45-5A41-9748-03AE6ABC1573}" name="Column7609"/>
    <tableColumn id="7624" xr3:uid="{3092344B-9DF5-3F43-868D-DB055536E2A9}" name="Column7610"/>
    <tableColumn id="7625" xr3:uid="{9CD1D550-4695-3D43-870C-D77EE7E7937D}" name="Column7611"/>
    <tableColumn id="7626" xr3:uid="{691AF830-D93C-574D-A183-357A1B09A317}" name="Column7612"/>
    <tableColumn id="7627" xr3:uid="{4C07E52D-E075-6C4F-AC70-A0F84FCEC57A}" name="Column7613"/>
    <tableColumn id="7628" xr3:uid="{90E2DD43-25F7-1747-9783-AC2FE7381AF7}" name="Column7614"/>
    <tableColumn id="7629" xr3:uid="{1B41C808-FDFD-D94E-9E98-BAAEEC52012B}" name="Column7615"/>
    <tableColumn id="7630" xr3:uid="{CBEED71E-0669-1A46-BEA9-5B57ADA7CA0E}" name="Column7616"/>
    <tableColumn id="7631" xr3:uid="{B3624710-290D-F64B-AD59-6CDD09E22018}" name="Column7617"/>
    <tableColumn id="7632" xr3:uid="{9AF97F68-815E-F345-84E6-950C71D1C9D1}" name="Column7618"/>
    <tableColumn id="7633" xr3:uid="{4E809E07-7AA3-7741-A03B-995AE492FD16}" name="Column7619"/>
    <tableColumn id="7634" xr3:uid="{9F1ADFEA-351A-D546-9349-E105130B038F}" name="Column7620"/>
    <tableColumn id="7635" xr3:uid="{93076822-B93E-004A-A95A-DBBEBB019CF6}" name="Column7621"/>
    <tableColumn id="7636" xr3:uid="{806FC7A1-CC6C-8542-A63E-4EFD772EFF16}" name="Column7622"/>
    <tableColumn id="7637" xr3:uid="{73545A07-3B6F-5548-BEB2-5D004A595D55}" name="Column7623"/>
    <tableColumn id="7638" xr3:uid="{80FE78BE-1D11-1047-9ADA-AEF2C2990313}" name="Column7624"/>
    <tableColumn id="7639" xr3:uid="{9A3A4EE4-4D89-B149-ADC8-4B6D1F46A48D}" name="Column7625"/>
    <tableColumn id="7640" xr3:uid="{0782B94C-D35D-634B-8BE0-D404906D4E31}" name="Column7626"/>
    <tableColumn id="7641" xr3:uid="{2724737F-045B-0041-98FA-98541EA1E4B0}" name="Column7627"/>
    <tableColumn id="7642" xr3:uid="{B4C48020-380B-FF47-92D7-EB964F63AB98}" name="Column7628"/>
    <tableColumn id="7643" xr3:uid="{468317E6-2B83-114B-B6EF-5CC4EA950C5C}" name="Column7629"/>
    <tableColumn id="7644" xr3:uid="{C89E06F5-92E5-FE40-8967-3721FF9CC6C3}" name="Column7630"/>
    <tableColumn id="7645" xr3:uid="{76738317-1264-924C-BEDD-C2A7DE204D16}" name="Column7631"/>
    <tableColumn id="7646" xr3:uid="{F343AD06-4A97-2D40-B248-D1ACFEBE1A45}" name="Column7632"/>
    <tableColumn id="7647" xr3:uid="{306B3D32-D943-6443-BA57-5E22AFAEA733}" name="Column7633"/>
    <tableColumn id="7648" xr3:uid="{53605121-51DC-1747-B055-20AFC798E435}" name="Column7634"/>
    <tableColumn id="7649" xr3:uid="{301CF5A4-D62B-0A47-ACC7-FE217ADB3DEF}" name="Column7635"/>
    <tableColumn id="7650" xr3:uid="{85C001A7-5643-284A-980D-24C45E7FE88A}" name="Column7636"/>
    <tableColumn id="7651" xr3:uid="{546CDC5E-9DD2-AE4C-B299-F5427D1195CC}" name="Column7637"/>
    <tableColumn id="7652" xr3:uid="{588A066E-F980-5A4A-AC4B-318BF525DFFF}" name="Column7638"/>
    <tableColumn id="7653" xr3:uid="{6696883A-2B7A-4548-B170-2A8B8B7FE8C3}" name="Column7639"/>
    <tableColumn id="7654" xr3:uid="{4781DB31-02A8-A243-8B0A-754842B00AFB}" name="Column7640"/>
    <tableColumn id="7655" xr3:uid="{07EF1210-12B1-0C48-ADA3-6395D2A0F4C1}" name="Column7641"/>
    <tableColumn id="7656" xr3:uid="{9084C748-81C6-FD4D-9889-35DBB4DAF788}" name="Column7642"/>
    <tableColumn id="7657" xr3:uid="{16A59063-AF8E-E94A-A02D-0130CBAF79F8}" name="Column7643"/>
    <tableColumn id="7658" xr3:uid="{66E33DFC-C301-1840-9C38-BD2F93CBEB49}" name="Column7644"/>
    <tableColumn id="7659" xr3:uid="{83CAF643-613C-5C4A-8568-8F2CDB852D54}" name="Column7645"/>
    <tableColumn id="7660" xr3:uid="{D0775346-E8B7-244D-8075-B6DBD6BD361E}" name="Column7646"/>
    <tableColumn id="7661" xr3:uid="{D1F75952-EF0C-FE4A-90A1-523E38A31D84}" name="Column7647"/>
    <tableColumn id="7662" xr3:uid="{CC67D849-EA7A-1549-8640-D49E74FB42C4}" name="Column7648"/>
    <tableColumn id="7663" xr3:uid="{E07AAEE5-D2F2-0D4E-BB97-373074CCC70D}" name="Column7649"/>
    <tableColumn id="7664" xr3:uid="{28F36614-23FC-7849-AD32-7E5EEA84F190}" name="Column7650"/>
    <tableColumn id="7665" xr3:uid="{976C7FD4-5634-4443-A003-385FA6955E92}" name="Column7651"/>
    <tableColumn id="7666" xr3:uid="{486E8F5E-62C4-D34E-83D2-A4FF2095CA98}" name="Column7652"/>
    <tableColumn id="7667" xr3:uid="{76256AFF-FD96-E840-A6DF-56891849FD12}" name="Column7653"/>
    <tableColumn id="7668" xr3:uid="{2399120D-B0EB-D84C-8049-83DB73149493}" name="Column7654"/>
    <tableColumn id="7669" xr3:uid="{D3FCBD5F-25A3-7B45-9783-52C41BCE5594}" name="Column7655"/>
    <tableColumn id="7670" xr3:uid="{94D5BAFC-067E-5842-899F-483DCEC6CA4F}" name="Column7656"/>
    <tableColumn id="7671" xr3:uid="{303817E7-B81C-C54B-A3B5-466FEAA50CF1}" name="Column7657"/>
    <tableColumn id="7672" xr3:uid="{7209E177-29D1-0542-8FC2-9B2CAD6E0F66}" name="Column7658"/>
    <tableColumn id="7673" xr3:uid="{9EE511C9-72F4-474A-B0A1-134B231E541F}" name="Column7659"/>
    <tableColumn id="7674" xr3:uid="{D11C7F99-CB64-E94B-846C-A8C8E81724DA}" name="Column7660"/>
    <tableColumn id="7675" xr3:uid="{127489A1-C4E8-8047-B312-12E839B2EE32}" name="Column7661"/>
    <tableColumn id="7676" xr3:uid="{D83E2CA3-3CFB-0947-BC4F-D7F00817D29D}" name="Column7662"/>
    <tableColumn id="7677" xr3:uid="{1C38514B-7586-A040-8E56-E892F2A2091B}" name="Column7663"/>
    <tableColumn id="7678" xr3:uid="{E20029BB-A9E5-B24B-9BC8-EFB2367E2C4B}" name="Column7664"/>
    <tableColumn id="7679" xr3:uid="{73FD0196-4E63-B641-917A-27FA835581CF}" name="Column7665"/>
    <tableColumn id="7680" xr3:uid="{EAFBC2D5-3AB7-5C47-891C-36E6D1587BD0}" name="Column7666"/>
    <tableColumn id="7681" xr3:uid="{8CC2626F-F636-8E40-A46A-384D4A080109}" name="Column7667"/>
    <tableColumn id="7682" xr3:uid="{469D6464-B5EA-7945-A466-B3225FAA2592}" name="Column7668"/>
    <tableColumn id="7683" xr3:uid="{625E2099-D387-E64B-9581-21DFA731481A}" name="Column7669"/>
    <tableColumn id="7684" xr3:uid="{36BFFA8C-5F4A-DB40-AE2C-2C5EAB5CE6FB}" name="Column7670"/>
    <tableColumn id="7685" xr3:uid="{663663DC-0C23-AE44-B72C-22FE2ACBA375}" name="Column7671"/>
    <tableColumn id="7686" xr3:uid="{86C79773-FF02-E442-BD2A-C00705DAE102}" name="Column7672"/>
    <tableColumn id="7687" xr3:uid="{46D2AEE7-1537-5B4B-94C0-FE0BD68B80BE}" name="Column7673"/>
    <tableColumn id="7688" xr3:uid="{E207E114-B239-2845-968D-292484A30A05}" name="Column7674"/>
    <tableColumn id="7689" xr3:uid="{1A74C792-3D9C-214E-AD0D-C3C18F99AB1D}" name="Column7675"/>
    <tableColumn id="7690" xr3:uid="{43D18D53-EF45-614D-ADDB-2AA6E653B13C}" name="Column7676"/>
    <tableColumn id="7691" xr3:uid="{9149B860-8234-9D4E-97F7-0849F05C9393}" name="Column7677"/>
    <tableColumn id="7692" xr3:uid="{94DB78D6-BBB5-2D47-91F0-3689EA918344}" name="Column7678"/>
    <tableColumn id="7693" xr3:uid="{51C2E924-D4A9-CE4B-948D-D348C3291F20}" name="Column7679"/>
    <tableColumn id="7694" xr3:uid="{AACBAE6E-C45F-3D41-969E-E0E69D404BA8}" name="Column7680"/>
    <tableColumn id="7695" xr3:uid="{1A0CF876-9891-6C4D-BB0D-FB7B06EBCB70}" name="Column7681"/>
    <tableColumn id="7696" xr3:uid="{4D541D05-B271-6A42-A354-CCF61132AF2C}" name="Column7682"/>
    <tableColumn id="7697" xr3:uid="{CE6851F4-E2BF-3D47-BE98-31B253835594}" name="Column7683"/>
    <tableColumn id="7698" xr3:uid="{817FB1DB-F29A-9F40-99A6-904FB48FF911}" name="Column7684"/>
    <tableColumn id="7699" xr3:uid="{40EAFE0C-7C43-C240-AC3C-9F642EA51C21}" name="Column7685"/>
    <tableColumn id="7700" xr3:uid="{5136F9EF-2C45-3A47-A5B4-315C5EE68DE1}" name="Column7686"/>
    <tableColumn id="7701" xr3:uid="{3BD06988-EF76-5A4E-B4F0-78CE5A398326}" name="Column7687"/>
    <tableColumn id="7702" xr3:uid="{58A00CB4-5241-B54E-81A1-AC03AA019335}" name="Column7688"/>
    <tableColumn id="7703" xr3:uid="{D40E89E4-5BB6-B845-A9B7-B8DA4A603003}" name="Column7689"/>
    <tableColumn id="7704" xr3:uid="{255992EB-0873-CF41-B6D2-6F5C6E6CBDFC}" name="Column7690"/>
    <tableColumn id="7705" xr3:uid="{9D74CBFE-7613-094A-AE84-47E20B56C837}" name="Column7691"/>
    <tableColumn id="7706" xr3:uid="{916EEBF1-C570-C542-8B16-16D11A7F4666}" name="Column7692"/>
    <tableColumn id="7707" xr3:uid="{9B85E1EA-8A38-FC4B-8DFC-BFCAC42383BC}" name="Column7693"/>
    <tableColumn id="7708" xr3:uid="{F666FEF4-C65C-1C4D-B705-A0705873F775}" name="Column7694"/>
    <tableColumn id="7709" xr3:uid="{3956B8C3-DA4D-9749-9BB9-660565BF4BFC}" name="Column7695"/>
    <tableColumn id="7710" xr3:uid="{21CF150D-7C10-1045-8B64-21901D90DA96}" name="Column7696"/>
    <tableColumn id="7711" xr3:uid="{ACC1FAAE-F0A7-9C4D-AE45-A0B246421630}" name="Column7697"/>
    <tableColumn id="7712" xr3:uid="{60ACDE2B-B9E4-AF44-A121-5B64D177E6EA}" name="Column7698"/>
    <tableColumn id="7713" xr3:uid="{3499F1D0-77D8-4241-A24A-75C36D37BD96}" name="Column7699"/>
    <tableColumn id="7714" xr3:uid="{B9031950-A703-004A-ACB1-0C34EBBA1A60}" name="Column7700"/>
    <tableColumn id="7715" xr3:uid="{EFCA5A8F-FB16-644D-BAFC-C40ADA8E2930}" name="Column7701"/>
    <tableColumn id="7716" xr3:uid="{9C0D7C81-53A6-A541-939A-1B1FC2AF3701}" name="Column7702"/>
    <tableColumn id="7717" xr3:uid="{3C1D6375-9DEF-1C45-8509-6DBECBBEE0E9}" name="Column7703"/>
    <tableColumn id="7718" xr3:uid="{457A51A7-B494-234E-94DE-528FB43441F5}" name="Column7704"/>
    <tableColumn id="7719" xr3:uid="{9978154A-039F-3D46-8751-7E8D343450D7}" name="Column7705"/>
    <tableColumn id="7720" xr3:uid="{A2BA05D1-6DB6-D748-9F86-EB654C17C7B2}" name="Column7706"/>
    <tableColumn id="7721" xr3:uid="{FA8AE8BD-8376-264B-85E2-EAA60772E0B3}" name="Column7707"/>
    <tableColumn id="7722" xr3:uid="{48807F4B-0D0A-0E40-9887-BB49B15BBC11}" name="Column7708"/>
    <tableColumn id="7723" xr3:uid="{30387311-D66B-7A41-A9B4-A39B7E521E8A}" name="Column7709"/>
    <tableColumn id="7724" xr3:uid="{C951D086-5209-6E43-8063-16B7ED16B1EB}" name="Column7710"/>
    <tableColumn id="7725" xr3:uid="{DF500BAF-271F-DD49-8796-9D22910316A3}" name="Column7711"/>
    <tableColumn id="7726" xr3:uid="{E1492847-F4A2-3C47-8D55-75A0D3019B9C}" name="Column7712"/>
    <tableColumn id="7727" xr3:uid="{C2E64C39-E7E5-4645-A60F-03FCE0EB39B3}" name="Column7713"/>
    <tableColumn id="7728" xr3:uid="{CC2E4BF9-66EA-814F-842B-BEBF63B7055D}" name="Column7714"/>
    <tableColumn id="7729" xr3:uid="{DAE1E008-DB3F-8841-AC6B-28320651A555}" name="Column7715"/>
    <tableColumn id="7730" xr3:uid="{88DB3971-BEC1-4F4F-B1F1-144346DA0AA0}" name="Column7716"/>
    <tableColumn id="7731" xr3:uid="{6CA2E7D2-33EE-BC4F-905D-C0B384BD4EA2}" name="Column7717"/>
    <tableColumn id="7732" xr3:uid="{534ED580-BC8F-9149-8707-CF7CCA37C34F}" name="Column7718"/>
    <tableColumn id="7733" xr3:uid="{36721D71-244E-6747-8D3D-E53120CAB7DC}" name="Column7719"/>
    <tableColumn id="7734" xr3:uid="{36E0FAE8-272B-0847-8FBC-788E41614946}" name="Column7720"/>
    <tableColumn id="7735" xr3:uid="{5750F05F-F5E9-794E-9829-3A99AE6CBC9F}" name="Column7721"/>
    <tableColumn id="7736" xr3:uid="{A32F7755-4763-A54F-83D0-8B00E307F2E2}" name="Column7722"/>
    <tableColumn id="7737" xr3:uid="{84BF8F4F-83FC-E947-8AD7-82AC8D7A1132}" name="Column7723"/>
    <tableColumn id="7738" xr3:uid="{9C2D0868-17CE-CE45-910C-2F63C0D65083}" name="Column7724"/>
    <tableColumn id="7739" xr3:uid="{4B37BCEC-28F9-ED43-B468-4D5EFC2AC501}" name="Column7725"/>
    <tableColumn id="7740" xr3:uid="{6A8C2B51-891D-3149-9BAE-0744A63941FB}" name="Column7726"/>
    <tableColumn id="7741" xr3:uid="{AF3D599C-46D0-E54A-B484-77B5E91BEF50}" name="Column7727"/>
    <tableColumn id="7742" xr3:uid="{FD6B2C4B-047F-BE40-B6B0-8AE38A317A2C}" name="Column7728"/>
    <tableColumn id="7743" xr3:uid="{BEB23351-D7F9-E741-91D4-A4D2753CEB80}" name="Column7729"/>
    <tableColumn id="7744" xr3:uid="{5B020717-BC46-A24C-932B-C7EBA68C3894}" name="Column7730"/>
    <tableColumn id="7745" xr3:uid="{8BF48DDB-DBA6-C249-B6CF-32D061942828}" name="Column7731"/>
    <tableColumn id="7746" xr3:uid="{ED274E1E-CA20-2F40-899A-9CF7EF82ACCC}" name="Column7732"/>
    <tableColumn id="7747" xr3:uid="{B3390037-93CF-AC4C-8A94-F16FCA1144D8}" name="Column7733"/>
    <tableColumn id="7748" xr3:uid="{196A0FF6-6954-5A46-BFE4-D724283968ED}" name="Column7734"/>
    <tableColumn id="7749" xr3:uid="{4D708C98-0E5C-3348-97F0-70765FCD596B}" name="Column7735"/>
    <tableColumn id="7750" xr3:uid="{B3AF9D96-D3FF-9944-91A3-101CE773D653}" name="Column7736"/>
    <tableColumn id="7751" xr3:uid="{F776F624-20E1-5647-8714-1152A3FE5055}" name="Column7737"/>
    <tableColumn id="7752" xr3:uid="{325063BD-F558-F348-9C30-C448D03E7350}" name="Column7738"/>
    <tableColumn id="7753" xr3:uid="{F2115A20-F84D-454B-A7C3-2C82768B0858}" name="Column7739"/>
    <tableColumn id="7754" xr3:uid="{54BE7F95-5489-7343-8B1D-1293FD9B7008}" name="Column7740"/>
    <tableColumn id="7755" xr3:uid="{9FABBF50-4B4A-564C-87DD-D4DAD5234280}" name="Column7741"/>
    <tableColumn id="7756" xr3:uid="{6D46F5C4-B607-4244-92D8-32482A06FF46}" name="Column7742"/>
    <tableColumn id="7757" xr3:uid="{CFD28A62-45DE-224C-BB98-771F8E9BD8DD}" name="Column7743"/>
    <tableColumn id="7758" xr3:uid="{CBA0F606-015A-F844-B377-96365A697885}" name="Column7744"/>
    <tableColumn id="7759" xr3:uid="{3F0D4B70-9C0E-384A-A74A-0E65060300CE}" name="Column7745"/>
    <tableColumn id="7760" xr3:uid="{542A1900-88A1-AB47-8C1B-0F20B12364DF}" name="Column7746"/>
    <tableColumn id="7761" xr3:uid="{298E2831-1428-AF48-BF19-6477E66446AD}" name="Column7747"/>
    <tableColumn id="7762" xr3:uid="{A8311808-19B9-E14D-8F85-DCCA74738D32}" name="Column7748"/>
    <tableColumn id="7763" xr3:uid="{70900D11-7559-6144-801B-E071DEAB2A88}" name="Column7749"/>
    <tableColumn id="7764" xr3:uid="{662511C2-8617-8E4A-B274-6F27EB062E18}" name="Column7750"/>
    <tableColumn id="7765" xr3:uid="{A1438A76-4876-FF4F-A563-388DC268A4EC}" name="Column7751"/>
    <tableColumn id="7766" xr3:uid="{1D5DE825-1DAE-CE44-B90C-D3052839CBB8}" name="Column7752"/>
    <tableColumn id="7767" xr3:uid="{16906DB7-BEFD-8A4E-A76F-3D344655EED1}" name="Column7753"/>
    <tableColumn id="7768" xr3:uid="{10CA45C3-6AED-3844-846E-43A463C84A39}" name="Column7754"/>
    <tableColumn id="7769" xr3:uid="{0AB1A9A4-8CE1-3F40-A620-E96EBF4878F5}" name="Column7755"/>
    <tableColumn id="7770" xr3:uid="{36414CF2-D058-BA48-AA4D-A6A28AA3BD19}" name="Column7756"/>
    <tableColumn id="7771" xr3:uid="{999367A4-2E79-D04D-9049-3B5574C089B4}" name="Column7757"/>
    <tableColumn id="7772" xr3:uid="{77AD13D0-A889-034F-9ACE-31723E19D8AD}" name="Column7758"/>
    <tableColumn id="7773" xr3:uid="{74CB741C-276F-2348-83B3-D2C4AB99D738}" name="Column7759"/>
    <tableColumn id="7774" xr3:uid="{34F48A13-28F4-944A-B7CB-80DC36F04D2D}" name="Column7760"/>
    <tableColumn id="7775" xr3:uid="{87639ECB-334F-A74B-BB13-2F5EF31E0F73}" name="Column7761"/>
    <tableColumn id="7776" xr3:uid="{62713942-0AA3-4F42-AAE9-8EC59337F8F6}" name="Column7762"/>
    <tableColumn id="7777" xr3:uid="{CC410CA2-F9FF-5D46-AD6B-DD762AD3299E}" name="Column7763"/>
    <tableColumn id="7778" xr3:uid="{5B85BEDE-4A4A-704B-9AA2-000C632166FB}" name="Column7764"/>
    <tableColumn id="7779" xr3:uid="{29E037DE-C2BA-2D48-9121-D7B546B2EADD}" name="Column7765"/>
    <tableColumn id="7780" xr3:uid="{E7D0B3C6-6681-0645-B77A-92FD28B23C92}" name="Column7766"/>
    <tableColumn id="7781" xr3:uid="{D714A2AF-9141-5A4F-8ADB-8A22E35842F1}" name="Column7767"/>
    <tableColumn id="7782" xr3:uid="{D6D3EAA9-EC8C-434B-959E-76F609F2B7E7}" name="Column7768"/>
    <tableColumn id="7783" xr3:uid="{DF3FC25F-84DF-7E4E-98F6-8EE8B16C18B9}" name="Column7769"/>
    <tableColumn id="7784" xr3:uid="{43B38A18-BECA-5846-942D-BED20BC0DA6B}" name="Column7770"/>
    <tableColumn id="7785" xr3:uid="{C58FADA5-DC43-B64C-A49C-3A14300C3867}" name="Column7771"/>
    <tableColumn id="7786" xr3:uid="{A5073DAB-AE34-D445-9765-E0D76A914EAB}" name="Column7772"/>
    <tableColumn id="7787" xr3:uid="{992D2D1F-DCF3-7146-BC85-EFED7AF1ED6E}" name="Column7773"/>
    <tableColumn id="7788" xr3:uid="{461AF5E1-2193-1C42-AD14-2EC7B5390DB7}" name="Column7774"/>
    <tableColumn id="7789" xr3:uid="{8363C8BE-8DF8-664A-8149-091E79235C1F}" name="Column7775"/>
    <tableColumn id="7790" xr3:uid="{0F696437-39F0-1B49-8E87-71BB1EEDE999}" name="Column7776"/>
    <tableColumn id="7791" xr3:uid="{6EC8B7FD-2BD2-EA4F-B19B-2B2401FBAA95}" name="Column7777"/>
    <tableColumn id="7792" xr3:uid="{A8218C2A-9290-724A-97A0-A786BE1941EC}" name="Column7778"/>
    <tableColumn id="7793" xr3:uid="{1C1AE6BE-CDF6-7D40-8701-597FED1827B8}" name="Column7779"/>
    <tableColumn id="7794" xr3:uid="{8C944820-D1E2-1B4C-A68D-445D452B840A}" name="Column7780"/>
    <tableColumn id="7795" xr3:uid="{16E29E9B-2488-6646-A996-C6F37AC75212}" name="Column7781"/>
    <tableColumn id="7796" xr3:uid="{35FE6DC9-7C07-1E48-9B7F-C4A2699F409A}" name="Column7782"/>
    <tableColumn id="7797" xr3:uid="{1B720654-2364-D343-B8B2-EA003BE4FEF1}" name="Column7783"/>
    <tableColumn id="7798" xr3:uid="{19C83EEB-BED5-7140-BFF6-5426CB2EB0AD}" name="Column7784"/>
    <tableColumn id="7799" xr3:uid="{B4A95CAD-AE81-A642-A255-BDEB53E71CB3}" name="Column7785"/>
    <tableColumn id="7800" xr3:uid="{37668AA1-122F-524C-AD31-5A32E20799F1}" name="Column7786"/>
    <tableColumn id="7801" xr3:uid="{7B191413-B799-CD42-91BC-97D00E95BFCC}" name="Column7787"/>
    <tableColumn id="7802" xr3:uid="{B462A3F5-B0EE-C74B-875C-49FDE3118FD7}" name="Column7788"/>
    <tableColumn id="7803" xr3:uid="{AFD094D0-5FF8-9F4F-9A6F-4792E38E1F13}" name="Column7789"/>
    <tableColumn id="7804" xr3:uid="{9B6889EA-1872-084B-86A8-EA7E79ECF88F}" name="Column7790"/>
    <tableColumn id="7805" xr3:uid="{2A928F8A-F646-CB47-9374-5E4ECB264AC9}" name="Column7791"/>
    <tableColumn id="7806" xr3:uid="{2A1DD09A-95D7-214C-A3EE-0420A1FEE9F8}" name="Column7792"/>
    <tableColumn id="7807" xr3:uid="{DE76BD7A-2D93-7345-AEFB-BAA02A2D1556}" name="Column7793"/>
    <tableColumn id="7808" xr3:uid="{2A635030-0B97-2B4F-8021-37348F257E1D}" name="Column7794"/>
    <tableColumn id="7809" xr3:uid="{782DCFA7-4374-004A-82B0-26BBE586F7AC}" name="Column7795"/>
    <tableColumn id="7810" xr3:uid="{03198294-A90F-364A-AA26-E3D6A77C48BE}" name="Column7796"/>
    <tableColumn id="7811" xr3:uid="{063A270D-E8BF-BB47-8238-B37ED1345759}" name="Column7797"/>
    <tableColumn id="7812" xr3:uid="{A35F83B1-7CED-0A49-8377-BB8E28559CF0}" name="Column7798"/>
    <tableColumn id="7813" xr3:uid="{9FE33949-C088-E847-93C0-D7FFE46FC384}" name="Column7799"/>
    <tableColumn id="7814" xr3:uid="{59ED8321-9844-A44D-8902-4E0F3ABD1062}" name="Column7800"/>
    <tableColumn id="7815" xr3:uid="{F7E09220-4D2C-DD42-9DAB-EC900B340C49}" name="Column7801"/>
    <tableColumn id="7816" xr3:uid="{70FC918E-2744-2B48-9F1A-8930C6622A81}" name="Column7802"/>
    <tableColumn id="7817" xr3:uid="{98890E1E-A0BD-9F49-8D4B-1F709890ADFF}" name="Column7803"/>
    <tableColumn id="7818" xr3:uid="{E2226B0C-8765-8C42-8F93-9C8F5BAFD522}" name="Column7804"/>
    <tableColumn id="7819" xr3:uid="{400EE689-1912-124A-A150-85D2798E43C4}" name="Column7805"/>
    <tableColumn id="7820" xr3:uid="{B82F0528-295F-184F-924B-B6C47E72FEDB}" name="Column7806"/>
    <tableColumn id="7821" xr3:uid="{D7549E7D-8859-7A4B-948D-1B8395E92D5A}" name="Column7807"/>
    <tableColumn id="7822" xr3:uid="{62D95B5A-EB95-864A-89A2-7D39DDE1437C}" name="Column7808"/>
    <tableColumn id="7823" xr3:uid="{84415AA8-B96C-674A-B471-B68CFBC5F2EC}" name="Column7809"/>
    <tableColumn id="7824" xr3:uid="{38892B83-1D78-8C44-9FCA-605D38CC5831}" name="Column7810"/>
    <tableColumn id="7825" xr3:uid="{D21C633B-3F9C-8A49-AF85-18336FE093AF}" name="Column7811"/>
    <tableColumn id="7826" xr3:uid="{4F0E6F73-0157-D043-834C-9F008FBF2F58}" name="Column7812"/>
    <tableColumn id="7827" xr3:uid="{2665020B-9902-794E-903B-3C9269D00D82}" name="Column7813"/>
    <tableColumn id="7828" xr3:uid="{937BE3F5-2BCF-A142-9E59-2216EADA96DE}" name="Column7814"/>
    <tableColumn id="7829" xr3:uid="{425EDB5D-1FC7-284A-AA4E-2153A3C7E46A}" name="Column7815"/>
    <tableColumn id="7830" xr3:uid="{F645C97B-6780-2B4F-80C5-561888700437}" name="Column7816"/>
    <tableColumn id="7831" xr3:uid="{2724EAC5-64E1-6F46-A340-37985D67F342}" name="Column7817"/>
    <tableColumn id="7832" xr3:uid="{9F2110E8-AF85-1142-B358-B95A9BEB7BF3}" name="Column7818"/>
    <tableColumn id="7833" xr3:uid="{E187DD5C-061A-C243-98AF-7D76E041353B}" name="Column7819"/>
    <tableColumn id="7834" xr3:uid="{760175ED-8ABB-064C-918A-EA047075DC8E}" name="Column7820"/>
    <tableColumn id="7835" xr3:uid="{62FD1088-F089-1146-97E0-5882F0B7CC9B}" name="Column7821"/>
    <tableColumn id="7836" xr3:uid="{1BE84329-FA28-2941-B632-16CBC5D85629}" name="Column7822"/>
    <tableColumn id="7837" xr3:uid="{DCD36033-002D-0F41-8EC8-EFE4F4BF47E2}" name="Column7823"/>
    <tableColumn id="7838" xr3:uid="{F272F2C0-80A2-6C47-90B5-001C394B021D}" name="Column7824"/>
    <tableColumn id="7839" xr3:uid="{E8BDE6E9-5265-4F47-82B5-8F668DF86299}" name="Column7825"/>
    <tableColumn id="7840" xr3:uid="{825A1989-0B0F-E84F-B45A-F99A532BE8C4}" name="Column7826"/>
    <tableColumn id="7841" xr3:uid="{B01F63FD-65C4-AA40-9D10-F2F2D4347E0B}" name="Column7827"/>
    <tableColumn id="7842" xr3:uid="{39A8905A-9626-2C4F-80FF-F8865E1A0FF4}" name="Column7828"/>
    <tableColumn id="7843" xr3:uid="{4D113E28-578A-494E-93B2-0EDEFEBA8E12}" name="Column7829"/>
    <tableColumn id="7844" xr3:uid="{CF3FC05E-D904-C341-93DA-B869268961DC}" name="Column7830"/>
    <tableColumn id="7845" xr3:uid="{823B71B2-F321-D745-9F22-F151844CE9D4}" name="Column7831"/>
    <tableColumn id="7846" xr3:uid="{7AF72F0D-9B4B-3647-9938-27A9AEE12794}" name="Column7832"/>
    <tableColumn id="7847" xr3:uid="{317D0809-2600-764E-865B-0DE7A4F1D8C0}" name="Column7833"/>
    <tableColumn id="7848" xr3:uid="{96E6AED0-7529-5443-88E5-8A8A9496B93E}" name="Column7834"/>
    <tableColumn id="7849" xr3:uid="{6222DF0B-0837-3D4A-97EC-125AD5D83AC4}" name="Column7835"/>
    <tableColumn id="7850" xr3:uid="{BF626A6D-D824-CB40-BC0D-9EDCC1B29317}" name="Column7836"/>
    <tableColumn id="7851" xr3:uid="{339F7FD4-8BF7-394F-ACF4-CD9F60CE7FD9}" name="Column7837"/>
    <tableColumn id="7852" xr3:uid="{C9B6154C-D2B2-794F-834C-B22F83516B2D}" name="Column7838"/>
    <tableColumn id="7853" xr3:uid="{0648501D-CF45-3F4B-82E2-2461782DE7A9}" name="Column7839"/>
    <tableColumn id="7854" xr3:uid="{D0D09BAB-CA9E-B840-AF24-7C2AC8C9DE7F}" name="Column7840"/>
    <tableColumn id="7855" xr3:uid="{C40FFB42-04E4-AE41-9A45-23C9FCD153A0}" name="Column7841"/>
    <tableColumn id="7856" xr3:uid="{CBB74258-1CC7-FC4C-9AE6-CBE0035D464B}" name="Column7842"/>
    <tableColumn id="7857" xr3:uid="{3C7BCE13-74EC-CB40-A3AE-156F1220747D}" name="Column7843"/>
    <tableColumn id="7858" xr3:uid="{189681AE-81E2-634B-A45F-D71BA4916F2A}" name="Column7844"/>
    <tableColumn id="7859" xr3:uid="{0997459C-BB70-DA4A-9F63-B8EE2BB3C3F7}" name="Column7845"/>
    <tableColumn id="7860" xr3:uid="{1EC311A2-20B4-CB43-8592-3B61FDE131E4}" name="Column7846"/>
    <tableColumn id="7861" xr3:uid="{DEFD0D57-8AC2-FC41-809B-C62F6151E824}" name="Column7847"/>
    <tableColumn id="7862" xr3:uid="{365F9914-2CAF-534F-AB71-D7DE49F44E49}" name="Column7848"/>
    <tableColumn id="7863" xr3:uid="{598D2387-9245-4849-93EA-32ABFABAB7A2}" name="Column7849"/>
    <tableColumn id="7864" xr3:uid="{D75651A7-B5D0-8149-A768-8AE815894048}" name="Column7850"/>
    <tableColumn id="7865" xr3:uid="{2C407AAC-66D9-054B-9EBF-B17EC75113CD}" name="Column7851"/>
    <tableColumn id="7866" xr3:uid="{4E5BE9DE-C5CB-0A42-B5DB-6B5B99F71B00}" name="Column7852"/>
    <tableColumn id="7867" xr3:uid="{556EE8EF-DECE-FA46-BEDE-FC9E4E1C4E07}" name="Column7853"/>
    <tableColumn id="7868" xr3:uid="{F5DD0296-72D2-B34E-BC44-EF494E9BCA30}" name="Column7854"/>
    <tableColumn id="7869" xr3:uid="{0318146C-1893-7E4D-B986-289BAAC89450}" name="Column7855"/>
    <tableColumn id="7870" xr3:uid="{1A3DFF77-F358-E147-B819-81D15E2EC3BF}" name="Column7856"/>
    <tableColumn id="7871" xr3:uid="{087D9AB9-7EC3-C446-A41F-882972088229}" name="Column7857"/>
    <tableColumn id="7872" xr3:uid="{CF2051A2-2CC8-0842-A02D-265E3E99E35E}" name="Column7858"/>
    <tableColumn id="7873" xr3:uid="{23E4A65C-6FC4-434C-86F9-03DDD7D97C46}" name="Column7859"/>
    <tableColumn id="7874" xr3:uid="{E48D462B-9AF5-D942-BF6F-FDCACB37CAD3}" name="Column7860"/>
    <tableColumn id="7875" xr3:uid="{732D7087-9447-0B41-82F5-4CCEF3E08E9C}" name="Column7861"/>
    <tableColumn id="7876" xr3:uid="{4F63AB65-EBCB-DF4D-84F2-5FEC5259A758}" name="Column7862"/>
    <tableColumn id="7877" xr3:uid="{1FD4D8A1-5287-DC4A-B2B1-95EEE35858F5}" name="Column7863"/>
    <tableColumn id="7878" xr3:uid="{6513A337-6084-F149-9D14-CF63D7A46DA9}" name="Column7864"/>
    <tableColumn id="7879" xr3:uid="{D4369903-B7D2-CF4C-BC34-BA9FA888E75F}" name="Column7865"/>
    <tableColumn id="7880" xr3:uid="{B5AEF7F6-4B3E-E24E-8F40-1E8283C1D558}" name="Column7866"/>
    <tableColumn id="7881" xr3:uid="{B3FB19FE-8C39-5A49-B48C-5E0AF382EBA1}" name="Column7867"/>
    <tableColumn id="7882" xr3:uid="{F8658CDC-D715-E94C-8949-276E7C2C4137}" name="Column7868"/>
    <tableColumn id="7883" xr3:uid="{B8D3CE52-0647-7E4A-9EFA-BC240E063215}" name="Column7869"/>
    <tableColumn id="7884" xr3:uid="{D126CD7C-BC97-B347-8DE3-1789E14F79D0}" name="Column7870"/>
    <tableColumn id="7885" xr3:uid="{AC7A1DA3-DAB8-B34B-90EE-F9F9913F6475}" name="Column7871"/>
    <tableColumn id="7886" xr3:uid="{DF229EFE-02C3-E545-B8A1-61655711BE8E}" name="Column7872"/>
    <tableColumn id="7887" xr3:uid="{BAF80DF1-EE75-084F-AD07-6CAC39F76FAF}" name="Column7873"/>
    <tableColumn id="7888" xr3:uid="{48FF9F63-7B7E-6F45-ABBF-DD800AE9DAAD}" name="Column7874"/>
    <tableColumn id="7889" xr3:uid="{80F64CC2-756E-8245-8D85-7E59BEC45032}" name="Column7875"/>
    <tableColumn id="7890" xr3:uid="{BC267C3B-0BC0-0948-8FB3-68BFAEE0C92D}" name="Column7876"/>
    <tableColumn id="7891" xr3:uid="{878D2E1F-34D5-CF43-9144-04A926FABDA5}" name="Column7877"/>
    <tableColumn id="7892" xr3:uid="{3B110182-7A5E-3F46-860A-CEFBE6A46F1B}" name="Column7878"/>
    <tableColumn id="7893" xr3:uid="{8645C660-BC08-B84B-AF2F-F9FF347D4192}" name="Column7879"/>
    <tableColumn id="7894" xr3:uid="{C1A60B8B-DE7D-4C4C-9E60-244E3F3A24C2}" name="Column7880"/>
    <tableColumn id="7895" xr3:uid="{17DDFC64-7D40-B043-A5C5-EEABBA536EB8}" name="Column7881"/>
    <tableColumn id="7896" xr3:uid="{C26CC06D-F4CB-184C-872B-F107825DD3BB}" name="Column7882"/>
    <tableColumn id="7897" xr3:uid="{08F1F51B-FD53-AE42-AF7D-48F124BAEB6D}" name="Column7883"/>
    <tableColumn id="7898" xr3:uid="{2518FAD5-1E65-E24B-951A-F719BF32FD01}" name="Column7884"/>
    <tableColumn id="7899" xr3:uid="{5B126554-6F99-D444-8F77-1273F519EE8F}" name="Column7885"/>
    <tableColumn id="7900" xr3:uid="{0E7E4B93-F86F-C14B-A9C9-9E616ED1F506}" name="Column7886"/>
    <tableColumn id="7901" xr3:uid="{AEFB37C1-7903-2B4A-934F-0F6DF057629A}" name="Column7887"/>
    <tableColumn id="7902" xr3:uid="{E42C8A76-3A19-E547-830C-C50F62852ACC}" name="Column7888"/>
    <tableColumn id="7903" xr3:uid="{2A8A8552-E476-E842-B65E-2E983099310A}" name="Column7889"/>
    <tableColumn id="7904" xr3:uid="{D8454A5A-2682-6E4F-BB35-F34C8945FA81}" name="Column7890"/>
    <tableColumn id="7905" xr3:uid="{BD654F41-CBEF-2842-9CDA-1D977E6D86A4}" name="Column7891"/>
    <tableColumn id="7906" xr3:uid="{DF7312BF-02D4-0249-BD87-DFD9A9C223BA}" name="Column7892"/>
    <tableColumn id="7907" xr3:uid="{DA0A44C5-E7A8-024D-B662-8C07835E0460}" name="Column7893"/>
    <tableColumn id="7908" xr3:uid="{A305B6B0-35B5-B043-B497-4B45A5FCBF27}" name="Column7894"/>
    <tableColumn id="7909" xr3:uid="{4431B5AD-5CE9-254F-A81F-9E8ED5BEFD61}" name="Column7895"/>
    <tableColumn id="7910" xr3:uid="{B93263CC-0892-6A40-9C4C-6A062BDC7216}" name="Column7896"/>
    <tableColumn id="7911" xr3:uid="{2AC1F87E-A678-AD45-85D1-3F05D882EB53}" name="Column7897"/>
    <tableColumn id="7912" xr3:uid="{A50147AC-361E-5040-87E1-53BF0721CBF6}" name="Column7898"/>
    <tableColumn id="7913" xr3:uid="{F6EFAD7F-2C94-5047-AB66-033CAC57FEEB}" name="Column7899"/>
    <tableColumn id="7914" xr3:uid="{550D3B47-6A74-1644-BF0F-891C59D6B734}" name="Column7900"/>
    <tableColumn id="7915" xr3:uid="{7FB36E70-B918-6E42-BF1C-9035A205728A}" name="Column7901"/>
    <tableColumn id="7916" xr3:uid="{38CD3E56-EF8A-154D-94B7-5C559EE1F208}" name="Column7902"/>
    <tableColumn id="7917" xr3:uid="{68529BF6-413E-FE41-AB17-E00CAD759290}" name="Column7903"/>
    <tableColumn id="7918" xr3:uid="{9F3EB227-44F8-F246-8CD5-B5C45CAB5BBE}" name="Column7904"/>
    <tableColumn id="7919" xr3:uid="{1AA49D3C-FB42-4B4A-B6E8-463E0139B459}" name="Column7905"/>
    <tableColumn id="7920" xr3:uid="{0F4BBA11-7C35-7D40-A132-606CDD8A91C5}" name="Column7906"/>
    <tableColumn id="7921" xr3:uid="{0A366CD0-785C-8346-A487-295C448BDE95}" name="Column7907"/>
    <tableColumn id="7922" xr3:uid="{81F13967-75CA-E14B-83E1-292F2CA1BFE8}" name="Column7908"/>
    <tableColumn id="7923" xr3:uid="{6FABEB49-7314-2A48-96C6-6AAF30A3F131}" name="Column7909"/>
    <tableColumn id="7924" xr3:uid="{D8968627-5D86-CE43-B383-FE1D3AB56B03}" name="Column7910"/>
    <tableColumn id="7925" xr3:uid="{1D1FE403-71CD-704A-83FD-4DE1526C62DB}" name="Column7911"/>
    <tableColumn id="7926" xr3:uid="{A5392C35-1AB0-7F4E-A29A-D13C193FD51B}" name="Column7912"/>
    <tableColumn id="7927" xr3:uid="{46B37666-33D1-FD4E-B541-0E2D3DB75F7E}" name="Column7913"/>
    <tableColumn id="7928" xr3:uid="{E706127A-F9DE-414D-A79E-3FA425ECEF91}" name="Column7914"/>
    <tableColumn id="7929" xr3:uid="{CCD84777-7B46-0F40-85B6-22B94C3ADDE2}" name="Column7915"/>
    <tableColumn id="7930" xr3:uid="{B29CD44C-D25B-CB46-88C6-E58FFDD28BC8}" name="Column7916"/>
    <tableColumn id="7931" xr3:uid="{44D415AF-2D1F-0449-B020-C15B7C3CFFFB}" name="Column7917"/>
    <tableColumn id="7932" xr3:uid="{59C2C666-4B37-1A4A-8BCF-F2519C0B8CAB}" name="Column7918"/>
    <tableColumn id="7933" xr3:uid="{F98DACD1-0B37-BE49-B759-BBE2E4D99924}" name="Column7919"/>
    <tableColumn id="7934" xr3:uid="{CE70DF4A-5BA3-6E46-A7FF-70F56FCF9E7A}" name="Column7920"/>
    <tableColumn id="7935" xr3:uid="{98C88C9E-0CA5-DB4B-A740-261B1336C803}" name="Column7921"/>
    <tableColumn id="7936" xr3:uid="{20614CA4-B250-0849-99BB-0276E4C1F025}" name="Column7922"/>
    <tableColumn id="7937" xr3:uid="{25A41C2B-63C0-B546-835E-DEDCC6279D5F}" name="Column7923"/>
    <tableColumn id="7938" xr3:uid="{667DB33D-763B-0943-BA21-95DD3363F71E}" name="Column7924"/>
    <tableColumn id="7939" xr3:uid="{103BA929-F69E-5545-AA9F-C7B4779F25F3}" name="Column7925"/>
    <tableColumn id="7940" xr3:uid="{46767751-12AE-9046-BA2D-9C5E1D0B68AD}" name="Column7926"/>
    <tableColumn id="7941" xr3:uid="{37C703F2-5EC1-424A-9BE7-6009556DE1DD}" name="Column7927"/>
    <tableColumn id="7942" xr3:uid="{D66F5028-5D18-8147-84D3-85C3C8338DE9}" name="Column7928"/>
    <tableColumn id="7943" xr3:uid="{578113CA-F142-314C-83E7-277F4A7B82F1}" name="Column7929"/>
    <tableColumn id="7944" xr3:uid="{4A4B4E69-252D-E548-B6ED-C34C3074029F}" name="Column7930"/>
    <tableColumn id="7945" xr3:uid="{96018534-8F5A-FE4E-B371-3E0D8CE74CC7}" name="Column7931"/>
    <tableColumn id="7946" xr3:uid="{06BC6528-2E81-784F-81B4-9556D1F4F095}" name="Column7932"/>
    <tableColumn id="7947" xr3:uid="{6FFEA5A8-AD03-DF43-A321-237AFBBC2335}" name="Column7933"/>
    <tableColumn id="7948" xr3:uid="{7146E60A-5DA7-E54A-B6E3-EF0E4E8B10AB}" name="Column7934"/>
    <tableColumn id="7949" xr3:uid="{4F2B9865-795C-3543-BAB3-EBA3AEB7FC7A}" name="Column7935"/>
    <tableColumn id="7950" xr3:uid="{F19200B9-A7FE-924F-AC57-9E3CE82F63B8}" name="Column7936"/>
    <tableColumn id="7951" xr3:uid="{ADB20D47-60B7-5148-8F94-04F9A3B6FFF0}" name="Column7937"/>
    <tableColumn id="7952" xr3:uid="{1444464A-C95C-454A-9483-27CE56351B84}" name="Column7938"/>
    <tableColumn id="7953" xr3:uid="{D1D51285-E7D4-E145-B5B4-2137B9EE4FE8}" name="Column7939"/>
    <tableColumn id="7954" xr3:uid="{92598833-5A5B-6C43-B70F-67EC7EEF72C9}" name="Column7940"/>
    <tableColumn id="7955" xr3:uid="{83D80854-82EA-7443-9FB3-9E5F277C6750}" name="Column7941"/>
    <tableColumn id="7956" xr3:uid="{26E1AF2C-A01A-E34E-A458-039BDCE9E8DC}" name="Column7942"/>
    <tableColumn id="7957" xr3:uid="{7689B759-FB46-9344-8AC4-D42FACDFADF2}" name="Column7943"/>
    <tableColumn id="7958" xr3:uid="{803303F1-6C1E-2046-ADD8-3879851B72CF}" name="Column7944"/>
    <tableColumn id="7959" xr3:uid="{A7B93A83-5754-AD4D-91C5-7ECB896E9BDF}" name="Column7945"/>
    <tableColumn id="7960" xr3:uid="{6F427E00-E542-1E4D-BDE1-DB400C34BA61}" name="Column7946"/>
    <tableColumn id="7961" xr3:uid="{D92297C1-0F58-5E4B-9BEB-FA698F104E47}" name="Column7947"/>
    <tableColumn id="7962" xr3:uid="{45FD7A3E-B1EB-FC4D-B8CC-8C57A3B23C7B}" name="Column7948"/>
    <tableColumn id="7963" xr3:uid="{E44B470A-E5D3-534F-9247-ED4970DA4520}" name="Column7949"/>
    <tableColumn id="7964" xr3:uid="{34B82CAA-1026-F64A-88D2-5BB58ECE11E2}" name="Column7950"/>
    <tableColumn id="7965" xr3:uid="{53DCDFBD-1269-AF42-B92A-7760E2E49F5B}" name="Column7951"/>
    <tableColumn id="7966" xr3:uid="{7CFA3F88-73D0-9341-902E-7DBE36826FF4}" name="Column7952"/>
    <tableColumn id="7967" xr3:uid="{EA3550FF-712E-6F42-BBE5-F6C669CA7860}" name="Column7953"/>
    <tableColumn id="7968" xr3:uid="{E763946A-B6E0-324D-BDE1-7512C5A4B2AE}" name="Column7954"/>
    <tableColumn id="7969" xr3:uid="{0604A106-4B27-9743-A585-057F0CEB96DB}" name="Column7955"/>
    <tableColumn id="7970" xr3:uid="{390149D5-B3CE-FC40-B4F1-C62C24C6863D}" name="Column7956"/>
    <tableColumn id="7971" xr3:uid="{0D3CB521-E112-AB49-80F6-91162C368011}" name="Column7957"/>
    <tableColumn id="7972" xr3:uid="{21CCCBCE-46AE-424D-9F45-41D2A22BA95E}" name="Column7958"/>
    <tableColumn id="7973" xr3:uid="{999D852A-7FD1-7A44-A528-D0BA0F774F4E}" name="Column7959"/>
    <tableColumn id="7974" xr3:uid="{C138A8CD-14A4-6748-A138-A54E1F6C38DC}" name="Column7960"/>
    <tableColumn id="7975" xr3:uid="{2D053D43-A799-1347-9215-613DB8A0328A}" name="Column7961"/>
    <tableColumn id="7976" xr3:uid="{BB7ED376-67D3-9E4B-B9FE-359A8BB7B75A}" name="Column7962"/>
    <tableColumn id="7977" xr3:uid="{20F48B51-0CCE-E64E-992F-F9EDE0F222C8}" name="Column7963"/>
    <tableColumn id="7978" xr3:uid="{BFD593A0-EFC9-3347-ADE6-1AAFAD63FC5E}" name="Column7964"/>
    <tableColumn id="7979" xr3:uid="{49266915-70C0-AA43-B90C-C4969277FDCC}" name="Column7965"/>
    <tableColumn id="7980" xr3:uid="{E85343F2-CEF7-514D-AE5F-306143FA8A97}" name="Column7966"/>
    <tableColumn id="7981" xr3:uid="{C57C3F4E-5AD6-F24E-9F93-5260591FF83D}" name="Column7967"/>
    <tableColumn id="7982" xr3:uid="{72E35F99-CD8B-6549-A73D-B8C8916D1CAB}" name="Column7968"/>
    <tableColumn id="7983" xr3:uid="{6E90D24A-5F27-7E43-9826-82A3AE5469C0}" name="Column7969"/>
    <tableColumn id="7984" xr3:uid="{7EA8F009-EC17-F344-BD86-D689170B1CB5}" name="Column7970"/>
    <tableColumn id="7985" xr3:uid="{FE9E3202-5522-6A43-8AFB-A7C8CEC310EE}" name="Column7971"/>
    <tableColumn id="7986" xr3:uid="{2009795A-41FB-164C-9ACD-3835A4DBB259}" name="Column7972"/>
    <tableColumn id="7987" xr3:uid="{AD59A91D-D5C8-7F45-A139-8C893A40AF39}" name="Column7973"/>
    <tableColumn id="7988" xr3:uid="{9954027C-EDAA-9F4E-91BE-86ECC346096A}" name="Column7974"/>
    <tableColumn id="7989" xr3:uid="{928B09D2-6D6B-2142-A7F1-6C7805B30CCD}" name="Column7975"/>
    <tableColumn id="7990" xr3:uid="{7C099FFC-BFB0-9544-9C65-165DD1317245}" name="Column7976"/>
    <tableColumn id="7991" xr3:uid="{28257331-A370-7A4B-8109-DFAF55D9592F}" name="Column7977"/>
    <tableColumn id="7992" xr3:uid="{0B3CEFD3-AE6F-DA41-BA84-01877E2A24DB}" name="Column7978"/>
    <tableColumn id="7993" xr3:uid="{6A155077-D3EB-4046-9D87-C5CE550FE285}" name="Column7979"/>
    <tableColumn id="7994" xr3:uid="{B1411498-5DCF-8047-B60F-71F8CD2F6AC8}" name="Column7980"/>
    <tableColumn id="7995" xr3:uid="{E937DEAF-8264-8A4F-A9D6-E26004ED35E4}" name="Column7981"/>
    <tableColumn id="7996" xr3:uid="{78DF9040-86C9-4C46-ACC8-ACC2DAD1AF84}" name="Column7982"/>
    <tableColumn id="7997" xr3:uid="{D5371DA8-0223-4E46-B025-82BAF0608F55}" name="Column7983"/>
    <tableColumn id="7998" xr3:uid="{11864875-0443-2B45-BD75-37456B7919F8}" name="Column7984"/>
    <tableColumn id="7999" xr3:uid="{F42A174B-270B-E343-A65A-AE344AD7B294}" name="Column7985"/>
    <tableColumn id="8000" xr3:uid="{2FF23221-878B-6C48-B7F6-B4F205180468}" name="Column7986"/>
    <tableColumn id="8001" xr3:uid="{04F677E0-E046-DD4B-BC53-352C54101F67}" name="Column7987"/>
    <tableColumn id="8002" xr3:uid="{5F096B8C-1822-3C43-91E3-3E3CDBC7A373}" name="Column7988"/>
    <tableColumn id="8003" xr3:uid="{1AE6E2EA-3A93-1644-ADFD-59CA9D8D67A5}" name="Column7989"/>
    <tableColumn id="8004" xr3:uid="{901EE740-C5BD-044B-A092-3F006B1D9E06}" name="Column7990"/>
    <tableColumn id="8005" xr3:uid="{57AE87D5-2655-3841-975C-7A59C93E07A5}" name="Column7991"/>
    <tableColumn id="8006" xr3:uid="{8C593D35-8BAA-654C-B1FD-428F3459800D}" name="Column7992"/>
    <tableColumn id="8007" xr3:uid="{75CC9815-2284-B745-A402-6C477EB407D2}" name="Column7993"/>
    <tableColumn id="8008" xr3:uid="{ADD7FADF-6418-AD4E-9B37-DA5FCC074EE9}" name="Column7994"/>
    <tableColumn id="8009" xr3:uid="{ACBC0ED9-C67F-C54E-B4E3-919332A00FE8}" name="Column7995"/>
    <tableColumn id="8010" xr3:uid="{302DCA6F-9E4D-904D-B721-CA67C18A2B6B}" name="Column7996"/>
    <tableColumn id="8011" xr3:uid="{D012278B-FA2D-FD41-B543-01DABC994F80}" name="Column7997"/>
    <tableColumn id="8012" xr3:uid="{1D258A23-1763-1D40-90F1-280D5FBFC930}" name="Column7998"/>
    <tableColumn id="8013" xr3:uid="{F329A37E-B850-104F-8C2E-1057427A962E}" name="Column7999"/>
    <tableColumn id="8014" xr3:uid="{CEA4D64E-D601-CE48-829B-521EC4B9E851}" name="Column8000"/>
    <tableColumn id="8015" xr3:uid="{86CF4A03-B29A-894C-89A1-CD990A952F99}" name="Column8001"/>
    <tableColumn id="8016" xr3:uid="{97052EA0-BD50-7B43-853C-EFA9DB07ADB8}" name="Column8002"/>
    <tableColumn id="8017" xr3:uid="{0ED80EAF-E36E-6546-9D58-002C331B76A9}" name="Column8003"/>
    <tableColumn id="8018" xr3:uid="{BAB5925D-7F1F-4A48-A85A-D536D5E368CE}" name="Column8004"/>
    <tableColumn id="8019" xr3:uid="{EBD736C0-4D46-504B-87AC-93034F7A77C5}" name="Column8005"/>
    <tableColumn id="8020" xr3:uid="{96565279-DF44-5C42-93C6-6E5B4223FAB2}" name="Column8006"/>
    <tableColumn id="8021" xr3:uid="{982573D2-E4A2-0B42-B8E5-1549AE853D35}" name="Column8007"/>
    <tableColumn id="8022" xr3:uid="{20B14516-BF2B-EF4B-A84E-6BD82C6EFACA}" name="Column8008"/>
    <tableColumn id="8023" xr3:uid="{8B42F347-9159-6B40-A8D0-EBECCCB24158}" name="Column8009"/>
    <tableColumn id="8024" xr3:uid="{2E1F36E5-4210-864C-826C-79553255AD8D}" name="Column8010"/>
    <tableColumn id="8025" xr3:uid="{346CFE1A-71CC-7C46-9574-FE73069D34A1}" name="Column8011"/>
    <tableColumn id="8026" xr3:uid="{1CDBC277-2331-BF4E-8997-9E96CBE2EDE7}" name="Column8012"/>
    <tableColumn id="8027" xr3:uid="{DEBE15F4-3E4F-9241-9E71-DB109E1529C5}" name="Column8013"/>
    <tableColumn id="8028" xr3:uid="{ACCE2145-48CB-B54F-9A1B-699AB953F721}" name="Column8014"/>
    <tableColumn id="8029" xr3:uid="{4AF3DFB8-17A5-5647-8AF0-792F8E6B9A9B}" name="Column8015"/>
    <tableColumn id="8030" xr3:uid="{1E8BF251-F6B7-B044-8A25-85455600581C}" name="Column8016"/>
    <tableColumn id="8031" xr3:uid="{D1FFE08C-6C25-CB4F-A515-FB7AE73F22F4}" name="Column8017"/>
    <tableColumn id="8032" xr3:uid="{FFEB2EA7-F3A4-BF4F-B152-DCD9B115BB0E}" name="Column8018"/>
    <tableColumn id="8033" xr3:uid="{B4DED04E-B6A4-244E-ADA6-72F5242A39E3}" name="Column8019"/>
    <tableColumn id="8034" xr3:uid="{B9F8CA64-0D86-6941-B379-85D770FBDFEE}" name="Column8020"/>
    <tableColumn id="8035" xr3:uid="{ADB74E98-FC26-0C42-B208-0508402C9BCA}" name="Column8021"/>
    <tableColumn id="8036" xr3:uid="{21F4F612-1290-484B-8B63-FC3702E74402}" name="Column8022"/>
    <tableColumn id="8037" xr3:uid="{E901A8E7-CC2F-B94A-9826-1AD1F284EEEA}" name="Column8023"/>
    <tableColumn id="8038" xr3:uid="{59C3B1F1-0FD3-2F49-9225-01BD7B5EB452}" name="Column8024"/>
    <tableColumn id="8039" xr3:uid="{AB1BA088-6765-174D-BADB-70D80D142FA2}" name="Column8025"/>
    <tableColumn id="8040" xr3:uid="{09B404D7-CC30-1F42-AB7E-2D3339C4FD94}" name="Column8026"/>
    <tableColumn id="8041" xr3:uid="{E100C7F4-4941-1E4C-BF11-8130E2A5221C}" name="Column8027"/>
    <tableColumn id="8042" xr3:uid="{046992E5-F18E-904E-8A9F-6A4174C0E501}" name="Column8028"/>
    <tableColumn id="8043" xr3:uid="{603A17E0-E00B-4740-BA7C-E75E35C2EB99}" name="Column8029"/>
    <tableColumn id="8044" xr3:uid="{AF1608FA-7F1D-B24B-A2E7-E7D405029696}" name="Column8030"/>
    <tableColumn id="8045" xr3:uid="{B0906CB2-DDB4-7247-B18D-2C64C4D1E651}" name="Column8031"/>
    <tableColumn id="8046" xr3:uid="{801F6D50-E002-7844-A0EB-90A72D640FFC}" name="Column8032"/>
    <tableColumn id="8047" xr3:uid="{648DCD3C-65B1-E046-B328-D4D1D307959B}" name="Column8033"/>
    <tableColumn id="8048" xr3:uid="{F3C8FA0B-D75B-A447-AF3F-9E95BEDD49BF}" name="Column8034"/>
    <tableColumn id="8049" xr3:uid="{7FBB3707-0CDF-4F45-BBC8-35E78D613FF3}" name="Column8035"/>
    <tableColumn id="8050" xr3:uid="{68E40153-12BB-344D-A243-7200162CA215}" name="Column8036"/>
    <tableColumn id="8051" xr3:uid="{C397EA2E-F29F-C54F-9E94-3DC8BE80C567}" name="Column8037"/>
    <tableColumn id="8052" xr3:uid="{74A08D67-BD9E-A540-BFFF-0733BF928E61}" name="Column8038"/>
    <tableColumn id="8053" xr3:uid="{1A93C964-F933-E346-A605-1A70A8848008}" name="Column8039"/>
    <tableColumn id="8054" xr3:uid="{C0357047-DC77-1746-A984-93242761A9AA}" name="Column8040"/>
    <tableColumn id="8055" xr3:uid="{4AACD41D-610F-524F-BBC6-E5CD4203DF1D}" name="Column8041"/>
    <tableColumn id="8056" xr3:uid="{C59B7B71-CDBD-EF43-92E7-66429651CC6A}" name="Column8042"/>
    <tableColumn id="8057" xr3:uid="{242BE6EA-A6FC-8846-8C43-7166E0406C36}" name="Column8043"/>
    <tableColumn id="8058" xr3:uid="{F2F946C2-3ED0-E140-9544-DD8C48AA427A}" name="Column8044"/>
    <tableColumn id="8059" xr3:uid="{AAA1F980-1F50-144D-B8AA-051F73C54B28}" name="Column8045"/>
    <tableColumn id="8060" xr3:uid="{29DA2321-FD61-1B4A-85D3-6DE95E0284A3}" name="Column8046"/>
    <tableColumn id="8061" xr3:uid="{0AEA9974-6455-2545-90D7-0621FFA29D0F}" name="Column8047"/>
    <tableColumn id="8062" xr3:uid="{94F01E7E-35D8-204A-866F-CB7F48749868}" name="Column8048"/>
    <tableColumn id="8063" xr3:uid="{4E79438D-422B-3340-9A1B-AB71138F61D8}" name="Column8049"/>
    <tableColumn id="8064" xr3:uid="{5F0210A8-64E6-7A40-BAF7-38455A0C08E0}" name="Column8050"/>
    <tableColumn id="8065" xr3:uid="{348397B0-C635-CD4A-A6FF-A2FE2CB4CE7D}" name="Column8051"/>
    <tableColumn id="8066" xr3:uid="{8B7A3F57-6944-9B4B-AA19-482D9555616E}" name="Column8052"/>
    <tableColumn id="8067" xr3:uid="{576AC78C-BDE4-CE49-8CAB-C9C8066D6231}" name="Column8053"/>
    <tableColumn id="8068" xr3:uid="{77B63300-3C31-B543-BB94-23C6EA7E553A}" name="Column8054"/>
    <tableColumn id="8069" xr3:uid="{AB83863D-5B49-8942-A827-CE6598A55949}" name="Column8055"/>
    <tableColumn id="8070" xr3:uid="{96145920-C601-7B4D-B011-4BB968BFE6FE}" name="Column8056"/>
    <tableColumn id="8071" xr3:uid="{CE72A9D9-F8AB-C74E-B73C-5ACEE7C81DCE}" name="Column8057"/>
    <tableColumn id="8072" xr3:uid="{629DDBF4-0464-C746-A035-6550705698EB}" name="Column8058"/>
    <tableColumn id="8073" xr3:uid="{18CE40D9-1270-CD40-A0EE-8C042B496B0C}" name="Column8059"/>
    <tableColumn id="8074" xr3:uid="{05D32047-8F9B-474C-AB06-95E49C7F718C}" name="Column8060"/>
    <tableColumn id="8075" xr3:uid="{97BAD134-B230-D448-B755-3A0638E475C7}" name="Column8061"/>
    <tableColumn id="8076" xr3:uid="{57E74A9B-52D5-7643-BE74-22ED2847C577}" name="Column8062"/>
    <tableColumn id="8077" xr3:uid="{F800E610-C2E8-7942-84E9-80AC63770590}" name="Column8063"/>
    <tableColumn id="8078" xr3:uid="{3357551F-85EE-3F48-A7E0-86B56E913FBB}" name="Column8064"/>
    <tableColumn id="8079" xr3:uid="{D4809F09-0127-B940-89B5-0EA7EF094207}" name="Column8065"/>
    <tableColumn id="8080" xr3:uid="{AED890B1-E3D5-F347-9FEA-289CBAEFA5E8}" name="Column8066"/>
    <tableColumn id="8081" xr3:uid="{2854BCCA-7ABA-C44F-9828-F05F3E83ACC6}" name="Column8067"/>
    <tableColumn id="8082" xr3:uid="{2E8599BF-2A9B-3A4F-BBB0-525D8957FA5C}" name="Column8068"/>
    <tableColumn id="8083" xr3:uid="{1F77B3B8-494E-3E40-9BDE-92756E980F5D}" name="Column8069"/>
    <tableColumn id="8084" xr3:uid="{A7D1F295-18CF-F544-B2E3-BC8FFF0D0B17}" name="Column8070"/>
    <tableColumn id="8085" xr3:uid="{60DC4F10-F3DD-EA40-ADEA-4BEEFFE2469D}" name="Column8071"/>
    <tableColumn id="8086" xr3:uid="{785C43BF-E0F7-8B44-95E3-BFB4B752D0CB}" name="Column8072"/>
    <tableColumn id="8087" xr3:uid="{0D9C8D0C-A08F-7147-893C-D6FFC4A23CB9}" name="Column8073"/>
    <tableColumn id="8088" xr3:uid="{7B838C89-29AA-3D49-AA16-BBE526744429}" name="Column8074"/>
    <tableColumn id="8089" xr3:uid="{D522C2AC-C0D3-7A45-91DB-2918EDC3A6D2}" name="Column8075"/>
    <tableColumn id="8090" xr3:uid="{DA94EB02-2F2B-0B45-8BBD-9994A06176F8}" name="Column8076"/>
    <tableColumn id="8091" xr3:uid="{EAEDBA33-0216-E745-A66F-5D2F0FAEB795}" name="Column8077"/>
    <tableColumn id="8092" xr3:uid="{273A1F30-E83B-BE4E-964D-80086732FC93}" name="Column8078"/>
    <tableColumn id="8093" xr3:uid="{11AD3870-EAFF-F14E-A010-6F8E31D05A0E}" name="Column8079"/>
    <tableColumn id="8094" xr3:uid="{244E1F30-9122-7743-B08D-68A762A8292D}" name="Column8080"/>
    <tableColumn id="8095" xr3:uid="{5A1A9015-C088-2743-9265-24985C5EA3E6}" name="Column8081"/>
    <tableColumn id="8096" xr3:uid="{939AB184-04A9-D749-8152-320E7992FEC9}" name="Column8082"/>
    <tableColumn id="8097" xr3:uid="{1C09C46D-CF4A-1C4F-92FB-F1DA7FE6A0DC}" name="Column8083"/>
    <tableColumn id="8098" xr3:uid="{3909F5A0-D130-6F4E-A82E-AE89228FDF8B}" name="Column8084"/>
    <tableColumn id="8099" xr3:uid="{6B9CECEA-E242-6640-898B-40B7D1028071}" name="Column8085"/>
    <tableColumn id="8100" xr3:uid="{F2C55390-11FF-BC4C-87FE-59AC02278755}" name="Column8086"/>
    <tableColumn id="8101" xr3:uid="{376B3A83-BC94-664F-B65F-D5054C415687}" name="Column8087"/>
    <tableColumn id="8102" xr3:uid="{25F050FA-25FA-054B-8E38-4D5F73202D44}" name="Column8088"/>
    <tableColumn id="8103" xr3:uid="{8BCC754F-55A7-DB43-AB21-7CEAAB3DDAFB}" name="Column8089"/>
    <tableColumn id="8104" xr3:uid="{9432B24E-3FFF-F145-9E1D-27D2550DBDDA}" name="Column8090"/>
    <tableColumn id="8105" xr3:uid="{73AC3AA7-F113-E64B-B88B-BF9E9440A835}" name="Column8091"/>
    <tableColumn id="8106" xr3:uid="{433EBAF8-E0B6-4149-8368-314B08BDEFE1}" name="Column8092"/>
    <tableColumn id="8107" xr3:uid="{4C15E347-0C65-8D4D-A3C0-3EA679A2FAA8}" name="Column8093"/>
    <tableColumn id="8108" xr3:uid="{82C62FDF-7043-9243-8444-7BB0749C5BEF}" name="Column8094"/>
    <tableColumn id="8109" xr3:uid="{8E903A09-4D9A-244C-9DB3-122786257D2E}" name="Column8095"/>
    <tableColumn id="8110" xr3:uid="{5EE8F0D3-81ED-8F48-B6A0-A9BC0218875E}" name="Column8096"/>
    <tableColumn id="8111" xr3:uid="{E2E0676E-859A-524E-A4A8-DDABE4742E17}" name="Column8097"/>
    <tableColumn id="8112" xr3:uid="{C278E372-787A-ED48-A60B-2344F6C1A9A9}" name="Column8098"/>
    <tableColumn id="8113" xr3:uid="{D95C005B-9C98-1849-AE90-EB52DABBFCB9}" name="Column8099"/>
    <tableColumn id="8114" xr3:uid="{1417971C-E691-9D44-AF44-8A6E9D0626D2}" name="Column8100"/>
    <tableColumn id="8115" xr3:uid="{C691E373-DAD0-FB49-9016-77A778246A16}" name="Column8101"/>
    <tableColumn id="8116" xr3:uid="{ABCE190C-F2DF-9D43-96C8-EBDCB89E2087}" name="Column8102"/>
    <tableColumn id="8117" xr3:uid="{FC43ED8E-B0EA-2E44-A4C1-14258566D820}" name="Column8103"/>
    <tableColumn id="8118" xr3:uid="{58A9F8A3-7638-F34E-B8B9-C98F43712110}" name="Column8104"/>
    <tableColumn id="8119" xr3:uid="{F64C6D98-B1B8-E64E-B4A3-AAAD60858ECF}" name="Column8105"/>
    <tableColumn id="8120" xr3:uid="{0D34AF89-BF50-CF4A-A008-72843020B121}" name="Column8106"/>
    <tableColumn id="8121" xr3:uid="{BF09A3C1-BB7B-B74F-BC65-B5EDBE638AE0}" name="Column8107"/>
    <tableColumn id="8122" xr3:uid="{B9CCC806-8E44-8D45-9E77-63F7FF52A494}" name="Column8108"/>
    <tableColumn id="8123" xr3:uid="{2CB8C74F-6880-534F-BFE1-FDF693BEBD1A}" name="Column8109"/>
    <tableColumn id="8124" xr3:uid="{B6E0F058-FF8B-D540-9D56-B8C9B4A8CF1E}" name="Column8110"/>
    <tableColumn id="8125" xr3:uid="{D7C4556A-3C86-E444-89AE-116745DA6F00}" name="Column8111"/>
    <tableColumn id="8126" xr3:uid="{1D0CCAE1-D31F-3545-8086-629564F24922}" name="Column8112"/>
    <tableColumn id="8127" xr3:uid="{D6AC6B97-152D-9848-9180-1CEB3F2A91E6}" name="Column8113"/>
    <tableColumn id="8128" xr3:uid="{E172C04D-C310-154C-BD92-82B24B54FE55}" name="Column8114"/>
    <tableColumn id="8129" xr3:uid="{549F138E-B925-6B41-9234-BDEA85320035}" name="Column8115"/>
    <tableColumn id="8130" xr3:uid="{81C5672A-8829-B841-817E-87AC23461B9C}" name="Column8116"/>
    <tableColumn id="8131" xr3:uid="{2BA07EC2-CFD1-744D-BBEF-CE23591049DB}" name="Column8117"/>
    <tableColumn id="8132" xr3:uid="{3B091F5D-AA20-9A44-BE0F-9A574F5CFD86}" name="Column8118"/>
    <tableColumn id="8133" xr3:uid="{7D26C6CA-0FCF-9C4D-9FFA-791BE8FF3E4E}" name="Column8119"/>
    <tableColumn id="8134" xr3:uid="{BC7FEFC3-197E-B542-90A6-B498C42CF715}" name="Column8120"/>
    <tableColumn id="8135" xr3:uid="{73C0AA07-03E5-314C-B1EF-278C1127F64D}" name="Column8121"/>
    <tableColumn id="8136" xr3:uid="{98682075-D7BE-7546-870B-9F0A5C675B31}" name="Column8122"/>
    <tableColumn id="8137" xr3:uid="{55D4D4E4-87B5-6343-86FC-FE606C7A94CE}" name="Column8123"/>
    <tableColumn id="8138" xr3:uid="{237D8D7B-680E-0646-BF16-EBA0F5260CC8}" name="Column8124"/>
    <tableColumn id="8139" xr3:uid="{CBEF412F-A140-9C48-846A-5D99DDE719CC}" name="Column8125"/>
    <tableColumn id="8140" xr3:uid="{D8C8EE2A-9D6E-0E41-B7D0-32BC7E052DA0}" name="Column8126"/>
    <tableColumn id="8141" xr3:uid="{38508B40-3533-5E43-BA0F-102DCA6E4E00}" name="Column8127"/>
    <tableColumn id="8142" xr3:uid="{346F5267-E14D-BE43-A4F0-8AC2E6BB5374}" name="Column8128"/>
    <tableColumn id="8143" xr3:uid="{8CDA6971-B370-654F-859F-788D63FA3FCF}" name="Column8129"/>
    <tableColumn id="8144" xr3:uid="{DE7305BD-2519-3C4D-9697-EEF4EDBBE6A4}" name="Column8130"/>
    <tableColumn id="8145" xr3:uid="{C5543EFF-F20E-504A-A3C2-70BFF19038F8}" name="Column8131"/>
    <tableColumn id="8146" xr3:uid="{2992A6A4-DCF4-7049-83E9-DA6A45A4106E}" name="Column8132"/>
    <tableColumn id="8147" xr3:uid="{70D7BA42-4795-5B41-B8C1-E24FF99002E3}" name="Column8133"/>
    <tableColumn id="8148" xr3:uid="{063E2026-CF23-6548-83A2-DA82F70C652D}" name="Column8134"/>
    <tableColumn id="8149" xr3:uid="{D1D929A1-09AF-E942-A0D7-3D6CB46303B6}" name="Column8135"/>
    <tableColumn id="8150" xr3:uid="{1205AA83-DA9D-8B4F-A7D8-B45AA7EF4E28}" name="Column8136"/>
    <tableColumn id="8151" xr3:uid="{BB31CCAE-EDB2-3F41-8969-09CA26239174}" name="Column8137"/>
    <tableColumn id="8152" xr3:uid="{612C3EE3-8118-9B4B-B4CB-96FBFB30D469}" name="Column8138"/>
    <tableColumn id="8153" xr3:uid="{00415230-81E8-BD44-AA10-61E1AA213F2A}" name="Column8139"/>
    <tableColumn id="8154" xr3:uid="{E11D2337-37C9-344C-946D-DD88CA993BA0}" name="Column8140"/>
    <tableColumn id="8155" xr3:uid="{F3549783-1599-3F46-B1FE-DD8BC27EEB03}" name="Column8141"/>
    <tableColumn id="8156" xr3:uid="{5B409E04-59B2-444A-AC62-1691D2F19AEF}" name="Column8142"/>
    <tableColumn id="8157" xr3:uid="{6A4E3A44-79BD-5240-A681-12F1D58B55B3}" name="Column8143"/>
    <tableColumn id="8158" xr3:uid="{750D6A74-228A-F647-B179-325C474FDEA1}" name="Column8144"/>
    <tableColumn id="8159" xr3:uid="{848B7192-F4DF-C24C-B749-8DF002BD56D9}" name="Column8145"/>
    <tableColumn id="8160" xr3:uid="{B9EE8A4E-0F8F-CF4D-8B38-5FD4955F3377}" name="Column8146"/>
    <tableColumn id="8161" xr3:uid="{22F2D6B2-2E9B-0140-97CE-7E3C3ABBECF1}" name="Column8147"/>
    <tableColumn id="8162" xr3:uid="{A95A2D2C-AA0C-444A-8AD4-01EF40936808}" name="Column8148"/>
    <tableColumn id="8163" xr3:uid="{1E3B5BCF-2BD1-D146-BFA9-0C912045DA83}" name="Column8149"/>
    <tableColumn id="8164" xr3:uid="{C3CCE285-E927-104D-93C6-6C6B6C2705D6}" name="Column8150"/>
    <tableColumn id="8165" xr3:uid="{41993995-7B23-0B47-89C3-9C0B6C9CFD2B}" name="Column8151"/>
    <tableColumn id="8166" xr3:uid="{EF438748-9966-7547-9AAB-AC1B88028BD0}" name="Column8152"/>
    <tableColumn id="8167" xr3:uid="{77FBF6E0-E022-9246-BBDB-4E767AF735B6}" name="Column8153"/>
    <tableColumn id="8168" xr3:uid="{C876FA04-3AF6-194D-8BC3-ABEE447C9002}" name="Column8154"/>
    <tableColumn id="8169" xr3:uid="{BF826DEF-CB87-1946-ABE8-56D31BF643A6}" name="Column8155"/>
    <tableColumn id="8170" xr3:uid="{AE41B317-AA79-FF41-9443-44FDA70825EB}" name="Column8156"/>
    <tableColumn id="8171" xr3:uid="{0D05CB19-ACBB-9147-BCAE-30349F2FD447}" name="Column8157"/>
    <tableColumn id="8172" xr3:uid="{B2E01DDB-9176-3349-9FA7-8A25777E4213}" name="Column8158"/>
    <tableColumn id="8173" xr3:uid="{8F13D2D1-B085-2A48-BB6A-EBFBCE56308F}" name="Column8159"/>
    <tableColumn id="8174" xr3:uid="{93B4DA9E-E8F7-E84A-9F5D-39B2B6F02BE0}" name="Column8160"/>
    <tableColumn id="8175" xr3:uid="{3C6EF85C-A75B-B54E-B2A8-6B014A669B07}" name="Column8161"/>
    <tableColumn id="8176" xr3:uid="{F386138B-02A6-4F40-BA68-BD52360DB0EA}" name="Column8162"/>
    <tableColumn id="8177" xr3:uid="{B74CB7C3-692B-734C-B0ED-31E532561819}" name="Column8163"/>
    <tableColumn id="8178" xr3:uid="{77FBB840-3812-8840-A4BE-BEB43267D82D}" name="Column8164"/>
    <tableColumn id="8179" xr3:uid="{4045559E-6450-C746-8CDC-E6CC586E4E91}" name="Column8165"/>
    <tableColumn id="8180" xr3:uid="{DEB900D7-7BEA-F542-8221-8D30F5F4F5C4}" name="Column8166"/>
    <tableColumn id="8181" xr3:uid="{8583CD7C-1EFA-C742-93FF-DB8CF59EA7C7}" name="Column8167"/>
    <tableColumn id="8182" xr3:uid="{4D4F3E1A-1540-B340-8ECF-6153836CDFA0}" name="Column8168"/>
    <tableColumn id="8183" xr3:uid="{9E2F579E-7D4A-F94E-A5B5-AD37B4EADDDF}" name="Column8169"/>
    <tableColumn id="8184" xr3:uid="{EE4FE012-5327-4947-ACA1-0CDF795409AA}" name="Column8170"/>
    <tableColumn id="8185" xr3:uid="{E3015AB4-707D-744C-A762-862E5BFB4879}" name="Column8171"/>
    <tableColumn id="8186" xr3:uid="{F969E28E-84B2-FE49-A93A-A7400A3924C6}" name="Column8172"/>
    <tableColumn id="8187" xr3:uid="{5CF67235-F7DC-5048-B178-F491FC1E6DDB}" name="Column8173"/>
    <tableColumn id="8188" xr3:uid="{88A6356C-9F92-7A4D-984B-F9BD6E20F7D6}" name="Column8174"/>
    <tableColumn id="8189" xr3:uid="{71863990-5D5C-DC4F-BC6A-782F140FA37F}" name="Column8175"/>
    <tableColumn id="8190" xr3:uid="{EFF8D6DC-B1D2-A14F-AF24-30F79512F9BF}" name="Column8176"/>
    <tableColumn id="8191" xr3:uid="{85CC4774-E8C0-0F43-B3BF-BEF2905FF748}" name="Column8177"/>
    <tableColumn id="8192" xr3:uid="{A3DECCA2-927E-9E44-B6C8-2428CE0C0C04}" name="Column8178"/>
    <tableColumn id="8193" xr3:uid="{41691667-3976-CF45-AA92-F2B643972E0B}" name="Column8179"/>
    <tableColumn id="8194" xr3:uid="{A651FFA2-A045-3E49-ACBF-9DCA4CF5E9AB}" name="Column8180"/>
    <tableColumn id="8195" xr3:uid="{9839E5F2-F189-0D4E-9243-2BD75AAA5D5F}" name="Column8181"/>
    <tableColumn id="8196" xr3:uid="{B4A754F5-A37F-184F-9D37-CD856E1FBC93}" name="Column8182"/>
    <tableColumn id="8197" xr3:uid="{B49391E6-5ED1-D348-B0DF-000F555E5844}" name="Column8183"/>
    <tableColumn id="8198" xr3:uid="{F23DE381-263C-5249-97DB-59BC998588E7}" name="Column8184"/>
    <tableColumn id="8199" xr3:uid="{1ADCFFDC-DA6E-904C-9340-7E66BFF106FA}" name="Column8185"/>
    <tableColumn id="8200" xr3:uid="{7865063F-1D98-5A47-BD3F-A981FB93329E}" name="Column8186"/>
    <tableColumn id="8201" xr3:uid="{54CF7B3A-5AAF-064E-8728-58B9FF490356}" name="Column8187"/>
    <tableColumn id="8202" xr3:uid="{C49729A3-7F0B-B146-AF0C-6380F3D666A2}" name="Column8188"/>
    <tableColumn id="8203" xr3:uid="{E09F53C6-080D-2F4C-9577-CEB3EC4460DB}" name="Column8189"/>
    <tableColumn id="8204" xr3:uid="{F45DFEC8-66D4-764B-92E5-F3981FDC72E0}" name="Column8190"/>
    <tableColumn id="8205" xr3:uid="{103AC6D0-A07F-524A-9763-68FFB86A8A56}" name="Column8191"/>
    <tableColumn id="8206" xr3:uid="{743FD398-9FF3-E34B-92D7-18D5028CA575}" name="Column8192"/>
    <tableColumn id="8207" xr3:uid="{297014DD-A750-3340-A4E2-285931414BC0}" name="Column8193"/>
    <tableColumn id="8208" xr3:uid="{FE8D35F8-1E2A-584B-A473-9AA30A0F2D13}" name="Column8194"/>
    <tableColumn id="8209" xr3:uid="{4BA15400-A13B-274A-A3BA-8C25AA9D4544}" name="Column8195"/>
    <tableColumn id="8210" xr3:uid="{20B5A5DC-3E4B-B343-BECE-1746BF69FD7A}" name="Column8196"/>
    <tableColumn id="8211" xr3:uid="{BDF74BCB-C426-FA42-A82F-5FA050B2FCD6}" name="Column8197"/>
    <tableColumn id="8212" xr3:uid="{63F4894A-D220-8448-8E26-11342CEC19C8}" name="Column8198"/>
    <tableColumn id="8213" xr3:uid="{AA2004A1-8518-0441-9D79-C087A24DC235}" name="Column8199"/>
    <tableColumn id="8214" xr3:uid="{7132D6F7-C60A-1049-B0F9-42F76042148B}" name="Column8200"/>
    <tableColumn id="8215" xr3:uid="{2C79216F-4686-EB4F-8B60-627ABD6B53B5}" name="Column8201"/>
    <tableColumn id="8216" xr3:uid="{CFCC5DA6-86F3-9448-B671-C23161C2DFFC}" name="Column8202"/>
    <tableColumn id="8217" xr3:uid="{017EA488-9D68-6741-BFCB-DD48450D3A10}" name="Column8203"/>
    <tableColumn id="8218" xr3:uid="{962C9C09-4764-B341-9C73-0E376EDC8D4B}" name="Column8204"/>
    <tableColumn id="8219" xr3:uid="{357CEBA7-F54B-DE46-AF28-FBAE7FB767A2}" name="Column8205"/>
    <tableColumn id="8220" xr3:uid="{4C8A52AB-52E9-5F43-92DF-2C515F1617BA}" name="Column8206"/>
    <tableColumn id="8221" xr3:uid="{B13AB223-E1D1-A547-A208-33312356396E}" name="Column8207"/>
    <tableColumn id="8222" xr3:uid="{BAA77207-DA37-8A49-8B4B-7AC8CCA3B098}" name="Column8208"/>
    <tableColumn id="8223" xr3:uid="{C07E0965-C42B-8743-BD70-03B61ABA1ECA}" name="Column8209"/>
    <tableColumn id="8224" xr3:uid="{4DB146F3-7DC6-164E-9F5B-ACFDB42E860C}" name="Column8210"/>
    <tableColumn id="8225" xr3:uid="{C605B47E-FC24-9A4E-B6B9-C05708751A57}" name="Column8211"/>
    <tableColumn id="8226" xr3:uid="{1DBA1823-F2F3-F148-8FF4-ECC29198BA50}" name="Column8212"/>
    <tableColumn id="8227" xr3:uid="{AA9F5A2D-ACCF-1B4A-8724-D1B4F21DE415}" name="Column8213"/>
    <tableColumn id="8228" xr3:uid="{6E72007E-DAB5-3245-9219-FE9C41D5C851}" name="Column8214"/>
    <tableColumn id="8229" xr3:uid="{B54D34BC-8D94-0942-9417-AB63E1BC837C}" name="Column8215"/>
    <tableColumn id="8230" xr3:uid="{4D6E8D25-CDC6-634C-9D69-D274B2D94FE8}" name="Column8216"/>
    <tableColumn id="8231" xr3:uid="{6D34EA67-568F-8F45-9EDA-C594D46AB08F}" name="Column8217"/>
    <tableColumn id="8232" xr3:uid="{CE3F4185-E182-2143-A5EA-8CB7B0BC0579}" name="Column8218"/>
    <tableColumn id="8233" xr3:uid="{E563659F-684F-CE44-ACEC-0B880E088287}" name="Column8219"/>
    <tableColumn id="8234" xr3:uid="{34A98C89-32D7-C048-806F-3DD23CC39729}" name="Column8220"/>
    <tableColumn id="8235" xr3:uid="{8AD6CEBF-E6FC-B349-9275-8F1CC7937AC4}" name="Column8221"/>
    <tableColumn id="8236" xr3:uid="{C8BA96BF-9727-C145-97B4-79CE4F094AF7}" name="Column8222"/>
    <tableColumn id="8237" xr3:uid="{A82BB714-179A-ED4F-A370-94259AD04C71}" name="Column8223"/>
    <tableColumn id="8238" xr3:uid="{93E2DF4B-EB65-E34D-9D61-DE804398CF2A}" name="Column8224"/>
    <tableColumn id="8239" xr3:uid="{BB6FB74E-8489-2E42-9C5C-61D69859B3DC}" name="Column8225"/>
    <tableColumn id="8240" xr3:uid="{074AC676-EAF3-704F-A831-44C201D09446}" name="Column8226"/>
    <tableColumn id="8241" xr3:uid="{2CCF2E52-12B4-1947-AB0B-683A95227DD6}" name="Column8227"/>
    <tableColumn id="8242" xr3:uid="{CBBB1670-BACC-8849-A8C8-B9AB17C7561A}" name="Column8228"/>
    <tableColumn id="8243" xr3:uid="{DEEE7651-63BD-E249-A327-DCD74F793DA3}" name="Column8229"/>
    <tableColumn id="8244" xr3:uid="{135B3FBB-C405-454D-AA9B-FB5A5FB4949B}" name="Column8230"/>
    <tableColumn id="8245" xr3:uid="{2E2324B2-F826-4F45-BA50-D3BAC14B028B}" name="Column8231"/>
    <tableColumn id="8246" xr3:uid="{C7E017B7-854C-0346-A53A-CB600F356619}" name="Column8232"/>
    <tableColumn id="8247" xr3:uid="{14ED6264-1A95-344A-8499-BFBFD7C41E5C}" name="Column8233"/>
    <tableColumn id="8248" xr3:uid="{B530F746-C090-C547-A983-C92D2D3E92C6}" name="Column8234"/>
    <tableColumn id="8249" xr3:uid="{016A634D-B795-554C-9768-137F1FF17210}" name="Column8235"/>
    <tableColumn id="8250" xr3:uid="{F7C3F8F3-AAAE-2747-8E2E-E48711023BAA}" name="Column8236"/>
    <tableColumn id="8251" xr3:uid="{926633AD-F7BA-7143-B6DE-3E41564F4E36}" name="Column8237"/>
    <tableColumn id="8252" xr3:uid="{E950F233-F771-B74B-844F-14875862454E}" name="Column8238"/>
    <tableColumn id="8253" xr3:uid="{A902F74C-9C95-D349-8B11-F8CBAAD736A3}" name="Column8239"/>
    <tableColumn id="8254" xr3:uid="{33C7EA78-4AB4-7948-A5B9-D1F2F7240DFE}" name="Column8240"/>
    <tableColumn id="8255" xr3:uid="{04084CE9-F6BE-994A-8AB2-DA2485BACB3B}" name="Column8241"/>
    <tableColumn id="8256" xr3:uid="{DF6D6331-64B2-1944-A107-A007AE31FC67}" name="Column8242"/>
    <tableColumn id="8257" xr3:uid="{F95AD809-9F3E-3C46-8D4A-5F2821D3A1C0}" name="Column8243"/>
    <tableColumn id="8258" xr3:uid="{3A107263-2F4E-AD4D-8942-F253FBD65CE2}" name="Column8244"/>
    <tableColumn id="8259" xr3:uid="{D03265D3-9FE2-B440-BC89-75E28FFE0694}" name="Column8245"/>
    <tableColumn id="8260" xr3:uid="{D149C485-A818-4F40-8D17-1C3423BBE71C}" name="Column8246"/>
    <tableColumn id="8261" xr3:uid="{9E8EDBAA-BB08-AE4D-9293-9EFAFEA47F34}" name="Column8247"/>
    <tableColumn id="8262" xr3:uid="{F3372A2F-2A44-1544-A03C-EB26BE57F88C}" name="Column8248"/>
    <tableColumn id="8263" xr3:uid="{A68A432E-AEF6-6649-B0B0-1F0A82C536E2}" name="Column8249"/>
    <tableColumn id="8264" xr3:uid="{7CFF2656-44BF-624D-81DD-16472CA71DE6}" name="Column8250"/>
    <tableColumn id="8265" xr3:uid="{407970FD-E181-1742-B1C5-00D001D0F085}" name="Column8251"/>
    <tableColumn id="8266" xr3:uid="{9EEC33C3-2205-5149-82F8-2F6E4D4462F1}" name="Column8252"/>
    <tableColumn id="8267" xr3:uid="{8C3871CC-0EB8-2D41-B347-76BA03A56854}" name="Column8253"/>
    <tableColumn id="8268" xr3:uid="{3304E13C-74E5-B64F-9010-BCF51A9177B8}" name="Column8254"/>
    <tableColumn id="8269" xr3:uid="{544AC6B8-FEA0-8247-8B42-828B448BB95D}" name="Column8255"/>
    <tableColumn id="8270" xr3:uid="{E1A65A7A-1A2E-C741-B2D4-39955BB67A7E}" name="Column8256"/>
    <tableColumn id="8271" xr3:uid="{54DA3847-43FB-0249-8340-9EBE98B98CA6}" name="Column8257"/>
    <tableColumn id="8272" xr3:uid="{E6E6198E-82DE-B844-92B7-D687A0AB5F0B}" name="Column8258"/>
    <tableColumn id="8273" xr3:uid="{15F80A12-FC32-2D42-B928-1715215F54BE}" name="Column8259"/>
    <tableColumn id="8274" xr3:uid="{D3224011-6CE7-564C-9B1C-E12B594966E5}" name="Column8260"/>
    <tableColumn id="8275" xr3:uid="{8DE023C1-10B4-E244-909A-DE719C2903E7}" name="Column8261"/>
    <tableColumn id="8276" xr3:uid="{95432972-D30A-0B41-B230-0B885AAD0DC5}" name="Column8262"/>
    <tableColumn id="8277" xr3:uid="{DA4B4EB0-7749-C640-BFA0-F5B2A5A0F697}" name="Column8263"/>
    <tableColumn id="8278" xr3:uid="{1CB40A60-3793-AA46-BFB3-3B68A8F184AC}" name="Column8264"/>
    <tableColumn id="8279" xr3:uid="{9A789656-4018-7245-8232-51805E32DA53}" name="Column8265"/>
    <tableColumn id="8280" xr3:uid="{D4F7FC54-5208-FE4C-85D5-848BAEB883E9}" name="Column8266"/>
    <tableColumn id="8281" xr3:uid="{A0BBD27E-CCE8-3A4D-BF6D-F23D00924677}" name="Column8267"/>
    <tableColumn id="8282" xr3:uid="{6890D1C2-DE30-DF48-9A9F-1AD97FE8D73C}" name="Column8268"/>
    <tableColumn id="8283" xr3:uid="{883A84B2-4863-284C-BA27-1C7F756EAEE9}" name="Column8269"/>
    <tableColumn id="8284" xr3:uid="{EE587B70-4243-DD4D-9F9A-94A49CED689A}" name="Column8270"/>
    <tableColumn id="8285" xr3:uid="{79426D31-324C-1F48-8899-8BAB01A9E527}" name="Column8271"/>
    <tableColumn id="8286" xr3:uid="{FFCBF155-AC8D-A446-93AA-6FD20A54E59A}" name="Column8272"/>
    <tableColumn id="8287" xr3:uid="{59ACE806-8673-0944-BB29-371FD24AA60B}" name="Column8273"/>
    <tableColumn id="8288" xr3:uid="{98817641-9E1D-8944-9898-F7905F426A46}" name="Column8274"/>
    <tableColumn id="8289" xr3:uid="{83417B6E-40B6-2A4C-B452-43641A527BB9}" name="Column8275"/>
    <tableColumn id="8290" xr3:uid="{A92E2CFA-158D-4C4F-995F-4FD31B2A1956}" name="Column8276"/>
    <tableColumn id="8291" xr3:uid="{E835EA3B-58F6-3147-9CE2-3A3EEB86EA91}" name="Column8277"/>
    <tableColumn id="8292" xr3:uid="{42C61CCC-CE46-4544-A0B8-AF03772B74C2}" name="Column8278"/>
    <tableColumn id="8293" xr3:uid="{C973D1A9-8039-1C4F-BC14-2BACB9184108}" name="Column8279"/>
    <tableColumn id="8294" xr3:uid="{E3C055DF-08B6-5F42-9357-35072F996D80}" name="Column8280"/>
    <tableColumn id="8295" xr3:uid="{733D97B3-7210-AF4E-837C-D7D7F22BCB71}" name="Column8281"/>
    <tableColumn id="8296" xr3:uid="{C2368818-93BC-B84F-80CA-5120364131ED}" name="Column8282"/>
    <tableColumn id="8297" xr3:uid="{2CD0F406-4775-C54B-8F70-734CFB6B903E}" name="Column8283"/>
    <tableColumn id="8298" xr3:uid="{87148972-897E-E441-8C99-C25A31DEB562}" name="Column8284"/>
    <tableColumn id="8299" xr3:uid="{D6557D00-112E-234E-848A-DADC0ACCE239}" name="Column8285"/>
    <tableColumn id="8300" xr3:uid="{5C7FE225-CFDA-F546-AF06-CF1C3A7B4F6F}" name="Column8286"/>
    <tableColumn id="8301" xr3:uid="{796D2D54-73C2-F24F-B821-A97C61633346}" name="Column8287"/>
    <tableColumn id="8302" xr3:uid="{B482DF3D-C707-8040-BC04-B8F69AAAC25C}" name="Column8288"/>
    <tableColumn id="8303" xr3:uid="{0E280015-548A-7D4A-8A18-FC998BDC8677}" name="Column8289"/>
    <tableColumn id="8304" xr3:uid="{213ED2F6-AFC5-9745-91BB-066312109887}" name="Column8290"/>
    <tableColumn id="8305" xr3:uid="{702BBBD5-A429-4B49-9AC3-33F61E246143}" name="Column8291"/>
    <tableColumn id="8306" xr3:uid="{98FA0151-3B76-F244-9E6B-916222FB873B}" name="Column8292"/>
    <tableColumn id="8307" xr3:uid="{24C07929-22CB-0443-B31E-DD04BCBDFBB2}" name="Column8293"/>
    <tableColumn id="8308" xr3:uid="{BD31F08F-3D08-0345-B41F-528765C8F4CF}" name="Column8294"/>
    <tableColumn id="8309" xr3:uid="{83C9EB40-676F-7844-98A2-52F0F50A35BB}" name="Column8295"/>
    <tableColumn id="8310" xr3:uid="{844D3D0D-2E10-F14C-843C-9EB708D12595}" name="Column8296"/>
    <tableColumn id="8311" xr3:uid="{6EF67386-0A07-E84B-84D4-6C47B22903C1}" name="Column8297"/>
    <tableColumn id="8312" xr3:uid="{2FC6B35B-B358-7248-969E-9755D8674E3B}" name="Column8298"/>
    <tableColumn id="8313" xr3:uid="{7F07BA55-EBD5-554C-93FC-53BD23EE1E47}" name="Column8299"/>
    <tableColumn id="8314" xr3:uid="{DB36CD08-A7EA-1743-9EA4-A61D46AA8369}" name="Column8300"/>
    <tableColumn id="8315" xr3:uid="{03BB5FDB-7CD0-3842-AE60-9F1EE816E001}" name="Column8301"/>
    <tableColumn id="8316" xr3:uid="{24752987-6081-5D41-BB2B-693FDC09E110}" name="Column8302"/>
    <tableColumn id="8317" xr3:uid="{28069891-F4A2-F24B-B58F-089C964898AF}" name="Column8303"/>
    <tableColumn id="8318" xr3:uid="{C7C294FC-0DFD-B440-B78E-F17B09392774}" name="Column8304"/>
    <tableColumn id="8319" xr3:uid="{556D98D3-CDCF-A946-B69C-E6850D37966C}" name="Column8305"/>
    <tableColumn id="8320" xr3:uid="{021E4997-DBAA-6243-8EAB-8941F089885F}" name="Column8306"/>
    <tableColumn id="8321" xr3:uid="{B604F4BF-060B-DD48-94CA-B47D9B3788FC}" name="Column8307"/>
    <tableColumn id="8322" xr3:uid="{F353AC05-D247-4247-A4AB-3F350465F90F}" name="Column8308"/>
    <tableColumn id="8323" xr3:uid="{C53E23C3-FF34-D043-87F4-3F7AF6319725}" name="Column8309"/>
    <tableColumn id="8324" xr3:uid="{97928F73-C232-FD47-A037-C9CD9C435D20}" name="Column8310"/>
    <tableColumn id="8325" xr3:uid="{5F89E503-6D2A-D84D-8B25-7C31B9BC5A8F}" name="Column8311"/>
    <tableColumn id="8326" xr3:uid="{45D1B87B-EC51-CC42-A40D-03C0A15BB5C0}" name="Column8312"/>
    <tableColumn id="8327" xr3:uid="{A4B25D93-595A-7E4F-AD8D-CE77A3718A3C}" name="Column8313"/>
    <tableColumn id="8328" xr3:uid="{CEC2F855-9B5D-6A41-91A0-F042F25329D6}" name="Column8314"/>
    <tableColumn id="8329" xr3:uid="{21CB8B10-0AC0-3B40-BF4C-523819049BFA}" name="Column8315"/>
    <tableColumn id="8330" xr3:uid="{F362F015-299E-C149-8EBA-CEDC45FCE2CE}" name="Column8316"/>
    <tableColumn id="8331" xr3:uid="{3E109A9D-101A-194C-BC49-6A545336CB2C}" name="Column8317"/>
    <tableColumn id="8332" xr3:uid="{E17EC92D-43DD-434A-B41D-C76A2D4EA2B4}" name="Column8318"/>
    <tableColumn id="8333" xr3:uid="{BAC02A45-726B-1941-925D-DAC28A7F164F}" name="Column8319"/>
    <tableColumn id="8334" xr3:uid="{201F746D-721E-FA43-9E5B-3A223ACDBBF0}" name="Column8320"/>
    <tableColumn id="8335" xr3:uid="{707EF6B7-40F8-5C4E-B072-F48A6BEFC9E2}" name="Column8321"/>
    <tableColumn id="8336" xr3:uid="{6F6AEEDD-07EE-5D42-AAD4-F9F922E22796}" name="Column8322"/>
    <tableColumn id="8337" xr3:uid="{D17C6C34-F593-E241-AF13-7EFC6FF9D11D}" name="Column8323"/>
    <tableColumn id="8338" xr3:uid="{4B76686A-A7D1-4E47-B6F3-3C1A719FE657}" name="Column8324"/>
    <tableColumn id="8339" xr3:uid="{FA6FA473-5517-6548-AB13-F37E5B82CFBA}" name="Column8325"/>
    <tableColumn id="8340" xr3:uid="{C98B4A43-6282-9841-8045-BED50A6DFDEF}" name="Column8326"/>
    <tableColumn id="8341" xr3:uid="{74A55872-8C81-8741-812C-E0FF6E4527F6}" name="Column8327"/>
    <tableColumn id="8342" xr3:uid="{DA8647DB-9347-E840-86B1-8EB9D79A63C8}" name="Column8328"/>
    <tableColumn id="8343" xr3:uid="{5A5A94C0-3FD8-3143-BBC6-54EE07F221D7}" name="Column8329"/>
    <tableColumn id="8344" xr3:uid="{9EE28778-E36E-4242-86A0-7438B7368A68}" name="Column8330"/>
    <tableColumn id="8345" xr3:uid="{BF7A4B4B-534D-D243-B11A-E476EB8C21EB}" name="Column8331"/>
    <tableColumn id="8346" xr3:uid="{3AB6060C-5FBD-8F41-96E8-7E8601854E66}" name="Column8332"/>
    <tableColumn id="8347" xr3:uid="{912773C0-C222-DD41-85D1-5376777109BC}" name="Column8333"/>
    <tableColumn id="8348" xr3:uid="{859C6F8D-E833-6C4E-ABA0-753915DB3273}" name="Column8334"/>
    <tableColumn id="8349" xr3:uid="{68067826-17A3-0A42-AA43-C5F2697E9F19}" name="Column8335"/>
    <tableColumn id="8350" xr3:uid="{AACB1D1A-ABE1-D948-BA4E-2BBDABFAFF28}" name="Column8336"/>
    <tableColumn id="8351" xr3:uid="{9AF17A4F-9685-8248-9D1B-518F57E78583}" name="Column8337"/>
    <tableColumn id="8352" xr3:uid="{2AB34C88-655C-2247-815C-0A13F1F5ADFD}" name="Column8338"/>
    <tableColumn id="8353" xr3:uid="{969A8DBF-0A4C-E949-86C2-78D1D966524A}" name="Column8339"/>
    <tableColumn id="8354" xr3:uid="{BCA8654E-B423-D84A-A788-53C2128AF665}" name="Column8340"/>
    <tableColumn id="8355" xr3:uid="{75CDEABA-EF13-8248-84CA-101F9DCB7D9E}" name="Column8341"/>
    <tableColumn id="8356" xr3:uid="{22453491-B2F4-6848-BFD3-97FDC1BFD1E9}" name="Column8342"/>
    <tableColumn id="8357" xr3:uid="{AC7BF546-BD49-C445-A097-FEA4F4ADF342}" name="Column8343"/>
    <tableColumn id="8358" xr3:uid="{363C90BA-956E-1D4E-97FA-9D3DB138814E}" name="Column8344"/>
    <tableColumn id="8359" xr3:uid="{8D3368E2-CE1F-3642-915D-14DA24CE5D2A}" name="Column8345"/>
    <tableColumn id="8360" xr3:uid="{0B20B588-F7D8-FA48-8FDC-2036C834E5CF}" name="Column8346"/>
    <tableColumn id="8361" xr3:uid="{77601BE7-99F2-FC4D-AE8A-C5F0FAD80801}" name="Column8347"/>
    <tableColumn id="8362" xr3:uid="{B068856B-79DF-4347-BE90-51DCF869738E}" name="Column8348"/>
    <tableColumn id="8363" xr3:uid="{CFD5FC7B-3F31-CB4C-855B-DB0CA2312155}" name="Column8349"/>
    <tableColumn id="8364" xr3:uid="{EF3EC7D6-0138-A447-BF53-E9D7C75C279C}" name="Column8350"/>
    <tableColumn id="8365" xr3:uid="{3FD49E4E-E91F-D140-B669-03EB5B091AC7}" name="Column8351"/>
    <tableColumn id="8366" xr3:uid="{BD0FC317-734C-7847-A2AF-3BDD0ACA9284}" name="Column8352"/>
    <tableColumn id="8367" xr3:uid="{BEFE271B-7F32-9147-96B3-29FEF3BECB95}" name="Column8353"/>
    <tableColumn id="8368" xr3:uid="{123244D0-208C-D948-BC4E-E008F37FA006}" name="Column8354"/>
    <tableColumn id="8369" xr3:uid="{96BFDE6E-5538-0A49-B33D-BF56C3DB5948}" name="Column8355"/>
    <tableColumn id="8370" xr3:uid="{6E9760E3-C634-474A-BB76-3570557DD78D}" name="Column8356"/>
    <tableColumn id="8371" xr3:uid="{7155E977-8433-1949-96C7-8C9F43D3D1C4}" name="Column8357"/>
    <tableColumn id="8372" xr3:uid="{6B02349D-99D9-AB41-8F81-95D765A208FA}" name="Column8358"/>
    <tableColumn id="8373" xr3:uid="{536A416A-6D40-834C-BF63-54F799D909E8}" name="Column8359"/>
    <tableColumn id="8374" xr3:uid="{39E3A81E-3E4E-B549-A7FC-49E0C4450B33}" name="Column8360"/>
    <tableColumn id="8375" xr3:uid="{D2797118-28D6-9D4B-B9B5-587A57A3F75E}" name="Column8361"/>
    <tableColumn id="8376" xr3:uid="{BF788B09-D85E-2547-91BF-D09013887199}" name="Column8362"/>
    <tableColumn id="8377" xr3:uid="{B62BFFBF-3571-0F4F-AC24-33848A71951B}" name="Column8363"/>
    <tableColumn id="8378" xr3:uid="{61853317-35AA-444D-9186-AA83C6083F52}" name="Column8364"/>
    <tableColumn id="8379" xr3:uid="{B437B831-3246-4F43-9072-7CA37BE215E7}" name="Column8365"/>
    <tableColumn id="8380" xr3:uid="{F8C919F3-4EB1-E64E-ACA5-264716010186}" name="Column8366"/>
    <tableColumn id="8381" xr3:uid="{172A3624-FCD3-6A4C-867A-F5187E48A022}" name="Column8367"/>
    <tableColumn id="8382" xr3:uid="{18C613B0-735E-274A-910A-66EA6D85D2DE}" name="Column8368"/>
    <tableColumn id="8383" xr3:uid="{3E834053-D546-774C-9073-F0239C5CC1AA}" name="Column8369"/>
    <tableColumn id="8384" xr3:uid="{FBDC491D-9820-EF43-8FBC-6A151A7F31F2}" name="Column8370"/>
    <tableColumn id="8385" xr3:uid="{57727811-CFDB-E049-B2DB-041737FAE48B}" name="Column8371"/>
    <tableColumn id="8386" xr3:uid="{BB0CF349-9A64-A740-AFE7-B6070EF007A6}" name="Column8372"/>
    <tableColumn id="8387" xr3:uid="{ED48C4C0-65AD-1A44-A771-EC34EA1A3A87}" name="Column8373"/>
    <tableColumn id="8388" xr3:uid="{DD870824-2D0A-0F46-B8C4-20CCBBF5F3FF}" name="Column8374"/>
    <tableColumn id="8389" xr3:uid="{FFCDD1FA-D2B9-C84E-A9B9-9815C9F9BED0}" name="Column8375"/>
    <tableColumn id="8390" xr3:uid="{02424626-20F0-314E-ADA3-9D64B962D273}" name="Column8376"/>
    <tableColumn id="8391" xr3:uid="{CEE5057E-3853-854D-A87D-20EECA39C975}" name="Column8377"/>
    <tableColumn id="8392" xr3:uid="{24919E40-2578-3449-930E-D4BE4136BC3D}" name="Column8378"/>
    <tableColumn id="8393" xr3:uid="{AA271AE1-87C9-7B48-987E-CA2EC06EBB33}" name="Column8379"/>
    <tableColumn id="8394" xr3:uid="{7CEDB8BA-9CA5-8F4A-85E1-F41A243DA0C3}" name="Column8380"/>
    <tableColumn id="8395" xr3:uid="{47B9DD76-6819-3E46-ACA5-A2E5940FB39E}" name="Column8381"/>
    <tableColumn id="8396" xr3:uid="{93EE0F27-FEC8-AE4D-8A12-47C2C0BE339F}" name="Column8382"/>
    <tableColumn id="8397" xr3:uid="{90B6C2F3-D494-E84E-93FD-B4455A43255E}" name="Column8383"/>
    <tableColumn id="8398" xr3:uid="{39D79B0D-31A6-8E43-9E0B-784DF6FFE611}" name="Column8384"/>
    <tableColumn id="8399" xr3:uid="{1459910E-B035-D34A-8008-E9C06087F4AB}" name="Column8385"/>
    <tableColumn id="8400" xr3:uid="{F508185F-53BC-D445-A662-51A9B1523BC1}" name="Column8386"/>
    <tableColumn id="8401" xr3:uid="{D111FEC7-83DC-554A-AE0C-9E28232B6593}" name="Column8387"/>
    <tableColumn id="8402" xr3:uid="{8D85D794-765E-E047-A29F-6AB7787892F6}" name="Column8388"/>
    <tableColumn id="8403" xr3:uid="{A42253F4-6746-724A-8066-E960581A6EAC}" name="Column8389"/>
    <tableColumn id="8404" xr3:uid="{E8FB98BA-5DBA-8441-A5E9-2811FC5E1344}" name="Column8390"/>
    <tableColumn id="8405" xr3:uid="{D9DE78D1-618F-5E44-BB6A-44D1A15B8952}" name="Column8391"/>
    <tableColumn id="8406" xr3:uid="{24D4324E-D3A1-6944-8C7E-5BE489DB104F}" name="Column8392"/>
    <tableColumn id="8407" xr3:uid="{BF1D826B-015F-8E4A-8C98-1E6A1FAE17EA}" name="Column8393"/>
    <tableColumn id="8408" xr3:uid="{C88A16BE-1738-584E-A529-E0E91D00B3DF}" name="Column8394"/>
    <tableColumn id="8409" xr3:uid="{708DF8F7-3778-4E45-B4A2-5B8807E10D53}" name="Column8395"/>
    <tableColumn id="8410" xr3:uid="{9E8DFD3D-DA82-DD4B-8663-EC9EED56C820}" name="Column8396"/>
    <tableColumn id="8411" xr3:uid="{5F16C277-8C75-5246-831C-9B9E86BC64C6}" name="Column8397"/>
    <tableColumn id="8412" xr3:uid="{E645707C-7115-264B-B69B-C703D4C91B6C}" name="Column8398"/>
    <tableColumn id="8413" xr3:uid="{A924956A-899F-6049-8F83-59D3344946FB}" name="Column8399"/>
    <tableColumn id="8414" xr3:uid="{DE999FCE-DF3A-D248-81A2-7BE8E717A17F}" name="Column8400"/>
    <tableColumn id="8415" xr3:uid="{17DB1121-1AB6-0246-B860-462D616701F7}" name="Column8401"/>
    <tableColumn id="8416" xr3:uid="{DF7AD91E-752C-A84E-872A-7A04E0BA156E}" name="Column8402"/>
    <tableColumn id="8417" xr3:uid="{7AA581BC-E8FF-614F-A013-72D020F35A79}" name="Column8403"/>
    <tableColumn id="8418" xr3:uid="{C69A1CCF-267D-B140-9103-DF15120FD0CD}" name="Column8404"/>
    <tableColumn id="8419" xr3:uid="{8B6AC1BD-E59B-9544-A996-B74377E39D1E}" name="Column8405"/>
    <tableColumn id="8420" xr3:uid="{3A8C65AA-82A9-6B43-8B6A-E9D765361126}" name="Column8406"/>
    <tableColumn id="8421" xr3:uid="{21225797-1A49-534C-B444-E8B28F37B4D4}" name="Column8407"/>
    <tableColumn id="8422" xr3:uid="{7A71F8F6-AC34-D34E-9765-D443D3904036}" name="Column8408"/>
    <tableColumn id="8423" xr3:uid="{3DB6B077-7835-7B4D-B496-0F5CEBE4E71F}" name="Column8409"/>
    <tableColumn id="8424" xr3:uid="{607E6B1B-D5D6-1447-ABCA-199023613307}" name="Column8410"/>
    <tableColumn id="8425" xr3:uid="{D3325176-031E-4648-B065-3CE2BA09E2F4}" name="Column8411"/>
    <tableColumn id="8426" xr3:uid="{56703F83-08F5-4845-B861-63DF631E5D7E}" name="Column8412"/>
    <tableColumn id="8427" xr3:uid="{1E656E1D-A1A2-DF4F-AA91-18A99EEDD631}" name="Column8413"/>
    <tableColumn id="8428" xr3:uid="{48032F34-68A4-4F4F-B3D3-77FD37DDF6F6}" name="Column8414"/>
    <tableColumn id="8429" xr3:uid="{556AD1CA-2D6D-0246-9B0B-83F2A4A52488}" name="Column8415"/>
    <tableColumn id="8430" xr3:uid="{F75D8C7D-3632-6047-838C-FA09F9DC2B33}" name="Column8416"/>
    <tableColumn id="8431" xr3:uid="{3A01BD48-D23E-3248-8F7A-D9FDC7345C53}" name="Column8417"/>
    <tableColumn id="8432" xr3:uid="{57B15695-16EB-444F-92C3-16D4686F55A1}" name="Column8418"/>
    <tableColumn id="8433" xr3:uid="{54699DC7-68CF-7B4C-95EE-49D29822A1CF}" name="Column8419"/>
    <tableColumn id="8434" xr3:uid="{753CB4EC-97A9-C349-A01A-01F577FC4973}" name="Column8420"/>
    <tableColumn id="8435" xr3:uid="{0809CE88-230F-024D-BD6B-3C4F7ABD3656}" name="Column8421"/>
    <tableColumn id="8436" xr3:uid="{5D096124-F0B8-5F42-8EB0-DB29CEF4EC37}" name="Column8422"/>
    <tableColumn id="8437" xr3:uid="{265FCC91-2A5F-6D4A-90FA-B482C57D00D5}" name="Column8423"/>
    <tableColumn id="8438" xr3:uid="{DDC793AE-1596-034A-8C56-362489D6663B}" name="Column8424"/>
    <tableColumn id="8439" xr3:uid="{64935A57-59DE-B241-A63E-D94E7DA4E0FA}" name="Column8425"/>
    <tableColumn id="8440" xr3:uid="{7EE22BB2-BE95-854B-B511-93600C4638B2}" name="Column8426"/>
    <tableColumn id="8441" xr3:uid="{882E9905-3475-0C4C-86BB-06EBC11FA50D}" name="Column8427"/>
    <tableColumn id="8442" xr3:uid="{049C1893-897C-B04D-BD8E-322435A53B6C}" name="Column8428"/>
    <tableColumn id="8443" xr3:uid="{0F121C88-9D75-1540-9AF0-C88BC5F3D340}" name="Column8429"/>
    <tableColumn id="8444" xr3:uid="{B2B67432-D007-2043-8E9B-8F35EF319EE1}" name="Column8430"/>
    <tableColumn id="8445" xr3:uid="{C40C9607-94EA-7847-AD50-B8E83D97F2D5}" name="Column8431"/>
    <tableColumn id="8446" xr3:uid="{9AB7CAEF-1F5B-EF45-8B2F-0106704E0A3E}" name="Column8432"/>
    <tableColumn id="8447" xr3:uid="{4F615D9F-6D6E-6E43-9037-41C8B3B2F01C}" name="Column8433"/>
    <tableColumn id="8448" xr3:uid="{194D1B62-C67C-D244-A10F-0D27D764584C}" name="Column8434"/>
    <tableColumn id="8449" xr3:uid="{BFB9A8D9-A31E-D04B-9248-339596239EC6}" name="Column8435"/>
    <tableColumn id="8450" xr3:uid="{284070CE-7E85-F948-BA4B-2FA8FF51A1E2}" name="Column8436"/>
    <tableColumn id="8451" xr3:uid="{3DABD970-7031-F647-A899-D692F560082F}" name="Column8437"/>
    <tableColumn id="8452" xr3:uid="{4849E7A9-6822-024E-B841-74399236E709}" name="Column8438"/>
    <tableColumn id="8453" xr3:uid="{09CCFB21-BF55-DD49-B14F-55C72E8F8AF2}" name="Column8439"/>
    <tableColumn id="8454" xr3:uid="{3FAB41A1-3F6C-C141-9ADA-44F4B7F82D26}" name="Column8440"/>
    <tableColumn id="8455" xr3:uid="{B8FCCE25-2468-A64B-801A-145C1E06E1B7}" name="Column8441"/>
    <tableColumn id="8456" xr3:uid="{AF97F231-D250-D646-9153-8F42D0653934}" name="Column8442"/>
    <tableColumn id="8457" xr3:uid="{7B6AA532-C344-5348-8AF8-F604685A2FFA}" name="Column8443"/>
    <tableColumn id="8458" xr3:uid="{B8FAD039-AB73-8A49-A436-A31B2C213C03}" name="Column8444"/>
    <tableColumn id="8459" xr3:uid="{37AF35BA-EBDC-644A-8983-57F5026F607C}" name="Column8445"/>
    <tableColumn id="8460" xr3:uid="{AE186B58-A605-E84E-BDB0-384398F8913F}" name="Column8446"/>
    <tableColumn id="8461" xr3:uid="{4A99B212-5AE8-184D-B73C-D5EEB583928F}" name="Column8447"/>
    <tableColumn id="8462" xr3:uid="{A6D26C0F-2AE9-8D4A-BD62-BFC9211A440C}" name="Column8448"/>
    <tableColumn id="8463" xr3:uid="{147CC7F1-79C4-6A46-BF2B-7ECCEC416819}" name="Column8449"/>
    <tableColumn id="8464" xr3:uid="{CA568CE0-BE1F-A64E-9C41-CBF14D910970}" name="Column8450"/>
    <tableColumn id="8465" xr3:uid="{54C0CB66-336C-9D4F-BBCC-17CE15FE43C6}" name="Column8451"/>
    <tableColumn id="8466" xr3:uid="{4F2B010D-052D-BF41-BE8A-FF7297D224D4}" name="Column8452"/>
    <tableColumn id="8467" xr3:uid="{F8B11A6A-CA94-A846-B270-99C62A681BE8}" name="Column8453"/>
    <tableColumn id="8468" xr3:uid="{5DAC1FA9-14E6-E346-8B59-4748F398C198}" name="Column8454"/>
    <tableColumn id="8469" xr3:uid="{D09B4D36-6A43-AB43-89A7-B417190C21D1}" name="Column8455"/>
    <tableColumn id="8470" xr3:uid="{551C1181-6319-9D4A-85A5-D316FE1D0A1D}" name="Column8456"/>
    <tableColumn id="8471" xr3:uid="{8EAF0EC9-99F2-7548-8BEA-0D4B72CB0CC8}" name="Column8457"/>
    <tableColumn id="8472" xr3:uid="{3BB095D5-24F3-BF41-8577-53C792AD2885}" name="Column8458"/>
    <tableColumn id="8473" xr3:uid="{4D7B1240-9754-5241-9F8F-ADA938FBCBBC}" name="Column8459"/>
    <tableColumn id="8474" xr3:uid="{521D5664-CC14-1348-8B67-D1009744A41B}" name="Column8460"/>
    <tableColumn id="8475" xr3:uid="{2654B808-4BF2-3744-AFD4-F68A9A613335}" name="Column8461"/>
    <tableColumn id="8476" xr3:uid="{5E49073C-3BAB-8142-8942-764EA0B39B6B}" name="Column8462"/>
    <tableColumn id="8477" xr3:uid="{C240E3B1-94F3-134F-9050-A20269CAC5EB}" name="Column8463"/>
    <tableColumn id="8478" xr3:uid="{17A6607A-9611-E049-BE48-FA79A0A5AB2A}" name="Column8464"/>
    <tableColumn id="8479" xr3:uid="{B0D0BFE7-403C-CC4E-B9EC-6DB331B5B93E}" name="Column8465"/>
    <tableColumn id="8480" xr3:uid="{07B90792-C1ED-B046-B232-17674A4AEF71}" name="Column8466"/>
    <tableColumn id="8481" xr3:uid="{14DF741C-ECA7-C44C-9385-02C6228BF413}" name="Column8467"/>
    <tableColumn id="8482" xr3:uid="{950B79CF-81D8-4843-880A-130CBF8E5831}" name="Column8468"/>
    <tableColumn id="8483" xr3:uid="{CED4087D-7D97-B946-BBAF-2CAF266DDB62}" name="Column8469"/>
    <tableColumn id="8484" xr3:uid="{57528D25-D050-1C4D-9B19-3D4E6C3B119D}" name="Column8470"/>
    <tableColumn id="8485" xr3:uid="{8F887DAE-7FBE-F047-9121-3F199BF67806}" name="Column8471"/>
    <tableColumn id="8486" xr3:uid="{0CB864E3-9AC8-B647-8D87-1488C2BEFA15}" name="Column8472"/>
    <tableColumn id="8487" xr3:uid="{440138F1-9A02-E945-8BA0-55A59F8800AA}" name="Column8473"/>
    <tableColumn id="8488" xr3:uid="{E31B5B56-9B62-1047-928F-7AA8E8B58F02}" name="Column8474"/>
    <tableColumn id="8489" xr3:uid="{D1AF9BE6-D1CF-0243-8ADB-3F51B57494DE}" name="Column8475"/>
    <tableColumn id="8490" xr3:uid="{65518EF1-5CDC-2849-ADC8-92D775769A0B}" name="Column8476"/>
    <tableColumn id="8491" xr3:uid="{3D0A8815-DB61-AE4D-AD69-179C203961BE}" name="Column8477"/>
    <tableColumn id="8492" xr3:uid="{4C23343D-21E9-724C-A5E4-B0E2A9C56217}" name="Column8478"/>
    <tableColumn id="8493" xr3:uid="{070D5D48-5166-CF41-ABDC-C9DBE1177FD2}" name="Column8479"/>
    <tableColumn id="8494" xr3:uid="{55DB8DE6-5FA2-F844-AAA3-EC461A0B3052}" name="Column8480"/>
    <tableColumn id="8495" xr3:uid="{8A8A08F2-D1FF-F746-9240-1B6966E50F5F}" name="Column8481"/>
    <tableColumn id="8496" xr3:uid="{C018AAB4-2783-6A48-80C0-2D44A8D29F72}" name="Column8482"/>
    <tableColumn id="8497" xr3:uid="{0AB7F012-20E7-924A-9953-4C0888791BEE}" name="Column8483"/>
    <tableColumn id="8498" xr3:uid="{B0CF4798-AF4D-CE4A-BAC9-5FCE35C816F2}" name="Column8484"/>
    <tableColumn id="8499" xr3:uid="{6895952C-FC03-F147-B297-8882EAD05EB3}" name="Column8485"/>
    <tableColumn id="8500" xr3:uid="{B65F7B0F-0154-6440-A3AD-80878C6DC085}" name="Column8486"/>
    <tableColumn id="8501" xr3:uid="{34D0F9BF-BD05-CB49-B6AD-2E950163E0C6}" name="Column8487"/>
    <tableColumn id="8502" xr3:uid="{10148B93-B806-CB4F-984F-7E7B4CF34100}" name="Column8488"/>
    <tableColumn id="8503" xr3:uid="{E4EE5203-DEB3-274C-81E4-1EC0E642EC7B}" name="Column8489"/>
    <tableColumn id="8504" xr3:uid="{50C9B561-71DE-CD40-886A-F2FCCFEA3340}" name="Column8490"/>
    <tableColumn id="8505" xr3:uid="{A6E51743-FFFF-D24A-99F7-8DAC46D4B906}" name="Column8491"/>
    <tableColumn id="8506" xr3:uid="{562D7051-C059-9D40-B553-6021A6631BC9}" name="Column8492"/>
    <tableColumn id="8507" xr3:uid="{D4D2DF09-6B60-4647-9DFE-1D03E5B15DBE}" name="Column8493"/>
    <tableColumn id="8508" xr3:uid="{D8DA7BFC-D45F-4E4C-9FB0-338A2CBE7949}" name="Column8494"/>
    <tableColumn id="8509" xr3:uid="{01949B95-6698-C24C-8485-D3840F92154B}" name="Column8495"/>
    <tableColumn id="8510" xr3:uid="{F6D28CE5-8B08-C642-99D7-045741505B45}" name="Column8496"/>
    <tableColumn id="8511" xr3:uid="{08DDB8BE-A3AF-5D4B-A643-1D5A1266F8CB}" name="Column8497"/>
    <tableColumn id="8512" xr3:uid="{059CE2D9-EF61-7447-B5CB-4F4DD66D4AE6}" name="Column8498"/>
    <tableColumn id="8513" xr3:uid="{A7475E17-1FD8-994B-830D-FE682972FA50}" name="Column8499"/>
    <tableColumn id="8514" xr3:uid="{DBAF9EB3-E429-FC4A-A2C0-74BB54E091D9}" name="Column8500"/>
    <tableColumn id="8515" xr3:uid="{08603A71-41B7-1C43-86B3-52A844107BBE}" name="Column8501"/>
    <tableColumn id="8516" xr3:uid="{8225A8D3-46D7-E149-A064-07E6CF1153A1}" name="Column8502"/>
    <tableColumn id="8517" xr3:uid="{2102C2C2-11B6-6E47-B191-CD848D20B802}" name="Column8503"/>
    <tableColumn id="8518" xr3:uid="{E73B3B17-31A9-A743-9AFF-9E719F6F9068}" name="Column8504"/>
    <tableColumn id="8519" xr3:uid="{C1A1EE7A-AB82-2B4D-9325-7D6A1F15DD0F}" name="Column8505"/>
    <tableColumn id="8520" xr3:uid="{1A376C6F-9EDB-C24F-8EA3-52EA11949732}" name="Column8506"/>
    <tableColumn id="8521" xr3:uid="{CF72DA43-11BB-8C4A-BE4B-1348610C3D4C}" name="Column8507"/>
    <tableColumn id="8522" xr3:uid="{84D326E1-3F1E-B942-8E8D-934DE41BDD80}" name="Column8508"/>
    <tableColumn id="8523" xr3:uid="{E397B557-7CF3-5C40-AAB7-F92698C3E8A2}" name="Column8509"/>
    <tableColumn id="8524" xr3:uid="{F7D6B7A8-705A-0645-8C26-EAC7C79C9658}" name="Column8510"/>
    <tableColumn id="8525" xr3:uid="{92F1E54C-3E27-AD4C-B900-200AAF7F9217}" name="Column8511"/>
    <tableColumn id="8526" xr3:uid="{6899740D-12BD-C546-8DE5-27F6B6BF4984}" name="Column8512"/>
    <tableColumn id="8527" xr3:uid="{7AFC4D9A-3561-E549-BEC7-5FD42C0B2E7D}" name="Column8513"/>
    <tableColumn id="8528" xr3:uid="{32687CCB-8760-FA4E-BAC8-BF02ED5F6CBE}" name="Column8514"/>
    <tableColumn id="8529" xr3:uid="{E3202CD7-5409-3244-A63E-DDF2EDC38AE1}" name="Column8515"/>
    <tableColumn id="8530" xr3:uid="{CCAFECAE-3661-EB45-BC48-312464D82A5C}" name="Column8516"/>
    <tableColumn id="8531" xr3:uid="{ABD23A87-FB9F-144E-99A6-66B7D53D63B8}" name="Column8517"/>
    <tableColumn id="8532" xr3:uid="{02E5679D-E975-1D4C-89B5-FD07B974D46A}" name="Column8518"/>
    <tableColumn id="8533" xr3:uid="{F9E48336-5740-944B-BF46-01E4744D8B05}" name="Column8519"/>
    <tableColumn id="8534" xr3:uid="{BBAB8B99-EFA7-AF42-9222-40580C1BD690}" name="Column8520"/>
    <tableColumn id="8535" xr3:uid="{0ABC5034-F7ED-8845-9B3E-F9212B61CDAF}" name="Column8521"/>
    <tableColumn id="8536" xr3:uid="{B23C468B-E82E-CF47-8B33-FF06E42B3880}" name="Column8522"/>
    <tableColumn id="8537" xr3:uid="{001533F7-70BF-734B-902E-9B4193A3C6E5}" name="Column8523"/>
    <tableColumn id="8538" xr3:uid="{7C7FD069-8790-A84C-BE21-8E515888BE6B}" name="Column8524"/>
    <tableColumn id="8539" xr3:uid="{4C5BBF59-1174-464E-9850-CBDAD30764AE}" name="Column8525"/>
    <tableColumn id="8540" xr3:uid="{8C9076A0-5FB2-7A4E-8D33-534F5033AC2A}" name="Column8526"/>
    <tableColumn id="8541" xr3:uid="{E2CCF789-0F6D-F04F-994C-2AFC293831BC}" name="Column8527"/>
    <tableColumn id="8542" xr3:uid="{5341A22B-6307-414D-B63E-024C3C67BF34}" name="Column8528"/>
    <tableColumn id="8543" xr3:uid="{0C30B4F6-8CC6-B645-9D94-B4015A1C304D}" name="Column8529"/>
    <tableColumn id="8544" xr3:uid="{3CE2D0F8-D628-A548-B3D6-5DB2EA1FDBC3}" name="Column8530"/>
    <tableColumn id="8545" xr3:uid="{E8357DB3-5D55-0F44-BB93-2690D2737BF2}" name="Column8531"/>
    <tableColumn id="8546" xr3:uid="{B3639186-C4E4-8743-B440-4FAB0BDFE603}" name="Column8532"/>
    <tableColumn id="8547" xr3:uid="{D8948A0F-978B-8447-B58B-898CB4FB5978}" name="Column8533"/>
    <tableColumn id="8548" xr3:uid="{2E52EC13-95D7-0848-A125-0CC872EB5747}" name="Column8534"/>
    <tableColumn id="8549" xr3:uid="{9E015339-0EB7-2B42-BCE6-B14D65954B35}" name="Column8535"/>
    <tableColumn id="8550" xr3:uid="{5E924EDC-B445-424E-AE3C-969AA6DF037E}" name="Column8536"/>
    <tableColumn id="8551" xr3:uid="{420A8103-20C6-304F-B041-FF9042DF2E7C}" name="Column8537"/>
    <tableColumn id="8552" xr3:uid="{C0CD042A-50D8-BD41-AFB6-71D15BB182E4}" name="Column8538"/>
    <tableColumn id="8553" xr3:uid="{2E74A28E-42F1-A24B-A815-39A538FB88CE}" name="Column8539"/>
    <tableColumn id="8554" xr3:uid="{DD906159-0A97-774C-B2AC-FD20FE584139}" name="Column8540"/>
    <tableColumn id="8555" xr3:uid="{2D4CCBE2-A4F4-EA4B-B7AC-917590A9F99B}" name="Column8541"/>
    <tableColumn id="8556" xr3:uid="{4C9BAC07-969E-EC4B-AE8D-47F1451B3ACF}" name="Column8542"/>
    <tableColumn id="8557" xr3:uid="{F844C476-6D26-CB4E-9F39-ABBE99EA4D00}" name="Column8543"/>
    <tableColumn id="8558" xr3:uid="{C9B64BA1-CFC7-7045-BB4B-D10DB9791286}" name="Column8544"/>
    <tableColumn id="8559" xr3:uid="{D8DDF863-FEF9-114E-B08E-058A46CE9552}" name="Column8545"/>
    <tableColumn id="8560" xr3:uid="{091F9B1B-B811-564A-BBFF-E035C6B32829}" name="Column8546"/>
    <tableColumn id="8561" xr3:uid="{97BE9855-E840-ED4B-BF1A-09F786272145}" name="Column8547"/>
    <tableColumn id="8562" xr3:uid="{64ACE46F-18E4-2D46-B2D7-89D16691BD2A}" name="Column8548"/>
    <tableColumn id="8563" xr3:uid="{F1A98F26-CA8D-EF4A-A2BE-E25CC6A9E090}" name="Column8549"/>
    <tableColumn id="8564" xr3:uid="{CC8D5DD9-A78D-BB41-91AB-5E21698F3D1A}" name="Column8550"/>
    <tableColumn id="8565" xr3:uid="{640367F3-C4B5-124A-A36A-BEEAF0560080}" name="Column8551"/>
    <tableColumn id="8566" xr3:uid="{DF18B42D-D0FB-0E4D-895C-04D16DEB2E6A}" name="Column8552"/>
    <tableColumn id="8567" xr3:uid="{71FD0583-A8E4-4D41-B97A-F6C7E19CBE54}" name="Column8553"/>
    <tableColumn id="8568" xr3:uid="{62B8EF2F-5E75-C142-8872-56ED7098EB04}" name="Column8554"/>
    <tableColumn id="8569" xr3:uid="{397FE4E3-A68E-D34D-8782-D7013C054D73}" name="Column8555"/>
    <tableColumn id="8570" xr3:uid="{BA94659C-7B5A-E544-9C4E-057C6B230E3B}" name="Column8556"/>
    <tableColumn id="8571" xr3:uid="{C53AA42E-D1E5-A648-954B-F17A43BF1CAF}" name="Column8557"/>
    <tableColumn id="8572" xr3:uid="{8563D743-E52A-BF42-9FDF-6B72262580FF}" name="Column8558"/>
    <tableColumn id="8573" xr3:uid="{13BBEB2A-54A9-BC42-9217-5EE29A383A3F}" name="Column8559"/>
    <tableColumn id="8574" xr3:uid="{5AD85180-A488-1042-AA3A-AE87A7925622}" name="Column8560"/>
    <tableColumn id="8575" xr3:uid="{93DC0ADE-DF14-4E48-84DA-A5E88BA998FF}" name="Column8561"/>
    <tableColumn id="8576" xr3:uid="{18FB8221-8D40-AF41-B54A-91A31EB5A034}" name="Column8562"/>
    <tableColumn id="8577" xr3:uid="{6C7F1A21-0D04-F347-949D-909930336DB4}" name="Column8563"/>
    <tableColumn id="8578" xr3:uid="{BF60216C-40E8-424D-81F2-7177C0A41F62}" name="Column8564"/>
    <tableColumn id="8579" xr3:uid="{44B0558B-39FC-6F44-A338-C3913C9930D5}" name="Column8565"/>
    <tableColumn id="8580" xr3:uid="{CEE6C1F6-23CF-0341-B268-99BCB69F1839}" name="Column8566"/>
    <tableColumn id="8581" xr3:uid="{4D7C5535-CC87-6D41-A795-AB43EE72F0AB}" name="Column8567"/>
    <tableColumn id="8582" xr3:uid="{F9D0CB85-C971-9F46-91F0-429DF3390785}" name="Column8568"/>
    <tableColumn id="8583" xr3:uid="{0E7AF24E-109D-6F4A-86C0-68D9C53B8EC3}" name="Column8569"/>
    <tableColumn id="8584" xr3:uid="{D524CE49-AF01-734E-9F46-22259C1B10FA}" name="Column8570"/>
    <tableColumn id="8585" xr3:uid="{AF6140C5-AAC9-4842-A07C-68614D26BCF7}" name="Column8571"/>
    <tableColumn id="8586" xr3:uid="{27B00928-A545-654C-81AC-D22F845FA6F1}" name="Column8572"/>
    <tableColumn id="8587" xr3:uid="{1FFE9CC2-816E-0F4A-9E08-4D6C9543BD11}" name="Column8573"/>
    <tableColumn id="8588" xr3:uid="{86899A86-25F7-EE4C-9306-BC697DE7F1D1}" name="Column8574"/>
    <tableColumn id="8589" xr3:uid="{795B8E08-050B-6C4A-9213-12B5A1730A86}" name="Column8575"/>
    <tableColumn id="8590" xr3:uid="{07541992-BFAD-9A43-9256-F07A26CC831E}" name="Column8576"/>
    <tableColumn id="8591" xr3:uid="{36F46C03-12BC-BC4F-ADD8-F834EB6B07C5}" name="Column8577"/>
    <tableColumn id="8592" xr3:uid="{43203C29-48F3-3A40-93C5-83207C4ACDE3}" name="Column8578"/>
    <tableColumn id="8593" xr3:uid="{751AC18E-2AE3-1141-B30D-D29E3AC7E86A}" name="Column8579"/>
    <tableColumn id="8594" xr3:uid="{D68E817E-6AE1-694E-BEA2-0E19AD45017F}" name="Column8580"/>
    <tableColumn id="8595" xr3:uid="{3764FB0D-F4C2-F445-B44D-90B92762051C}" name="Column8581"/>
    <tableColumn id="8596" xr3:uid="{3F67E170-423F-B648-841F-07AC518B971C}" name="Column8582"/>
    <tableColumn id="8597" xr3:uid="{C728019E-D62A-6147-AF2E-F105409D6F33}" name="Column8583"/>
    <tableColumn id="8598" xr3:uid="{F30E8716-DDE2-5D49-8746-746C16E3F017}" name="Column8584"/>
    <tableColumn id="8599" xr3:uid="{88A318A9-8268-6A48-B78F-F72340D0D03A}" name="Column8585"/>
    <tableColumn id="8600" xr3:uid="{380A005C-D43E-8C4F-A741-8B91A70823F0}" name="Column8586"/>
    <tableColumn id="8601" xr3:uid="{6B172B11-03FC-6F4C-B006-2547C4EAB0C3}" name="Column8587"/>
    <tableColumn id="8602" xr3:uid="{B04F075E-7D0C-6E44-8CA0-658924705623}" name="Column8588"/>
    <tableColumn id="8603" xr3:uid="{0A36AD9B-6A55-B640-B8F6-C69934E91534}" name="Column8589"/>
    <tableColumn id="8604" xr3:uid="{6A157BFB-9FFD-5F41-A4C2-EE9E90D83CDF}" name="Column8590"/>
    <tableColumn id="8605" xr3:uid="{081EC13D-2441-AB4A-AB5A-7431FFE7BD1B}" name="Column8591"/>
    <tableColumn id="8606" xr3:uid="{C0CAF6CD-8947-BB45-97ED-99B7361244EE}" name="Column8592"/>
    <tableColumn id="8607" xr3:uid="{FAE2062D-A440-044B-B4B9-BBAD52AE7B69}" name="Column8593"/>
    <tableColumn id="8608" xr3:uid="{B7C03EEC-343C-5641-AFBC-B692F8824DFD}" name="Column8594"/>
    <tableColumn id="8609" xr3:uid="{4841AA1C-1590-924E-90E7-1B50A4F767A2}" name="Column8595"/>
    <tableColumn id="8610" xr3:uid="{B4DCC4A9-6461-7744-9359-7FCF3B3772CA}" name="Column8596"/>
    <tableColumn id="8611" xr3:uid="{F2A679A2-5327-1543-8E70-FD9D36BF4276}" name="Column8597"/>
    <tableColumn id="8612" xr3:uid="{5850D760-E203-4B44-9296-B4DE465A3B7E}" name="Column8598"/>
    <tableColumn id="8613" xr3:uid="{F77B79BD-A078-A449-A66A-3B60C3C29C54}" name="Column8599"/>
    <tableColumn id="8614" xr3:uid="{E003D68E-FD50-8642-B73A-8B69770FE363}" name="Column8600"/>
    <tableColumn id="8615" xr3:uid="{A9A41353-6232-A042-B6FF-02A9A4A9ED86}" name="Column8601"/>
    <tableColumn id="8616" xr3:uid="{30868705-6FF4-1D44-82C8-830578AEE59B}" name="Column8602"/>
    <tableColumn id="8617" xr3:uid="{902913F7-DFEC-6945-B805-D42A7C8277BA}" name="Column8603"/>
    <tableColumn id="8618" xr3:uid="{F14C90ED-A604-0149-A55D-DB13FA2C6B3C}" name="Column8604"/>
    <tableColumn id="8619" xr3:uid="{A0EFDB63-2F61-8D4F-AC6F-42CB13E3D41F}" name="Column8605"/>
    <tableColumn id="8620" xr3:uid="{AD5E5CFE-B5B4-C340-8078-471DC33721C3}" name="Column8606"/>
    <tableColumn id="8621" xr3:uid="{531921A2-4373-4A4D-9FE9-BBF36E993F9F}" name="Column8607"/>
    <tableColumn id="8622" xr3:uid="{DAFD1A22-9186-A642-BCF3-6910F18CA8ED}" name="Column8608"/>
    <tableColumn id="8623" xr3:uid="{D9FCD09A-95B1-B248-AC22-C58E7E8E327B}" name="Column8609"/>
    <tableColumn id="8624" xr3:uid="{852EEAA0-0389-7E47-8C73-74492A84FE97}" name="Column8610"/>
    <tableColumn id="8625" xr3:uid="{45F83D26-D2F6-7B42-B23A-B28E8169BD68}" name="Column8611"/>
    <tableColumn id="8626" xr3:uid="{79BF9E91-EFD9-6E4F-BB3F-375D5DFA3D39}" name="Column8612"/>
    <tableColumn id="8627" xr3:uid="{625BC95C-C5CD-7542-BF7C-E97EB3820632}" name="Column8613"/>
    <tableColumn id="8628" xr3:uid="{B17FDEED-0DE4-CF40-A705-0CF452E12380}" name="Column8614"/>
    <tableColumn id="8629" xr3:uid="{1D746ADA-31B3-9740-9291-E6D0DEB810C5}" name="Column8615"/>
    <tableColumn id="8630" xr3:uid="{352F6899-A506-7D4A-B5BB-0C738C44DC99}" name="Column8616"/>
    <tableColumn id="8631" xr3:uid="{C830614B-AAA8-5C46-A3FE-C7B4F2144B69}" name="Column8617"/>
    <tableColumn id="8632" xr3:uid="{4EED5077-4D12-8044-BA48-FD04EDDC3459}" name="Column8618"/>
    <tableColumn id="8633" xr3:uid="{6750804E-B212-1744-8FFA-BF4926051C26}" name="Column8619"/>
    <tableColumn id="8634" xr3:uid="{A8941231-4866-CE46-888B-551DBC0007BC}" name="Column8620"/>
    <tableColumn id="8635" xr3:uid="{41FCE2F7-BA9A-A344-AE0E-B37743D8A06B}" name="Column8621"/>
    <tableColumn id="8636" xr3:uid="{D3EA007B-CF7C-8045-BD27-25E8C936263B}" name="Column8622"/>
    <tableColumn id="8637" xr3:uid="{73CBCF59-C2F2-C048-94B8-8E5900F01554}" name="Column8623"/>
    <tableColumn id="8638" xr3:uid="{343CAF2C-2B8E-2E47-838B-E954897C63D4}" name="Column8624"/>
    <tableColumn id="8639" xr3:uid="{33FFE551-C773-ED4F-81AD-3C4072848D56}" name="Column8625"/>
    <tableColumn id="8640" xr3:uid="{3D25184D-B021-DB43-9C0F-26C8886F3CD1}" name="Column8626"/>
    <tableColumn id="8641" xr3:uid="{BA41E827-135E-CC41-877D-FD0920A1CD0B}" name="Column8627"/>
    <tableColumn id="8642" xr3:uid="{35768BF1-B655-6F4F-8513-B4F8B8282180}" name="Column8628"/>
    <tableColumn id="8643" xr3:uid="{6D29C7DB-EB1B-2046-BAAA-5933E43D1FC4}" name="Column8629"/>
    <tableColumn id="8644" xr3:uid="{C316B629-CB84-254A-8AB7-BD5972FFD7B6}" name="Column8630"/>
    <tableColumn id="8645" xr3:uid="{1C163393-C076-C847-9825-A0F898A1C6A3}" name="Column8631"/>
    <tableColumn id="8646" xr3:uid="{E7ADF5EA-08EA-CA4B-91E5-97151F993187}" name="Column8632"/>
    <tableColumn id="8647" xr3:uid="{752B05F7-79D5-7441-9CB6-74B0863EC9A6}" name="Column8633"/>
    <tableColumn id="8648" xr3:uid="{62156C14-B9BC-7E47-A74C-13110C2AF2FD}" name="Column8634"/>
    <tableColumn id="8649" xr3:uid="{EAF56250-AEAB-4E4A-A3D2-DB67128ABFF9}" name="Column8635"/>
    <tableColumn id="8650" xr3:uid="{2781C3F0-E7C3-CD40-87FB-D3B2FDFF0D96}" name="Column8636"/>
    <tableColumn id="8651" xr3:uid="{EBA3271D-A062-C342-A46F-7CBDDDE6453D}" name="Column8637"/>
    <tableColumn id="8652" xr3:uid="{B0FD7DD8-3D61-324D-8CDA-7F010FB34585}" name="Column8638"/>
    <tableColumn id="8653" xr3:uid="{15213BFC-3889-C74E-8D2E-AA6413353328}" name="Column8639"/>
    <tableColumn id="8654" xr3:uid="{BC640C13-5F9C-B84E-A13D-4B11384F2039}" name="Column8640"/>
    <tableColumn id="8655" xr3:uid="{EDFE8D57-BF64-2548-A640-7E56086D2FA0}" name="Column8641"/>
    <tableColumn id="8656" xr3:uid="{1C87B8E1-7C1F-ED4D-807E-3AADCAF86353}" name="Column8642"/>
    <tableColumn id="8657" xr3:uid="{7943D12B-1832-974F-A30A-DE0EB8FDE04D}" name="Column8643"/>
    <tableColumn id="8658" xr3:uid="{6372AF3A-B8FA-7D47-BB55-9B81A09E0C01}" name="Column8644"/>
    <tableColumn id="8659" xr3:uid="{04B81AC2-79C9-AE4E-B179-DD6419652307}" name="Column8645"/>
    <tableColumn id="8660" xr3:uid="{EF42B9DC-0C75-D649-933E-95169D7C5052}" name="Column8646"/>
    <tableColumn id="8661" xr3:uid="{3DBF411E-F28A-5541-8AD0-AC01E5F27B62}" name="Column8647"/>
    <tableColumn id="8662" xr3:uid="{A6173EC4-E08A-FE45-9A72-6098AC834946}" name="Column8648"/>
    <tableColumn id="8663" xr3:uid="{FF2BA0B8-5983-4A40-9835-B1FBE12EA555}" name="Column8649"/>
    <tableColumn id="8664" xr3:uid="{5A67405F-DCBA-DB4F-97C6-A04BE4454859}" name="Column8650"/>
    <tableColumn id="8665" xr3:uid="{255FF536-91A7-634F-82B7-E14E6B7D8976}" name="Column8651"/>
    <tableColumn id="8666" xr3:uid="{F12D842B-987D-B54B-A681-3434C74ADFC1}" name="Column8652"/>
    <tableColumn id="8667" xr3:uid="{2582CEF3-0F11-2040-8E01-545FFAED7764}" name="Column8653"/>
    <tableColumn id="8668" xr3:uid="{518CBD30-17E7-1140-B421-45F1B9B5A75E}" name="Column8654"/>
    <tableColumn id="8669" xr3:uid="{6AE20A6A-98BA-504A-AEB8-344123CB655A}" name="Column8655"/>
    <tableColumn id="8670" xr3:uid="{775D854F-EEB4-3746-A863-DDB4A3D83C6A}" name="Column8656"/>
    <tableColumn id="8671" xr3:uid="{196355A0-7445-2540-9D0E-2511488E3E64}" name="Column8657"/>
    <tableColumn id="8672" xr3:uid="{5D190A8A-70B3-3E4C-8226-1E2D9F494FE7}" name="Column8658"/>
    <tableColumn id="8673" xr3:uid="{153CB42A-6217-C84A-8613-8D4A5ECC86EC}" name="Column8659"/>
    <tableColumn id="8674" xr3:uid="{0044018E-0E52-E642-A634-1EAB3EDE88B5}" name="Column8660"/>
    <tableColumn id="8675" xr3:uid="{30A28BCB-905D-DB42-8CA7-D9EA1DDD5B5B}" name="Column8661"/>
    <tableColumn id="8676" xr3:uid="{3D5BE254-A551-E443-BAE2-0AF53AF96E50}" name="Column8662"/>
    <tableColumn id="8677" xr3:uid="{540C1101-720E-DF4F-9249-52BD394FC930}" name="Column8663"/>
    <tableColumn id="8678" xr3:uid="{FFD98217-D9CF-8A42-8122-813E38575A81}" name="Column8664"/>
    <tableColumn id="8679" xr3:uid="{86112819-A788-534A-A01E-AE70C752A367}" name="Column8665"/>
    <tableColumn id="8680" xr3:uid="{4C98AF77-DC7D-A04E-ADA3-273AAC001E82}" name="Column8666"/>
    <tableColumn id="8681" xr3:uid="{1A508436-3C9E-474A-81F6-E1CB07106EB2}" name="Column8667"/>
    <tableColumn id="8682" xr3:uid="{84390E3C-C6BD-834E-8F27-9AB2DA675B2F}" name="Column8668"/>
    <tableColumn id="8683" xr3:uid="{30E3FBDA-DCFA-2B4F-8737-19A2090FCDAF}" name="Column8669"/>
    <tableColumn id="8684" xr3:uid="{0D498546-B59E-5341-981E-09E452B29F58}" name="Column8670"/>
    <tableColumn id="8685" xr3:uid="{AB22FC4B-0864-1C48-A90A-EA44CCB87F11}" name="Column8671"/>
    <tableColumn id="8686" xr3:uid="{9E40C9FF-A23A-1746-9724-A2BE64D48DA1}" name="Column8672"/>
    <tableColumn id="8687" xr3:uid="{8F4A1E97-8256-E345-92C3-A659959EAA4B}" name="Column8673"/>
    <tableColumn id="8688" xr3:uid="{2EC2B9C3-B37F-5547-9A8F-374EF97F2A36}" name="Column8674"/>
    <tableColumn id="8689" xr3:uid="{D4C6071F-C07E-2744-93AB-B0098C3354E2}" name="Column8675"/>
    <tableColumn id="8690" xr3:uid="{CBC2DC10-4E98-BD4F-B431-1876B5FC3D32}" name="Column8676"/>
    <tableColumn id="8691" xr3:uid="{60236221-66A2-D74B-A295-A4226BFFD4DF}" name="Column8677"/>
    <tableColumn id="8692" xr3:uid="{2781412B-46D1-2D4D-989C-A575F67CB71C}" name="Column8678"/>
    <tableColumn id="8693" xr3:uid="{D2B87CA4-755E-8345-B946-0CB9ECCF4333}" name="Column8679"/>
    <tableColumn id="8694" xr3:uid="{4D4AE2F0-50F2-CA43-9C8B-64B820A26D95}" name="Column8680"/>
    <tableColumn id="8695" xr3:uid="{C02BE944-E4A2-664E-BE46-8F5A3688CB34}" name="Column8681"/>
    <tableColumn id="8696" xr3:uid="{78E4E618-0A08-9140-8FC0-272A6F6972A2}" name="Column8682"/>
    <tableColumn id="8697" xr3:uid="{4B06DFFC-33D5-D74C-98B5-9E942EB9BAFF}" name="Column8683"/>
    <tableColumn id="8698" xr3:uid="{545F4A59-6C3A-9449-8336-7BBE5FD8FB1D}" name="Column8684"/>
    <tableColumn id="8699" xr3:uid="{1E74ECC5-3740-8640-A2FE-0647C9435E02}" name="Column8685"/>
    <tableColumn id="8700" xr3:uid="{E499FA24-4345-1C48-83D1-501A5896A68F}" name="Column8686"/>
    <tableColumn id="8701" xr3:uid="{69E13D0E-A0ED-C847-B155-6861823AEC32}" name="Column8687"/>
    <tableColumn id="8702" xr3:uid="{4C13E32A-BBA0-C44E-9771-031B6683ED13}" name="Column8688"/>
    <tableColumn id="8703" xr3:uid="{7FBB6393-EC68-E146-BD06-5BF545B8C6C5}" name="Column8689"/>
    <tableColumn id="8704" xr3:uid="{3FCDC4D1-B669-B944-89DF-1BF483FE1D52}" name="Column8690"/>
    <tableColumn id="8705" xr3:uid="{3BD235F8-8673-364D-9494-44D4C8E07852}" name="Column8691"/>
    <tableColumn id="8706" xr3:uid="{F395D368-F2EA-6B41-9B68-DD0310CAE415}" name="Column8692"/>
    <tableColumn id="8707" xr3:uid="{D9F14E29-2425-4947-ABF3-C905E7FEE320}" name="Column8693"/>
    <tableColumn id="8708" xr3:uid="{7AECE422-97E2-944B-BCA5-0807C01F245C}" name="Column8694"/>
    <tableColumn id="8709" xr3:uid="{97F75A75-5840-EA41-978A-654CAA3B9C80}" name="Column8695"/>
    <tableColumn id="8710" xr3:uid="{0BEB5A56-7C47-D64D-BBD5-3C33F1444A17}" name="Column8696"/>
    <tableColumn id="8711" xr3:uid="{A0F73197-82FF-C041-882F-201DC16C6807}" name="Column8697"/>
    <tableColumn id="8712" xr3:uid="{73F57F65-C98A-174A-837D-4E66B13E0488}" name="Column8698"/>
    <tableColumn id="8713" xr3:uid="{00FCB6BF-1122-1E4B-BC55-544EF07E433E}" name="Column8699"/>
    <tableColumn id="8714" xr3:uid="{6D36E9DE-F549-3C4F-AF57-A4205A91952E}" name="Column8700"/>
    <tableColumn id="8715" xr3:uid="{11C1FD37-76E2-CC49-BAE1-5436FC448714}" name="Column8701"/>
    <tableColumn id="8716" xr3:uid="{8A8D6D4A-E915-FB4C-BD2E-634924EAC7AD}" name="Column8702"/>
    <tableColumn id="8717" xr3:uid="{B97FF03F-727F-0B42-BF88-708C0A9F0B8A}" name="Column8703"/>
    <tableColumn id="8718" xr3:uid="{E8A67EAE-7EB5-9148-9DFC-150994CFC8E2}" name="Column8704"/>
    <tableColumn id="8719" xr3:uid="{1AD60842-2E6A-214C-862E-4C4495EF6D81}" name="Column8705"/>
    <tableColumn id="8720" xr3:uid="{9779349B-E2FB-664B-9CBA-53007FE00B09}" name="Column8706"/>
    <tableColumn id="8721" xr3:uid="{CDDB7301-F9B7-D649-B539-174FD4B69D2E}" name="Column8707"/>
    <tableColumn id="8722" xr3:uid="{94C3241D-504E-A040-BFE4-5CDB85F6C845}" name="Column8708"/>
    <tableColumn id="8723" xr3:uid="{533AC61E-68B4-FF47-817E-0DCE0463B0C6}" name="Column8709"/>
    <tableColumn id="8724" xr3:uid="{E19B6738-5613-0342-9C9B-8B1BCC52D2B0}" name="Column8710"/>
    <tableColumn id="8725" xr3:uid="{F7F63AFF-239B-834A-BE3C-9A3A03B68D62}" name="Column8711"/>
    <tableColumn id="8726" xr3:uid="{160CC915-A37A-B943-A7CB-131315F63DA7}" name="Column8712"/>
    <tableColumn id="8727" xr3:uid="{B2ED7939-685A-5E4C-9122-14CB6FE5F475}" name="Column8713"/>
    <tableColumn id="8728" xr3:uid="{3DEA6707-5392-E14B-B554-CCBC7C63D01D}" name="Column8714"/>
    <tableColumn id="8729" xr3:uid="{E622AD81-820A-4646-B4AF-B611EDB92F71}" name="Column8715"/>
    <tableColumn id="8730" xr3:uid="{B2A75A7B-900B-D847-BE7A-BB918616BD73}" name="Column8716"/>
    <tableColumn id="8731" xr3:uid="{49B702F9-244F-1D47-91BF-BCD236178227}" name="Column8717"/>
    <tableColumn id="8732" xr3:uid="{AFB08E33-9878-8644-BC38-E84B8E7B9B95}" name="Column8718"/>
    <tableColumn id="8733" xr3:uid="{51C11102-3E4B-1044-94F8-8EEC48F4A96F}" name="Column8719"/>
    <tableColumn id="8734" xr3:uid="{2A6EA478-BC3D-FF48-A9A9-C0843D15FDD8}" name="Column8720"/>
    <tableColumn id="8735" xr3:uid="{017CF3E7-AF23-914D-B757-F9E81F51195E}" name="Column8721"/>
    <tableColumn id="8736" xr3:uid="{10936097-0896-F14A-802A-86E86E303944}" name="Column8722"/>
    <tableColumn id="8737" xr3:uid="{247BD8E2-6FAE-F14F-9EF5-75B555162F03}" name="Column8723"/>
    <tableColumn id="8738" xr3:uid="{114E23FB-D3FB-E74B-BF4E-5C4E75FFF1CB}" name="Column8724"/>
    <tableColumn id="8739" xr3:uid="{B6050E76-29C8-9C46-BECB-BEEDA9FC51DA}" name="Column8725"/>
    <tableColumn id="8740" xr3:uid="{A385B334-1D53-384A-AF83-BAA4614E4FE7}" name="Column8726"/>
    <tableColumn id="8741" xr3:uid="{3997D890-92D8-9D44-B2D0-D4A7EEA5339D}" name="Column8727"/>
    <tableColumn id="8742" xr3:uid="{F00AE335-AAC9-B64A-957E-4438F49A5C46}" name="Column8728"/>
    <tableColumn id="8743" xr3:uid="{D5816496-8372-2D4B-A39A-ED2B9D24BD79}" name="Column8729"/>
    <tableColumn id="8744" xr3:uid="{4C5B770D-D22F-594B-8D17-37D45DBB6F0B}" name="Column8730"/>
    <tableColumn id="8745" xr3:uid="{4CAF00B2-5949-2442-A7BA-5D00D9D74568}" name="Column8731"/>
    <tableColumn id="8746" xr3:uid="{87C817F8-130D-074B-8A94-0B893A4EFAEE}" name="Column8732"/>
    <tableColumn id="8747" xr3:uid="{724F43D1-9DBB-4341-A548-6B1638265385}" name="Column8733"/>
    <tableColumn id="8748" xr3:uid="{5AA52CB1-2CDB-3943-8AA9-84134F5ADF4D}" name="Column8734"/>
    <tableColumn id="8749" xr3:uid="{029AE2E2-039F-6746-8200-4BE69641810F}" name="Column8735"/>
    <tableColumn id="8750" xr3:uid="{64B2BF62-4FBC-1D4C-824F-9D414CBF3990}" name="Column8736"/>
    <tableColumn id="8751" xr3:uid="{DAAE95D7-8708-D944-A393-A2BB23B0D3EA}" name="Column8737"/>
    <tableColumn id="8752" xr3:uid="{BAD5154C-7A49-C347-BCAA-C6F201202E3A}" name="Column8738"/>
    <tableColumn id="8753" xr3:uid="{69AEB502-4E96-F84B-B4B8-B2050C627E77}" name="Column8739"/>
    <tableColumn id="8754" xr3:uid="{6E88DC92-1182-544E-A2B2-C1BE7B48A651}" name="Column8740"/>
    <tableColumn id="8755" xr3:uid="{44B6020E-F130-264A-8C36-C22E11B48C45}" name="Column8741"/>
    <tableColumn id="8756" xr3:uid="{BE55F858-A57B-5044-95EE-8A79F4359941}" name="Column8742"/>
    <tableColumn id="8757" xr3:uid="{88BF09D0-5DD4-4D4F-9B0F-5A76C01443F8}" name="Column8743"/>
    <tableColumn id="8758" xr3:uid="{54C60E82-CB01-9C45-8F6B-3E149E8A4400}" name="Column8744"/>
    <tableColumn id="8759" xr3:uid="{E0ACCA49-AE79-D848-98A6-9FF30BEBD56E}" name="Column8745"/>
    <tableColumn id="8760" xr3:uid="{29459B2E-C134-9B4E-AD52-C067A3761DF8}" name="Column8746"/>
    <tableColumn id="8761" xr3:uid="{322A18D4-5E49-6A40-8C66-4CC1772FBC91}" name="Column8747"/>
    <tableColumn id="8762" xr3:uid="{357F9A10-4E45-D249-8A71-156BA6B037B0}" name="Column8748"/>
    <tableColumn id="8763" xr3:uid="{031B3428-5580-9546-85FB-66F161F081C8}" name="Column8749"/>
    <tableColumn id="8764" xr3:uid="{C0ECA5AB-8A1B-EF42-A5EF-78CA424730F8}" name="Column8750"/>
    <tableColumn id="8765" xr3:uid="{D06BC1DC-EB8C-F746-887E-B18525AF6BDC}" name="Column8751"/>
    <tableColumn id="8766" xr3:uid="{8291B167-9C8F-254C-9851-7E576BDB6C3A}" name="Column8752"/>
    <tableColumn id="8767" xr3:uid="{C95FEC21-65E2-0D40-BCE6-5E5BBC58FCD1}" name="Column8753"/>
    <tableColumn id="8768" xr3:uid="{0502FA34-4ADE-2242-84F5-4FBACB1104E7}" name="Column8754"/>
    <tableColumn id="8769" xr3:uid="{B60F8ADF-BCF8-5140-86BD-6670766396C4}" name="Column8755"/>
    <tableColumn id="8770" xr3:uid="{342D7AE5-19FA-604A-8016-364C35509397}" name="Column8756"/>
    <tableColumn id="8771" xr3:uid="{F96BC7A2-065A-4147-80A7-B42709EAE565}" name="Column8757"/>
    <tableColumn id="8772" xr3:uid="{05AE923E-3A27-444B-B34D-9EF9EA78AF87}" name="Column8758"/>
    <tableColumn id="8773" xr3:uid="{DD10BB36-A9F7-3041-A369-5CD837193664}" name="Column8759"/>
    <tableColumn id="8774" xr3:uid="{010EFB09-4123-9F49-8C1C-1C2E69C8068C}" name="Column8760"/>
    <tableColumn id="8775" xr3:uid="{84255D05-DE0A-0E40-959A-12553231B269}" name="Column8761"/>
    <tableColumn id="8776" xr3:uid="{8A39F65E-000A-7147-888E-3494EEAA2735}" name="Column8762"/>
    <tableColumn id="8777" xr3:uid="{6972EE94-2B0F-6249-BA89-76913A3D2ED3}" name="Column8763"/>
    <tableColumn id="8778" xr3:uid="{38550314-F74D-D34B-8DF9-0A3A301DE022}" name="Column8764"/>
    <tableColumn id="8779" xr3:uid="{C2C05509-6530-9E47-AC7F-D93DFD4602A7}" name="Column8765"/>
    <tableColumn id="8780" xr3:uid="{7F565CCA-5F15-6B45-A3EC-0E8EEC6276CB}" name="Column8766"/>
    <tableColumn id="8781" xr3:uid="{5F1821A3-85AA-5E44-A135-6793C718F52E}" name="Column8767"/>
    <tableColumn id="8782" xr3:uid="{CEC17A7B-7302-BE4A-9378-8EDEBB300E3A}" name="Column8768"/>
    <tableColumn id="8783" xr3:uid="{0D5A93FB-0FE8-B642-9BA8-9D65C6CBABAB}" name="Column8769"/>
    <tableColumn id="8784" xr3:uid="{73CB6472-5706-5D4F-8C54-2F88E13AE7B5}" name="Column8770"/>
    <tableColumn id="8785" xr3:uid="{51463049-DBD8-0048-8E66-3A1441A6BB99}" name="Column8771"/>
    <tableColumn id="8786" xr3:uid="{9A1AD260-099E-A746-92D1-EF251A7AFD3D}" name="Column8772"/>
    <tableColumn id="8787" xr3:uid="{7423DE56-6CD6-8249-95B7-B34105097A57}" name="Column8773"/>
    <tableColumn id="8788" xr3:uid="{4F4A2B1E-B69F-BB4C-A5EC-4C2512B1156F}" name="Column8774"/>
    <tableColumn id="8789" xr3:uid="{8CC5AD55-B5AC-0048-95BB-48D895061679}" name="Column8775"/>
    <tableColumn id="8790" xr3:uid="{32A9DBEF-63D7-2740-A06F-87C9AB3BB4A5}" name="Column8776"/>
    <tableColumn id="8791" xr3:uid="{E1CD85B6-8346-0B4E-8DEB-44ACF5FF105B}" name="Column8777"/>
    <tableColumn id="8792" xr3:uid="{07C41A39-C0D9-224C-973F-5C8F1315D836}" name="Column8778"/>
    <tableColumn id="8793" xr3:uid="{E254E8EE-8E64-3941-B1B9-4DDCD460209B}" name="Column8779"/>
    <tableColumn id="8794" xr3:uid="{8E46E775-ED98-F048-B950-2FB279F273B8}" name="Column8780"/>
    <tableColumn id="8795" xr3:uid="{C28A7474-922B-264B-AA14-2D51D2C2B076}" name="Column8781"/>
    <tableColumn id="8796" xr3:uid="{0DE608B7-D31D-6240-B9E5-414F76E8D317}" name="Column8782"/>
    <tableColumn id="8797" xr3:uid="{0833CE3F-98D6-9E48-BC5C-7CBEF87D70DD}" name="Column8783"/>
    <tableColumn id="8798" xr3:uid="{6F4CEED3-4E7F-A94B-9E0E-9681EE2FF779}" name="Column8784"/>
    <tableColumn id="8799" xr3:uid="{785D5C16-544F-2D4F-9BF7-4A9D8EAFA7F7}" name="Column8785"/>
    <tableColumn id="8800" xr3:uid="{33BC17A1-8A00-EC49-8603-B6EAA6B57C45}" name="Column8786"/>
    <tableColumn id="8801" xr3:uid="{22CB421C-7F39-954B-8284-07C9203C2A87}" name="Column8787"/>
    <tableColumn id="8802" xr3:uid="{B85CE648-BF64-F14F-9EDB-C928C362ED1C}" name="Column8788"/>
    <tableColumn id="8803" xr3:uid="{98B04DF4-5ED7-E049-A81B-2CFFFE3F2411}" name="Column8789"/>
    <tableColumn id="8804" xr3:uid="{551C5369-FEED-D849-B9DF-F1C016755294}" name="Column8790"/>
    <tableColumn id="8805" xr3:uid="{CE9C965F-747E-FC4D-9B9C-714099C5029B}" name="Column8791"/>
    <tableColumn id="8806" xr3:uid="{7D7F7752-E371-934A-AC1F-672EBECE1357}" name="Column8792"/>
    <tableColumn id="8807" xr3:uid="{AC6BFDC6-BF36-3C4C-8EF5-F14B4E68F8DC}" name="Column8793"/>
    <tableColumn id="8808" xr3:uid="{8990EB6C-D677-2E43-9435-AA03F6C58721}" name="Column8794"/>
    <tableColumn id="8809" xr3:uid="{AF6039CC-B90D-BA4F-98D8-D099E3F02568}" name="Column8795"/>
    <tableColumn id="8810" xr3:uid="{BE5B6063-F3AC-C84F-8C3D-CCA4FAB095AD}" name="Column8796"/>
    <tableColumn id="8811" xr3:uid="{CAB0AA55-9EB8-8E4A-8BD4-12ACB34E91A0}" name="Column8797"/>
    <tableColumn id="8812" xr3:uid="{33215C28-C46D-5E46-A379-31E550543110}" name="Column8798"/>
    <tableColumn id="8813" xr3:uid="{39D5934F-1ABB-E646-88FE-A8A764227065}" name="Column8799"/>
    <tableColumn id="8814" xr3:uid="{864C552C-9569-8641-AED2-FF6BF2A54BFC}" name="Column8800"/>
    <tableColumn id="8815" xr3:uid="{66123F62-06E6-154F-98A6-65DC87E99FCF}" name="Column8801"/>
    <tableColumn id="8816" xr3:uid="{4672040B-A2A9-9447-842E-2448554A8B25}" name="Column8802"/>
    <tableColumn id="8817" xr3:uid="{FB91081C-BBEF-1940-ACD9-530219558CF2}" name="Column8803"/>
    <tableColumn id="8818" xr3:uid="{A4BAF567-91B5-484C-8D65-6B4ADA46B79C}" name="Column8804"/>
    <tableColumn id="8819" xr3:uid="{A2EB6390-B8BB-D24B-9ABC-00135A7CB48C}" name="Column8805"/>
    <tableColumn id="8820" xr3:uid="{72B3462B-D229-2743-BD61-5DCCB23C789B}" name="Column8806"/>
    <tableColumn id="8821" xr3:uid="{DAF44DA0-373D-2446-9219-96AD5C69ED3C}" name="Column8807"/>
    <tableColumn id="8822" xr3:uid="{FC344904-012D-5746-AF69-5869D11192DC}" name="Column8808"/>
    <tableColumn id="8823" xr3:uid="{9975777E-95A6-0B4B-A485-A350E215CB93}" name="Column8809"/>
    <tableColumn id="8824" xr3:uid="{5CB621C7-6CF1-1C42-9560-4C2B94497522}" name="Column8810"/>
    <tableColumn id="8825" xr3:uid="{94FD8B13-666B-1143-91E5-7F01FC2CA07A}" name="Column8811"/>
    <tableColumn id="8826" xr3:uid="{B4F49EBD-E399-6E49-8585-2C1F0E04BED5}" name="Column8812"/>
    <tableColumn id="8827" xr3:uid="{277C4809-8E66-5C4E-93F0-5A5F3279A6D9}" name="Column8813"/>
    <tableColumn id="8828" xr3:uid="{751E67E0-6B0E-4C46-8988-5116326D07C8}" name="Column8814"/>
    <tableColumn id="8829" xr3:uid="{33D217C9-7416-5641-8DBF-9EB955BB330B}" name="Column8815"/>
    <tableColumn id="8830" xr3:uid="{590EC3FD-A822-DA45-8FA9-11F306513E8B}" name="Column8816"/>
    <tableColumn id="8831" xr3:uid="{AB410545-46B6-EB4F-82EA-364343FDC812}" name="Column8817"/>
    <tableColumn id="8832" xr3:uid="{3E6A36A9-84BB-4B46-AC95-8D902FD5FB4E}" name="Column8818"/>
    <tableColumn id="8833" xr3:uid="{A21E7F56-5A51-2248-B6B8-A2B2A94CD8F8}" name="Column8819"/>
    <tableColumn id="8834" xr3:uid="{53612058-81E8-3F40-82C3-AF2CD71F9259}" name="Column8820"/>
    <tableColumn id="8835" xr3:uid="{6B650FCE-EB61-DC41-B94C-9CF155A6A191}" name="Column8821"/>
    <tableColumn id="8836" xr3:uid="{20750C9C-758F-5A4F-AE54-D6508D19549A}" name="Column8822"/>
    <tableColumn id="8837" xr3:uid="{905B978A-2DEF-0A4A-BB38-3825B8BAC29B}" name="Column8823"/>
    <tableColumn id="8838" xr3:uid="{E7B0E11A-3012-FE4E-8FDD-90656A7BE40B}" name="Column8824"/>
    <tableColumn id="8839" xr3:uid="{94CCD36F-F5AA-A247-B955-58484BCBE7E8}" name="Column8825"/>
    <tableColumn id="8840" xr3:uid="{FA041070-DA64-F147-94DD-0C8AE100ED0A}" name="Column8826"/>
    <tableColumn id="8841" xr3:uid="{20684A01-9842-7842-89D5-E6CB01833616}" name="Column8827"/>
    <tableColumn id="8842" xr3:uid="{E61687E0-9D0F-6341-9331-60D1DF171D4D}" name="Column8828"/>
    <tableColumn id="8843" xr3:uid="{FED587C4-CD4B-ED43-808D-6F5600122A92}" name="Column8829"/>
    <tableColumn id="8844" xr3:uid="{6BBEB689-3417-7A46-8350-534E3B73DAC7}" name="Column8830"/>
    <tableColumn id="8845" xr3:uid="{E14E0D6D-ECB3-4E4A-9B95-CDE87641FD7A}" name="Column8831"/>
    <tableColumn id="8846" xr3:uid="{EF06E46B-2F8C-124A-94E3-89842CA22D30}" name="Column8832"/>
    <tableColumn id="8847" xr3:uid="{E8F3BDB8-FCE4-3E4B-A235-ED695D66671C}" name="Column8833"/>
    <tableColumn id="8848" xr3:uid="{7B8A66C4-4411-EF49-84A4-DCBF02F4FD28}" name="Column8834"/>
    <tableColumn id="8849" xr3:uid="{F603E4D4-6079-7A49-9C12-FABD7DEB8FFC}" name="Column8835"/>
    <tableColumn id="8850" xr3:uid="{95E0FB46-08B2-5345-A9CA-140D48DE5B65}" name="Column8836"/>
    <tableColumn id="8851" xr3:uid="{775D8C08-6D3B-3F47-8120-05041D7DBD1B}" name="Column8837"/>
    <tableColumn id="8852" xr3:uid="{A546F229-13AF-7F40-90D5-4CF1E643C71E}" name="Column8838"/>
    <tableColumn id="8853" xr3:uid="{DFBCE4F0-E6B2-294C-931D-0CC83F36B3DF}" name="Column8839"/>
    <tableColumn id="8854" xr3:uid="{A10E1A7D-DDD6-CC44-BE7D-42C4F2604674}" name="Column8840"/>
    <tableColumn id="8855" xr3:uid="{FEDF6BE5-55A9-1B49-8BFA-4FF27F2BAD5F}" name="Column8841"/>
    <tableColumn id="8856" xr3:uid="{BFC796E8-CDD2-F74C-80A5-1E1681B96678}" name="Column8842"/>
    <tableColumn id="8857" xr3:uid="{F925E21F-693E-984D-B951-E15BE49DAE27}" name="Column8843"/>
    <tableColumn id="8858" xr3:uid="{798CA54B-DB29-F342-AA0F-50F87715D301}" name="Column8844"/>
    <tableColumn id="8859" xr3:uid="{973B8CFD-8C35-8847-82AB-307344C38DF4}" name="Column8845"/>
    <tableColumn id="8860" xr3:uid="{61F43038-4A15-4C45-8752-4A941A686769}" name="Column8846"/>
    <tableColumn id="8861" xr3:uid="{B51E54CA-936A-F149-B033-25CE38518555}" name="Column8847"/>
    <tableColumn id="8862" xr3:uid="{6BF1987C-0551-E542-95A1-4976C9670E29}" name="Column8848"/>
    <tableColumn id="8863" xr3:uid="{8ED50B0C-DE69-8A49-98B9-9C322868D1F4}" name="Column8849"/>
    <tableColumn id="8864" xr3:uid="{B84638BB-6F04-0248-AAEA-F91B1F759BAA}" name="Column8850"/>
    <tableColumn id="8865" xr3:uid="{A4A3A6E3-228F-FF4F-98A9-DB92BCE23383}" name="Column8851"/>
    <tableColumn id="8866" xr3:uid="{74F4C113-F241-F244-9F7D-36942768C51C}" name="Column8852"/>
    <tableColumn id="8867" xr3:uid="{445F0CC3-9A15-854A-B4CF-44827D87ACD5}" name="Column8853"/>
    <tableColumn id="8868" xr3:uid="{44BA2F10-C41D-244F-8490-09A9D101ED5B}" name="Column8854"/>
    <tableColumn id="8869" xr3:uid="{595EEE1B-18B9-B046-B5D8-61FCB72D0614}" name="Column8855"/>
    <tableColumn id="8870" xr3:uid="{18E8EF9C-45D9-AB4E-B5E6-5C046EBB292C}" name="Column8856"/>
    <tableColumn id="8871" xr3:uid="{933E1A8E-B10E-DD41-AA71-DEDC51E2B89B}" name="Column8857"/>
    <tableColumn id="8872" xr3:uid="{8B03FAB6-AD51-CC46-9C45-C513A8694BC8}" name="Column8858"/>
    <tableColumn id="8873" xr3:uid="{24060072-D0FB-F04E-AE76-F168810B6F54}" name="Column8859"/>
    <tableColumn id="8874" xr3:uid="{02439869-E8E5-7E48-9764-8E95EA973AA8}" name="Column8860"/>
    <tableColumn id="8875" xr3:uid="{4DEB8E98-DFEA-5C4E-B20C-92435F588AD2}" name="Column8861"/>
    <tableColumn id="8876" xr3:uid="{1396220B-6ECF-5149-88C3-4DA2043EF626}" name="Column8862"/>
    <tableColumn id="8877" xr3:uid="{180A9545-7712-4D4E-A2B9-6E68CE19085A}" name="Column8863"/>
    <tableColumn id="8878" xr3:uid="{6170708F-D212-0445-83CC-F3B37812BD86}" name="Column8864"/>
    <tableColumn id="8879" xr3:uid="{27A64E91-B594-944E-89ED-45A426C1DF19}" name="Column8865"/>
    <tableColumn id="8880" xr3:uid="{02BD2CE6-3497-3647-8807-251B86A27A3B}" name="Column8866"/>
    <tableColumn id="8881" xr3:uid="{3424F9B3-E33A-D942-A3AD-FE8EFD3E82D2}" name="Column8867"/>
    <tableColumn id="8882" xr3:uid="{D82753C6-C0B3-E642-89EE-979EE0D5329E}" name="Column8868"/>
    <tableColumn id="8883" xr3:uid="{DFE13795-0A30-BF41-B902-58BBE81037E9}" name="Column8869"/>
    <tableColumn id="8884" xr3:uid="{3DC58106-8849-6C47-9967-B8EBB63B3099}" name="Column8870"/>
    <tableColumn id="8885" xr3:uid="{AC91D4ED-13E4-6743-AA8B-FD59C7505B42}" name="Column8871"/>
    <tableColumn id="8886" xr3:uid="{18E9386D-B891-034C-A9FC-9727E0C8B4C8}" name="Column8872"/>
    <tableColumn id="8887" xr3:uid="{6D9F0DF4-4538-6D4A-ADCE-7C18347C62B9}" name="Column8873"/>
    <tableColumn id="8888" xr3:uid="{8F9478D6-C2DB-2A44-BD2B-63CCC438B0C0}" name="Column8874"/>
    <tableColumn id="8889" xr3:uid="{16705F36-A6DF-7949-BFB3-E1654E752EE2}" name="Column8875"/>
    <tableColumn id="8890" xr3:uid="{0814DFBB-3AEA-2445-8746-8FDC6D13A01D}" name="Column8876"/>
    <tableColumn id="8891" xr3:uid="{4CE11A5C-70A6-C74A-83BE-2F2945629FA2}" name="Column8877"/>
    <tableColumn id="8892" xr3:uid="{7240011C-AA52-7D42-9ECD-47C0AB0074F1}" name="Column8878"/>
    <tableColumn id="8893" xr3:uid="{77392778-3611-F945-8C7B-1CB18621F693}" name="Column8879"/>
    <tableColumn id="8894" xr3:uid="{88BD5F04-D1A1-7547-B19C-8001B280FBD6}" name="Column8880"/>
    <tableColumn id="8895" xr3:uid="{54A306AB-E8BF-7946-8929-E5089AB7F3A6}" name="Column8881"/>
    <tableColumn id="8896" xr3:uid="{6B904F09-B6EA-BB4D-AB9B-FFBCD6F23583}" name="Column8882"/>
    <tableColumn id="8897" xr3:uid="{8525FD74-EA70-F944-A765-34D0E2A8404C}" name="Column8883"/>
    <tableColumn id="8898" xr3:uid="{BBF567CE-B936-BA4F-9347-72E60702ABAC}" name="Column8884"/>
    <tableColumn id="8899" xr3:uid="{8A72AB78-C3B2-764D-8D3F-DBEA40CDDCFA}" name="Column8885"/>
    <tableColumn id="8900" xr3:uid="{660650F8-7A60-CD42-9CB4-5BB92FE445E7}" name="Column8886"/>
    <tableColumn id="8901" xr3:uid="{5AD2EA32-B09D-F94E-ACFC-2F0ABFE2DA5F}" name="Column8887"/>
    <tableColumn id="8902" xr3:uid="{290D4590-CFB9-AD42-A86C-5C89D9DF15D9}" name="Column8888"/>
    <tableColumn id="8903" xr3:uid="{5D38142D-2DD4-CB4D-89D9-7B1A3EB881B3}" name="Column8889"/>
    <tableColumn id="8904" xr3:uid="{FAD72050-EFCB-1245-99E3-B819434078BE}" name="Column8890"/>
    <tableColumn id="8905" xr3:uid="{21A6D174-9621-FE4E-A0EA-C50CC80A3849}" name="Column8891"/>
    <tableColumn id="8906" xr3:uid="{AE2AFD91-F5E4-A245-9952-53806B6FC4BD}" name="Column8892"/>
    <tableColumn id="8907" xr3:uid="{D6C63FC3-8536-0541-8630-85927E2E841E}" name="Column8893"/>
    <tableColumn id="8908" xr3:uid="{56818E96-276F-F647-A291-73DF0F2CF716}" name="Column8894"/>
    <tableColumn id="8909" xr3:uid="{5A93822D-8C4C-2A46-B769-2E4796D73CBD}" name="Column8895"/>
    <tableColumn id="8910" xr3:uid="{B6963F05-AA6C-394F-871E-644BEEB95862}" name="Column8896"/>
    <tableColumn id="8911" xr3:uid="{E88D6326-34AB-9A44-91CF-3D7582E3DA85}" name="Column8897"/>
    <tableColumn id="8912" xr3:uid="{E73DA371-21F9-654B-AB77-A2E78E0FD328}" name="Column8898"/>
    <tableColumn id="8913" xr3:uid="{A2B06D4E-7C26-F94B-8566-DB871CDAA661}" name="Column8899"/>
    <tableColumn id="8914" xr3:uid="{A706338B-9841-E144-9078-4075A3BF6F73}" name="Column8900"/>
    <tableColumn id="8915" xr3:uid="{4328CFAF-FF64-C842-AD48-B4B59C073232}" name="Column8901"/>
    <tableColumn id="8916" xr3:uid="{495DFEBF-9A76-D244-8EFF-2C077F9E0B57}" name="Column8902"/>
    <tableColumn id="8917" xr3:uid="{3A0B5C20-CF09-A444-BEE5-4620A395CD4E}" name="Column8903"/>
    <tableColumn id="8918" xr3:uid="{16A04DCE-33CD-E44D-864A-73936F925752}" name="Column8904"/>
    <tableColumn id="8919" xr3:uid="{E0EE9047-DF27-C646-8301-1C337F4F5783}" name="Column8905"/>
    <tableColumn id="8920" xr3:uid="{F63F9E43-BBC3-3241-8044-7EEDEF77B455}" name="Column8906"/>
    <tableColumn id="8921" xr3:uid="{9E77FAD7-3364-EC4C-8C7A-36945035D82C}" name="Column8907"/>
    <tableColumn id="8922" xr3:uid="{9AA23492-58D8-2149-8CCB-BFAD0CC7AAC7}" name="Column8908"/>
    <tableColumn id="8923" xr3:uid="{67BDDE3F-5F68-D54F-AF51-A897293D3F10}" name="Column8909"/>
    <tableColumn id="8924" xr3:uid="{37D7C364-CF42-744D-A5A3-DF113096A1A3}" name="Column8910"/>
    <tableColumn id="8925" xr3:uid="{B40621FA-5197-3B48-843A-9CC55EA4F1A8}" name="Column8911"/>
    <tableColumn id="8926" xr3:uid="{9404F4E4-E91C-B54B-AAC1-EA20897F2E5A}" name="Column8912"/>
    <tableColumn id="8927" xr3:uid="{715758D6-CF3A-724F-A08B-0519C9DA4CD4}" name="Column8913"/>
    <tableColumn id="8928" xr3:uid="{77F841B6-FA6C-9E49-AEC4-06E4600CC953}" name="Column8914"/>
    <tableColumn id="8929" xr3:uid="{B13C96E2-2B4F-A54A-AD58-1C59BDFE763F}" name="Column8915"/>
    <tableColumn id="8930" xr3:uid="{B979E16C-6922-8F49-A41C-D8E5D1919C7F}" name="Column8916"/>
    <tableColumn id="8931" xr3:uid="{2150FC3C-29CC-0B47-A866-C2C85F31418E}" name="Column8917"/>
    <tableColumn id="8932" xr3:uid="{640F817B-D160-2041-B93A-51A2BC2A7ED4}" name="Column8918"/>
    <tableColumn id="8933" xr3:uid="{CD70D00E-2EBB-D244-8BD3-2F648BEF79BB}" name="Column8919"/>
    <tableColumn id="8934" xr3:uid="{ACB41C43-6E01-ED4E-BE80-DAF3E94A8F7A}" name="Column8920"/>
    <tableColumn id="8935" xr3:uid="{AAD3B493-E711-FB41-8DE1-699C50B2B84F}" name="Column8921"/>
    <tableColumn id="8936" xr3:uid="{830FD85A-5995-C445-BDDA-8397BB29D636}" name="Column8922"/>
    <tableColumn id="8937" xr3:uid="{023C1764-F69C-624D-B45C-64905E96A4A1}" name="Column8923"/>
    <tableColumn id="8938" xr3:uid="{C33AE893-4DA6-4548-B32A-BF5ABF1121F6}" name="Column8924"/>
    <tableColumn id="8939" xr3:uid="{E7153822-CE21-1A4C-9AB2-3423365D7A60}" name="Column8925"/>
    <tableColumn id="8940" xr3:uid="{D8D51318-47B8-EB43-A851-2F31D2805EEA}" name="Column8926"/>
    <tableColumn id="8941" xr3:uid="{AD4E9605-495A-2048-B769-FCD590BAF648}" name="Column8927"/>
    <tableColumn id="8942" xr3:uid="{3FB3D050-A354-254B-999C-A50D5A6B12E4}" name="Column8928"/>
    <tableColumn id="8943" xr3:uid="{45246BE0-D533-E04A-B519-CE214C4462D1}" name="Column8929"/>
    <tableColumn id="8944" xr3:uid="{F13C0F6C-DC6D-334F-B8EA-9AC3BB27B4F4}" name="Column8930"/>
    <tableColumn id="8945" xr3:uid="{9E71D75E-311D-0C4C-BE51-3CB236B227AC}" name="Column8931"/>
    <tableColumn id="8946" xr3:uid="{1256E6A4-069C-2848-AFDC-3E87C3E69904}" name="Column8932"/>
    <tableColumn id="8947" xr3:uid="{87AB3705-750D-8148-BB82-CCAD483ED3DB}" name="Column8933"/>
    <tableColumn id="8948" xr3:uid="{B24A5BD3-B518-0249-93B9-1DA0C69C1337}" name="Column8934"/>
    <tableColumn id="8949" xr3:uid="{59930FB2-4C47-184E-95B7-13DA015E1619}" name="Column8935"/>
    <tableColumn id="8950" xr3:uid="{92403386-F04C-7443-A312-AC5F6712F8A8}" name="Column8936"/>
    <tableColumn id="8951" xr3:uid="{CEF6810F-D62A-C648-B016-A89AEF2F735D}" name="Column8937"/>
    <tableColumn id="8952" xr3:uid="{44690DCD-533B-C34B-B16F-B7F2E3985133}" name="Column8938"/>
    <tableColumn id="8953" xr3:uid="{8FF23DAC-C8C1-DA4A-8434-045957C7D672}" name="Column8939"/>
    <tableColumn id="8954" xr3:uid="{E2E097EB-B42B-2C4D-B9CF-A7A3F08A1B20}" name="Column8940"/>
    <tableColumn id="8955" xr3:uid="{AB5328F6-C397-6245-BBF6-9CA9FB34F962}" name="Column8941"/>
    <tableColumn id="8956" xr3:uid="{D98A74F9-786C-4545-85C9-6B50DFC1F074}" name="Column8942"/>
    <tableColumn id="8957" xr3:uid="{51F2F9C0-5CC6-454F-AFAD-0445692EF778}" name="Column8943"/>
    <tableColumn id="8958" xr3:uid="{0ADD5433-5B32-4643-B7C6-39748B8A5D8A}" name="Column8944"/>
    <tableColumn id="8959" xr3:uid="{8B37B3F7-9914-6D41-A187-F5F349D1443E}" name="Column8945"/>
    <tableColumn id="8960" xr3:uid="{2D5444E1-C591-3A42-BD08-4467EA7AE1B0}" name="Column8946"/>
    <tableColumn id="8961" xr3:uid="{C2E47695-7459-C942-A70E-71D7D8DC6991}" name="Column8947"/>
    <tableColumn id="8962" xr3:uid="{A08B10B9-F167-B44A-8BAC-802D7C4BBD71}" name="Column8948"/>
    <tableColumn id="8963" xr3:uid="{41037537-1A41-1845-8798-7CF2E7482210}" name="Column8949"/>
    <tableColumn id="8964" xr3:uid="{8B653D04-D06A-4B40-A142-0433194711DD}" name="Column8950"/>
    <tableColumn id="8965" xr3:uid="{A5F5B5BA-DC48-B14F-88FA-C2610E38F778}" name="Column8951"/>
    <tableColumn id="8966" xr3:uid="{BD29BF42-3E24-334E-B659-BEAF40E244B8}" name="Column8952"/>
    <tableColumn id="8967" xr3:uid="{25630E67-3DD9-2A40-BBF7-442F8F5A7999}" name="Column8953"/>
    <tableColumn id="8968" xr3:uid="{17244ACA-AB77-084E-8919-F637A7642123}" name="Column8954"/>
    <tableColumn id="8969" xr3:uid="{A43BC760-19BE-CA4C-A0E8-A95A2FBAEC2C}" name="Column8955"/>
    <tableColumn id="8970" xr3:uid="{D3AC3B4F-B675-E040-B5E0-450B5870B311}" name="Column8956"/>
    <tableColumn id="8971" xr3:uid="{C13FA911-99EB-D843-956A-FE4C8F96C864}" name="Column8957"/>
    <tableColumn id="8972" xr3:uid="{E813575D-5FF8-A340-88DC-96BA7E0A299A}" name="Column8958"/>
    <tableColumn id="8973" xr3:uid="{C1D498E6-0D18-4844-A46C-847109F1B754}" name="Column8959"/>
    <tableColumn id="8974" xr3:uid="{ED406AA8-08F8-914D-B335-D5118EBA0322}" name="Column8960"/>
    <tableColumn id="8975" xr3:uid="{B168A673-F7C5-9741-9B60-928DA6237C7A}" name="Column8961"/>
    <tableColumn id="8976" xr3:uid="{840D900B-5858-BD49-B07C-B07DE5C184AF}" name="Column8962"/>
    <tableColumn id="8977" xr3:uid="{C77D0128-A29E-7640-AF9B-87D5B64CA862}" name="Column8963"/>
    <tableColumn id="8978" xr3:uid="{91E210AD-3925-8B45-93DD-1974CEE583A6}" name="Column8964"/>
    <tableColumn id="8979" xr3:uid="{AE8F2C60-4342-7C42-B9D8-73A2D7048AB8}" name="Column8965"/>
    <tableColumn id="8980" xr3:uid="{745D67C0-29BF-7A48-A40D-6B941CADE1AF}" name="Column8966"/>
    <tableColumn id="8981" xr3:uid="{456FA0D2-413B-DB45-B62C-AA9876C6B4B4}" name="Column8967"/>
    <tableColumn id="8982" xr3:uid="{B68AE9D4-88E5-824B-8688-46BA50776FB6}" name="Column8968"/>
    <tableColumn id="8983" xr3:uid="{00ACAB3B-08C6-554F-A9F4-52CCBB7C22A7}" name="Column8969"/>
    <tableColumn id="8984" xr3:uid="{39BC2ED2-F136-644D-8B3E-B9A0CDDC4A32}" name="Column8970"/>
    <tableColumn id="8985" xr3:uid="{07C99CC7-EA73-084E-A408-C7200DCDF18F}" name="Column8971"/>
    <tableColumn id="8986" xr3:uid="{CEB91110-E926-C449-8090-18B83FE40326}" name="Column8972"/>
    <tableColumn id="8987" xr3:uid="{F951156B-20D7-A448-833F-10932EB8488E}" name="Column8973"/>
    <tableColumn id="8988" xr3:uid="{5C38AB54-DC38-9540-9404-B6D7A9F12DFC}" name="Column8974"/>
    <tableColumn id="8989" xr3:uid="{0857F5F0-F5C5-EC48-BE8A-7F185580BEE2}" name="Column8975"/>
    <tableColumn id="8990" xr3:uid="{4E2BE2CF-B7C3-F740-9366-8223DC8A5023}" name="Column8976"/>
    <tableColumn id="8991" xr3:uid="{2F806826-AF0F-AD4A-B34A-2475A8F7DCF7}" name="Column8977"/>
    <tableColumn id="8992" xr3:uid="{C934F8E2-FEEE-554E-B3C8-DA05FC4084CD}" name="Column8978"/>
    <tableColumn id="8993" xr3:uid="{8C8E7874-73CB-F043-814E-C45AA45AC945}" name="Column8979"/>
    <tableColumn id="8994" xr3:uid="{AEB3FB81-B570-2746-8750-55C6C6E3E658}" name="Column8980"/>
    <tableColumn id="8995" xr3:uid="{F5FA84D6-901D-AE4B-ACF1-11534967AE24}" name="Column8981"/>
    <tableColumn id="8996" xr3:uid="{8D32D267-5C6A-EB41-8041-684CCB3F1453}" name="Column8982"/>
    <tableColumn id="8997" xr3:uid="{2D54F757-C58C-2940-9BAD-BFABDF3CFB18}" name="Column8983"/>
    <tableColumn id="8998" xr3:uid="{8D45CB23-4CAA-214B-AB22-13E946573CEC}" name="Column8984"/>
    <tableColumn id="8999" xr3:uid="{BF4083FF-4F3D-374C-AA5B-CDB5DF0BD17E}" name="Column8985"/>
    <tableColumn id="9000" xr3:uid="{B00391BE-1A84-6C4F-AF46-63BFDA8796D4}" name="Column8986"/>
    <tableColumn id="9001" xr3:uid="{417C05F4-8C8A-C845-8465-17E17CCD2537}" name="Column8987"/>
    <tableColumn id="9002" xr3:uid="{26298B18-3E3F-A34E-BD84-50B21B5248A1}" name="Column8988"/>
    <tableColumn id="9003" xr3:uid="{8B60A526-90C7-0747-B436-5E8B8A414DA4}" name="Column8989"/>
    <tableColumn id="9004" xr3:uid="{4718BE1D-6637-8F45-A06A-AE9994B85AEF}" name="Column8990"/>
    <tableColumn id="9005" xr3:uid="{FE5B6A2B-CD11-4E42-B1A7-4C736AD0916D}" name="Column8991"/>
    <tableColumn id="9006" xr3:uid="{8237EB63-BB23-D34D-A50A-E5D8B9315520}" name="Column8992"/>
    <tableColumn id="9007" xr3:uid="{1ADC5351-3BCB-1F4F-A808-743F8C8D83BD}" name="Column8993"/>
    <tableColumn id="9008" xr3:uid="{62907B54-DAB6-6040-9155-E39A1F21071C}" name="Column8994"/>
    <tableColumn id="9009" xr3:uid="{AEBDC9C4-1A02-DE45-BF88-4B2C2F10AEC9}" name="Column8995"/>
    <tableColumn id="9010" xr3:uid="{D17ADDB7-0A85-EA49-AD03-7F90F730339A}" name="Column8996"/>
    <tableColumn id="9011" xr3:uid="{36A510CE-7E99-DB41-A86B-E22FAD8F5EDD}" name="Column8997"/>
    <tableColumn id="9012" xr3:uid="{F506017F-2FC3-F545-8BDB-FF4D23FEA5D5}" name="Column8998"/>
    <tableColumn id="9013" xr3:uid="{AC8AB1EA-35CB-BE44-BDAE-7907BB9073C6}" name="Column8999"/>
    <tableColumn id="9014" xr3:uid="{396CE034-1B7D-BA4C-B1B4-C23990B1B51F}" name="Column9000"/>
    <tableColumn id="9015" xr3:uid="{1418B0F0-7BC7-EC4B-A79E-8263456912DE}" name="Column9001"/>
    <tableColumn id="9016" xr3:uid="{4E02D0D4-B377-8845-8B1E-FFFEF27FE81E}" name="Column9002"/>
    <tableColumn id="9017" xr3:uid="{BCBB8D63-D3F9-3145-9A27-69BD4EA38AAE}" name="Column9003"/>
    <tableColumn id="9018" xr3:uid="{1022C14A-3E72-4C41-9795-CC7CD2C34DFB}" name="Column9004"/>
    <tableColumn id="9019" xr3:uid="{EEB84CF6-53AE-E24C-9BDE-5989BB83E68E}" name="Column9005"/>
    <tableColumn id="9020" xr3:uid="{DF31E2A8-6E6B-FD49-86B5-85DB1D518041}" name="Column9006"/>
    <tableColumn id="9021" xr3:uid="{CA17DA29-3846-FA49-BF18-A716EE7BA4C5}" name="Column9007"/>
    <tableColumn id="9022" xr3:uid="{A3F814FE-421B-124B-9C86-B70D47D54923}" name="Column9008"/>
    <tableColumn id="9023" xr3:uid="{26F95008-371D-7546-A909-FD02BAF62D85}" name="Column9009"/>
    <tableColumn id="9024" xr3:uid="{42DBE9D0-4EB4-2549-B238-BE8BC537DCD7}" name="Column9010"/>
    <tableColumn id="9025" xr3:uid="{C19D70BF-5DFE-714F-A05B-D6AAF3FCC4E0}" name="Column9011"/>
    <tableColumn id="9026" xr3:uid="{30D5A5E5-BDFD-D547-9654-B7E9259C0080}" name="Column9012"/>
    <tableColumn id="9027" xr3:uid="{A8D88AAF-94AA-B041-AF98-750204CBB1E3}" name="Column9013"/>
    <tableColumn id="9028" xr3:uid="{7F172713-3C56-734A-953B-F63A952BC001}" name="Column9014"/>
    <tableColumn id="9029" xr3:uid="{EC12A076-A558-C04D-A94C-F4E2F7FD3A70}" name="Column9015"/>
    <tableColumn id="9030" xr3:uid="{A6C1A618-A6D4-AA4A-9663-87306DA7AC7F}" name="Column9016"/>
    <tableColumn id="9031" xr3:uid="{D69D783F-83AD-1848-A12D-1AD8E2988861}" name="Column9017"/>
    <tableColumn id="9032" xr3:uid="{639C2D42-A21B-1442-BB56-C59C7DB7A3A8}" name="Column9018"/>
    <tableColumn id="9033" xr3:uid="{60E6EBE1-308B-DB4A-BD29-19829A4D1AB5}" name="Column9019"/>
    <tableColumn id="9034" xr3:uid="{7E93AF01-C43B-5241-A97C-027A8F6E5213}" name="Column9020"/>
    <tableColumn id="9035" xr3:uid="{7FD038B3-1115-564E-905C-EC6E1A265E93}" name="Column9021"/>
    <tableColumn id="9036" xr3:uid="{10A9C36F-4E9F-4F46-9208-F7CB985FD32C}" name="Column9022"/>
    <tableColumn id="9037" xr3:uid="{2BE89F1E-6915-414A-9004-27DC94805901}" name="Column9023"/>
    <tableColumn id="9038" xr3:uid="{54B5E3B2-9782-2245-ADF8-867C9D99D4BA}" name="Column9024"/>
    <tableColumn id="9039" xr3:uid="{43067B69-F10F-2D47-AB48-64BDB19687C1}" name="Column9025"/>
    <tableColumn id="9040" xr3:uid="{A89F679B-48EE-C64D-9F85-1B60F5B83123}" name="Column9026"/>
    <tableColumn id="9041" xr3:uid="{C29F4BC8-F3AB-044A-8B41-65A10932E3C6}" name="Column9027"/>
    <tableColumn id="9042" xr3:uid="{3F27B0CB-AEDA-674D-A661-B1B6068DEA91}" name="Column9028"/>
    <tableColumn id="9043" xr3:uid="{5ED28D9D-CBB8-1845-B4F4-48E5BE350415}" name="Column9029"/>
    <tableColumn id="9044" xr3:uid="{F873FED5-DDDA-E84B-A8A2-7558D1071527}" name="Column9030"/>
    <tableColumn id="9045" xr3:uid="{A7C922C7-3DE9-DF4E-9377-23D20F87B445}" name="Column9031"/>
    <tableColumn id="9046" xr3:uid="{484D1C01-FBC6-F140-A3AC-688F0E239F0F}" name="Column9032"/>
    <tableColumn id="9047" xr3:uid="{F72F3F7A-0EDA-BD48-809B-D3B722D3F864}" name="Column9033"/>
    <tableColumn id="9048" xr3:uid="{FA1C89C4-9BB9-8D4C-905D-60A32BC3042D}" name="Column9034"/>
    <tableColumn id="9049" xr3:uid="{14C46843-1A9E-DE49-BD28-701739C8DB04}" name="Column9035"/>
    <tableColumn id="9050" xr3:uid="{EAEA65FE-6436-D34D-AF47-6DC63303248D}" name="Column9036"/>
    <tableColumn id="9051" xr3:uid="{5C98FA37-70AC-874C-A5B6-CDA7635F1403}" name="Column9037"/>
    <tableColumn id="9052" xr3:uid="{9FC18A16-1D39-3A42-8CE8-005F0499A2C4}" name="Column9038"/>
    <tableColumn id="9053" xr3:uid="{DDD1FCC7-2BA4-0F4A-A9D7-CD27B13E7550}" name="Column9039"/>
    <tableColumn id="9054" xr3:uid="{01747946-9237-9F40-8359-0A30E59CD2AC}" name="Column9040"/>
    <tableColumn id="9055" xr3:uid="{8C05FB48-6163-8F47-833F-54D8E150D0E6}" name="Column9041"/>
    <tableColumn id="9056" xr3:uid="{B42F7B87-B447-2143-8F1F-7C3AECA59181}" name="Column9042"/>
    <tableColumn id="9057" xr3:uid="{BFD6D60C-16AA-A941-AF30-DFCED109C6C8}" name="Column9043"/>
    <tableColumn id="9058" xr3:uid="{3E65EDE4-A314-5D46-9DE4-0E898608E4DC}" name="Column9044"/>
    <tableColumn id="9059" xr3:uid="{39A6FF86-88FF-654D-A2CC-D1AA11C59DDC}" name="Column9045"/>
    <tableColumn id="9060" xr3:uid="{C36A0EFB-B8F0-664C-BFCD-D40AF7E69776}" name="Column9046"/>
    <tableColumn id="9061" xr3:uid="{BFDEAF42-26DF-C141-ABB8-7A7C62FBD91F}" name="Column9047"/>
    <tableColumn id="9062" xr3:uid="{B56FB67D-6EE7-E74D-ACDE-49C15E582BF3}" name="Column9048"/>
    <tableColumn id="9063" xr3:uid="{8F715AFC-165C-D94D-9152-A994B57760E7}" name="Column9049"/>
    <tableColumn id="9064" xr3:uid="{69C65921-4B8F-5D4D-B733-B2F62283C879}" name="Column9050"/>
    <tableColumn id="9065" xr3:uid="{D0C7A4FE-435C-F442-95A0-3D6618C07F8B}" name="Column9051"/>
    <tableColumn id="9066" xr3:uid="{F54CEF43-4DEA-EC4C-8D5C-3242E76C0B21}" name="Column9052"/>
    <tableColumn id="9067" xr3:uid="{47AA9FCE-5905-A14B-908A-C0083AF9FEAE}" name="Column9053"/>
    <tableColumn id="9068" xr3:uid="{66B42FAE-7809-3348-BE44-A69AD04FB267}" name="Column9054"/>
    <tableColumn id="9069" xr3:uid="{33C4264C-38E0-AA41-BCB4-929FF69A2B86}" name="Column9055"/>
    <tableColumn id="9070" xr3:uid="{159AF804-7675-6847-BE14-78F6B9C4C836}" name="Column9056"/>
    <tableColumn id="9071" xr3:uid="{8B948B50-EA85-E041-8AC6-CAFDD0DFD11C}" name="Column9057"/>
    <tableColumn id="9072" xr3:uid="{50C4B87E-996E-F047-85ED-DD3EA290E504}" name="Column9058"/>
    <tableColumn id="9073" xr3:uid="{5825C4AD-9293-3F49-B7E4-B5E5230FA534}" name="Column9059"/>
    <tableColumn id="9074" xr3:uid="{C0606021-6500-4A4E-9063-C49023369344}" name="Column9060"/>
    <tableColumn id="9075" xr3:uid="{C0FB5C0A-CBAD-2B47-AD88-EDC4A3CA3601}" name="Column9061"/>
    <tableColumn id="9076" xr3:uid="{BDA7D9C6-F07C-E842-A57C-74A6E8A567C9}" name="Column9062"/>
    <tableColumn id="9077" xr3:uid="{8F4BDD8E-E1D6-1B42-AE0E-0FB797A1BB80}" name="Column9063"/>
    <tableColumn id="9078" xr3:uid="{605606F6-3884-0146-AB08-354272ADE7A8}" name="Column9064"/>
    <tableColumn id="9079" xr3:uid="{391A330C-99AA-A746-BECC-A39A4F9F6547}" name="Column9065"/>
    <tableColumn id="9080" xr3:uid="{8050C4CA-5DCA-F944-BA95-B2B4DCD1A8CF}" name="Column9066"/>
    <tableColumn id="9081" xr3:uid="{FE4FB3C3-89F0-414D-996A-662A38459745}" name="Column9067"/>
    <tableColumn id="9082" xr3:uid="{DFA9DB92-3B02-1743-9F9A-F49E8E102CCF}" name="Column9068"/>
    <tableColumn id="9083" xr3:uid="{D35E3790-B47B-FF42-81B1-E383FB39B2C1}" name="Column9069"/>
    <tableColumn id="9084" xr3:uid="{6CC9C8F8-549B-3148-BF64-5E39AE924CA8}" name="Column9070"/>
    <tableColumn id="9085" xr3:uid="{90841116-B1E7-0B48-B737-1C62F578BA13}" name="Column9071"/>
    <tableColumn id="9086" xr3:uid="{D47A47FF-5FB2-724C-9C7A-304519FDCC7B}" name="Column9072"/>
    <tableColumn id="9087" xr3:uid="{972CF1DF-FBA2-6146-B27E-81CDD67F37F8}" name="Column9073"/>
    <tableColumn id="9088" xr3:uid="{616E7844-EC54-6A4E-A941-6004ED9DCA23}" name="Column9074"/>
    <tableColumn id="9089" xr3:uid="{D0E262C5-CC36-014C-AC74-C29AE6C88922}" name="Column9075"/>
    <tableColumn id="9090" xr3:uid="{14F458BC-0167-4044-82DF-0FF5A2FAF839}" name="Column9076"/>
    <tableColumn id="9091" xr3:uid="{22E45A43-90BF-764E-BCBB-27394890CC55}" name="Column9077"/>
    <tableColumn id="9092" xr3:uid="{0C2EC81F-7568-3F44-A216-82D3B6911866}" name="Column9078"/>
    <tableColumn id="9093" xr3:uid="{0D285C05-C611-4343-B36D-27EDA0FEE846}" name="Column9079"/>
    <tableColumn id="9094" xr3:uid="{C48C0536-A3AD-6742-84B4-2F9FAB46F5CC}" name="Column9080"/>
    <tableColumn id="9095" xr3:uid="{AB915539-0492-CF4F-B557-6A13DA0A5912}" name="Column9081"/>
    <tableColumn id="9096" xr3:uid="{83CB805C-13F5-B44B-A707-9ED7011C8716}" name="Column9082"/>
    <tableColumn id="9097" xr3:uid="{D0B14DAE-39D5-BF43-AF36-3B2708640E0B}" name="Column9083"/>
    <tableColumn id="9098" xr3:uid="{9CE52A88-AD68-694A-A41D-4AC738E5B5D1}" name="Column9084"/>
    <tableColumn id="9099" xr3:uid="{53B5E7F9-B234-8249-A426-C01F1F11A84B}" name="Column9085"/>
    <tableColumn id="9100" xr3:uid="{49A5979C-76D7-D844-AE09-BFD846AB3F68}" name="Column9086"/>
    <tableColumn id="9101" xr3:uid="{74768B67-30DB-7344-8557-E722CB7197A3}" name="Column9087"/>
    <tableColumn id="9102" xr3:uid="{E7E14AC8-9E4A-334C-AD56-78B05B1229E4}" name="Column9088"/>
    <tableColumn id="9103" xr3:uid="{ECC1E9C4-DAAC-C740-9657-6FDE8C3C408A}" name="Column9089"/>
    <tableColumn id="9104" xr3:uid="{793C842C-DB89-0A4C-901D-1129E7D6676F}" name="Column9090"/>
    <tableColumn id="9105" xr3:uid="{AAE69971-308D-5746-99F1-F420028B6EC3}" name="Column9091"/>
    <tableColumn id="9106" xr3:uid="{E40DED9A-6ED6-5246-AD5A-635B399A3C52}" name="Column9092"/>
    <tableColumn id="9107" xr3:uid="{DA051131-2F4A-4B42-A487-4E0A6040F1E9}" name="Column9093"/>
    <tableColumn id="9108" xr3:uid="{DC84D30B-9C7F-544C-9510-600A557F3C9C}" name="Column9094"/>
    <tableColumn id="9109" xr3:uid="{9B3CCFE8-CC35-824E-BEBB-ED08AC84B755}" name="Column9095"/>
    <tableColumn id="9110" xr3:uid="{D9091B6B-C758-AC4B-B34F-95C1145D5FE9}" name="Column9096"/>
    <tableColumn id="9111" xr3:uid="{985C1F19-5905-F247-8328-1AF36CBA22AA}" name="Column9097"/>
    <tableColumn id="9112" xr3:uid="{4420A211-D94B-394A-B8B0-0171BF85664E}" name="Column9098"/>
    <tableColumn id="9113" xr3:uid="{55607BE4-7A1C-3F48-B466-89DA67F4A473}" name="Column9099"/>
    <tableColumn id="9114" xr3:uid="{E9A368B8-6327-6A4B-8F47-F7C1BFB23732}" name="Column9100"/>
    <tableColumn id="9115" xr3:uid="{0DEC7190-54BB-7446-B4A6-F74CBD39C7E6}" name="Column9101"/>
    <tableColumn id="9116" xr3:uid="{DA6D7DDD-F8A7-794C-BB5D-582CAE210262}" name="Column9102"/>
    <tableColumn id="9117" xr3:uid="{A5EAB0A7-603E-2C45-B5F6-A825039906C0}" name="Column9103"/>
    <tableColumn id="9118" xr3:uid="{76F313AA-6E7B-424E-B394-A89C5FF02A02}" name="Column9104"/>
    <tableColumn id="9119" xr3:uid="{2C004BEA-0CBC-3D4B-92AB-1B366B5901F2}" name="Column9105"/>
    <tableColumn id="9120" xr3:uid="{19F51434-7CF5-2D4F-B525-39F17169B13D}" name="Column9106"/>
    <tableColumn id="9121" xr3:uid="{93EF6613-AAE0-A541-89B6-595E403446FA}" name="Column9107"/>
    <tableColumn id="9122" xr3:uid="{3C5A0970-1EBE-B64D-A0CC-F98791F5B06B}" name="Column9108"/>
    <tableColumn id="9123" xr3:uid="{F247AF33-8995-4E47-A1A1-1326A706E50D}" name="Column9109"/>
    <tableColumn id="9124" xr3:uid="{83F46824-A869-274E-AC89-815E91ED1FB8}" name="Column9110"/>
    <tableColumn id="9125" xr3:uid="{A640B7C8-C6D9-334F-A596-5C71678D9234}" name="Column9111"/>
    <tableColumn id="9126" xr3:uid="{CC683033-170D-2243-B2C0-EF634984D76D}" name="Column9112"/>
    <tableColumn id="9127" xr3:uid="{18B071FC-DCD2-2347-8207-38464E4BC2D8}" name="Column9113"/>
    <tableColumn id="9128" xr3:uid="{B13A5476-C24E-9244-995A-6BCB80289E9C}" name="Column9114"/>
    <tableColumn id="9129" xr3:uid="{B9A278C9-4AF4-5E43-ACB2-272778FE550A}" name="Column9115"/>
    <tableColumn id="9130" xr3:uid="{A47683DD-58CC-8D47-90A1-76AAF181ACEF}" name="Column9116"/>
    <tableColumn id="9131" xr3:uid="{8DD1B444-7197-6B4C-B75D-C7AF467DD794}" name="Column9117"/>
    <tableColumn id="9132" xr3:uid="{BD879C49-4833-EC41-AD1F-7D46781C3757}" name="Column9118"/>
    <tableColumn id="9133" xr3:uid="{192E8B02-6BEA-B941-8A2B-534AD5077861}" name="Column9119"/>
    <tableColumn id="9134" xr3:uid="{FA5DC156-6376-754E-B07F-B0F589875826}" name="Column9120"/>
    <tableColumn id="9135" xr3:uid="{E33C0BB4-0ECC-AF4E-AD82-DB42613C005E}" name="Column9121"/>
    <tableColumn id="9136" xr3:uid="{73C6A32F-85EA-0749-B21F-4BABC724AD09}" name="Column9122"/>
    <tableColumn id="9137" xr3:uid="{70D7C12D-B793-8B4D-A7C9-E6BBA28D4A4C}" name="Column9123"/>
    <tableColumn id="9138" xr3:uid="{76AD2281-006C-F94A-BB77-C2A923FB42A1}" name="Column9124"/>
    <tableColumn id="9139" xr3:uid="{3EF3F331-E0EE-A74F-A229-6D2A4CD1EEA5}" name="Column9125"/>
    <tableColumn id="9140" xr3:uid="{B7CC235F-8085-C241-865E-7D670D902E4B}" name="Column9126"/>
    <tableColumn id="9141" xr3:uid="{F7C10F38-EF30-8642-8968-5F38B123AA0A}" name="Column9127"/>
    <tableColumn id="9142" xr3:uid="{47F99971-E3F5-EF41-ABD7-9F3FCA305A3D}" name="Column9128"/>
    <tableColumn id="9143" xr3:uid="{62925270-42BE-224C-926C-46F86310A163}" name="Column9129"/>
    <tableColumn id="9144" xr3:uid="{6DA2702B-699C-8C48-97FC-C038C4CC86FD}" name="Column9130"/>
    <tableColumn id="9145" xr3:uid="{06CFE2CC-D3AD-C041-B3E0-B5599CB82CB1}" name="Column9131"/>
    <tableColumn id="9146" xr3:uid="{E7EFE0DF-98B2-EC4D-9C29-3532E43DED50}" name="Column9132"/>
    <tableColumn id="9147" xr3:uid="{23E9CE3C-4EFA-7140-8F9A-222B44BC4968}" name="Column9133"/>
    <tableColumn id="9148" xr3:uid="{F172A66C-B21D-3D4E-A894-DE7A47281B21}" name="Column9134"/>
    <tableColumn id="9149" xr3:uid="{160F859F-40A1-B14E-BCC5-DD2C61597DBD}" name="Column9135"/>
    <tableColumn id="9150" xr3:uid="{9A944CCF-7026-A34D-BDF9-6574CF40A4AD}" name="Column9136"/>
    <tableColumn id="9151" xr3:uid="{75B354B3-E2E5-644D-8906-B426134ABEC8}" name="Column9137"/>
    <tableColumn id="9152" xr3:uid="{C2AC0665-FA94-6F42-90E6-EF83089AA0E3}" name="Column9138"/>
    <tableColumn id="9153" xr3:uid="{E02A757B-A3F6-2E4D-ADBB-D03B514B22D1}" name="Column9139"/>
    <tableColumn id="9154" xr3:uid="{2E53E085-E47B-714B-8DD0-9FD9FC5B0C1C}" name="Column9140"/>
    <tableColumn id="9155" xr3:uid="{15403C7F-0008-0F43-B1CF-E3BDCD650781}" name="Column9141"/>
    <tableColumn id="9156" xr3:uid="{F797D8D4-CC10-D544-9253-91D2B67E6C23}" name="Column9142"/>
    <tableColumn id="9157" xr3:uid="{5F45A65E-4C83-134C-A497-3FA97449580A}" name="Column9143"/>
    <tableColumn id="9158" xr3:uid="{04FAD70F-8B5C-984A-9117-125D69FD78F1}" name="Column9144"/>
    <tableColumn id="9159" xr3:uid="{FCED9762-D307-944C-8607-AD8DC211B0E4}" name="Column9145"/>
    <tableColumn id="9160" xr3:uid="{94B58613-603E-324C-8D0B-E9065E26D4D1}" name="Column9146"/>
    <tableColumn id="9161" xr3:uid="{36760B83-3860-3C4A-95D5-6ABD36AAE64B}" name="Column9147"/>
    <tableColumn id="9162" xr3:uid="{1781A8E3-B3F7-9F43-95FD-5D97791BA532}" name="Column9148"/>
    <tableColumn id="9163" xr3:uid="{83B01106-5A28-2E45-853D-B850BFD22A74}" name="Column9149"/>
    <tableColumn id="9164" xr3:uid="{B5BD13B8-51C9-E44F-873A-FA38171A26C5}" name="Column9150"/>
    <tableColumn id="9165" xr3:uid="{D8B8CC11-03CA-5F4F-9FA6-5D9A892E659D}" name="Column9151"/>
    <tableColumn id="9166" xr3:uid="{0FD1E1C5-FAD2-154D-8142-D88DB1F76E08}" name="Column9152"/>
    <tableColumn id="9167" xr3:uid="{E0027201-DE63-044C-A7E3-C942F8EB8A6E}" name="Column9153"/>
    <tableColumn id="9168" xr3:uid="{930521B7-E5A5-B940-ABF4-50B770B1BDAD}" name="Column9154"/>
    <tableColumn id="9169" xr3:uid="{F02A58C0-EC02-9247-B8FE-03D630CE7B44}" name="Column9155"/>
    <tableColumn id="9170" xr3:uid="{96FF7750-0D44-0645-A551-1B13E104E2C3}" name="Column9156"/>
    <tableColumn id="9171" xr3:uid="{D51D1A6C-8803-6549-9ED9-F85E9B1C638C}" name="Column9157"/>
    <tableColumn id="9172" xr3:uid="{DF000D80-4C9C-A042-95D3-83E11D4B4AFB}" name="Column9158"/>
    <tableColumn id="9173" xr3:uid="{B778E0C8-0281-154D-9389-7B42096B756F}" name="Column9159"/>
    <tableColumn id="9174" xr3:uid="{29FFCB17-94F0-7444-ADC5-E89E9032E236}" name="Column9160"/>
    <tableColumn id="9175" xr3:uid="{D57708BE-BEEF-FD49-9487-1ADB40D267B3}" name="Column9161"/>
    <tableColumn id="9176" xr3:uid="{257E6562-8BAF-4444-B69D-B2E635635CF9}" name="Column9162"/>
    <tableColumn id="9177" xr3:uid="{9AFDC107-FC63-DA42-BEAB-0C7DFDB59082}" name="Column9163"/>
    <tableColumn id="9178" xr3:uid="{85413ADB-8D8D-A949-8F7F-2F39ADA258AA}" name="Column9164"/>
    <tableColumn id="9179" xr3:uid="{F121ED0F-26EE-EC43-A9C8-4A825E6D5C68}" name="Column9165"/>
    <tableColumn id="9180" xr3:uid="{5BC86481-3092-9143-B3B2-8AAB514DB4EB}" name="Column9166"/>
    <tableColumn id="9181" xr3:uid="{8AB99B23-26A2-1849-B722-88147611ECA8}" name="Column9167"/>
    <tableColumn id="9182" xr3:uid="{B3A10A59-89DA-6D49-8B77-B929B1078D82}" name="Column9168"/>
    <tableColumn id="9183" xr3:uid="{6151F709-68BA-2B4A-ACE1-34873AB141F2}" name="Column9169"/>
    <tableColumn id="9184" xr3:uid="{F8ACCEEE-7B5B-6B45-9983-E23412DD486E}" name="Column9170"/>
    <tableColumn id="9185" xr3:uid="{981FA876-4D24-0846-9AE4-3C119B05E88A}" name="Column9171"/>
    <tableColumn id="9186" xr3:uid="{67CF45EC-41A1-EF4F-B0AA-161E0A58C19E}" name="Column9172"/>
    <tableColumn id="9187" xr3:uid="{CBD9B3AE-E388-2E4B-B7CA-82B7BCDF350C}" name="Column9173"/>
    <tableColumn id="9188" xr3:uid="{E233CC40-7BAF-8348-8295-BDA68513F764}" name="Column9174"/>
    <tableColumn id="9189" xr3:uid="{54A9EF02-9300-B64E-9FBC-F3A446906BBB}" name="Column9175"/>
    <tableColumn id="9190" xr3:uid="{04FFEFCB-7A75-8C41-9C9C-59E92AB71FAC}" name="Column9176"/>
    <tableColumn id="9191" xr3:uid="{B1E0BBC9-7E95-CE4B-AD7A-7453D7EE98BD}" name="Column9177"/>
    <tableColumn id="9192" xr3:uid="{96B250E7-313D-B945-AEBE-6AC5DCF1ACA3}" name="Column9178"/>
    <tableColumn id="9193" xr3:uid="{574C011A-C91B-3B46-98B4-D31FC5B79FAA}" name="Column9179"/>
    <tableColumn id="9194" xr3:uid="{108D1496-781F-E149-9B9E-C3B9911E1875}" name="Column9180"/>
    <tableColumn id="9195" xr3:uid="{D7B63771-28AB-D04E-8B5B-1C602B713557}" name="Column9181"/>
    <tableColumn id="9196" xr3:uid="{3326E191-5CB7-C849-A37E-F3D565EBA284}" name="Column9182"/>
    <tableColumn id="9197" xr3:uid="{D6303AB5-1957-BA43-A980-BD0E4B410CCA}" name="Column9183"/>
    <tableColumn id="9198" xr3:uid="{238AB9F8-DD22-0C4B-A768-3B8E303EFA92}" name="Column9184"/>
    <tableColumn id="9199" xr3:uid="{8E8B0BD0-2F63-DA4C-AEFD-DEF78C251238}" name="Column9185"/>
    <tableColumn id="9200" xr3:uid="{DDB68C8B-D6A9-7246-8A88-FC9FA81DF773}" name="Column9186"/>
    <tableColumn id="9201" xr3:uid="{1EA6D70E-45C8-9945-BAB8-26E660A86387}" name="Column9187"/>
    <tableColumn id="9202" xr3:uid="{4BE47A52-7435-3347-AB92-EC8B5D9E6849}" name="Column9188"/>
    <tableColumn id="9203" xr3:uid="{C9AAF675-E0E1-B94E-ABFA-56CFFDB1AA9F}" name="Column9189"/>
    <tableColumn id="9204" xr3:uid="{50B1685B-3C5D-8548-937B-C4E02F1D892E}" name="Column9190"/>
    <tableColumn id="9205" xr3:uid="{2B2E40FC-0DC9-6646-996F-DD9D21DA7F2C}" name="Column9191"/>
    <tableColumn id="9206" xr3:uid="{A19E2CAE-A9E4-6D42-A50F-777A5A11F29F}" name="Column9192"/>
    <tableColumn id="9207" xr3:uid="{E6D1BB52-DB2D-5942-8291-D902CF61FA78}" name="Column9193"/>
    <tableColumn id="9208" xr3:uid="{019B9890-4131-9F43-A4B0-49BFAC9E5F30}" name="Column9194"/>
    <tableColumn id="9209" xr3:uid="{311D3624-45FC-2543-8CDD-5AB17824ABBC}" name="Column9195"/>
    <tableColumn id="9210" xr3:uid="{7F3D42BC-D040-E147-8DFD-9E0E039593F2}" name="Column9196"/>
    <tableColumn id="9211" xr3:uid="{5A936A19-0314-B648-BCCE-AE23D8279EFD}" name="Column9197"/>
    <tableColumn id="9212" xr3:uid="{493E7CBA-4E98-4A44-912A-EF14CD576C48}" name="Column9198"/>
    <tableColumn id="9213" xr3:uid="{4877FC32-03C9-944F-BAF4-B4BEC089DBA1}" name="Column9199"/>
    <tableColumn id="9214" xr3:uid="{07D31CDD-AA16-EC4C-9895-82FB3EA561D6}" name="Column9200"/>
    <tableColumn id="9215" xr3:uid="{7A076852-4EF4-3848-9B7D-7FE97F21C6FD}" name="Column9201"/>
    <tableColumn id="9216" xr3:uid="{2F22F599-C47F-DB48-92D3-6BA465C113C3}" name="Column9202"/>
    <tableColumn id="9217" xr3:uid="{B1E2B310-C1E9-114C-BDFF-C5605811933D}" name="Column9203"/>
    <tableColumn id="9218" xr3:uid="{B39D30E0-D549-8844-B077-897DE9996AAE}" name="Column9204"/>
    <tableColumn id="9219" xr3:uid="{34D27C96-A575-604D-BCE7-029AFD7A717E}" name="Column9205"/>
    <tableColumn id="9220" xr3:uid="{5F7913B9-DE42-434B-B374-FC7A035614FB}" name="Column9206"/>
    <tableColumn id="9221" xr3:uid="{A470D764-6361-5242-8BE0-EF9E6DFA541B}" name="Column9207"/>
    <tableColumn id="9222" xr3:uid="{CE795BCE-8080-5043-8CCA-4B20A455AF68}" name="Column9208"/>
    <tableColumn id="9223" xr3:uid="{3A5BD01F-30E8-8B45-944F-D40904C06697}" name="Column9209"/>
    <tableColumn id="9224" xr3:uid="{1E261C82-CDA5-6144-99CE-CB03D1C5FEDB}" name="Column9210"/>
    <tableColumn id="9225" xr3:uid="{A1FFDEB3-F892-364C-B5C0-18D0C4449227}" name="Column9211"/>
    <tableColumn id="9226" xr3:uid="{83A4573E-5CB8-E84E-B430-0FEC71D6D255}" name="Column9212"/>
    <tableColumn id="9227" xr3:uid="{FFE8B096-9A0C-E84F-9011-DE99019BAB67}" name="Column9213"/>
    <tableColumn id="9228" xr3:uid="{9FFF7AF8-5378-9145-B3E3-F92577730E68}" name="Column9214"/>
    <tableColumn id="9229" xr3:uid="{FA59592E-E1EA-624F-9494-90A5D18D84B9}" name="Column9215"/>
    <tableColumn id="9230" xr3:uid="{FA6C1781-812B-C24F-92E0-D1F8B6267777}" name="Column9216"/>
    <tableColumn id="9231" xr3:uid="{7F2F235F-22A3-0243-A346-ADBCFCEA5366}" name="Column9217"/>
    <tableColumn id="9232" xr3:uid="{CE4ED848-762F-134D-B83B-5A4849282ACF}" name="Column9218"/>
    <tableColumn id="9233" xr3:uid="{15D21574-49B6-7148-9B2A-E7017F2FC9D6}" name="Column9219"/>
    <tableColumn id="9234" xr3:uid="{2A24884F-392B-8F4A-87C9-4DDFDF08FB65}" name="Column9220"/>
    <tableColumn id="9235" xr3:uid="{87048A15-79A6-7B49-9A9C-959E19F7288D}" name="Column9221"/>
    <tableColumn id="9236" xr3:uid="{A5379A45-DFBC-3543-B6F6-5F558C8E9DBB}" name="Column9222"/>
    <tableColumn id="9237" xr3:uid="{AB9991CD-5F0E-CD4C-BA93-FC44FFFA4EAF}" name="Column9223"/>
    <tableColumn id="9238" xr3:uid="{0C13829D-A5D5-8943-9E15-A73BCBC5BF71}" name="Column9224"/>
    <tableColumn id="9239" xr3:uid="{80DE0B36-6925-C34F-8A9D-18F818E71B57}" name="Column9225"/>
    <tableColumn id="9240" xr3:uid="{50C6E581-315F-6744-B298-9EB74A3B548E}" name="Column9226"/>
    <tableColumn id="9241" xr3:uid="{4F426D02-7433-2F44-A3B1-299F769F4EB9}" name="Column9227"/>
    <tableColumn id="9242" xr3:uid="{A628D071-6330-E441-AAAB-33FCBD2DA243}" name="Column9228"/>
    <tableColumn id="9243" xr3:uid="{0DD942F8-9B24-FB44-B344-240FBA800C7F}" name="Column9229"/>
    <tableColumn id="9244" xr3:uid="{5CB2AEE4-F003-BC40-934E-282C0D34F3ED}" name="Column9230"/>
    <tableColumn id="9245" xr3:uid="{E0CADE60-A905-B64F-BEC0-DE93B27DB87B}" name="Column9231"/>
    <tableColumn id="9246" xr3:uid="{3BCEEF9E-F77D-DD4C-8826-79658207C17B}" name="Column9232"/>
    <tableColumn id="9247" xr3:uid="{5D758E3F-C724-F441-9CBA-4B6E948A886B}" name="Column9233"/>
    <tableColumn id="9248" xr3:uid="{F55A97B8-8259-D441-ACAF-11ED5C4C6C54}" name="Column9234"/>
    <tableColumn id="9249" xr3:uid="{9BADE4DE-8C99-C840-8C4F-B1E35589CDAB}" name="Column9235"/>
    <tableColumn id="9250" xr3:uid="{5F5F2733-4300-014B-80C3-922E04515D34}" name="Column9236"/>
    <tableColumn id="9251" xr3:uid="{E1DCC876-A567-FE40-931A-BBBB5C28B99C}" name="Column9237"/>
    <tableColumn id="9252" xr3:uid="{921FEA81-17C2-8F49-8837-ABBA98CE4BFF}" name="Column9238"/>
    <tableColumn id="9253" xr3:uid="{FA4714FC-1C11-BA44-B960-C890ECC9A76D}" name="Column9239"/>
    <tableColumn id="9254" xr3:uid="{5EA7A208-EC01-AF4F-A2B9-73D6F5E88BA6}" name="Column9240"/>
    <tableColumn id="9255" xr3:uid="{584320B9-A9ED-F647-8428-D41C0A7284C1}" name="Column9241"/>
    <tableColumn id="9256" xr3:uid="{9D3C1708-07BD-DC4E-BB91-F55B1409FA66}" name="Column9242"/>
    <tableColumn id="9257" xr3:uid="{7ABA7231-2F63-6B49-BABA-8AAD755C5C0C}" name="Column9243"/>
    <tableColumn id="9258" xr3:uid="{2AACB0DC-30FD-7642-924B-CC9EE89A9127}" name="Column9244"/>
    <tableColumn id="9259" xr3:uid="{60FD3B4D-8A8B-AC43-BDC6-0C07A09783DE}" name="Column9245"/>
    <tableColumn id="9260" xr3:uid="{DD5B38C8-841D-8C4F-ABE7-F990B15A8890}" name="Column9246"/>
    <tableColumn id="9261" xr3:uid="{BB4DFE76-8EE0-6D4C-9859-D9E093280BD3}" name="Column9247"/>
    <tableColumn id="9262" xr3:uid="{CA220B6E-B0DB-EF47-AA3F-4F3A3B70B59D}" name="Column9248"/>
    <tableColumn id="9263" xr3:uid="{3CAAC6E4-E46B-6C45-9FD8-EF6DF680F271}" name="Column9249"/>
    <tableColumn id="9264" xr3:uid="{12CEC136-D8DB-FA42-BCB2-F6AA3C17139C}" name="Column9250"/>
    <tableColumn id="9265" xr3:uid="{CCC3CB48-6155-1346-9039-24B1DE6A9D83}" name="Column9251"/>
    <tableColumn id="9266" xr3:uid="{DB6EDC70-87B9-ED47-9951-23BF5F30ACF4}" name="Column9252"/>
    <tableColumn id="9267" xr3:uid="{F6B40013-FF2F-2745-952E-2EED8277549C}" name="Column9253"/>
    <tableColumn id="9268" xr3:uid="{099721B8-C2D7-F94C-8442-E2D5E239728B}" name="Column9254"/>
    <tableColumn id="9269" xr3:uid="{025B37E0-7429-7640-A52B-CFA9D87A94B4}" name="Column9255"/>
    <tableColumn id="9270" xr3:uid="{9D95F17E-28E7-7142-807C-244F8D63598E}" name="Column9256"/>
    <tableColumn id="9271" xr3:uid="{79120F01-9D8B-154F-80DB-06247E900B37}" name="Column9257"/>
    <tableColumn id="9272" xr3:uid="{1384DEA4-17ED-A543-BA35-539932513CA4}" name="Column9258"/>
    <tableColumn id="9273" xr3:uid="{F2EE01CE-2D6A-D846-86D6-FE99AD35F2BE}" name="Column9259"/>
    <tableColumn id="9274" xr3:uid="{F2647CE4-9539-4845-BC1E-D8762AA13235}" name="Column9260"/>
    <tableColumn id="9275" xr3:uid="{3193CDA5-4E4F-9D40-B356-CB002145D0BE}" name="Column9261"/>
    <tableColumn id="9276" xr3:uid="{D34F2A37-254F-E144-82FB-CE82AC8E3AD6}" name="Column9262"/>
    <tableColumn id="9277" xr3:uid="{5E8232B7-7760-F241-9E75-F24E7EC544FF}" name="Column9263"/>
    <tableColumn id="9278" xr3:uid="{3EAE5C78-05F5-2A49-AD5E-4AD44EA7CF67}" name="Column9264"/>
    <tableColumn id="9279" xr3:uid="{72D8CFE9-0E12-B24D-9FB6-571F0A8A5453}" name="Column9265"/>
    <tableColumn id="9280" xr3:uid="{00292EEE-2C30-064B-A1E5-0754E508D94C}" name="Column9266"/>
    <tableColumn id="9281" xr3:uid="{473C150E-83E9-734F-99ED-A223B72E4A36}" name="Column9267"/>
    <tableColumn id="9282" xr3:uid="{8E5E4516-FA49-D547-8DF0-745D2B4C0F97}" name="Column9268"/>
    <tableColumn id="9283" xr3:uid="{D43DD46F-128D-8042-85E7-49334FD2BA38}" name="Column9269"/>
    <tableColumn id="9284" xr3:uid="{531575E9-C55F-1A4A-9AB8-42148FF576DB}" name="Column9270"/>
    <tableColumn id="9285" xr3:uid="{05259C67-46A7-DC4D-856C-4347E849C53C}" name="Column9271"/>
    <tableColumn id="9286" xr3:uid="{EF974AA3-B8B8-CF44-8367-4F4DA4FED528}" name="Column9272"/>
    <tableColumn id="9287" xr3:uid="{63E608E8-0554-E04F-A6C0-8E7558C5A67D}" name="Column9273"/>
    <tableColumn id="9288" xr3:uid="{DCF640D9-70CF-2145-8F9B-2ACEFB37AD91}" name="Column9274"/>
    <tableColumn id="9289" xr3:uid="{F2E4ED0A-AA72-C04B-A5C6-A68E584EC36C}" name="Column9275"/>
    <tableColumn id="9290" xr3:uid="{27A1039B-37EC-BF40-AD57-884547BFE42B}" name="Column9276"/>
    <tableColumn id="9291" xr3:uid="{56111B9E-6C2F-8640-B2F3-C290A2A5929D}" name="Column9277"/>
    <tableColumn id="9292" xr3:uid="{54FC832C-67D1-064E-8260-D7C3DDD377E0}" name="Column9278"/>
    <tableColumn id="9293" xr3:uid="{D4ED7DD9-42C2-1E49-8906-25BF190C7139}" name="Column9279"/>
    <tableColumn id="9294" xr3:uid="{385FD148-F43D-F344-9C4D-07F16F8FCD56}" name="Column9280"/>
    <tableColumn id="9295" xr3:uid="{790E989C-E5E9-5145-ABF4-6BE2A42E0423}" name="Column9281"/>
    <tableColumn id="9296" xr3:uid="{9DF286CC-8E85-8341-A259-26301A8CC580}" name="Column9282"/>
    <tableColumn id="9297" xr3:uid="{9A0CE50C-8E89-D245-A93A-6C668F3B264F}" name="Column9283"/>
    <tableColumn id="9298" xr3:uid="{51349CA2-478C-8542-B0B5-D3DF334473A6}" name="Column9284"/>
    <tableColumn id="9299" xr3:uid="{2BD3286D-8BDD-DF42-9F26-BA660FCD96F5}" name="Column9285"/>
    <tableColumn id="9300" xr3:uid="{531E3FDB-2192-C944-8F16-0EE8070D78DA}" name="Column9286"/>
    <tableColumn id="9301" xr3:uid="{BB3A5A17-4A09-C645-B8B2-AB84736C7751}" name="Column9287"/>
    <tableColumn id="9302" xr3:uid="{19BE84F8-0C50-D74C-B6DE-8104F05A6D38}" name="Column9288"/>
    <tableColumn id="9303" xr3:uid="{9916A1D6-8A74-D548-9448-5702C32C448A}" name="Column9289"/>
    <tableColumn id="9304" xr3:uid="{D661EF9B-55FE-474B-8256-58E65FF94C31}" name="Column9290"/>
    <tableColumn id="9305" xr3:uid="{5CF17E94-3205-A341-B352-3B70D0361F9D}" name="Column9291"/>
    <tableColumn id="9306" xr3:uid="{2C70FC17-BC8F-0740-8F99-7CC2ACC49B92}" name="Column9292"/>
    <tableColumn id="9307" xr3:uid="{FA11F8CF-2200-3B47-81FA-F7923532006F}" name="Column9293"/>
    <tableColumn id="9308" xr3:uid="{23499B13-C28E-3440-AAAA-9DF95B221A47}" name="Column9294"/>
    <tableColumn id="9309" xr3:uid="{BC70DF39-A8CB-4247-AC48-30C81EFF4350}" name="Column9295"/>
    <tableColumn id="9310" xr3:uid="{41BB91A4-D2D8-7F4D-A3BA-E6ADAC6E3D85}" name="Column9296"/>
    <tableColumn id="9311" xr3:uid="{9780C964-6D9C-9A47-950A-EEDEFBB2AC8F}" name="Column9297"/>
    <tableColumn id="9312" xr3:uid="{2D0E46C1-4721-BD4B-A6A2-86175DA12C9A}" name="Column9298"/>
    <tableColumn id="9313" xr3:uid="{BE251698-C56D-614C-AFDA-D733107B7A2D}" name="Column9299"/>
    <tableColumn id="9314" xr3:uid="{7FDA6DF4-77A8-AC4A-B1B4-5D275232071C}" name="Column9300"/>
    <tableColumn id="9315" xr3:uid="{CA6CC41B-5175-0941-98B1-BC20965CF3FD}" name="Column9301"/>
    <tableColumn id="9316" xr3:uid="{64449B2A-A547-B348-ADED-8E4ACD3751AC}" name="Column9302"/>
    <tableColumn id="9317" xr3:uid="{EB7E88AC-A9BB-5140-97A0-01F11A516C13}" name="Column9303"/>
    <tableColumn id="9318" xr3:uid="{5A082038-4AD0-604D-833A-71F57381F8E2}" name="Column9304"/>
    <tableColumn id="9319" xr3:uid="{DFB4AAB7-12DB-BD4C-A652-78D673C99101}" name="Column9305"/>
    <tableColumn id="9320" xr3:uid="{2E409075-8B6F-C048-BACD-AF5F1B27F0B8}" name="Column9306"/>
    <tableColumn id="9321" xr3:uid="{802F201A-950C-264D-B0C7-9DA4132FC4A6}" name="Column9307"/>
    <tableColumn id="9322" xr3:uid="{BE8DF501-E1A6-B945-B7B6-4606E842421A}" name="Column9308"/>
    <tableColumn id="9323" xr3:uid="{9BA02FE5-C7B5-5E46-B245-2E1F60504C6A}" name="Column9309"/>
    <tableColumn id="9324" xr3:uid="{2DB1F59E-53C0-5C4F-9609-98BE79F78979}" name="Column9310"/>
    <tableColumn id="9325" xr3:uid="{C314F8F5-5CF4-5349-99D8-549A2F9593D8}" name="Column9311"/>
    <tableColumn id="9326" xr3:uid="{7E341333-39BE-8742-8EC7-D8494B096688}" name="Column9312"/>
    <tableColumn id="9327" xr3:uid="{2B717FB2-9D64-9244-A9F0-B8AAA9DFF140}" name="Column9313"/>
    <tableColumn id="9328" xr3:uid="{BCF9F005-CAAB-3242-BA80-D5D6131B9A59}" name="Column9314"/>
    <tableColumn id="9329" xr3:uid="{945185D2-1E59-4446-B364-5C9D2CF223B7}" name="Column9315"/>
    <tableColumn id="9330" xr3:uid="{3580100E-C2F4-464A-AB99-4AF7BEF1A6EB}" name="Column9316"/>
    <tableColumn id="9331" xr3:uid="{167E7513-AADF-004D-AA5D-96DA279FCCA5}" name="Column9317"/>
    <tableColumn id="9332" xr3:uid="{27DF8F92-CE70-0945-84E8-C2EC2D594424}" name="Column9318"/>
    <tableColumn id="9333" xr3:uid="{E7673F53-F321-F44C-85BB-2279B0DE67BE}" name="Column9319"/>
    <tableColumn id="9334" xr3:uid="{77E7D44F-3087-314E-8A7A-2337A3FF68D6}" name="Column9320"/>
    <tableColumn id="9335" xr3:uid="{C75B7DBB-19DF-7247-87B1-86220D6BD119}" name="Column9321"/>
    <tableColumn id="9336" xr3:uid="{AF943D5F-96E5-A646-9E0C-385AFF67902B}" name="Column9322"/>
    <tableColumn id="9337" xr3:uid="{5746EDEC-1D84-154B-AEF9-ADC0935E0882}" name="Column9323"/>
    <tableColumn id="9338" xr3:uid="{F9B52810-24EC-9E49-A250-F79B0DAE55CE}" name="Column9324"/>
    <tableColumn id="9339" xr3:uid="{9AB741D0-6256-5A42-8325-D2173F42F333}" name="Column9325"/>
    <tableColumn id="9340" xr3:uid="{AD972411-F083-F649-BEBF-377C800B5951}" name="Column9326"/>
    <tableColumn id="9341" xr3:uid="{5159CB2E-6273-3140-B175-07D303DF2BD2}" name="Column9327"/>
    <tableColumn id="9342" xr3:uid="{EC8861BE-3C5B-374A-9EF5-F17D86B1AA71}" name="Column9328"/>
    <tableColumn id="9343" xr3:uid="{5DBE5216-EC6A-FC47-9CF0-A197A6FCE646}" name="Column9329"/>
    <tableColumn id="9344" xr3:uid="{77DED06C-9A0B-4245-A224-3C1461EC5799}" name="Column9330"/>
    <tableColumn id="9345" xr3:uid="{802726AB-AA09-6543-923D-CC3060101532}" name="Column9331"/>
    <tableColumn id="9346" xr3:uid="{85CED740-C1FA-7B44-9B16-F168D617E11F}" name="Column9332"/>
    <tableColumn id="9347" xr3:uid="{8BC7A8AA-B96C-6246-B688-F50F487BFCA2}" name="Column9333"/>
    <tableColumn id="9348" xr3:uid="{0EDA2995-A916-9B48-815A-066500A78990}" name="Column9334"/>
    <tableColumn id="9349" xr3:uid="{DF86ACD0-C4E3-3947-858A-DE17CEB27894}" name="Column9335"/>
    <tableColumn id="9350" xr3:uid="{25FDBB1E-4CC3-6C4F-8161-021EDFA59FF2}" name="Column9336"/>
    <tableColumn id="9351" xr3:uid="{C468D477-DF27-1943-976A-A8509FE78667}" name="Column9337"/>
    <tableColumn id="9352" xr3:uid="{0E8F5DB7-2176-C440-A32E-930604E35023}" name="Column9338"/>
    <tableColumn id="9353" xr3:uid="{3CEFAE66-4F1E-164B-981B-D5B491326157}" name="Column9339"/>
    <tableColumn id="9354" xr3:uid="{5D683C40-C7E0-A249-AA75-A03B8E68D1FA}" name="Column9340"/>
    <tableColumn id="9355" xr3:uid="{42EEC73B-F68F-EE4F-B877-14E6AB950E47}" name="Column9341"/>
    <tableColumn id="9356" xr3:uid="{FB287049-3487-B448-8B04-BEBA3F171102}" name="Column9342"/>
    <tableColumn id="9357" xr3:uid="{3F19BE52-0906-B142-BCD8-BD41E759A974}" name="Column9343"/>
    <tableColumn id="9358" xr3:uid="{7929F73D-06BF-D242-B073-FFECBA903C52}" name="Column9344"/>
    <tableColumn id="9359" xr3:uid="{B1F4A6C6-C2B2-2146-A33E-D89CDBB0174D}" name="Column9345"/>
    <tableColumn id="9360" xr3:uid="{ED3E4757-D9CE-1341-AB2E-F4CE738592B0}" name="Column9346"/>
    <tableColumn id="9361" xr3:uid="{7E8C0FCC-69F1-E242-8702-9E948B8061D3}" name="Column9347"/>
    <tableColumn id="9362" xr3:uid="{455AFF59-11AC-8C41-81CD-A729C16A46E6}" name="Column9348"/>
    <tableColumn id="9363" xr3:uid="{1669220F-319F-124B-9CEF-93DF28512B61}" name="Column9349"/>
    <tableColumn id="9364" xr3:uid="{48BED7C0-1164-C440-A871-C60CE22727E0}" name="Column9350"/>
    <tableColumn id="9365" xr3:uid="{66D6124A-9198-DC46-BF6C-8A6814AFB85D}" name="Column9351"/>
    <tableColumn id="9366" xr3:uid="{C2E6B311-34FB-4948-9354-522FEC72074D}" name="Column9352"/>
    <tableColumn id="9367" xr3:uid="{21E83091-5DFC-E74C-A473-B04C829C7F87}" name="Column9353"/>
    <tableColumn id="9368" xr3:uid="{15B0EA59-0DBD-D74B-BFCF-AFDF910546FB}" name="Column9354"/>
    <tableColumn id="9369" xr3:uid="{9FBA70EC-9271-E746-8B78-5D0F2574C528}" name="Column9355"/>
    <tableColumn id="9370" xr3:uid="{CAA1F94A-F0B5-A44A-AEE3-0D5AFE890B5E}" name="Column9356"/>
    <tableColumn id="9371" xr3:uid="{9629F238-0111-A54C-AC7D-AD7C59C20273}" name="Column9357"/>
    <tableColumn id="9372" xr3:uid="{2B6153D9-0362-B148-BA45-C1AA903CC6AA}" name="Column9358"/>
    <tableColumn id="9373" xr3:uid="{2885CDB9-CCE2-CD4A-B783-17C9867A55E8}" name="Column9359"/>
    <tableColumn id="9374" xr3:uid="{8290751D-D77D-E847-B256-DFFEF9B767E1}" name="Column9360"/>
    <tableColumn id="9375" xr3:uid="{D2646118-1424-4F47-A763-BF8FA1A4D8D9}" name="Column9361"/>
    <tableColumn id="9376" xr3:uid="{8A02B622-CFA7-C14C-AFF3-12C9C66AB0D6}" name="Column9362"/>
    <tableColumn id="9377" xr3:uid="{0F03EB16-A462-E743-B5CC-513F24F61A11}" name="Column9363"/>
    <tableColumn id="9378" xr3:uid="{82FBCF8D-D029-6044-A522-09FDF6A1EC3B}" name="Column9364"/>
    <tableColumn id="9379" xr3:uid="{2D89296A-FB03-3E40-8DEE-916A08DB322B}" name="Column9365"/>
    <tableColumn id="9380" xr3:uid="{D0AB71CC-860D-2047-B84D-37C95F99941F}" name="Column9366"/>
    <tableColumn id="9381" xr3:uid="{D33124C3-994E-DE40-8634-0F9148B376BF}" name="Column9367"/>
    <tableColumn id="9382" xr3:uid="{1EEF47B6-465E-E543-84A8-9B1B0A885989}" name="Column9368"/>
    <tableColumn id="9383" xr3:uid="{5F42D714-CE80-114E-8BFD-124999CDF4D4}" name="Column9369"/>
    <tableColumn id="9384" xr3:uid="{F2475A87-AC65-5349-ACD8-E12E29F7921E}" name="Column9370"/>
    <tableColumn id="9385" xr3:uid="{9221B562-82E9-F14D-9EAA-1224A8370C7E}" name="Column9371"/>
    <tableColumn id="9386" xr3:uid="{EE888148-AF3F-614B-8015-45231ACCBDCD}" name="Column9372"/>
    <tableColumn id="9387" xr3:uid="{CC68BC6D-9E6F-1F41-8DE0-48526BE36506}" name="Column9373"/>
    <tableColumn id="9388" xr3:uid="{199C70BF-DAC7-2E40-9E8D-B60D51AFA085}" name="Column9374"/>
    <tableColumn id="9389" xr3:uid="{F7AC67EE-078B-BD41-BBC7-54BC7F30077B}" name="Column9375"/>
    <tableColumn id="9390" xr3:uid="{ABEB5A95-BF56-2C4C-8FF9-58E98511F44F}" name="Column9376"/>
    <tableColumn id="9391" xr3:uid="{22950B3D-61C6-8440-8185-B845B8423F2F}" name="Column9377"/>
    <tableColumn id="9392" xr3:uid="{A014D57B-E85A-0A4B-8906-A6DD1A97E3A1}" name="Column9378"/>
    <tableColumn id="9393" xr3:uid="{595B7810-AF21-8E4A-9B29-5929E1E1CEC5}" name="Column9379"/>
    <tableColumn id="9394" xr3:uid="{4497F6F9-B5D7-8F47-957E-EAA5BAA6D05F}" name="Column9380"/>
    <tableColumn id="9395" xr3:uid="{84ED6BFD-F315-D642-94A7-B510A0F516E8}" name="Column9381"/>
    <tableColumn id="9396" xr3:uid="{4351CA13-A3E2-D542-9911-955945A7B3D9}" name="Column9382"/>
    <tableColumn id="9397" xr3:uid="{99C87EA1-7670-034E-BDD8-C977681EFF63}" name="Column9383"/>
    <tableColumn id="9398" xr3:uid="{7A6C9BC9-84FF-8440-BE01-554EE3FA9371}" name="Column9384"/>
    <tableColumn id="9399" xr3:uid="{92368CD5-6964-5842-9C60-CEDE43263B9B}" name="Column9385"/>
    <tableColumn id="9400" xr3:uid="{DCCEF982-27DF-AF43-BE3D-14219C355F0D}" name="Column9386"/>
    <tableColumn id="9401" xr3:uid="{D4F9D25E-DE33-B34C-84C0-4ABD6DC6483C}" name="Column9387"/>
    <tableColumn id="9402" xr3:uid="{A0C7A8C0-9F4C-3642-935B-77E04198A4ED}" name="Column9388"/>
    <tableColumn id="9403" xr3:uid="{B7AB6498-6C83-A743-BE45-3805C959E2D9}" name="Column9389"/>
    <tableColumn id="9404" xr3:uid="{0CFECEF1-35FA-0B43-8B18-F19E61BA37DF}" name="Column9390"/>
    <tableColumn id="9405" xr3:uid="{878CC832-654D-0840-8D85-084A466E4CA0}" name="Column9391"/>
    <tableColumn id="9406" xr3:uid="{CAEC8BF2-F6EA-7B40-AC2F-5B91B90007A1}" name="Column9392"/>
    <tableColumn id="9407" xr3:uid="{3DD7112D-5C39-4847-9F8E-77FDD2D82D09}" name="Column9393"/>
    <tableColumn id="9408" xr3:uid="{3DCB212D-A2CA-164E-B786-A032721BA8A8}" name="Column9394"/>
    <tableColumn id="9409" xr3:uid="{0DECBACC-CA77-1940-83BF-47245BBCD8DA}" name="Column9395"/>
    <tableColumn id="9410" xr3:uid="{74478B79-63E3-434E-9211-059158B82292}" name="Column9396"/>
    <tableColumn id="9411" xr3:uid="{48B41EAC-68FD-C448-AF5D-97D78BC0A643}" name="Column9397"/>
    <tableColumn id="9412" xr3:uid="{F06CD55F-5F86-0A40-A528-B7D5CD125F65}" name="Column9398"/>
    <tableColumn id="9413" xr3:uid="{F5EF9A6D-4C74-2E41-AF74-FC167C989310}" name="Column9399"/>
    <tableColumn id="9414" xr3:uid="{7056F9D2-A09E-8E43-8524-C3981A30B91F}" name="Column9400"/>
    <tableColumn id="9415" xr3:uid="{BC6196F5-4BBD-D242-8E01-3EC9EA17C54A}" name="Column9401"/>
    <tableColumn id="9416" xr3:uid="{2738F3D3-AB92-7F45-BA06-18A4DC057635}" name="Column9402"/>
    <tableColumn id="9417" xr3:uid="{3B19A72F-117C-864F-B3FC-68695E0D468E}" name="Column9403"/>
    <tableColumn id="9418" xr3:uid="{9A287EBB-70EA-1345-9675-AD92F07D0446}" name="Column9404"/>
    <tableColumn id="9419" xr3:uid="{CF41DD76-CE6B-394C-BDF3-A1050D0C845C}" name="Column9405"/>
    <tableColumn id="9420" xr3:uid="{76C6A9F1-6175-C34A-B975-652018444AEC}" name="Column9406"/>
    <tableColumn id="9421" xr3:uid="{FEA5729D-6545-AE44-A155-64D40E1CBE7F}" name="Column9407"/>
    <tableColumn id="9422" xr3:uid="{3D5CC912-8C11-1E41-8F9B-259399C1F76D}" name="Column9408"/>
    <tableColumn id="9423" xr3:uid="{6B252055-279C-024E-9AED-3B3DB698705E}" name="Column9409"/>
    <tableColumn id="9424" xr3:uid="{6813F50A-64AF-8E4D-BF30-151C4039C8A0}" name="Column9410"/>
    <tableColumn id="9425" xr3:uid="{79BFE6F0-BD4F-9C43-8A6E-620552547674}" name="Column9411"/>
    <tableColumn id="9426" xr3:uid="{59A8502A-A9B7-8D4E-BC62-DBA38BB4E7B1}" name="Column9412"/>
    <tableColumn id="9427" xr3:uid="{4748DAB8-AB4B-4943-A013-0D59088AC3EF}" name="Column9413"/>
    <tableColumn id="9428" xr3:uid="{57CCF268-23AA-2E40-89CA-A3E0456729A6}" name="Column9414"/>
    <tableColumn id="9429" xr3:uid="{3CA0C55F-0B25-D641-9ECA-325D4D8640D7}" name="Column9415"/>
    <tableColumn id="9430" xr3:uid="{ED307697-5C46-BF40-8DC3-C084B6F938B8}" name="Column9416"/>
    <tableColumn id="9431" xr3:uid="{AFE07E21-E6FD-5C48-9D3A-B5EC056C90A4}" name="Column9417"/>
    <tableColumn id="9432" xr3:uid="{B9D5EF79-28B9-2747-A31D-EC19BF230AEB}" name="Column9418"/>
    <tableColumn id="9433" xr3:uid="{6925B766-CDF4-1A47-B863-7EF5F2BEB3F1}" name="Column9419"/>
    <tableColumn id="9434" xr3:uid="{F9CB9011-1323-7043-A460-737751120345}" name="Column9420"/>
    <tableColumn id="9435" xr3:uid="{7259F48A-8021-9F49-97D2-672AA4366797}" name="Column9421"/>
    <tableColumn id="9436" xr3:uid="{A0AE26DA-C092-2A4D-A1BD-DE35E843A424}" name="Column9422"/>
    <tableColumn id="9437" xr3:uid="{088C8796-263B-A74F-B210-3025CB83118C}" name="Column9423"/>
    <tableColumn id="9438" xr3:uid="{C217D2C7-229A-5442-BC5A-C37857FEAB63}" name="Column9424"/>
    <tableColumn id="9439" xr3:uid="{A477417B-59A2-5D43-9EE9-5F3427964455}" name="Column9425"/>
    <tableColumn id="9440" xr3:uid="{A2A413BF-635B-6A43-997A-C9036360A52E}" name="Column9426"/>
    <tableColumn id="9441" xr3:uid="{388D488B-CF85-8E42-81CC-BD1867D427DA}" name="Column9427"/>
    <tableColumn id="9442" xr3:uid="{83D0520E-15C5-A044-BF84-AB9C5B46B226}" name="Column9428"/>
    <tableColumn id="9443" xr3:uid="{505F9416-198A-8C47-B71B-550F0639CD06}" name="Column9429"/>
    <tableColumn id="9444" xr3:uid="{ED2933D5-19EE-134C-89CC-EA9AD6655353}" name="Column9430"/>
    <tableColumn id="9445" xr3:uid="{D8C92911-320B-2446-8701-0050DA1D781F}" name="Column9431"/>
    <tableColumn id="9446" xr3:uid="{8BC34F65-53A0-D042-8EB1-7286A79FEF33}" name="Column9432"/>
    <tableColumn id="9447" xr3:uid="{B2A0D48C-A9C5-E143-847A-15E754BD68CE}" name="Column9433"/>
    <tableColumn id="9448" xr3:uid="{D6E9100A-6597-E649-8B99-2DA634E4550C}" name="Column9434"/>
    <tableColumn id="9449" xr3:uid="{94017752-BF69-F445-9A7F-BEEEFE19553D}" name="Column9435"/>
    <tableColumn id="9450" xr3:uid="{266DEA99-52CB-4C46-8064-1E3231436915}" name="Column9436"/>
    <tableColumn id="9451" xr3:uid="{998AD7AF-549E-0545-8347-0F2A589FFF38}" name="Column9437"/>
    <tableColumn id="9452" xr3:uid="{F4BBB841-FFB2-C849-83A7-EC1BCD1CF94C}" name="Column9438"/>
    <tableColumn id="9453" xr3:uid="{F7E47DA8-E389-4F4F-85AE-74F52CAC7961}" name="Column9439"/>
    <tableColumn id="9454" xr3:uid="{535EE027-AB70-2F4E-B206-CA0EEB23066B}" name="Column9440"/>
    <tableColumn id="9455" xr3:uid="{8DBA2C14-11CD-6E4E-8C26-9162FFA243E8}" name="Column9441"/>
    <tableColumn id="9456" xr3:uid="{58E3B7D7-B771-AD4B-8F87-2B6623E1EE6D}" name="Column9442"/>
    <tableColumn id="9457" xr3:uid="{27B6F78F-680E-3844-9BA2-6CB255B74F20}" name="Column9443"/>
    <tableColumn id="9458" xr3:uid="{44836DF5-D9D2-644F-AF34-4F4FD96CA0D7}" name="Column9444"/>
    <tableColumn id="9459" xr3:uid="{8A11F93F-024E-CC46-AC73-0E2582BD14B4}" name="Column9445"/>
    <tableColumn id="9460" xr3:uid="{DD4AAE2D-8305-334E-9853-ACBCD7A65F34}" name="Column9446"/>
    <tableColumn id="9461" xr3:uid="{4A24C633-6291-7047-B4E7-FEE035551BEE}" name="Column9447"/>
    <tableColumn id="9462" xr3:uid="{D2AA308C-A50D-304B-A6BF-1AA6F810E0F9}" name="Column9448"/>
    <tableColumn id="9463" xr3:uid="{6427461D-C503-CA4F-81B1-E4C2FF10B63D}" name="Column9449"/>
    <tableColumn id="9464" xr3:uid="{B42F7488-A897-574E-8E90-E4B64CB0568E}" name="Column9450"/>
    <tableColumn id="9465" xr3:uid="{5926DA61-7C99-284C-9455-7C773675796E}" name="Column9451"/>
    <tableColumn id="9466" xr3:uid="{B88529FD-9460-9549-AD41-902758D1BA5A}" name="Column9452"/>
    <tableColumn id="9467" xr3:uid="{C2BDD1D5-0FD6-D94B-A6AE-CBE4B9278DF9}" name="Column9453"/>
    <tableColumn id="9468" xr3:uid="{11AF3147-B6EF-044A-9677-6636EF785D09}" name="Column9454"/>
    <tableColumn id="9469" xr3:uid="{20DA1205-3CBA-D941-904E-7B9476A0395E}" name="Column9455"/>
    <tableColumn id="9470" xr3:uid="{E3FACF0F-E672-D848-AA8B-17C6FAA5F853}" name="Column9456"/>
    <tableColumn id="9471" xr3:uid="{CC12F45E-4E12-5C48-830F-CE38F8C51493}" name="Column9457"/>
    <tableColumn id="9472" xr3:uid="{4EE772DE-E193-764D-AFE1-BA01318A9D78}" name="Column9458"/>
    <tableColumn id="9473" xr3:uid="{55938CC5-69F7-7E40-AD03-E57AAD4E2FB5}" name="Column9459"/>
    <tableColumn id="9474" xr3:uid="{5B140E48-2585-0B4D-92D5-11EDA5EBD55D}" name="Column9460"/>
    <tableColumn id="9475" xr3:uid="{95B47B19-4D51-544B-B42F-95200ACFB9F4}" name="Column9461"/>
    <tableColumn id="9476" xr3:uid="{039C1823-60DD-294C-9D17-D1599DEE0437}" name="Column9462"/>
    <tableColumn id="9477" xr3:uid="{80A69E51-0A95-E845-96F8-ED04AC8ED9A6}" name="Column9463"/>
    <tableColumn id="9478" xr3:uid="{F5A7B769-8A3F-7146-8F50-E2C96CFB3364}" name="Column9464"/>
    <tableColumn id="9479" xr3:uid="{23403CBC-EE86-FB4B-9603-D5FC29A1FE8C}" name="Column9465"/>
    <tableColumn id="9480" xr3:uid="{8F054F5A-D8E1-F445-9F85-EDE627B3B3E3}" name="Column9466"/>
    <tableColumn id="9481" xr3:uid="{A74D2BAA-7646-3340-B284-4779115A35A9}" name="Column9467"/>
    <tableColumn id="9482" xr3:uid="{0280B5E2-FDEC-274A-AFB0-1766DBFB8848}" name="Column9468"/>
    <tableColumn id="9483" xr3:uid="{2C73B8DA-9365-7B4E-A86D-2FA2971F0EE4}" name="Column9469"/>
    <tableColumn id="9484" xr3:uid="{6D7F126B-BA09-0847-A965-3DA77E8AD71F}" name="Column9470"/>
    <tableColumn id="9485" xr3:uid="{4FDACF8E-31D3-6A41-8A0C-B6392B3658FE}" name="Column9471"/>
    <tableColumn id="9486" xr3:uid="{E642C0C3-457D-8C4E-9011-B183BCEB6359}" name="Column9472"/>
    <tableColumn id="9487" xr3:uid="{37CBCCFC-6934-9C4A-B8C3-4C33D030E2AA}" name="Column9473"/>
    <tableColumn id="9488" xr3:uid="{858E425F-E6F0-C84F-86A1-BDDB3C9C8480}" name="Column9474"/>
    <tableColumn id="9489" xr3:uid="{B5079864-50B5-7A43-9F02-5386B9539CC7}" name="Column9475"/>
    <tableColumn id="9490" xr3:uid="{A1D55A7B-74A8-3345-A120-6EE5A81AD3ED}" name="Column9476"/>
    <tableColumn id="9491" xr3:uid="{B9CE6375-8FA2-F84E-A49F-938A16E14847}" name="Column9477"/>
    <tableColumn id="9492" xr3:uid="{955C449E-8192-9442-AB0D-E566137E0936}" name="Column9478"/>
    <tableColumn id="9493" xr3:uid="{18447311-E4E4-9F42-9C9B-534D2CBC7718}" name="Column9479"/>
    <tableColumn id="9494" xr3:uid="{316BE0DB-F029-474E-B415-4C6646EB2F58}" name="Column9480"/>
    <tableColumn id="9495" xr3:uid="{DC211CD9-11F0-0740-98AD-B2486EE9E17C}" name="Column9481"/>
    <tableColumn id="9496" xr3:uid="{E3FA9F5C-781D-6F4D-85AD-4B2106BC4446}" name="Column9482"/>
    <tableColumn id="9497" xr3:uid="{9E28C78E-A7FA-DC4A-B2B4-7EC9C7B463F2}" name="Column9483"/>
    <tableColumn id="9498" xr3:uid="{411CDAEF-3C56-844C-807C-4FD7F18F6EEC}" name="Column9484"/>
    <tableColumn id="9499" xr3:uid="{CAF101D6-026F-9245-A30F-CF84D0F414FA}" name="Column9485"/>
    <tableColumn id="9500" xr3:uid="{34305FBD-68FC-BF4E-96C0-39E437F25716}" name="Column9486"/>
    <tableColumn id="9501" xr3:uid="{D70CB7DF-D469-764F-A08E-DEA77BCD7979}" name="Column9487"/>
    <tableColumn id="9502" xr3:uid="{1DB5861D-9062-934E-B34E-A62748E8871B}" name="Column9488"/>
    <tableColumn id="9503" xr3:uid="{D63E252C-27F0-774A-8225-F924C5775732}" name="Column9489"/>
    <tableColumn id="9504" xr3:uid="{75803CAC-9FA1-E34E-BC75-624267A8356F}" name="Column9490"/>
    <tableColumn id="9505" xr3:uid="{A637F53D-2167-9A4E-9D0F-A9512734ACDE}" name="Column9491"/>
    <tableColumn id="9506" xr3:uid="{775E766D-7FC5-DF47-B139-CF0E435B8055}" name="Column9492"/>
    <tableColumn id="9507" xr3:uid="{4996B012-A340-094A-9A87-BB79A198736C}" name="Column9493"/>
    <tableColumn id="9508" xr3:uid="{83DE61BF-E426-214B-BEF8-8C5ACEBA73A7}" name="Column9494"/>
    <tableColumn id="9509" xr3:uid="{96FFF930-FEE8-DF4B-ADC4-0986B582B973}" name="Column9495"/>
    <tableColumn id="9510" xr3:uid="{659F7B86-C197-4F48-B346-A6B7CA9AC224}" name="Column9496"/>
    <tableColumn id="9511" xr3:uid="{B9DB3B89-65A1-8D42-8BFA-48B2A394B756}" name="Column9497"/>
    <tableColumn id="9512" xr3:uid="{2C6A7EC0-7B88-5A4B-989E-3C9A62F7C64E}" name="Column9498"/>
    <tableColumn id="9513" xr3:uid="{DAA4308F-117B-B346-82B2-5088CC9618A5}" name="Column9499"/>
    <tableColumn id="9514" xr3:uid="{960DD5EB-D8F5-8345-9F46-131B3A332698}" name="Column9500"/>
    <tableColumn id="9515" xr3:uid="{7AD53185-E860-0A4F-9327-F80EF9A11408}" name="Column9501"/>
    <tableColumn id="9516" xr3:uid="{6E58944D-AB69-7A47-B45D-773C60CC96EC}" name="Column9502"/>
    <tableColumn id="9517" xr3:uid="{ED1E74C9-DDEC-1141-8AE2-C1B808237E14}" name="Column9503"/>
    <tableColumn id="9518" xr3:uid="{F2DB3615-231C-814E-80AB-AD65F6AD0FBB}" name="Column9504"/>
    <tableColumn id="9519" xr3:uid="{0B8FDAF4-771E-3849-BEE2-5D9D0B2DEB75}" name="Column9505"/>
    <tableColumn id="9520" xr3:uid="{BE64C464-A2D4-CD41-BC0A-2326FA6F1816}" name="Column9506"/>
    <tableColumn id="9521" xr3:uid="{B958C9FC-A2C1-0440-922F-3E54A5CA64DC}" name="Column9507"/>
    <tableColumn id="9522" xr3:uid="{7A30AF90-73AD-2F42-B641-82E56630EEE2}" name="Column9508"/>
    <tableColumn id="9523" xr3:uid="{BB198016-788C-DB41-A6A8-8139A3B82973}" name="Column9509"/>
    <tableColumn id="9524" xr3:uid="{08FC98A4-AFBD-F44D-8A52-BCE76E5CDE24}" name="Column9510"/>
    <tableColumn id="9525" xr3:uid="{EFF06034-B0AA-0F41-9807-AEBED14BE77F}" name="Column9511"/>
    <tableColumn id="9526" xr3:uid="{1031A44D-1F54-124D-A99E-C529646A340A}" name="Column9512"/>
    <tableColumn id="9527" xr3:uid="{93C5A84A-7FBF-8B44-ACCE-34E518D8CCC9}" name="Column9513"/>
    <tableColumn id="9528" xr3:uid="{EF161178-1BA8-C64E-9354-D4D077A72C2D}" name="Column9514"/>
    <tableColumn id="9529" xr3:uid="{D3AF3EB2-6F5D-4044-8D43-74A4F965874E}" name="Column9515"/>
    <tableColumn id="9530" xr3:uid="{3E951153-0906-4E49-9C5D-A7FECCA94D43}" name="Column9516"/>
    <tableColumn id="9531" xr3:uid="{DC1D52FB-7545-4844-8FD5-CB0AD44AE9D7}" name="Column9517"/>
    <tableColumn id="9532" xr3:uid="{54FC9AE8-B4B7-A145-94C7-624F13A41577}" name="Column9518"/>
    <tableColumn id="9533" xr3:uid="{5B39D942-777A-6340-9C6B-13A52DE60900}" name="Column9519"/>
    <tableColumn id="9534" xr3:uid="{B1735209-F0BD-FE4D-AA5A-866BD158351D}" name="Column9520"/>
    <tableColumn id="9535" xr3:uid="{B85EF1C7-FDC9-B049-962A-0F740C06B395}" name="Column9521"/>
    <tableColumn id="9536" xr3:uid="{3DE27281-2301-9541-B4F9-31275B8C5A32}" name="Column9522"/>
    <tableColumn id="9537" xr3:uid="{1B0885E0-148C-3E41-A541-C69965BEA8C5}" name="Column9523"/>
    <tableColumn id="9538" xr3:uid="{9BDCB79C-B2AB-6941-AF10-3CFD63359FFA}" name="Column9524"/>
    <tableColumn id="9539" xr3:uid="{0A222329-2C5A-F942-BC8A-CBB393D63171}" name="Column9525"/>
    <tableColumn id="9540" xr3:uid="{6FEEF7C5-29D4-2845-BCCB-2EE7512152AA}" name="Column9526"/>
    <tableColumn id="9541" xr3:uid="{6F114348-8AC8-4943-878B-B6EF4048573A}" name="Column9527"/>
    <tableColumn id="9542" xr3:uid="{1AC6E7DB-3F58-B14D-A533-229A4796BE3F}" name="Column9528"/>
    <tableColumn id="9543" xr3:uid="{0E415BA2-4657-E14D-8D95-870A60ABE641}" name="Column9529"/>
    <tableColumn id="9544" xr3:uid="{02348631-6DF3-6343-A0DD-600E653838C0}" name="Column9530"/>
    <tableColumn id="9545" xr3:uid="{36C62E5E-E794-D344-BB35-BD7A3AEFA440}" name="Column9531"/>
    <tableColumn id="9546" xr3:uid="{4F22F693-9A8D-5D4C-A490-EEB3171C33B0}" name="Column9532"/>
    <tableColumn id="9547" xr3:uid="{1059F33A-4DE9-DA4F-94C6-D0F204760924}" name="Column9533"/>
    <tableColumn id="9548" xr3:uid="{D8182E68-F5CA-8E4F-A0A1-D9817838DABB}" name="Column9534"/>
    <tableColumn id="9549" xr3:uid="{FACD72C3-28EE-CF4F-BABB-ED864BE80B39}" name="Column9535"/>
    <tableColumn id="9550" xr3:uid="{09727296-B278-2A46-BD63-2B869557BB12}" name="Column9536"/>
    <tableColumn id="9551" xr3:uid="{242CE081-B205-0340-8435-93CB515E9B39}" name="Column9537"/>
    <tableColumn id="9552" xr3:uid="{879ECE5B-E4CF-6F43-9CF7-CF9BDADFC76D}" name="Column9538"/>
    <tableColumn id="9553" xr3:uid="{77A8290D-A94B-E749-AEB3-F2D996A97837}" name="Column9539"/>
    <tableColumn id="9554" xr3:uid="{EF6438F4-9E1E-A041-B752-C5AF98770F12}" name="Column9540"/>
    <tableColumn id="9555" xr3:uid="{DBE8825B-E335-F54F-8A25-F68904D51520}" name="Column9541"/>
    <tableColumn id="9556" xr3:uid="{E5EF1FED-5758-0F4E-B14A-AA7B8F4CFE4E}" name="Column9542"/>
    <tableColumn id="9557" xr3:uid="{DDF209D2-2010-824A-B4D8-B7285031A1FC}" name="Column9543"/>
    <tableColumn id="9558" xr3:uid="{D278B170-44D9-C743-840B-0693217E21E3}" name="Column9544"/>
    <tableColumn id="9559" xr3:uid="{79A6D85B-A542-464A-8E75-9A7F4F3E2FD3}" name="Column9545"/>
    <tableColumn id="9560" xr3:uid="{EAA726C5-CA69-BA40-9826-61F22472938D}" name="Column9546"/>
    <tableColumn id="9561" xr3:uid="{6981659F-3DD2-EB4C-907E-6D6CCE14F639}" name="Column9547"/>
    <tableColumn id="9562" xr3:uid="{49569999-9485-F44A-B3B3-CB6E8B0B221E}" name="Column9548"/>
    <tableColumn id="9563" xr3:uid="{DBCAF0F7-AB69-1C46-930D-51B21B8266CD}" name="Column9549"/>
    <tableColumn id="9564" xr3:uid="{5BE4F0FE-9F6A-5040-92E5-6153FC91CD86}" name="Column9550"/>
    <tableColumn id="9565" xr3:uid="{1D19FC04-0966-8942-B47A-F36DB3DB8924}" name="Column9551"/>
    <tableColumn id="9566" xr3:uid="{C234312A-EB90-DF48-8480-CF9BC34020BF}" name="Column9552"/>
    <tableColumn id="9567" xr3:uid="{E3AA0031-42D3-EC48-A55B-2AFAAF7E722C}" name="Column9553"/>
    <tableColumn id="9568" xr3:uid="{4951C274-965B-534A-8B89-4F9F0416F01B}" name="Column9554"/>
    <tableColumn id="9569" xr3:uid="{BCC790FD-E148-6546-9D0D-0438466A2464}" name="Column9555"/>
    <tableColumn id="9570" xr3:uid="{BAE2522D-93D3-3F40-9220-2427BBBDDCB2}" name="Column9556"/>
    <tableColumn id="9571" xr3:uid="{EED547B0-98A2-EE40-ACBE-C7AADC4DBADC}" name="Column9557"/>
    <tableColumn id="9572" xr3:uid="{C00AE1B6-4625-2841-AF40-239ABD09FD88}" name="Column9558"/>
    <tableColumn id="9573" xr3:uid="{44FE6C91-27ED-CB43-BEC9-3662F64F71E2}" name="Column9559"/>
    <tableColumn id="9574" xr3:uid="{A2EB355B-E4DF-9446-A03D-6C5A58AC5B7A}" name="Column9560"/>
    <tableColumn id="9575" xr3:uid="{ADD64DB2-3496-8F42-AC80-C3D2E9B08938}" name="Column9561"/>
    <tableColumn id="9576" xr3:uid="{F0B9DAAA-9ADA-EB4C-9E45-305FA99A1DB6}" name="Column9562"/>
    <tableColumn id="9577" xr3:uid="{D0E9E1BA-5772-EC4F-86A0-1E79B0F2781E}" name="Column9563"/>
    <tableColumn id="9578" xr3:uid="{AE46C2D7-C3A1-434C-9A03-C493FC32B29E}" name="Column9564"/>
    <tableColumn id="9579" xr3:uid="{6E3FC4D1-F0F0-B64E-B8F4-D48FAB904BF4}" name="Column9565"/>
    <tableColumn id="9580" xr3:uid="{2D7E2E31-BFFF-BB44-AF8E-A80BCD1E81AE}" name="Column9566"/>
    <tableColumn id="9581" xr3:uid="{5354C1AA-0BC7-3F4E-BC22-6F727734D061}" name="Column9567"/>
    <tableColumn id="9582" xr3:uid="{C276B017-5B03-5641-96D9-F0ABFE51D1AF}" name="Column9568"/>
    <tableColumn id="9583" xr3:uid="{9E47B0EC-A915-9A45-80C4-22953A6784C5}" name="Column9569"/>
    <tableColumn id="9584" xr3:uid="{43EDB2CC-2887-5045-A172-BA5B4C662D8F}" name="Column9570"/>
    <tableColumn id="9585" xr3:uid="{80444AB1-F8BE-434C-809C-11F449CD8B20}" name="Column9571"/>
    <tableColumn id="9586" xr3:uid="{B3147E81-5FB7-C44C-811B-AD61453F2BE2}" name="Column9572"/>
    <tableColumn id="9587" xr3:uid="{C7385246-3FD9-CC42-86B2-8991CC6277CF}" name="Column9573"/>
    <tableColumn id="9588" xr3:uid="{851B7243-E262-C24E-A99E-42B976114A91}" name="Column9574"/>
    <tableColumn id="9589" xr3:uid="{8CA37966-A094-394B-ADCE-BDF6CEAA948A}" name="Column9575"/>
    <tableColumn id="9590" xr3:uid="{B4188697-58AE-2844-A082-881A60582485}" name="Column9576"/>
    <tableColumn id="9591" xr3:uid="{75835B53-1911-B640-956A-9F826CFAE1DF}" name="Column9577"/>
    <tableColumn id="9592" xr3:uid="{F57C37DD-7801-CD4E-AFF3-A354E13A1BA1}" name="Column9578"/>
    <tableColumn id="9593" xr3:uid="{29C1F4F2-ABE2-E34A-BD98-2EB2D1033A44}" name="Column9579"/>
    <tableColumn id="9594" xr3:uid="{6049CE44-CEFC-D544-86D4-DD70D3B64673}" name="Column9580"/>
    <tableColumn id="9595" xr3:uid="{A0CA2BB4-84A5-5542-A4DC-86E7D4AF5549}" name="Column9581"/>
    <tableColumn id="9596" xr3:uid="{F040B507-656F-364E-BB1B-65E25B40AA6C}" name="Column9582"/>
    <tableColumn id="9597" xr3:uid="{499BCCB9-67E5-0341-8E5E-2DC4887A29A9}" name="Column9583"/>
    <tableColumn id="9598" xr3:uid="{3BC86D8F-394B-2F4A-AB2B-4DECEC1B1E65}" name="Column9584"/>
    <tableColumn id="9599" xr3:uid="{3342D77E-9AB3-7C42-B7FF-8A38A48B5938}" name="Column9585"/>
    <tableColumn id="9600" xr3:uid="{B0F0CDDE-AA0A-EA43-A074-3C357920CEBB}" name="Column9586"/>
    <tableColumn id="9601" xr3:uid="{A0899130-A9FA-7B46-97DF-54946B253C2B}" name="Column9587"/>
    <tableColumn id="9602" xr3:uid="{651AE527-9434-3A46-9509-5686B6957B74}" name="Column9588"/>
    <tableColumn id="9603" xr3:uid="{53F9CEED-49FE-CD44-804F-C745C48FA66F}" name="Column9589"/>
    <tableColumn id="9604" xr3:uid="{4D348B5F-D6D4-3C44-80AD-24E1342B705E}" name="Column9590"/>
    <tableColumn id="9605" xr3:uid="{F9BACD97-EDA3-AE43-BF6F-8BD29B45887F}" name="Column9591"/>
    <tableColumn id="9606" xr3:uid="{51530BDA-E88B-274E-B4F5-A0873AB56890}" name="Column9592"/>
    <tableColumn id="9607" xr3:uid="{AC8247B7-2BDC-9044-9950-87C378D366EA}" name="Column9593"/>
    <tableColumn id="9608" xr3:uid="{4BC888E0-9059-D24C-B8B8-E421EB78F7D5}" name="Column9594"/>
    <tableColumn id="9609" xr3:uid="{7389032B-5070-5C49-B330-F42E168A68B6}" name="Column9595"/>
    <tableColumn id="9610" xr3:uid="{AEEA2AF6-BB63-D44B-BBBA-E7587C7AEECF}" name="Column9596"/>
    <tableColumn id="9611" xr3:uid="{8A76151D-FCF8-7F40-90BF-F11B2AFE3A55}" name="Column9597"/>
    <tableColumn id="9612" xr3:uid="{92FFC511-2766-0A46-85CF-AB2253C9F085}" name="Column9598"/>
    <tableColumn id="9613" xr3:uid="{ECEB8463-A35F-5342-A208-CC49D8689B39}" name="Column9599"/>
    <tableColumn id="9614" xr3:uid="{3EA8861B-A5AB-8A46-9D56-95E02231C758}" name="Column9600"/>
    <tableColumn id="9615" xr3:uid="{14076513-F88F-7A49-A5A7-66C1862C7250}" name="Column9601"/>
    <tableColumn id="9616" xr3:uid="{ED243030-E258-0B4A-964E-4D67EC519F70}" name="Column9602"/>
    <tableColumn id="9617" xr3:uid="{5E859014-021D-DF4D-BFD9-81765F41722C}" name="Column9603"/>
    <tableColumn id="9618" xr3:uid="{495888CD-D312-B84C-8D08-77379131A2D1}" name="Column9604"/>
    <tableColumn id="9619" xr3:uid="{33D7C4F0-A643-F24F-A814-50AEB8E92E5F}" name="Column9605"/>
    <tableColumn id="9620" xr3:uid="{CF14A085-B97E-604E-A076-D515250B7A7C}" name="Column9606"/>
    <tableColumn id="9621" xr3:uid="{3B8132A0-AB45-9A4A-8DB0-FCE51F01E89C}" name="Column9607"/>
    <tableColumn id="9622" xr3:uid="{12B8F0F9-E0C7-054B-98E1-C9BAE4DE1487}" name="Column9608"/>
    <tableColumn id="9623" xr3:uid="{6E4D59E2-81BC-8A48-A4B1-AB0B80E20010}" name="Column9609"/>
    <tableColumn id="9624" xr3:uid="{3A6A767F-38A0-D14F-8819-91436F2D7766}" name="Column9610"/>
    <tableColumn id="9625" xr3:uid="{4D413B6E-1986-1545-9D3F-C0EDA832F0AC}" name="Column9611"/>
    <tableColumn id="9626" xr3:uid="{624C9C79-F88F-BB4B-8786-B92BD8B14811}" name="Column9612"/>
    <tableColumn id="9627" xr3:uid="{44BBE808-185D-4546-A76B-6E765299222B}" name="Column9613"/>
    <tableColumn id="9628" xr3:uid="{8E81FDE0-22E9-A549-BB1C-CC45B83E86E4}" name="Column9614"/>
    <tableColumn id="9629" xr3:uid="{172AD784-EA70-9A48-9B82-76939D659B92}" name="Column9615"/>
    <tableColumn id="9630" xr3:uid="{BBC20412-F1B8-D04F-8A18-3753EFDC0A60}" name="Column9616"/>
    <tableColumn id="9631" xr3:uid="{0565E261-C48F-C74E-BE40-37B312D8A617}" name="Column9617"/>
    <tableColumn id="9632" xr3:uid="{A2ADC7D5-47AD-CE45-B29C-E6C81FE1976C}" name="Column9618"/>
    <tableColumn id="9633" xr3:uid="{FB2B8F8D-F040-004B-AD7D-7FAFC22F336F}" name="Column9619"/>
    <tableColumn id="9634" xr3:uid="{2E6D2E35-381D-EA45-8C43-36027D98C94E}" name="Column9620"/>
    <tableColumn id="9635" xr3:uid="{3651689B-E327-BC47-9880-6554F2E082EC}" name="Column9621"/>
    <tableColumn id="9636" xr3:uid="{68D9197B-D226-1C48-A3F4-2AF21A5AA0D1}" name="Column9622"/>
    <tableColumn id="9637" xr3:uid="{EA37A7AB-2EAB-1D43-B663-30F895C49F1C}" name="Column9623"/>
    <tableColumn id="9638" xr3:uid="{6DCC511E-2DC9-9B40-9993-25AB32E0DDEB}" name="Column9624"/>
    <tableColumn id="9639" xr3:uid="{7E3451D5-CE86-7342-8A38-81EF1DCAEF64}" name="Column9625"/>
    <tableColumn id="9640" xr3:uid="{353DD92F-A13C-7A42-B563-1CF76A8D3EE1}" name="Column9626"/>
    <tableColumn id="9641" xr3:uid="{8CDE8BC1-BA5A-3045-996A-739C4D83A3D0}" name="Column9627"/>
    <tableColumn id="9642" xr3:uid="{6ED9D6C8-EB98-7044-8C8A-9424D6C42170}" name="Column9628"/>
    <tableColumn id="9643" xr3:uid="{2A700790-6D36-A247-9FCA-2DC56A72A6FF}" name="Column9629"/>
    <tableColumn id="9644" xr3:uid="{5F339EAE-8560-C647-854E-65BC558568CC}" name="Column9630"/>
    <tableColumn id="9645" xr3:uid="{78631171-6327-1E48-BDD6-D6E7B3590E54}" name="Column9631"/>
    <tableColumn id="9646" xr3:uid="{C4F87971-709A-484C-8328-FBB626785EFE}" name="Column9632"/>
    <tableColumn id="9647" xr3:uid="{09B5EB16-D8A5-674E-8D6C-3E9949BDEA53}" name="Column9633"/>
    <tableColumn id="9648" xr3:uid="{A3A77278-5CA6-9347-AB82-CBA76A1E98A2}" name="Column9634"/>
    <tableColumn id="9649" xr3:uid="{1D7EF1EB-21E9-E64A-ADF6-4782F3728DD6}" name="Column9635"/>
    <tableColumn id="9650" xr3:uid="{20C0481A-F868-A24F-B15E-430668FEC73A}" name="Column9636"/>
    <tableColumn id="9651" xr3:uid="{43C22720-6A1C-0B4F-A92A-62D9DC5B02C0}" name="Column9637"/>
    <tableColumn id="9652" xr3:uid="{9B90705C-298D-F54F-A2B0-5C944EC61BC6}" name="Column9638"/>
    <tableColumn id="9653" xr3:uid="{8A8FA072-8364-EF4E-B820-6D2FA372B55F}" name="Column9639"/>
    <tableColumn id="9654" xr3:uid="{4BCFA3B5-9947-A244-BD0D-E909E140F06A}" name="Column9640"/>
    <tableColumn id="9655" xr3:uid="{193DB091-634F-F04D-8443-D2F9D410BF0F}" name="Column9641"/>
    <tableColumn id="9656" xr3:uid="{B6068136-0D27-EE4D-AE42-DAB5C0EFD9A1}" name="Column9642"/>
    <tableColumn id="9657" xr3:uid="{C5FB9087-0485-2C43-B727-E5FB99020A39}" name="Column9643"/>
    <tableColumn id="9658" xr3:uid="{C1038A47-B3E4-8149-A8E5-60C9B69C279A}" name="Column9644"/>
    <tableColumn id="9659" xr3:uid="{FA1A562D-7581-0F40-9121-6A1FB2331B82}" name="Column9645"/>
    <tableColumn id="9660" xr3:uid="{A8A3170D-ED40-4441-975B-91BB71E3C813}" name="Column9646"/>
    <tableColumn id="9661" xr3:uid="{6FCE6028-0CEA-FA4D-938E-35981F9FFCB8}" name="Column9647"/>
    <tableColumn id="9662" xr3:uid="{B76303EB-5A8C-D34F-A29E-0448B6B50E74}" name="Column9648"/>
    <tableColumn id="9663" xr3:uid="{39C094BD-8E86-A246-AB60-60F1E798CF0B}" name="Column9649"/>
    <tableColumn id="9664" xr3:uid="{1F0889C8-5C0C-014B-B7CA-0393CD9CCAAB}" name="Column9650"/>
    <tableColumn id="9665" xr3:uid="{C2D3D8E1-F195-4440-BC01-D3586185DB67}" name="Column9651"/>
    <tableColumn id="9666" xr3:uid="{B506F2B8-42A3-5648-9439-A5DB4EC52204}" name="Column9652"/>
    <tableColumn id="9667" xr3:uid="{2B196689-3934-494B-A236-B1FD75874052}" name="Column9653"/>
    <tableColumn id="9668" xr3:uid="{4E7C314B-82FC-AA48-8137-5772C9487BFE}" name="Column9654"/>
    <tableColumn id="9669" xr3:uid="{DD0D6459-8C8A-2148-9DDD-85611B823620}" name="Column9655"/>
    <tableColumn id="9670" xr3:uid="{5B306A6E-375E-5343-99E2-D2E36526F436}" name="Column9656"/>
    <tableColumn id="9671" xr3:uid="{93744279-497B-7A4F-888F-285557B885DC}" name="Column9657"/>
    <tableColumn id="9672" xr3:uid="{CA26337A-9817-E440-8A52-CE3C84136327}" name="Column9658"/>
    <tableColumn id="9673" xr3:uid="{2D6EBBA0-BD50-0E49-9C8A-3F5E4ABB551D}" name="Column9659"/>
    <tableColumn id="9674" xr3:uid="{6E4C978C-7BC6-DB4B-AA21-44F68B5DE47A}" name="Column9660"/>
    <tableColumn id="9675" xr3:uid="{D02C3C05-66C7-C346-9E49-87950093BF5C}" name="Column9661"/>
    <tableColumn id="9676" xr3:uid="{73E86DA2-5EF5-D944-859D-06B3EEFF92C7}" name="Column9662"/>
    <tableColumn id="9677" xr3:uid="{A85B6D48-D5EA-0C41-BF38-7507A42B2C69}" name="Column9663"/>
    <tableColumn id="9678" xr3:uid="{055943C4-7C2F-7449-B003-96C91428D518}" name="Column9664"/>
    <tableColumn id="9679" xr3:uid="{4069CF6C-61DD-D04E-826A-622C2A621215}" name="Column9665"/>
    <tableColumn id="9680" xr3:uid="{9AC7E91A-3540-AB41-95D4-FA87832B778E}" name="Column9666"/>
    <tableColumn id="9681" xr3:uid="{1B500F6D-28C5-FD4F-9C26-27A5BE450217}" name="Column9667"/>
    <tableColumn id="9682" xr3:uid="{22A982BA-9871-844B-A96B-1084ADB3C033}" name="Column9668"/>
    <tableColumn id="9683" xr3:uid="{47E6A543-B390-0E45-A775-4C07A508906B}" name="Column9669"/>
    <tableColumn id="9684" xr3:uid="{76080E5E-BFB1-7445-B962-FEE023369C3C}" name="Column9670"/>
    <tableColumn id="9685" xr3:uid="{28CF88FF-6DA4-CF40-9495-4EA8EB106200}" name="Column9671"/>
    <tableColumn id="9686" xr3:uid="{38FA0916-FC2F-554A-B2C5-5EA45CE48572}" name="Column9672"/>
    <tableColumn id="9687" xr3:uid="{6CE1581F-A124-CC4A-9A51-1DF49E167507}" name="Column9673"/>
    <tableColumn id="9688" xr3:uid="{AD153C1E-8B4B-014C-8FDF-87C3E5DDC7AA}" name="Column9674"/>
    <tableColumn id="9689" xr3:uid="{D4E9611A-9136-F040-8D9E-9A4C0DAD2CF2}" name="Column9675"/>
    <tableColumn id="9690" xr3:uid="{BBE9AAFB-F755-4948-B6CD-C8D43A9E2533}" name="Column9676"/>
    <tableColumn id="9691" xr3:uid="{89150E85-9A46-AC4E-8CC1-518313532DC7}" name="Column9677"/>
    <tableColumn id="9692" xr3:uid="{0F612DE3-4D21-C84B-A2BB-916EC0AA1534}" name="Column9678"/>
    <tableColumn id="9693" xr3:uid="{17308FF4-7CDD-3245-9B6F-A3DF85BF32AA}" name="Column9679"/>
    <tableColumn id="9694" xr3:uid="{B0431250-C333-4544-BFB2-7FEF6C56F2A6}" name="Column9680"/>
    <tableColumn id="9695" xr3:uid="{A85FFDC5-C9D3-CF43-9DF4-62286B3D2B74}" name="Column9681"/>
    <tableColumn id="9696" xr3:uid="{2696E9A2-B008-BF42-BA72-32F8C8596CD4}" name="Column9682"/>
    <tableColumn id="9697" xr3:uid="{8FBF4326-3A6C-114E-B9D3-84AB81D7F7E8}" name="Column9683"/>
    <tableColumn id="9698" xr3:uid="{FB89C1FD-0928-3F4A-B1BB-3ED69428C586}" name="Column9684"/>
    <tableColumn id="9699" xr3:uid="{A723D45C-6697-154C-8A60-909F3A669455}" name="Column9685"/>
    <tableColumn id="9700" xr3:uid="{7FCC82C6-9333-F24B-9272-E6C024000F5C}" name="Column9686"/>
    <tableColumn id="9701" xr3:uid="{8A59905C-3382-6F40-80B3-A1CD66753FDE}" name="Column9687"/>
    <tableColumn id="9702" xr3:uid="{67EBE013-9BFC-4F45-84B8-8FF74881AC20}" name="Column9688"/>
    <tableColumn id="9703" xr3:uid="{E3BF3557-4FD7-E647-841B-0CBED893EB25}" name="Column9689"/>
    <tableColumn id="9704" xr3:uid="{A38A0EB8-18CE-8F4E-B2A2-2A1FF19C8818}" name="Column9690"/>
    <tableColumn id="9705" xr3:uid="{0DD78E8C-DBF5-8A4A-A934-3086FE739A73}" name="Column9691"/>
    <tableColumn id="9706" xr3:uid="{155CA1F7-BC48-494A-A962-BACBB01B686F}" name="Column9692"/>
    <tableColumn id="9707" xr3:uid="{01722E2D-D542-8F4E-9544-B53535F08306}" name="Column9693"/>
    <tableColumn id="9708" xr3:uid="{449F45B6-F3D6-094F-9E06-B46EF5BE8BD6}" name="Column9694"/>
    <tableColumn id="9709" xr3:uid="{DD5771F3-7E07-8D46-BDAB-78A452A1D79B}" name="Column9695"/>
    <tableColumn id="9710" xr3:uid="{30E13705-AA78-FB43-9B3C-4619D6E882CE}" name="Column9696"/>
    <tableColumn id="9711" xr3:uid="{4F51AD6F-FCD0-6940-9767-5C836034D3A2}" name="Column9697"/>
    <tableColumn id="9712" xr3:uid="{B6B9005A-D249-4340-90DD-BF2E07678848}" name="Column9698"/>
    <tableColumn id="9713" xr3:uid="{1052E71E-59FA-264F-91DC-A5AEA63A1724}" name="Column9699"/>
    <tableColumn id="9714" xr3:uid="{F81CF440-B749-A44C-93CE-908807893808}" name="Column9700"/>
    <tableColumn id="9715" xr3:uid="{108C824F-3012-4A4B-A464-F329B4FFBC1F}" name="Column9701"/>
    <tableColumn id="9716" xr3:uid="{FA21FDBA-5E28-6A43-AC18-00350B050208}" name="Column9702"/>
    <tableColumn id="9717" xr3:uid="{D01468F3-D233-A04A-92E1-E3A997B64689}" name="Column9703"/>
    <tableColumn id="9718" xr3:uid="{B2E17627-F4E3-BA46-A535-2DE711853921}" name="Column9704"/>
    <tableColumn id="9719" xr3:uid="{98920EF6-2E9A-694B-9104-AFDAC031D592}" name="Column9705"/>
    <tableColumn id="9720" xr3:uid="{732BDBD1-DDEE-7346-B654-D7F6DD955748}" name="Column9706"/>
    <tableColumn id="9721" xr3:uid="{D5C9BA37-4878-154D-9532-AF1D8ACA9E65}" name="Column9707"/>
    <tableColumn id="9722" xr3:uid="{F2A45E37-292B-8546-87D7-0DB3C1874EDE}" name="Column9708"/>
    <tableColumn id="9723" xr3:uid="{0954BC2A-5DF8-064B-9D30-5A82945DAEC3}" name="Column9709"/>
    <tableColumn id="9724" xr3:uid="{2C8281A5-706D-444C-8547-DBEACE924EB7}" name="Column9710"/>
    <tableColumn id="9725" xr3:uid="{3DAE1B0E-ABD5-6047-B975-E93680C8EFBB}" name="Column9711"/>
    <tableColumn id="9726" xr3:uid="{BEA27BD4-D416-194A-80F2-2D8C30E10628}" name="Column9712"/>
    <tableColumn id="9727" xr3:uid="{7B740785-171C-1B4E-87F8-F13F2B6FB5FC}" name="Column9713"/>
    <tableColumn id="9728" xr3:uid="{747C9D1D-AA7F-6541-9518-A9CAA6361280}" name="Column9714"/>
    <tableColumn id="9729" xr3:uid="{393D25B1-D737-F646-8061-9BD63AAFBBBE}" name="Column9715"/>
    <tableColumn id="9730" xr3:uid="{31674679-0C4F-0743-8FF1-55347764E06E}" name="Column9716"/>
    <tableColumn id="9731" xr3:uid="{CFD34740-214E-CA48-9EB9-668372A69EDB}" name="Column9717"/>
    <tableColumn id="9732" xr3:uid="{5D45D364-3763-024D-B695-B041DDEA04AB}" name="Column9718"/>
    <tableColumn id="9733" xr3:uid="{5ABA5792-DAC5-D049-B54C-C0423C32FDCA}" name="Column9719"/>
    <tableColumn id="9734" xr3:uid="{A388A30F-A7DD-F046-8128-04E924A31560}" name="Column9720"/>
    <tableColumn id="9735" xr3:uid="{B0822443-1CE4-8141-B701-FA2099AE2414}" name="Column9721"/>
    <tableColumn id="9736" xr3:uid="{6C8ACF93-2A32-9047-9395-1A42B2A49AA3}" name="Column9722"/>
    <tableColumn id="9737" xr3:uid="{20C21A2E-5D02-AB4C-811E-6A8D35092B07}" name="Column9723"/>
    <tableColumn id="9738" xr3:uid="{E649F7E8-BD16-0440-BF27-AB8C7648A6DC}" name="Column9724"/>
    <tableColumn id="9739" xr3:uid="{8125B2F6-77D1-584C-858A-2259D6D358EF}" name="Column9725"/>
    <tableColumn id="9740" xr3:uid="{EBEA4BAD-1166-6346-A3AA-89267B5CF72D}" name="Column9726"/>
    <tableColumn id="9741" xr3:uid="{0A72AFAE-3A40-E04F-BFD6-F07FE756D78B}" name="Column9727"/>
    <tableColumn id="9742" xr3:uid="{D68CE5E4-B9C7-7F47-B8BB-F15E1C5550EC}" name="Column9728"/>
    <tableColumn id="9743" xr3:uid="{E5DBCFA1-4F02-514A-89BF-153FEA7AAC49}" name="Column9729"/>
    <tableColumn id="9744" xr3:uid="{7059B230-F2F4-0A4D-9087-8E13EE0B2B0D}" name="Column9730"/>
    <tableColumn id="9745" xr3:uid="{A427BE45-EF9B-0F42-AEB8-88E1ADCF9B00}" name="Column9731"/>
    <tableColumn id="9746" xr3:uid="{87D195BA-1BB6-1C4D-A42D-E8D0B614BAAF}" name="Column9732"/>
    <tableColumn id="9747" xr3:uid="{B068C846-C3F5-9F45-A53B-B9AD52FDD3DA}" name="Column9733"/>
    <tableColumn id="9748" xr3:uid="{249637EE-472C-4B4D-8A9A-ED9594E19E87}" name="Column9734"/>
    <tableColumn id="9749" xr3:uid="{5FFD568D-A7AE-9B47-8417-EDEFFAEBA2CD}" name="Column9735"/>
    <tableColumn id="9750" xr3:uid="{2339C070-EF36-514D-A7AC-8BB441515D77}" name="Column9736"/>
    <tableColumn id="9751" xr3:uid="{76B21B85-2E70-B04D-8ABA-6B93B8B66812}" name="Column9737"/>
    <tableColumn id="9752" xr3:uid="{22B2A788-3E02-F847-A338-D929F2591BBE}" name="Column9738"/>
    <tableColumn id="9753" xr3:uid="{94ECAA0D-385D-C043-9D61-E4E3CC27AD06}" name="Column9739"/>
    <tableColumn id="9754" xr3:uid="{0E3A53CF-6CB9-BC4C-A85C-8A10B533015B}" name="Column9740"/>
    <tableColumn id="9755" xr3:uid="{C747FDFB-8744-E149-B854-BB0858102984}" name="Column9741"/>
    <tableColumn id="9756" xr3:uid="{74F9F35A-D494-434B-9160-60FF0AB6A556}" name="Column9742"/>
    <tableColumn id="9757" xr3:uid="{732E2B70-7448-C243-B063-6CAE6CB5ECE3}" name="Column9743"/>
    <tableColumn id="9758" xr3:uid="{A2FFC628-BAE5-3040-92EC-2BE9138B46B7}" name="Column9744"/>
    <tableColumn id="9759" xr3:uid="{77151FD4-4C61-ED4B-900E-C66AF18FC5E7}" name="Column9745"/>
    <tableColumn id="9760" xr3:uid="{AD6536A0-0756-984F-BE94-4D2C112320C9}" name="Column9746"/>
    <tableColumn id="9761" xr3:uid="{C693E002-3361-EE44-9436-6E27CAF934F8}" name="Column9747"/>
    <tableColumn id="9762" xr3:uid="{F3C5E99F-1524-1E49-B4FB-C853C87D259D}" name="Column9748"/>
    <tableColumn id="9763" xr3:uid="{D3A69253-47B2-D546-B2B1-647BB670BE4C}" name="Column9749"/>
    <tableColumn id="9764" xr3:uid="{30D0CE91-2514-E444-BDB8-8A9493DDF0F6}" name="Column9750"/>
    <tableColumn id="9765" xr3:uid="{0ADB5F8B-55EC-0A45-8CEF-53CEA9CB1FBB}" name="Column9751"/>
    <tableColumn id="9766" xr3:uid="{0FEC01E9-1872-5D4D-B368-647CA5EB96F9}" name="Column9752"/>
    <tableColumn id="9767" xr3:uid="{88ED171F-E13B-6C48-8348-1B7566BE0C98}" name="Column9753"/>
    <tableColumn id="9768" xr3:uid="{86B26286-372B-9344-B6B3-93D553C302E8}" name="Column9754"/>
    <tableColumn id="9769" xr3:uid="{86C6E29F-5DBC-5540-9F69-B956C7972124}" name="Column9755"/>
    <tableColumn id="9770" xr3:uid="{63A94F75-DFA9-2946-BB0B-7889FA97DCB1}" name="Column9756"/>
    <tableColumn id="9771" xr3:uid="{C9DF4D7B-F80E-B14E-9EAB-B022EDA53553}" name="Column9757"/>
    <tableColumn id="9772" xr3:uid="{2F2DDFDD-DCAA-6240-BE74-4B109ABAF2FC}" name="Column9758"/>
    <tableColumn id="9773" xr3:uid="{E0AE3E67-62E4-9744-99A5-228BFD9693E5}" name="Column9759"/>
    <tableColumn id="9774" xr3:uid="{0953C7DB-75DB-154C-AE49-6DDA7A7A1276}" name="Column9760"/>
    <tableColumn id="9775" xr3:uid="{597630C8-4BEF-5843-B120-90B4E891BB47}" name="Column9761"/>
    <tableColumn id="9776" xr3:uid="{0CC14D3F-A1B8-A549-B802-3748E7B7E931}" name="Column9762"/>
    <tableColumn id="9777" xr3:uid="{65036283-0FD7-E644-8F5C-0C6947974C7B}" name="Column9763"/>
    <tableColumn id="9778" xr3:uid="{F3F45412-15D1-D14D-B25F-8E6246A72295}" name="Column9764"/>
    <tableColumn id="9779" xr3:uid="{56B264BF-EAB5-774E-B18C-F30BB67D170A}" name="Column9765"/>
    <tableColumn id="9780" xr3:uid="{AA423AC9-2FBB-8F4D-85F3-626D3E45AB05}" name="Column9766"/>
    <tableColumn id="9781" xr3:uid="{22BD15AB-05B3-2047-860F-97807F397F2B}" name="Column9767"/>
    <tableColumn id="9782" xr3:uid="{A451859A-280A-BD45-8744-4A9E3BD3005D}" name="Column9768"/>
    <tableColumn id="9783" xr3:uid="{66708C76-084B-E642-95CF-83978B51FB38}" name="Column9769"/>
    <tableColumn id="9784" xr3:uid="{6D5998C2-CF30-1D40-9D41-916E55D7735C}" name="Column9770"/>
    <tableColumn id="9785" xr3:uid="{74B7F95B-05E7-794A-B2F7-0490F825E076}" name="Column9771"/>
    <tableColumn id="9786" xr3:uid="{585824AC-9BFF-C141-AA10-0FC896899542}" name="Column9772"/>
    <tableColumn id="9787" xr3:uid="{267BF17B-97B0-1047-AA30-06B18C6CD683}" name="Column9773"/>
    <tableColumn id="9788" xr3:uid="{5C922B3A-3414-EE48-8904-97A7E3E21D31}" name="Column9774"/>
    <tableColumn id="9789" xr3:uid="{FC820E64-A61D-D547-B3EB-C9141B37F255}" name="Column9775"/>
    <tableColumn id="9790" xr3:uid="{23DB0E6A-2AF7-CD4D-9983-7E8E966C5384}" name="Column9776"/>
    <tableColumn id="9791" xr3:uid="{783CDF49-69BF-7644-AC40-6FD72C07EC28}" name="Column9777"/>
    <tableColumn id="9792" xr3:uid="{F28CA629-0A75-7F41-AD7D-FBA84D88CF61}" name="Column9778"/>
    <tableColumn id="9793" xr3:uid="{BF04BF34-9DDB-014E-A0E6-8F1675D53D89}" name="Column9779"/>
    <tableColumn id="9794" xr3:uid="{36DE035B-D79F-FD45-9491-F36942D6A6E6}" name="Column9780"/>
    <tableColumn id="9795" xr3:uid="{2E2792A6-39A0-7849-8DC0-AF4381AD54B6}" name="Column9781"/>
    <tableColumn id="9796" xr3:uid="{512B4026-979A-9740-AA85-58213C82F604}" name="Column9782"/>
    <tableColumn id="9797" xr3:uid="{16515D41-1589-4D47-8F54-424E89641CFC}" name="Column9783"/>
    <tableColumn id="9798" xr3:uid="{EC1DB350-674C-F34E-A39A-A6C7468A8312}" name="Column9784"/>
    <tableColumn id="9799" xr3:uid="{BF789378-39DC-A544-8AE9-2AFBE4525201}" name="Column9785"/>
    <tableColumn id="9800" xr3:uid="{C6B3DBAB-296E-DA43-8B32-B73A96F1BA27}" name="Column9786"/>
    <tableColumn id="9801" xr3:uid="{7708E987-1FCB-A349-9F8C-D47490426144}" name="Column9787"/>
    <tableColumn id="9802" xr3:uid="{B24E7B06-7CA1-E046-9579-DDF6121D4A5B}" name="Column9788"/>
    <tableColumn id="9803" xr3:uid="{802AA87D-9D52-314C-A7B1-58BCF2F4E9EB}" name="Column9789"/>
    <tableColumn id="9804" xr3:uid="{D1D92743-7633-0140-8D0B-311FA7418DFD}" name="Column9790"/>
    <tableColumn id="9805" xr3:uid="{D9AA865E-BE72-4940-84E2-091382670363}" name="Column9791"/>
    <tableColumn id="9806" xr3:uid="{DD976968-93A9-9043-887D-877B7A18E31D}" name="Column9792"/>
    <tableColumn id="9807" xr3:uid="{6C04B6BC-B35D-3740-914B-FDF1C67B05C5}" name="Column9793"/>
    <tableColumn id="9808" xr3:uid="{71D07F99-80D9-F947-B6CC-0DB862E3A6D8}" name="Column9794"/>
    <tableColumn id="9809" xr3:uid="{CA4CE98B-1400-104F-982B-108048C0AF7A}" name="Column9795"/>
    <tableColumn id="9810" xr3:uid="{D5B82366-81C5-8540-AC28-5957FCA42EE2}" name="Column9796"/>
    <tableColumn id="9811" xr3:uid="{90CCE520-5F59-3240-A8E9-D4C715B11A1C}" name="Column9797"/>
    <tableColumn id="9812" xr3:uid="{536D01FB-0A3F-BD40-80E5-4DAC45367B85}" name="Column9798"/>
    <tableColumn id="9813" xr3:uid="{84A205BB-C455-C34E-9A44-5C1C4EF2D411}" name="Column9799"/>
    <tableColumn id="9814" xr3:uid="{AD4C5AA4-DD90-3A4D-A450-30AFB593CEE7}" name="Column9800"/>
    <tableColumn id="9815" xr3:uid="{062FB85B-09B8-CB48-8A5D-109ADCDB0478}" name="Column9801"/>
    <tableColumn id="9816" xr3:uid="{9234B38C-8C56-9E4D-A166-25D0E6C0822E}" name="Column9802"/>
    <tableColumn id="9817" xr3:uid="{E01FD578-CFE1-D44A-BD2A-427280853ADA}" name="Column9803"/>
    <tableColumn id="9818" xr3:uid="{E8E4C39B-5EA0-C045-ACCC-8D0F033151F6}" name="Column9804"/>
    <tableColumn id="9819" xr3:uid="{ED6E4E26-67B2-C54D-A057-1BAE8A3180E4}" name="Column9805"/>
    <tableColumn id="9820" xr3:uid="{FE9D1139-ED30-5943-ABEC-DF00C4C474B0}" name="Column9806"/>
    <tableColumn id="9821" xr3:uid="{1931CEFD-76D1-E74A-A28E-4067F79C35C6}" name="Column9807"/>
    <tableColumn id="9822" xr3:uid="{67DF0912-E9FF-574A-9A9E-5D7902F475AB}" name="Column9808"/>
    <tableColumn id="9823" xr3:uid="{82231EAC-1244-2343-9FDB-E1283BD11CFC}" name="Column9809"/>
    <tableColumn id="9824" xr3:uid="{A1C5AF42-09C6-A541-BE71-F2930B7BC15A}" name="Column9810"/>
    <tableColumn id="9825" xr3:uid="{25A9541E-2E64-CF45-BE37-98F85CE2004F}" name="Column9811"/>
    <tableColumn id="9826" xr3:uid="{F8BBE64C-D24F-084B-9D27-77EF2FF65873}" name="Column9812"/>
    <tableColumn id="9827" xr3:uid="{FA14CB42-6B45-DD48-8765-5F347319CAAE}" name="Column9813"/>
    <tableColumn id="9828" xr3:uid="{63854B26-4FE0-DB4B-A7D2-ABD140DE72A0}" name="Column9814"/>
    <tableColumn id="9829" xr3:uid="{847B7F3B-ACA6-0147-9A37-3AD83933A64F}" name="Column9815"/>
    <tableColumn id="9830" xr3:uid="{06246340-4412-BA4C-9BC7-09E550F1CD5D}" name="Column9816"/>
    <tableColumn id="9831" xr3:uid="{3FB8D61D-6C36-2349-9881-3E3876460E47}" name="Column9817"/>
    <tableColumn id="9832" xr3:uid="{E47BCE4D-F7D3-C246-A10F-FBE7E9CBFC48}" name="Column9818"/>
    <tableColumn id="9833" xr3:uid="{F821F516-A0C0-2044-96C9-14DE794A1C4F}" name="Column9819"/>
    <tableColumn id="9834" xr3:uid="{069F1ED2-675B-D341-8D6C-A7E0FCED7C68}" name="Column9820"/>
    <tableColumn id="9835" xr3:uid="{E856685C-3138-3944-88CF-B264A103D2F0}" name="Column9821"/>
    <tableColumn id="9836" xr3:uid="{0926A820-47FD-1546-B2CF-EAC4E06C9A48}" name="Column9822"/>
    <tableColumn id="9837" xr3:uid="{7CBB061E-B06A-9F4D-A6B7-AD837FA5C633}" name="Column9823"/>
    <tableColumn id="9838" xr3:uid="{754E604B-771E-FD4D-85C3-6A73038C973F}" name="Column9824"/>
    <tableColumn id="9839" xr3:uid="{C08B2429-5625-7048-B921-43C9BC9B4711}" name="Column9825"/>
    <tableColumn id="9840" xr3:uid="{B543B7DA-F641-A043-A9C5-B2B80A1D1258}" name="Column9826"/>
    <tableColumn id="9841" xr3:uid="{18EE8D69-2E3A-1841-B2D5-FC0E48DE8E6C}" name="Column9827"/>
    <tableColumn id="9842" xr3:uid="{77DF6A6C-3711-DD4E-A6C7-D8DA9A5286CA}" name="Column9828"/>
    <tableColumn id="9843" xr3:uid="{CEFCB563-76A9-1841-BD08-FE754B25E038}" name="Column9829"/>
    <tableColumn id="9844" xr3:uid="{91B79BBE-20BF-7D4A-81E4-7B2B79BA037D}" name="Column9830"/>
    <tableColumn id="9845" xr3:uid="{C575A6BF-5A74-EC46-8C0D-768054D97B2F}" name="Column9831"/>
    <tableColumn id="9846" xr3:uid="{2B6A71AF-0557-7B49-9114-AF3474FFA5F0}" name="Column9832"/>
    <tableColumn id="9847" xr3:uid="{9355A197-7269-304F-BA85-D2C02A7A2B90}" name="Column9833"/>
    <tableColumn id="9848" xr3:uid="{9C242C2B-597E-E142-8FFA-45F55C8BF014}" name="Column9834"/>
    <tableColumn id="9849" xr3:uid="{238089BE-1BCC-2D48-A08B-73A7EC117F2C}" name="Column9835"/>
    <tableColumn id="9850" xr3:uid="{1CDF6055-5B55-1447-8AFE-E94FB517AEC5}" name="Column9836"/>
    <tableColumn id="9851" xr3:uid="{9A296BC4-EB41-7A41-95CB-4ECE24E37DF9}" name="Column9837"/>
    <tableColumn id="9852" xr3:uid="{60735D9C-140F-DC44-9E97-E127BC15D4A0}" name="Column9838"/>
    <tableColumn id="9853" xr3:uid="{24B5E610-7E02-2048-994D-208C0F5476A3}" name="Column9839"/>
    <tableColumn id="9854" xr3:uid="{C8CDA5F2-9AD8-614D-BA56-B040927523AA}" name="Column9840"/>
    <tableColumn id="9855" xr3:uid="{3B00E952-E0FE-E042-94F6-B47A6AC0E028}" name="Column9841"/>
    <tableColumn id="9856" xr3:uid="{5D2D38BD-2139-BF41-B557-F94E4AFCE517}" name="Column9842"/>
    <tableColumn id="9857" xr3:uid="{249E1154-0FFE-0B4A-9C78-8B8C4F4C26DE}" name="Column9843"/>
    <tableColumn id="9858" xr3:uid="{384C04AF-DC46-7547-948A-6C27050D4E20}" name="Column9844"/>
    <tableColumn id="9859" xr3:uid="{3CB74556-BB30-DB4A-86C5-BE1537D9B858}" name="Column9845"/>
    <tableColumn id="9860" xr3:uid="{D25F22FB-0BC7-5048-89E5-B9034E16733A}" name="Column9846"/>
    <tableColumn id="9861" xr3:uid="{3444F8AA-D2E4-0041-80F7-20961770B813}" name="Column9847"/>
    <tableColumn id="9862" xr3:uid="{C2DD42A2-44A7-4242-BEA8-B4279ADFB8D5}" name="Column9848"/>
    <tableColumn id="9863" xr3:uid="{61ABA370-1964-154E-8CFB-023ABD67BACD}" name="Column9849"/>
    <tableColumn id="9864" xr3:uid="{A51D7EB7-354F-134C-A7EC-5581B54D81A3}" name="Column9850"/>
    <tableColumn id="9865" xr3:uid="{EA3F6528-E0B3-A244-9AB9-3B743FA539C2}" name="Column9851"/>
    <tableColumn id="9866" xr3:uid="{62FFF885-1C1D-1F48-B784-A51CFA9FFDB3}" name="Column9852"/>
    <tableColumn id="9867" xr3:uid="{0B5F52B7-FEE7-6244-85EB-DCB93EC6E09C}" name="Column9853"/>
    <tableColumn id="9868" xr3:uid="{2D89F117-E2A6-6544-A3CA-E184AE5D7623}" name="Column9854"/>
    <tableColumn id="9869" xr3:uid="{137C77E5-6587-4448-9DFB-B5B2DC84146F}" name="Column9855"/>
    <tableColumn id="9870" xr3:uid="{9B96EFFF-8389-0147-A717-4DDACC73FAFD}" name="Column9856"/>
    <tableColumn id="9871" xr3:uid="{A7C9C19C-1FD2-434C-91D8-136AA0FDC402}" name="Column9857"/>
    <tableColumn id="9872" xr3:uid="{511729E0-94A8-734D-AB2A-7E824614705A}" name="Column9858"/>
    <tableColumn id="9873" xr3:uid="{4E6872F2-0C93-304A-8537-69847F89A928}" name="Column9859"/>
    <tableColumn id="9874" xr3:uid="{62AF8860-E815-8A42-9BE3-7CB070ADB0FF}" name="Column9860"/>
    <tableColumn id="9875" xr3:uid="{BED60659-750F-874C-8D72-77AB8D94CF2C}" name="Column9861"/>
    <tableColumn id="9876" xr3:uid="{75A6D7CA-42D3-524B-BA92-F45267232DBC}" name="Column9862"/>
    <tableColumn id="9877" xr3:uid="{72916E97-9D4C-BC46-BF5E-28CD07093B6C}" name="Column9863"/>
    <tableColumn id="9878" xr3:uid="{38ED6B37-32F4-2A48-BEA6-C8B330CFE7C3}" name="Column9864"/>
    <tableColumn id="9879" xr3:uid="{298B9CB9-788C-9141-8B35-21101EDE807E}" name="Column9865"/>
    <tableColumn id="9880" xr3:uid="{2FFA2DBA-1E62-E040-84D9-70C69FB815DB}" name="Column9866"/>
    <tableColumn id="9881" xr3:uid="{EE641D95-0937-164D-B746-CDC1A6DE4C85}" name="Column9867"/>
    <tableColumn id="9882" xr3:uid="{0800880F-77EB-CB45-B9BE-C8CDAC8D7DE9}" name="Column9868"/>
    <tableColumn id="9883" xr3:uid="{2607A1FF-C37B-0041-AB30-E94ECF480C06}" name="Column9869"/>
    <tableColumn id="9884" xr3:uid="{46A4FA61-A76A-744F-83D0-750C6A372128}" name="Column9870"/>
    <tableColumn id="9885" xr3:uid="{59276505-340B-5D4A-9C7F-5B0C4967CE90}" name="Column9871"/>
    <tableColumn id="9886" xr3:uid="{CF23E9F5-F4DE-3440-8003-79D353D59952}" name="Column9872"/>
    <tableColumn id="9887" xr3:uid="{999474BE-EFB3-3B46-81D7-B61E880EA5CB}" name="Column9873"/>
    <tableColumn id="9888" xr3:uid="{7E967A26-F5F1-E842-8773-0029D26B3C72}" name="Column9874"/>
    <tableColumn id="9889" xr3:uid="{819E6B9A-1A8F-F948-929D-D9631A402796}" name="Column9875"/>
    <tableColumn id="9890" xr3:uid="{1DA3A4F9-825D-A54F-BD46-D965F24C707D}" name="Column9876"/>
    <tableColumn id="9891" xr3:uid="{879EC72D-C8FB-5246-A762-3D5FD13D53FB}" name="Column9877"/>
    <tableColumn id="9892" xr3:uid="{E8C58F5F-B051-C14C-A601-7102F64A9F30}" name="Column9878"/>
    <tableColumn id="9893" xr3:uid="{10E2E387-C3CD-7F46-9773-CE6FB08EEAC4}" name="Column9879"/>
    <tableColumn id="9894" xr3:uid="{4727E371-2DDE-BB48-A742-65F8C712A337}" name="Column9880"/>
    <tableColumn id="9895" xr3:uid="{14E65910-DC97-D746-A005-16C1AC416BC6}" name="Column9881"/>
    <tableColumn id="9896" xr3:uid="{DDD6B5C1-85E3-5848-B84C-652C5E6C0F6E}" name="Column9882"/>
    <tableColumn id="9897" xr3:uid="{0E5F1225-44CF-2644-A148-DA928C214871}" name="Column9883"/>
    <tableColumn id="9898" xr3:uid="{BCEE9CF3-0FA5-F349-80CF-5FB91C09DA45}" name="Column9884"/>
    <tableColumn id="9899" xr3:uid="{56D4FAC0-6D2B-1144-8C91-E050A30EF5B1}" name="Column9885"/>
    <tableColumn id="9900" xr3:uid="{2929E3A7-CC6F-BD47-A3A1-5F665A3ED772}" name="Column9886"/>
    <tableColumn id="9901" xr3:uid="{7BD4BDD3-675A-C148-B3DD-DB08C7737219}" name="Column9887"/>
    <tableColumn id="9902" xr3:uid="{850656DF-44DB-ED42-BEA7-973FD1933F88}" name="Column9888"/>
    <tableColumn id="9903" xr3:uid="{AF7B13A5-07AA-0E49-AD2C-7B371DA36326}" name="Column9889"/>
    <tableColumn id="9904" xr3:uid="{8E325E60-1F41-3A4F-AF4B-4B4C336B6DD9}" name="Column9890"/>
    <tableColumn id="9905" xr3:uid="{CA1B9C4C-C530-E148-BA42-D0BBAE6F0D25}" name="Column9891"/>
    <tableColumn id="9906" xr3:uid="{A1395700-82D7-6045-9383-B6544926A8FC}" name="Column9892"/>
    <tableColumn id="9907" xr3:uid="{72019D4D-89C7-E143-9C8B-1E0DA54B9420}" name="Column9893"/>
    <tableColumn id="9908" xr3:uid="{474F5D5C-FD08-2C44-AFD1-0259BFAEBCC0}" name="Column9894"/>
    <tableColumn id="9909" xr3:uid="{1B9EC632-D899-6A4D-87F6-EB413059D1B4}" name="Column9895"/>
    <tableColumn id="9910" xr3:uid="{3778D227-84C6-1F4A-8136-A9F4584CA4BF}" name="Column9896"/>
    <tableColumn id="9911" xr3:uid="{D7A6B682-5EAE-E04B-B33B-4DFDE4961C21}" name="Column9897"/>
    <tableColumn id="9912" xr3:uid="{7B97B5CF-5B4E-DD48-B3AC-8BE6CB3ACCC5}" name="Column9898"/>
    <tableColumn id="9913" xr3:uid="{92F8C6A1-7CD0-B44F-87BE-84F3FB283F46}" name="Column9899"/>
    <tableColumn id="9914" xr3:uid="{82B483F0-B51E-FC44-A70F-DDC69BFCF070}" name="Column9900"/>
    <tableColumn id="9915" xr3:uid="{BAECFFC4-BCE2-9340-993C-B5B6B5471602}" name="Column9901"/>
    <tableColumn id="9916" xr3:uid="{D31F203B-C25F-B44A-A7E6-FD6EE0E8F9F8}" name="Column9902"/>
    <tableColumn id="9917" xr3:uid="{DACFC39D-3DC0-4245-ABFB-F67901008692}" name="Column9903"/>
    <tableColumn id="9918" xr3:uid="{1716FC4F-DC40-A141-A0B6-5E9BDEA1B534}" name="Column9904"/>
    <tableColumn id="9919" xr3:uid="{5F171371-DB98-5B4E-8C57-492D1363D09E}" name="Column9905"/>
    <tableColumn id="9920" xr3:uid="{9BD75717-5189-694A-8B18-637C01C29F01}" name="Column9906"/>
    <tableColumn id="9921" xr3:uid="{37735AD4-B065-814F-8171-9A5F8F61A24D}" name="Column9907"/>
    <tableColumn id="9922" xr3:uid="{B04E29BD-88A0-EE41-B987-7B8D6E8C217F}" name="Column9908"/>
    <tableColumn id="9923" xr3:uid="{97017AE5-09A4-064A-9DA9-F74AD44F9815}" name="Column9909"/>
    <tableColumn id="9924" xr3:uid="{53219799-C58D-8841-93CC-E2C31C02033D}" name="Column9910"/>
    <tableColumn id="9925" xr3:uid="{681948C9-9709-5D42-85C8-CEA623D4FC42}" name="Column9911"/>
    <tableColumn id="9926" xr3:uid="{47F53D05-0039-C749-8980-BEC7703A65A7}" name="Column9912"/>
    <tableColumn id="9927" xr3:uid="{95275228-B22B-1B47-BD68-6D81BC01D4BF}" name="Column9913"/>
    <tableColumn id="9928" xr3:uid="{1EE042D2-B55A-FC4A-8943-A8A34160ED8A}" name="Column9914"/>
    <tableColumn id="9929" xr3:uid="{7671B784-85D8-6842-B45C-ADB3A9CF249B}" name="Column9915"/>
    <tableColumn id="9930" xr3:uid="{C780FE53-1FED-4449-A457-07A56F1C6C6B}" name="Column9916"/>
    <tableColumn id="9931" xr3:uid="{E682DDFC-FE3C-A64F-BAC7-FB03DA00485C}" name="Column9917"/>
    <tableColumn id="9932" xr3:uid="{DA9D61C1-5B1D-BC48-92D8-568B4B8A61FE}" name="Column9918"/>
    <tableColumn id="9933" xr3:uid="{387D53E8-49BB-1D41-B6ED-61B3FDB35B00}" name="Column9919"/>
    <tableColumn id="9934" xr3:uid="{60C3B56A-9343-AF44-A7D1-514A79C264B3}" name="Column9920"/>
    <tableColumn id="9935" xr3:uid="{EEE5DB03-0ED4-5D4D-BDE1-1336CFE6CC89}" name="Column9921"/>
    <tableColumn id="9936" xr3:uid="{081413D3-5845-074D-98CA-2AA91E27A7B6}" name="Column9922"/>
    <tableColumn id="9937" xr3:uid="{4C05E540-7D08-0946-858C-76592914E003}" name="Column9923"/>
    <tableColumn id="9938" xr3:uid="{8A02AC13-C2E8-514C-AB7F-ECBAC019B401}" name="Column9924"/>
    <tableColumn id="9939" xr3:uid="{69E6F0F4-5D10-2F43-9E2D-C60D4BE1FC6C}" name="Column9925"/>
    <tableColumn id="9940" xr3:uid="{99D87E2B-12DC-3146-962F-31D461F1D67E}" name="Column9926"/>
    <tableColumn id="9941" xr3:uid="{F2FE4B7D-9238-6D47-89C2-2F86D5CB4B1C}" name="Column9927"/>
    <tableColumn id="9942" xr3:uid="{5E9F2669-57DD-E54F-B12D-53695915D998}" name="Column9928"/>
    <tableColumn id="9943" xr3:uid="{71050E53-1D90-1541-8C35-4A5B5E854068}" name="Column9929"/>
    <tableColumn id="9944" xr3:uid="{76EEB120-CF65-5640-BCEB-3671BD169B3C}" name="Column9930"/>
    <tableColumn id="9945" xr3:uid="{A3598796-84B4-F943-A41D-02241BD10C39}" name="Column9931"/>
    <tableColumn id="9946" xr3:uid="{B87CF61E-7C04-B14D-8960-7BA8A6C56929}" name="Column9932"/>
    <tableColumn id="9947" xr3:uid="{F2E244A9-B48A-1B4C-94AA-D970EF8119D2}" name="Column9933"/>
    <tableColumn id="9948" xr3:uid="{49E6C284-1808-0941-AF0E-D84A2CBE97FC}" name="Column9934"/>
    <tableColumn id="9949" xr3:uid="{EDAE7D1F-8ABA-1247-8F92-6311663DEFB1}" name="Column9935"/>
    <tableColumn id="9950" xr3:uid="{D83DD237-648E-904B-9E08-7B3031333761}" name="Column9936"/>
    <tableColumn id="9951" xr3:uid="{1C3ED721-8454-F44A-91E7-630990E1BF2E}" name="Column9937"/>
    <tableColumn id="9952" xr3:uid="{0F4E000A-0D08-0049-A44C-16817FCBED2A}" name="Column9938"/>
    <tableColumn id="9953" xr3:uid="{08D462E6-E33D-9B46-8C9C-720588F91E09}" name="Column9939"/>
    <tableColumn id="9954" xr3:uid="{921F880F-A318-7F4D-B34F-CF8C5CE340D9}" name="Column9940"/>
    <tableColumn id="9955" xr3:uid="{4C1CEB61-E99C-434E-AC9A-F76EB68A4FAE}" name="Column9941"/>
    <tableColumn id="9956" xr3:uid="{29347652-ACFB-3645-9E2C-23266635E179}" name="Column9942"/>
    <tableColumn id="9957" xr3:uid="{CE506E10-33F2-1C4B-B27F-3C257E5E7079}" name="Column9943"/>
    <tableColumn id="9958" xr3:uid="{BD766D1E-E5C9-5347-B099-8FAA48D1AEDB}" name="Column9944"/>
    <tableColumn id="9959" xr3:uid="{D1C8DB1A-6C14-7A4E-9D8A-E1AA6ADD5C28}" name="Column9945"/>
    <tableColumn id="9960" xr3:uid="{9D47D8BA-C210-F642-BEAE-553ACAC5C7E8}" name="Column9946"/>
    <tableColumn id="9961" xr3:uid="{523D9653-138F-4A44-8FA1-B6EDB752A3F6}" name="Column9947"/>
    <tableColumn id="9962" xr3:uid="{CBC35B27-93F6-6E44-AF11-CF99AFBB099E}" name="Column9948"/>
    <tableColumn id="9963" xr3:uid="{B85803AF-1400-9A43-A9B8-B58A337755F1}" name="Column9949"/>
    <tableColumn id="9964" xr3:uid="{769D4024-EC9C-A84D-9844-476531EE4B28}" name="Column9950"/>
    <tableColumn id="9965" xr3:uid="{EF4CDBD8-69E2-2943-8B13-698DEBED2267}" name="Column9951"/>
    <tableColumn id="9966" xr3:uid="{F6CDF136-D07F-1F4D-8478-EF2C19A0CE94}" name="Column9952"/>
    <tableColumn id="9967" xr3:uid="{56CD484B-CB49-7140-B66C-D356149BD8DD}" name="Column9953"/>
    <tableColumn id="9968" xr3:uid="{E61F82C5-D715-7B4E-8692-FA988AE279B2}" name="Column9954"/>
    <tableColumn id="9969" xr3:uid="{D9BC67AA-3324-554F-86F7-045172A242E8}" name="Column9955"/>
    <tableColumn id="9970" xr3:uid="{AB0CDCE7-BCC6-FA4C-AB16-7924F9FE0D14}" name="Column9956"/>
    <tableColumn id="9971" xr3:uid="{A1AE763B-7E87-B444-9654-FA8C2BAB297B}" name="Column9957"/>
    <tableColumn id="9972" xr3:uid="{4D3F4E94-F0D7-D446-B914-8F420F786C84}" name="Column9958"/>
    <tableColumn id="9973" xr3:uid="{88EBC595-0B32-774D-8449-3037EF709E79}" name="Column9959"/>
    <tableColumn id="9974" xr3:uid="{C85F4270-5F94-1447-AB3B-07236CA7A5A3}" name="Column9960"/>
    <tableColumn id="9975" xr3:uid="{6CD2D57C-AFFE-CD43-A910-3E36283B1427}" name="Column9961"/>
    <tableColumn id="9976" xr3:uid="{9119259A-854A-6C44-9D93-EA8E22A973BF}" name="Column9962"/>
    <tableColumn id="9977" xr3:uid="{DB648504-93E3-644A-AEFA-C2B5F0C32DFF}" name="Column9963"/>
    <tableColumn id="9978" xr3:uid="{A2A7E876-2EB1-474D-95C0-503ECE65796B}" name="Column9964"/>
    <tableColumn id="9979" xr3:uid="{A974FECF-10DB-8541-9EE1-C6525E8DEA7D}" name="Column9965"/>
    <tableColumn id="9980" xr3:uid="{2D6999E1-3FB1-5241-99BF-961E244ECC19}" name="Column9966"/>
    <tableColumn id="9981" xr3:uid="{19DC803F-093D-1545-AAC4-D7DA08597EF2}" name="Column9967"/>
    <tableColumn id="9982" xr3:uid="{C6E99386-7D34-CB41-AD3C-356C9AAE5006}" name="Column9968"/>
    <tableColumn id="9983" xr3:uid="{64F8711B-046A-D145-9FDF-BC6CD9F440C4}" name="Column9969"/>
    <tableColumn id="9984" xr3:uid="{75F4A034-1905-9E49-AD27-6EE98016C52D}" name="Column9970"/>
    <tableColumn id="9985" xr3:uid="{F422D0E0-7380-5A4C-92FF-683B3B0F7957}" name="Column9971"/>
    <tableColumn id="9986" xr3:uid="{188F47C8-2F86-7F4C-A015-9AB0866F8211}" name="Column9972"/>
    <tableColumn id="9987" xr3:uid="{17056806-5794-564E-963D-A771FA980EBD}" name="Column9973"/>
    <tableColumn id="9988" xr3:uid="{AC6658C7-22AE-6249-9DCD-7A123CE4BFF6}" name="Column9974"/>
    <tableColumn id="9989" xr3:uid="{20F1CEF9-632C-4944-A88F-F7974BC0ABB9}" name="Column9975"/>
    <tableColumn id="9990" xr3:uid="{E5AFBE0E-08E8-134B-8A75-BC359F16C63A}" name="Column9976"/>
    <tableColumn id="9991" xr3:uid="{163CFB75-EDE9-B340-BA38-7431C4A70D2B}" name="Column9977"/>
    <tableColumn id="9992" xr3:uid="{1A8D2E58-E834-F04C-BA9E-E2B9F32EFB89}" name="Column9978"/>
    <tableColumn id="9993" xr3:uid="{C2003638-FA43-DE42-8118-59841112F5B4}" name="Column9979"/>
    <tableColumn id="9994" xr3:uid="{8D1445BF-CC6B-754A-80EA-AF8226906E42}" name="Column9980"/>
    <tableColumn id="9995" xr3:uid="{304041DA-7D47-1546-8F6E-90759E018A4D}" name="Column9981"/>
    <tableColumn id="9996" xr3:uid="{8460CC55-FFE5-F442-BFED-F4C807D39CA4}" name="Column9982"/>
    <tableColumn id="9997" xr3:uid="{F97D4CC4-9C28-764C-9749-5FFD249A4595}" name="Column9983"/>
    <tableColumn id="9998" xr3:uid="{5E610049-A29B-7B42-AB4F-B957182F0C6D}" name="Column9984"/>
    <tableColumn id="9999" xr3:uid="{67564300-D90A-D64F-8D63-ECDC277F239C}" name="Column9985"/>
    <tableColumn id="10000" xr3:uid="{AC7A7CA8-E8B3-3449-859B-95B5B3D38C67}" name="Column9986"/>
    <tableColumn id="10001" xr3:uid="{C47CDC8A-6BAD-B941-AB96-EBA1BAA85CE9}" name="Column9987"/>
    <tableColumn id="10002" xr3:uid="{62F4774A-5EB1-FB4D-9627-F06980E01D08}" name="Column9988"/>
    <tableColumn id="10003" xr3:uid="{3F8C4D06-526C-CB48-AFDE-B6C81E389312}" name="Column9989"/>
    <tableColumn id="10004" xr3:uid="{BD3ED888-1E5E-EE4A-BE36-BB8619F4DE46}" name="Column9990"/>
    <tableColumn id="10005" xr3:uid="{21F837C8-13D0-6C4F-AB71-7A29EA72891B}" name="Column9991"/>
    <tableColumn id="10006" xr3:uid="{AC1C6FE0-3E6F-004F-9487-FD23B2256772}" name="Column9992"/>
    <tableColumn id="10007" xr3:uid="{22CC0997-9329-4644-B6CF-997594749384}" name="Column9993"/>
    <tableColumn id="10008" xr3:uid="{40C1AC07-4CDC-4441-885E-A504079F8C11}" name="Column9994"/>
    <tableColumn id="10009" xr3:uid="{F4B567C3-9389-2E48-AB75-456A1A4D722B}" name="Column9995"/>
    <tableColumn id="10010" xr3:uid="{6762DDE7-C4BA-1348-8552-921DC7EC52EA}" name="Column9996"/>
    <tableColumn id="10011" xr3:uid="{C8B986D2-BA01-C841-AF5E-71E4130AD11B}" name="Column9997"/>
    <tableColumn id="10012" xr3:uid="{8E0E8961-5479-744B-815D-1FC743DC6984}" name="Column9998"/>
    <tableColumn id="10013" xr3:uid="{175FEBE5-78F7-EF49-98F9-2A061A14B638}" name="Column9999"/>
    <tableColumn id="10014" xr3:uid="{61AF30A1-0594-B046-84F9-1EF1436F2E31}" name="Column10000"/>
    <tableColumn id="10015" xr3:uid="{0CFFC621-1E84-B846-862D-A4FD7D96E9F6}" name="Column10001"/>
    <tableColumn id="10016" xr3:uid="{2153F0C4-9A12-7440-AE37-2ED32DEC6344}" name="Column10002"/>
    <tableColumn id="10017" xr3:uid="{0C60F7B5-4DD3-AB44-AD35-F8F9C1103691}" name="Column10003"/>
    <tableColumn id="10018" xr3:uid="{31F71520-4ED5-FC4E-A920-77403C270912}" name="Column10004"/>
    <tableColumn id="10019" xr3:uid="{EB9D2E5E-BB3B-304F-94B7-34306ED18C5F}" name="Column10005"/>
    <tableColumn id="10020" xr3:uid="{3A11CE65-DB77-F044-9F4C-CD5549B13E5F}" name="Column10006"/>
    <tableColumn id="10021" xr3:uid="{BDBEFA46-64F7-0341-9FE6-E99131CBAF74}" name="Column10007"/>
    <tableColumn id="10022" xr3:uid="{E09CD20E-D36E-804C-B2E6-188FBA594670}" name="Column10008"/>
    <tableColumn id="10023" xr3:uid="{88F8F97A-BF92-274E-865C-4F1133AC9F84}" name="Column10009"/>
    <tableColumn id="10024" xr3:uid="{6E24A52A-2306-0746-B1FE-8389DBAAF069}" name="Column10010"/>
    <tableColumn id="10025" xr3:uid="{602ED86A-437C-EA4E-967F-1D72B227D7B4}" name="Column10011"/>
    <tableColumn id="10026" xr3:uid="{0BBA3C20-3D1B-9D43-81CC-1FB437DF0864}" name="Column10012"/>
    <tableColumn id="10027" xr3:uid="{F3700C7E-F842-B745-AC1A-D9B1B48DE954}" name="Column10013"/>
    <tableColumn id="10028" xr3:uid="{8FD3AE3D-FE69-1E44-87F4-7FFF866CD038}" name="Column10014"/>
    <tableColumn id="10029" xr3:uid="{54FCB725-42C4-0245-BDE8-1D6E05186D77}" name="Column10015"/>
    <tableColumn id="10030" xr3:uid="{A1A127E1-51C7-D349-84C8-74E70CD0BB4B}" name="Column10016"/>
    <tableColumn id="10031" xr3:uid="{60CEA075-2789-F24B-B5A0-DA0A656BDF3F}" name="Column10017"/>
    <tableColumn id="10032" xr3:uid="{5199F552-7FF0-8F47-A48E-B07D80BC89B2}" name="Column10018"/>
    <tableColumn id="10033" xr3:uid="{488E5693-2DBF-314C-87A1-C27C1505C061}" name="Column10019"/>
    <tableColumn id="10034" xr3:uid="{ACDC025D-4B9F-B44C-B825-4729AFB07B30}" name="Column10020"/>
    <tableColumn id="10035" xr3:uid="{710302D6-1462-F143-8C98-8BE7D56692D4}" name="Column10021"/>
    <tableColumn id="10036" xr3:uid="{E80F7F7F-DA70-0244-9959-79FB2054C317}" name="Column10022"/>
    <tableColumn id="10037" xr3:uid="{93C15BB5-F60F-B344-8295-F3D8FF7E8245}" name="Column10023"/>
    <tableColumn id="10038" xr3:uid="{822AD15C-F6C0-1B4A-BF11-E47A1B583D0A}" name="Column10024"/>
    <tableColumn id="10039" xr3:uid="{895B39D4-B824-3C43-8856-634283B5FDF3}" name="Column10025"/>
    <tableColumn id="10040" xr3:uid="{66392627-DB7A-C44B-8A7F-7B5793C09C84}" name="Column10026"/>
    <tableColumn id="10041" xr3:uid="{0C58E994-69CE-5A4D-BC62-9CCCE5A0A869}" name="Column10027"/>
    <tableColumn id="10042" xr3:uid="{F89C6169-885A-6F4F-B52F-156F25176C1D}" name="Column10028"/>
    <tableColumn id="10043" xr3:uid="{045FD079-348E-E449-96AA-04ADB2D3E994}" name="Column10029"/>
    <tableColumn id="10044" xr3:uid="{C76565DB-638F-354E-B300-01FB690B843A}" name="Column10030"/>
    <tableColumn id="10045" xr3:uid="{CDBFE5D0-3332-C941-95E6-93DFFE7AE1A6}" name="Column10031"/>
    <tableColumn id="10046" xr3:uid="{C027FBF3-9EFA-E146-8C7F-C8AF796A63A6}" name="Column10032"/>
    <tableColumn id="10047" xr3:uid="{6FF77B14-79FD-B647-8240-67DD55990D96}" name="Column10033"/>
    <tableColumn id="10048" xr3:uid="{2F46A030-459D-7F4D-96E6-2975386E7DF3}" name="Column10034"/>
    <tableColumn id="10049" xr3:uid="{F3DA0093-9BBA-1D4A-A2CF-56782A2DD95A}" name="Column10035"/>
    <tableColumn id="10050" xr3:uid="{36707281-A9E5-8845-BFFB-576D013B40E4}" name="Column10036"/>
    <tableColumn id="10051" xr3:uid="{77A603BA-3D32-3841-A985-65AD65843A17}" name="Column10037"/>
    <tableColumn id="10052" xr3:uid="{AD95B2ED-6153-5C4C-BB43-72446D6BA101}" name="Column10038"/>
    <tableColumn id="10053" xr3:uid="{97AA58F5-F88F-4C44-94F4-9CCB81EA0AF7}" name="Column10039"/>
    <tableColumn id="10054" xr3:uid="{2D3A3045-28AA-824C-9823-B210960FDDDB}" name="Column10040"/>
    <tableColumn id="10055" xr3:uid="{DE04A78B-36A0-9B4C-BDCE-D68436A1D79B}" name="Column10041"/>
    <tableColumn id="10056" xr3:uid="{13C093E7-619E-5B41-B5CC-595923E6F757}" name="Column10042"/>
    <tableColumn id="10057" xr3:uid="{634F85CF-09AE-384D-BB28-30D6008330FC}" name="Column10043"/>
    <tableColumn id="10058" xr3:uid="{6C5A3664-09F4-4142-A5FE-F0737C4627FF}" name="Column10044"/>
    <tableColumn id="10059" xr3:uid="{B733EA62-9BC8-2A47-8358-4590C93EE6CC}" name="Column10045"/>
    <tableColumn id="10060" xr3:uid="{AEFBA64E-CDD3-E346-8623-14FFF4BCD8F0}" name="Column10046"/>
    <tableColumn id="10061" xr3:uid="{5AE1DCDD-7DC0-2642-AFD6-6A5A60892CFB}" name="Column10047"/>
    <tableColumn id="10062" xr3:uid="{7964C45C-3C98-1443-9331-06CF8271BE8E}" name="Column10048"/>
    <tableColumn id="10063" xr3:uid="{48F1C286-BB2B-F744-BD9F-687E8D3D8AE4}" name="Column10049"/>
    <tableColumn id="10064" xr3:uid="{798FDC69-7FF6-1E49-ABEC-2C7F727DB0F9}" name="Column10050"/>
    <tableColumn id="10065" xr3:uid="{B153F673-13DF-E748-863F-DBE167833E58}" name="Column10051"/>
    <tableColumn id="10066" xr3:uid="{7708C152-F6AF-C045-8C69-D4CB24C1F24A}" name="Column10052"/>
    <tableColumn id="10067" xr3:uid="{B92F40D5-4C40-674A-8CC4-B90EF05061F1}" name="Column10053"/>
    <tableColumn id="10068" xr3:uid="{19D229CE-60EE-BB4B-9D20-F6CF9661B905}" name="Column10054"/>
    <tableColumn id="10069" xr3:uid="{045BD26E-E1A9-D44C-A0F5-32B5CCD7CA80}" name="Column10055"/>
    <tableColumn id="10070" xr3:uid="{7D9636D1-97DA-9143-8D8E-658F3386D79C}" name="Column10056"/>
    <tableColumn id="10071" xr3:uid="{917C6CEC-2533-A549-AF0F-BEC5741B92AF}" name="Column10057"/>
    <tableColumn id="10072" xr3:uid="{0E26DDF2-F1EE-134C-A6DA-FE3C8B6EE952}" name="Column10058"/>
    <tableColumn id="10073" xr3:uid="{83196343-8E0C-2A4B-B79B-1927C620CC4D}" name="Column10059"/>
    <tableColumn id="10074" xr3:uid="{092D348C-E258-064E-BD39-9CF99317E5E6}" name="Column10060"/>
    <tableColumn id="10075" xr3:uid="{CF31ADCA-5FE7-6140-9EDD-A4451251A6DE}" name="Column10061"/>
    <tableColumn id="10076" xr3:uid="{9BC06708-C1B1-7B43-9448-E6D16BC753E1}" name="Column10062"/>
    <tableColumn id="10077" xr3:uid="{819CC98F-D94B-3E4F-9D92-5232901D71AE}" name="Column10063"/>
    <tableColumn id="10078" xr3:uid="{21E85916-079E-5F4C-8D50-5DFC9AFFCA15}" name="Column10064"/>
    <tableColumn id="10079" xr3:uid="{E68180AD-118C-BD4E-A249-0C3C8E4C0C8E}" name="Column10065"/>
    <tableColumn id="10080" xr3:uid="{C0D377C9-5B86-1D48-A7A6-F7C8C0D17CB7}" name="Column10066"/>
    <tableColumn id="10081" xr3:uid="{68FB3EF7-DB5E-BB41-AEDE-54C7E9749BD8}" name="Column10067"/>
    <tableColumn id="10082" xr3:uid="{F2A790F0-88F1-D347-8B02-9982D4B2DF15}" name="Column10068"/>
    <tableColumn id="10083" xr3:uid="{12F24EB3-3637-E74E-A82A-35344237E972}" name="Column10069"/>
    <tableColumn id="10084" xr3:uid="{90CF5AF0-1C11-D84E-96CB-2AC3F7D30379}" name="Column10070"/>
    <tableColumn id="10085" xr3:uid="{02FFDEA9-6AD8-C548-A65F-0F5EA618189C}" name="Column10071"/>
    <tableColumn id="10086" xr3:uid="{2E91EB68-BE3F-B147-A5E0-BDE0C38BCFC5}" name="Column10072"/>
    <tableColumn id="10087" xr3:uid="{8F597B2C-59A6-EC4E-B36F-153B954AD9FE}" name="Column10073"/>
    <tableColumn id="10088" xr3:uid="{E1094173-857E-2B49-BF32-6059C11519B6}" name="Column10074"/>
    <tableColumn id="10089" xr3:uid="{04786FEB-17F1-EA47-8310-A4BF98056DBF}" name="Column10075"/>
    <tableColumn id="10090" xr3:uid="{73115FA8-F126-B644-A7D3-DDD0D3372E61}" name="Column10076"/>
    <tableColumn id="10091" xr3:uid="{77B58565-FFDD-CC4E-9AAC-D28E4317258B}" name="Column10077"/>
    <tableColumn id="10092" xr3:uid="{3878FF70-0954-6248-B6E0-BCB8B895D80B}" name="Column10078"/>
    <tableColumn id="10093" xr3:uid="{4A34443B-1AE2-9A47-BD51-F5F4B8AA3DE7}" name="Column10079"/>
    <tableColumn id="10094" xr3:uid="{6699FDE0-5F59-B942-8454-99223918A270}" name="Column10080"/>
    <tableColumn id="10095" xr3:uid="{C15C2F8D-1FF2-8B4E-B799-0DCFE7ECC5AF}" name="Column10081"/>
    <tableColumn id="10096" xr3:uid="{EAB26ACF-BB95-5C49-A0F3-62AE87D92138}" name="Column10082"/>
    <tableColumn id="10097" xr3:uid="{309EC2D8-E166-F947-A6BA-3D5E45DFD414}" name="Column10083"/>
    <tableColumn id="10098" xr3:uid="{0DDFDE03-E482-A54D-9AE3-0C4D14C86C67}" name="Column10084"/>
    <tableColumn id="10099" xr3:uid="{A36A7F3C-29BE-8345-AEB3-FA3B77DBD6E6}" name="Column10085"/>
    <tableColumn id="10100" xr3:uid="{F5EAAA5D-405D-B546-B758-F038F8039001}" name="Column10086"/>
    <tableColumn id="10101" xr3:uid="{B9682998-7C51-314D-9FD0-6247CA26234B}" name="Column10087"/>
    <tableColumn id="10102" xr3:uid="{3BF25052-7AD6-5D45-B3E0-8ABFFDA10667}" name="Column10088"/>
    <tableColumn id="10103" xr3:uid="{299E88E8-CC1D-564C-B5BA-5B013203414A}" name="Column10089"/>
    <tableColumn id="10104" xr3:uid="{13F54745-E1E6-FD46-865D-011F6AC261E1}" name="Column10090"/>
    <tableColumn id="10105" xr3:uid="{7FE0B282-2FE6-3048-B034-58B8BFD0A53D}" name="Column10091"/>
    <tableColumn id="10106" xr3:uid="{6BA25638-B048-1E4C-B577-431B31AF1188}" name="Column10092"/>
    <tableColumn id="10107" xr3:uid="{25134359-A180-DC4A-8A92-D1545045324F}" name="Column10093"/>
    <tableColumn id="10108" xr3:uid="{E79B89B5-15F9-9B4D-A712-8598F49D6799}" name="Column10094"/>
    <tableColumn id="10109" xr3:uid="{9C3AA019-3918-CC43-BD7A-6CA7BD1ACB9E}" name="Column10095"/>
    <tableColumn id="10110" xr3:uid="{2688A7ED-C3EE-2B4D-A5A9-5F9DF2EA8341}" name="Column10096"/>
    <tableColumn id="10111" xr3:uid="{0278FA29-A22F-474C-950E-6874D71EA0B3}" name="Column10097"/>
    <tableColumn id="10112" xr3:uid="{65DA6589-75F9-754F-92CC-0118A865D2EC}" name="Column10098"/>
    <tableColumn id="10113" xr3:uid="{A5D8504E-6A3F-3E43-AF09-86833C65BA34}" name="Column10099"/>
    <tableColumn id="10114" xr3:uid="{00FD1004-44A1-D644-8D4F-FA21E45DADCD}" name="Column10100"/>
    <tableColumn id="10115" xr3:uid="{1EB11AD1-2B0D-2742-9B40-091DCFA65A30}" name="Column10101"/>
    <tableColumn id="10116" xr3:uid="{E111890E-AE4E-B648-ACAA-57B84E1B3125}" name="Column10102"/>
    <tableColumn id="10117" xr3:uid="{C9960423-D425-7845-BAFD-7E4D36D7D07C}" name="Column10103"/>
    <tableColumn id="10118" xr3:uid="{574BD8AC-89B9-DE48-8DC3-B7E0865EF869}" name="Column10104"/>
    <tableColumn id="10119" xr3:uid="{76C3B524-4B2C-564C-BB23-B91E29E5AD43}" name="Column10105"/>
    <tableColumn id="10120" xr3:uid="{63C00B87-C9B4-AB46-B176-C07414134A01}" name="Column10106"/>
    <tableColumn id="10121" xr3:uid="{D6DAA678-B6C7-FE41-95FA-1C6BE79E25DD}" name="Column10107"/>
    <tableColumn id="10122" xr3:uid="{1E74DCE7-49B1-0641-87ED-72FA140A9A56}" name="Column10108"/>
    <tableColumn id="10123" xr3:uid="{27C4AD1F-E0DE-F343-8E19-2437424C42E7}" name="Column10109"/>
    <tableColumn id="10124" xr3:uid="{2F2EBB82-1983-2242-8D09-F7913D68DC22}" name="Column10110"/>
    <tableColumn id="10125" xr3:uid="{EFD4053D-E38F-AB47-AC22-82032F7D7C53}" name="Column10111"/>
    <tableColumn id="10126" xr3:uid="{71A485FD-7D11-4A45-95A8-496A5342953D}" name="Column10112"/>
    <tableColumn id="10127" xr3:uid="{8DD040D8-088C-8E4B-9372-CAC489130D0B}" name="Column10113"/>
    <tableColumn id="10128" xr3:uid="{388AD768-3B4A-B047-B904-7F84E5CBFBDE}" name="Column10114"/>
    <tableColumn id="10129" xr3:uid="{36181AB0-240E-074A-AE7A-6B9B73BB30BD}" name="Column10115"/>
    <tableColumn id="10130" xr3:uid="{96275DB5-D419-F243-BDC4-A796DF3A5533}" name="Column10116"/>
    <tableColumn id="10131" xr3:uid="{03AE9CBB-636F-A64F-807F-E21AACD61B2E}" name="Column10117"/>
    <tableColumn id="10132" xr3:uid="{19F73BDA-630E-8F47-9249-A8FA73944041}" name="Column10118"/>
    <tableColumn id="10133" xr3:uid="{94648721-6982-B947-87D0-EEBF5F195F54}" name="Column10119"/>
    <tableColumn id="10134" xr3:uid="{D871F7D6-78F1-F648-BFED-35BFD83B592C}" name="Column10120"/>
    <tableColumn id="10135" xr3:uid="{DD22A1E4-EF73-0343-B0BC-133C41943585}" name="Column10121"/>
    <tableColumn id="10136" xr3:uid="{234499C5-BB3F-5443-9AF7-BD5E5C6C4782}" name="Column10122"/>
    <tableColumn id="10137" xr3:uid="{19F578EB-E46E-4447-A857-74595E21CA70}" name="Column10123"/>
    <tableColumn id="10138" xr3:uid="{12B7F414-BF12-264A-99F3-70D883ECD3DB}" name="Column10124"/>
    <tableColumn id="10139" xr3:uid="{4009992D-F4CB-F346-B3DB-2C4B02234F04}" name="Column10125"/>
    <tableColumn id="10140" xr3:uid="{AF054E02-1420-5D49-82A9-5817A31E5EAC}" name="Column10126"/>
    <tableColumn id="10141" xr3:uid="{80B1EB16-B099-9F43-9234-2CA79189CD13}" name="Column10127"/>
    <tableColumn id="10142" xr3:uid="{937CC172-FFE2-FD47-A269-D341E20FFF9E}" name="Column10128"/>
    <tableColumn id="10143" xr3:uid="{64CF2296-C4EC-7F48-8CBE-6936C7A41887}" name="Column10129"/>
    <tableColumn id="10144" xr3:uid="{2EA8D194-C9F2-054D-B36C-F0D34E339550}" name="Column10130"/>
    <tableColumn id="10145" xr3:uid="{9CF0E056-9DA4-1D42-BFFA-237EB264903A}" name="Column10131"/>
    <tableColumn id="10146" xr3:uid="{FE594129-3918-6E4E-8785-209887C00B22}" name="Column10132"/>
    <tableColumn id="10147" xr3:uid="{2CE218F5-2521-574C-828F-00822F2396A0}" name="Column10133"/>
    <tableColumn id="10148" xr3:uid="{F9C3C7F2-229A-924B-BB3F-001D5B74239E}" name="Column10134"/>
    <tableColumn id="10149" xr3:uid="{445553C9-C2A0-4341-8765-934DCCBE2AAF}" name="Column10135"/>
    <tableColumn id="10150" xr3:uid="{0C8D570C-7C16-764F-BB89-FE3D62CC2339}" name="Column10136"/>
    <tableColumn id="10151" xr3:uid="{B84DFB79-6844-904C-BEA3-2395D25C9E58}" name="Column10137"/>
    <tableColumn id="10152" xr3:uid="{CE5C002A-E286-904B-B2FF-DAD76AB588C7}" name="Column10138"/>
    <tableColumn id="10153" xr3:uid="{3EE2B5AB-268D-644E-B4ED-116B52F02A72}" name="Column10139"/>
    <tableColumn id="10154" xr3:uid="{18A2C942-5172-5A45-82ED-40ABFEFB3035}" name="Column10140"/>
    <tableColumn id="10155" xr3:uid="{DF36CFB6-79E0-CA40-8D41-EF2C0F313EFF}" name="Column10141"/>
    <tableColumn id="10156" xr3:uid="{3C998A92-6B03-754C-8928-128F7EDE6470}" name="Column10142"/>
    <tableColumn id="10157" xr3:uid="{0CEC7074-5FE5-EF46-9258-2CD7927387D2}" name="Column10143"/>
    <tableColumn id="10158" xr3:uid="{8F70516D-3CBF-4F45-9ED6-358122B7414A}" name="Column10144"/>
    <tableColumn id="10159" xr3:uid="{DB4A8A38-ABBD-D44A-8769-D0E16589BF04}" name="Column10145"/>
    <tableColumn id="10160" xr3:uid="{19E3B693-7BFC-0543-AC39-282CA7BE9CCA}" name="Column10146"/>
    <tableColumn id="10161" xr3:uid="{2B78A56E-CFD0-AD44-B9DB-AC06268D4482}" name="Column10147"/>
    <tableColumn id="10162" xr3:uid="{49ACD893-C38E-9C42-825B-B786D4AD510A}" name="Column10148"/>
    <tableColumn id="10163" xr3:uid="{646CC9A1-6C6B-7841-9291-797B80CC0C35}" name="Column10149"/>
    <tableColumn id="10164" xr3:uid="{B9A0F984-DE3D-B04A-AE05-1E9AC2D36200}" name="Column10150"/>
    <tableColumn id="10165" xr3:uid="{19C6DC10-014A-F547-8422-EFDD8B943A6F}" name="Column10151"/>
    <tableColumn id="10166" xr3:uid="{6E65759E-36DD-BA4B-AA0F-02B76ACF8CE8}" name="Column10152"/>
    <tableColumn id="10167" xr3:uid="{E6A38A9B-56E2-5545-897D-A215135B3667}" name="Column10153"/>
    <tableColumn id="10168" xr3:uid="{6ADF17D2-2F2A-CC41-A5AB-93B821C2F8EE}" name="Column10154"/>
    <tableColumn id="10169" xr3:uid="{7BF99F04-0736-AF4A-9D78-C1D27FA77102}" name="Column10155"/>
    <tableColumn id="10170" xr3:uid="{37516111-9ECE-B140-AED7-7D00628FB8FE}" name="Column10156"/>
    <tableColumn id="10171" xr3:uid="{984BB7FD-1D9A-3348-A8ED-C7166DF504AA}" name="Column10157"/>
    <tableColumn id="10172" xr3:uid="{51F251DE-E061-1B43-9CF9-0E0988D7B7AF}" name="Column10158"/>
    <tableColumn id="10173" xr3:uid="{2A1C6DDA-1ECC-154D-8776-635E155E5996}" name="Column10159"/>
    <tableColumn id="10174" xr3:uid="{D1E0F40C-8955-EB4E-8FE3-FA6631008F1D}" name="Column10160"/>
    <tableColumn id="10175" xr3:uid="{3E302A4E-5B16-6A43-96DC-C906917D2607}" name="Column10161"/>
    <tableColumn id="10176" xr3:uid="{AAEE99C2-5880-394A-96B3-9103501AA869}" name="Column10162"/>
    <tableColumn id="10177" xr3:uid="{0D592AA4-19C1-0242-8B11-838E4BF0F61B}" name="Column10163"/>
    <tableColumn id="10178" xr3:uid="{44998583-324C-8944-9EF2-DEF05C10C6FB}" name="Column10164"/>
    <tableColumn id="10179" xr3:uid="{E3832EED-2D48-7340-A97D-4A61A8725A1C}" name="Column10165"/>
    <tableColumn id="10180" xr3:uid="{2D73121E-2FC9-D447-9E33-7B67D33CEDBF}" name="Column10166"/>
    <tableColumn id="10181" xr3:uid="{B18A4DB4-FD10-8248-93BB-E7FE014CF4DE}" name="Column10167"/>
    <tableColumn id="10182" xr3:uid="{C996EF5B-96FF-E34D-B3B8-827FF0B84769}" name="Column10168"/>
    <tableColumn id="10183" xr3:uid="{13AFD895-BF1D-5F44-AD33-BDAAEBECEC52}" name="Column10169"/>
    <tableColumn id="10184" xr3:uid="{0E1FC9F8-7FFF-A34E-936B-8B38A0BFD208}" name="Column10170"/>
    <tableColumn id="10185" xr3:uid="{2AFC3EE2-65FB-4349-AA00-A441B3BE5AC8}" name="Column10171"/>
    <tableColumn id="10186" xr3:uid="{2C35A787-D298-F04C-BBCF-AA5765297554}" name="Column10172"/>
    <tableColumn id="10187" xr3:uid="{2291D563-D7FC-2A4C-85FC-7E39841E53FF}" name="Column10173"/>
    <tableColumn id="10188" xr3:uid="{AF269DCE-7250-BE4D-93C4-B85FB6FCFE60}" name="Column10174"/>
    <tableColumn id="10189" xr3:uid="{1664F452-6D8A-6143-846F-A195E6375232}" name="Column10175"/>
    <tableColumn id="10190" xr3:uid="{98AC319D-B31D-9747-AC27-103AD61A9F03}" name="Column10176"/>
    <tableColumn id="10191" xr3:uid="{F86C9EA7-C251-DB48-8BD7-C5E326CFC2AE}" name="Column10177"/>
    <tableColumn id="10192" xr3:uid="{DA8BD9A7-AB1B-5D47-B4DF-D23C6424D586}" name="Column10178"/>
    <tableColumn id="10193" xr3:uid="{CCF6FF8D-6F0E-F947-BC8B-C56E059355D2}" name="Column10179"/>
    <tableColumn id="10194" xr3:uid="{7679F57D-39A8-2B43-AA39-D39F86BF0506}" name="Column10180"/>
    <tableColumn id="10195" xr3:uid="{44A133C3-75EF-5641-952C-26B8CB9268B6}" name="Column10181"/>
    <tableColumn id="10196" xr3:uid="{BA33756D-4CB4-B64F-B015-FBC95B930DF9}" name="Column10182"/>
    <tableColumn id="10197" xr3:uid="{D2C8CCD6-3248-EA40-8B38-8674F274E854}" name="Column10183"/>
    <tableColumn id="10198" xr3:uid="{F6BBF5C5-2F40-AC41-824E-0034FEFC94F5}" name="Column10184"/>
    <tableColumn id="10199" xr3:uid="{3004CFC1-4222-3842-833B-07D8631B94E9}" name="Column10185"/>
    <tableColumn id="10200" xr3:uid="{F95ECE24-5758-4D45-B0D9-A3634C9D7AF6}" name="Column10186"/>
    <tableColumn id="10201" xr3:uid="{90800C34-0073-8748-B4BD-9E573EAB5D42}" name="Column10187"/>
    <tableColumn id="10202" xr3:uid="{6ADEDAE9-C815-7B4A-8B77-DF48C1F48418}" name="Column10188"/>
    <tableColumn id="10203" xr3:uid="{9D3AC467-B3F2-9D45-AD26-2011F2B4760E}" name="Column10189"/>
    <tableColumn id="10204" xr3:uid="{AD52D41D-25D9-7F44-BD08-FA458702B4AD}" name="Column10190"/>
    <tableColumn id="10205" xr3:uid="{518B0337-D767-E143-BCAA-DC32D4B53558}" name="Column10191"/>
    <tableColumn id="10206" xr3:uid="{BB99B8F7-DD18-DB44-8D01-330EDAADDBE4}" name="Column10192"/>
    <tableColumn id="10207" xr3:uid="{DFF08EA3-2489-614E-8137-57DCE71DC75C}" name="Column10193"/>
    <tableColumn id="10208" xr3:uid="{4A97820F-9699-7A49-BD0A-27DD7233ACCB}" name="Column10194"/>
    <tableColumn id="10209" xr3:uid="{FEDB8E65-0E7F-3B4D-94AF-117C3B731B68}" name="Column10195"/>
    <tableColumn id="10210" xr3:uid="{F5663E55-BC1D-834D-8204-091E2148750E}" name="Column10196"/>
    <tableColumn id="10211" xr3:uid="{6443EC4F-3DE2-B247-80A0-CDD825B76DFE}" name="Column10197"/>
    <tableColumn id="10212" xr3:uid="{DCDB486A-A685-3E44-84FF-A579024EFFD1}" name="Column10198"/>
    <tableColumn id="10213" xr3:uid="{AB9E291C-F9E7-9D48-AA9F-67329F7C72B9}" name="Column10199"/>
    <tableColumn id="10214" xr3:uid="{3114E30E-6BD1-BA4D-8103-C8BCC3AF2C48}" name="Column10200"/>
    <tableColumn id="10215" xr3:uid="{5EFB8C1C-1E1D-C247-9A56-A2CF3A9759A7}" name="Column10201"/>
    <tableColumn id="10216" xr3:uid="{4BD06F77-5A77-2043-B362-EC0C49EB4947}" name="Column10202"/>
    <tableColumn id="10217" xr3:uid="{8FAA1B3F-31B9-DB49-AE70-16FD37DF4D20}" name="Column10203"/>
    <tableColumn id="10218" xr3:uid="{567E9B33-23EF-C74C-998A-0B6648AE8E27}" name="Column10204"/>
    <tableColumn id="10219" xr3:uid="{807AAA29-0698-934F-B843-D8336C90AD61}" name="Column10205"/>
    <tableColumn id="10220" xr3:uid="{D738D5F9-671A-8341-9C76-90C2EEDD0AF9}" name="Column10206"/>
    <tableColumn id="10221" xr3:uid="{57494422-3B67-B745-861C-616D2070B19E}" name="Column10207"/>
    <tableColumn id="10222" xr3:uid="{9783C9F4-A3E3-5845-8E86-425A93BD80C0}" name="Column10208"/>
    <tableColumn id="10223" xr3:uid="{CC37C3F6-FB82-CA4E-85DF-6AEA17F49E7F}" name="Column10209"/>
    <tableColumn id="10224" xr3:uid="{A0EF412F-7B52-5B47-8F39-F895ED56F9F3}" name="Column10210"/>
    <tableColumn id="10225" xr3:uid="{611BB216-E192-A448-907B-0A1ACCFE726E}" name="Column10211"/>
    <tableColumn id="10226" xr3:uid="{AD3CCA0D-C84B-C547-8604-784288F35ACA}" name="Column10212"/>
    <tableColumn id="10227" xr3:uid="{3EC75816-A2A2-F845-B996-B5D8B208B6A1}" name="Column10213"/>
    <tableColumn id="10228" xr3:uid="{44357BE7-A966-F94B-B26B-943C7734F877}" name="Column10214"/>
    <tableColumn id="10229" xr3:uid="{24AED6DC-1459-3045-86F4-434F36E0EAEA}" name="Column10215"/>
    <tableColumn id="10230" xr3:uid="{9D332778-0A99-324C-B248-D0A5B6682D48}" name="Column10216"/>
    <tableColumn id="10231" xr3:uid="{392891C0-97A3-414E-95D9-DAF57B7AEA3C}" name="Column10217"/>
    <tableColumn id="10232" xr3:uid="{9494FB06-01A6-A342-8957-4BEAF1055C67}" name="Column10218"/>
    <tableColumn id="10233" xr3:uid="{086D9257-E242-8B4A-AA7A-BEA43DC43EDA}" name="Column10219"/>
    <tableColumn id="10234" xr3:uid="{48DB2C33-A10E-0F41-A5A1-CD0495DAE54F}" name="Column10220"/>
    <tableColumn id="10235" xr3:uid="{B4083D5A-20BD-6B4A-867D-97A7AA936F9C}" name="Column10221"/>
    <tableColumn id="10236" xr3:uid="{24A424AE-E5B9-9446-A3AE-8F0438611BE1}" name="Column10222"/>
    <tableColumn id="10237" xr3:uid="{F8EE1D99-C625-8045-9834-5870DED36472}" name="Column10223"/>
    <tableColumn id="10238" xr3:uid="{8FA7EB01-FA1A-A549-86CA-76657DD15676}" name="Column10224"/>
    <tableColumn id="10239" xr3:uid="{3D534373-96BF-B54E-A43E-DB7BAFC7E9A5}" name="Column10225"/>
    <tableColumn id="10240" xr3:uid="{11019F35-B3DB-7446-BD77-31AD3BB31CDE}" name="Column10226"/>
    <tableColumn id="10241" xr3:uid="{2AA4A77F-2B38-5448-9986-E4D5298A6FE5}" name="Column10227"/>
    <tableColumn id="10242" xr3:uid="{A2F6212A-DB63-454E-A222-0152F7FE90D7}" name="Column10228"/>
    <tableColumn id="10243" xr3:uid="{F2EC6928-7967-184B-9D59-776105970EFC}" name="Column10229"/>
    <tableColumn id="10244" xr3:uid="{9EEF5C71-243D-624E-B6E6-174A795AFB44}" name="Column10230"/>
    <tableColumn id="10245" xr3:uid="{57674781-BB89-234B-B6EA-7DD0A66F1C44}" name="Column10231"/>
    <tableColumn id="10246" xr3:uid="{742D6869-9EFF-934A-84A8-743ADAB70687}" name="Column10232"/>
    <tableColumn id="10247" xr3:uid="{5A13063F-83DE-B24E-95DD-1AD4714B3143}" name="Column10233"/>
    <tableColumn id="10248" xr3:uid="{039039DC-FD33-C547-B26B-505E113F1E4D}" name="Column10234"/>
    <tableColumn id="10249" xr3:uid="{A7B7644A-4962-954E-AE32-4BC2D3ED7691}" name="Column10235"/>
    <tableColumn id="10250" xr3:uid="{9920675E-AEC4-B64F-838E-E2C921F70F40}" name="Column10236"/>
    <tableColumn id="10251" xr3:uid="{5DAF0F6B-3726-4D4D-98FE-0309E6F823AB}" name="Column10237"/>
    <tableColumn id="10252" xr3:uid="{7E242E6D-BB70-EE4B-8B14-F184DBD1BA2E}" name="Column10238"/>
    <tableColumn id="10253" xr3:uid="{C06A2D01-FE65-1442-88A1-8A5B414729F5}" name="Column10239"/>
    <tableColumn id="10254" xr3:uid="{9350B647-1635-A24F-9A1D-E53D81F13F5D}" name="Column10240"/>
    <tableColumn id="10255" xr3:uid="{DE7E1A91-8792-0D45-B665-CE03F237CC54}" name="Column10241"/>
    <tableColumn id="10256" xr3:uid="{B3760553-72F3-3446-ADC0-423AF089066B}" name="Column10242"/>
    <tableColumn id="10257" xr3:uid="{819B0C2E-07E9-D74A-9FCE-FE26964B68EA}" name="Column10243"/>
    <tableColumn id="10258" xr3:uid="{77D6A948-CF0D-2441-B1D1-6250F57616B4}" name="Column10244"/>
    <tableColumn id="10259" xr3:uid="{DD114388-8C45-9F4F-BBD0-13AE812D3EAD}" name="Column10245"/>
    <tableColumn id="10260" xr3:uid="{683EBE7B-114D-414F-81B7-915874BE404D}" name="Column10246"/>
    <tableColumn id="10261" xr3:uid="{0EF1700D-D0C5-A24D-93B3-E18AF1AAE6F9}" name="Column10247"/>
    <tableColumn id="10262" xr3:uid="{D68738E6-C709-2F4E-9B6D-3C80E7B01837}" name="Column10248"/>
    <tableColumn id="10263" xr3:uid="{BADDE78D-0897-2B4F-B5BF-76EE11ABB354}" name="Column10249"/>
    <tableColumn id="10264" xr3:uid="{0708F72F-3E6F-A644-B1D9-593103A13DFC}" name="Column10250"/>
    <tableColumn id="10265" xr3:uid="{6A9728E1-7CD7-0846-8485-372F158BB2C6}" name="Column10251"/>
    <tableColumn id="10266" xr3:uid="{69E872EB-289D-6940-86A6-4EF39962CADC}" name="Column10252"/>
    <tableColumn id="10267" xr3:uid="{55EA76A2-8747-104E-896F-0FA204645925}" name="Column10253"/>
    <tableColumn id="10268" xr3:uid="{8F645A27-3FCE-7B49-93A0-736540C31B38}" name="Column10254"/>
    <tableColumn id="10269" xr3:uid="{26449B64-1230-5840-8E88-19462E430544}" name="Column10255"/>
    <tableColumn id="10270" xr3:uid="{EF77C795-C8D1-1B49-AC33-589EB279CE23}" name="Column10256"/>
    <tableColumn id="10271" xr3:uid="{1FFFBBFA-85CC-3840-A828-5A9938481E8C}" name="Column10257"/>
    <tableColumn id="10272" xr3:uid="{1C25A7A4-6172-C149-A203-0E799269904B}" name="Column10258"/>
    <tableColumn id="10273" xr3:uid="{4ABF269A-65EC-7B42-8B36-781C45EB9A50}" name="Column10259"/>
    <tableColumn id="10274" xr3:uid="{0A064BCE-5D19-7C40-9AC5-089BD5DF0A62}" name="Column10260"/>
    <tableColumn id="10275" xr3:uid="{141945B9-4E82-5844-BAC1-D7E0E78FB7CF}" name="Column10261"/>
    <tableColumn id="10276" xr3:uid="{8039E130-5320-0346-BBB7-638D4DAB4306}" name="Column10262"/>
    <tableColumn id="10277" xr3:uid="{45D15859-2A99-4B47-A87F-B5542693001C}" name="Column10263"/>
    <tableColumn id="10278" xr3:uid="{8ED8AF0D-9931-8E41-B9A1-6CA18D400E15}" name="Column10264"/>
    <tableColumn id="10279" xr3:uid="{9A01BCF1-64A0-A146-8C52-D5DEF617053E}" name="Column10265"/>
    <tableColumn id="10280" xr3:uid="{92E6BA78-E09A-D345-B6DB-04EDED6C32A6}" name="Column10266"/>
    <tableColumn id="10281" xr3:uid="{1ACEB730-65EB-754B-9B8D-CB72721A4E61}" name="Column10267"/>
    <tableColumn id="10282" xr3:uid="{53D3D19F-DC20-774C-AEE6-B2B35D29E90A}" name="Column10268"/>
    <tableColumn id="10283" xr3:uid="{6B08E61F-595C-F844-9DB0-E1AC728C98AA}" name="Column10269"/>
    <tableColumn id="10284" xr3:uid="{52127D5A-3F7B-B046-B1BF-212C66A53185}" name="Column10270"/>
    <tableColumn id="10285" xr3:uid="{6450CF7A-435C-9747-AF34-52E5FA6C85F9}" name="Column10271"/>
    <tableColumn id="10286" xr3:uid="{1E2C0D46-32AB-E94A-B228-F169F9524747}" name="Column10272"/>
    <tableColumn id="10287" xr3:uid="{6F2C8BD1-86D9-8042-B98D-68E701485066}" name="Column10273"/>
    <tableColumn id="10288" xr3:uid="{54179827-82EC-5B41-98E4-2753585DE88A}" name="Column10274"/>
    <tableColumn id="10289" xr3:uid="{69E53781-8E87-3443-9152-567C7508A95B}" name="Column10275"/>
    <tableColumn id="10290" xr3:uid="{5C7EF9F8-C3DA-2A4F-9A38-E08F6EB57ECF}" name="Column10276"/>
    <tableColumn id="10291" xr3:uid="{E325D099-2EEF-324C-9D0E-642A2A7858FD}" name="Column10277"/>
    <tableColumn id="10292" xr3:uid="{5EBA0131-3807-A644-81B9-C05335A6D1F2}" name="Column10278"/>
    <tableColumn id="10293" xr3:uid="{1FCA4063-85D8-A743-813D-7615B45FF318}" name="Column10279"/>
    <tableColumn id="10294" xr3:uid="{B1415186-1B22-5D4C-B64B-071DB41217DE}" name="Column10280"/>
    <tableColumn id="10295" xr3:uid="{92FDF32F-75B1-CD49-A56E-F2CBE03F30C7}" name="Column10281"/>
    <tableColumn id="10296" xr3:uid="{7037B6AE-1407-924E-897C-E295C82DBAD9}" name="Column10282"/>
    <tableColumn id="10297" xr3:uid="{C275B113-D0C7-A449-8758-1F6F40FED00E}" name="Column10283"/>
    <tableColumn id="10298" xr3:uid="{F270B9F0-4B6B-DC47-AA1A-875EB3116563}" name="Column10284"/>
    <tableColumn id="10299" xr3:uid="{550751CC-7F9C-884E-B1C2-DA3AC80891D3}" name="Column10285"/>
    <tableColumn id="10300" xr3:uid="{325BE02A-49CB-D242-9AF2-067C1B5F7798}" name="Column10286"/>
    <tableColumn id="10301" xr3:uid="{1CEA5624-4568-914B-9571-82B0E0C57F84}" name="Column10287"/>
    <tableColumn id="10302" xr3:uid="{8E9FC02E-970D-9E4E-BA30-B858807A9BA4}" name="Column10288"/>
    <tableColumn id="10303" xr3:uid="{DF585280-78FC-0A45-9ED7-7FF6500538BE}" name="Column10289"/>
    <tableColumn id="10304" xr3:uid="{944308E5-C87B-E74B-9CB1-DA91452471A2}" name="Column10290"/>
    <tableColumn id="10305" xr3:uid="{5DCFDA03-D358-8040-A34C-BD9ADFB11247}" name="Column10291"/>
    <tableColumn id="10306" xr3:uid="{F36ADAD9-3242-D643-B69F-FC91A8C61ED1}" name="Column10292"/>
    <tableColumn id="10307" xr3:uid="{08995ECF-AD5B-9341-85B5-0C8ED889AB31}" name="Column10293"/>
    <tableColumn id="10308" xr3:uid="{CFF96135-5A57-7640-ABEF-8C691E212179}" name="Column10294"/>
    <tableColumn id="10309" xr3:uid="{51D2A0F8-804E-6348-916F-7D717D154B6B}" name="Column10295"/>
    <tableColumn id="10310" xr3:uid="{927B58EF-6D8B-7A4A-99C1-FBFF9A12AE9F}" name="Column10296"/>
    <tableColumn id="10311" xr3:uid="{1C1DCA2D-6F87-1B46-ACCB-F7394EE87B77}" name="Column10297"/>
    <tableColumn id="10312" xr3:uid="{90172327-94B0-B645-AECD-EDA4E98DCAF3}" name="Column10298"/>
    <tableColumn id="10313" xr3:uid="{66536142-F810-EB4E-8AEE-227A1964D731}" name="Column10299"/>
    <tableColumn id="10314" xr3:uid="{A3C8E505-77C9-F94C-9669-301B5C8356EC}" name="Column10300"/>
    <tableColumn id="10315" xr3:uid="{228CC917-288F-084C-9F97-1ABE469A6D52}" name="Column10301"/>
    <tableColumn id="10316" xr3:uid="{7D7AC093-A52C-1348-82B1-6D9C0F8AB88D}" name="Column10302"/>
    <tableColumn id="10317" xr3:uid="{291D7DCE-7791-5647-8A22-06E65B68B9A0}" name="Column10303"/>
    <tableColumn id="10318" xr3:uid="{EC2017FC-AD28-7D44-A10A-DDEB3AB72AAD}" name="Column10304"/>
    <tableColumn id="10319" xr3:uid="{65F0582F-D60A-F349-AA6A-F517DC11685A}" name="Column10305"/>
    <tableColumn id="10320" xr3:uid="{CD98AB23-B3DE-B24F-BEEC-692709BE1C1F}" name="Column10306"/>
    <tableColumn id="10321" xr3:uid="{3AA6D4CC-2692-E945-A6D0-7ECDFEEAE33E}" name="Column10307"/>
    <tableColumn id="10322" xr3:uid="{9CCD29DB-7CD1-4044-8A6F-D64D10A45BC5}" name="Column10308"/>
    <tableColumn id="10323" xr3:uid="{D3A5B3E3-38FA-A845-9228-86F792AFCC5B}" name="Column10309"/>
    <tableColumn id="10324" xr3:uid="{0B41D010-8D37-E04E-B95E-79915E00A339}" name="Column10310"/>
    <tableColumn id="10325" xr3:uid="{5E048A2F-5F30-5141-BD67-4D593F59AE84}" name="Column10311"/>
    <tableColumn id="10326" xr3:uid="{EB820111-0C1D-2540-A1D3-2DEA09F44FCE}" name="Column10312"/>
    <tableColumn id="10327" xr3:uid="{53B4C6A0-011D-9C4A-99D7-39B28CE8742B}" name="Column10313"/>
    <tableColumn id="10328" xr3:uid="{CA029A5E-B2FA-DD46-9373-7F38005870E8}" name="Column10314"/>
    <tableColumn id="10329" xr3:uid="{7EC207CE-6B47-9A42-B0CE-34EF6EC51146}" name="Column10315"/>
    <tableColumn id="10330" xr3:uid="{7C30CB1F-2C76-4B4E-B3CE-8545244A2B14}" name="Column10316"/>
    <tableColumn id="10331" xr3:uid="{C2B07AB4-A1C4-324F-B23D-1D86D53C9E7E}" name="Column10317"/>
    <tableColumn id="10332" xr3:uid="{47489E0A-3380-1147-B373-B326E4B08514}" name="Column10318"/>
    <tableColumn id="10333" xr3:uid="{E0551DB5-CDCD-2843-B032-6BDC1807830D}" name="Column10319"/>
    <tableColumn id="10334" xr3:uid="{20D41D24-2F40-8D47-A373-E68CF2E3144F}" name="Column10320"/>
    <tableColumn id="10335" xr3:uid="{60FA17B2-0EE2-0C4F-9812-4EF637E0A04F}" name="Column10321"/>
    <tableColumn id="10336" xr3:uid="{3B24A2D4-A426-8841-9754-4461A03A151A}" name="Column10322"/>
    <tableColumn id="10337" xr3:uid="{3EB37C18-FBBB-FF41-BAC1-2F5743F3E1C5}" name="Column10323"/>
    <tableColumn id="10338" xr3:uid="{4C47D9C5-00EF-9746-A36A-7A1B9267336B}" name="Column10324"/>
    <tableColumn id="10339" xr3:uid="{8529CA89-DC49-8341-BCED-92DE20DA2062}" name="Column10325"/>
    <tableColumn id="10340" xr3:uid="{508A010A-2BD5-704E-8473-596340307F0A}" name="Column10326"/>
    <tableColumn id="10341" xr3:uid="{0D1EB01D-C8B3-6144-A051-21921FC15271}" name="Column10327"/>
    <tableColumn id="10342" xr3:uid="{263233A0-8710-5D44-A165-A2EF2F9CE41C}" name="Column10328"/>
    <tableColumn id="10343" xr3:uid="{5038335C-54AA-E14B-8360-C88A6CE0D989}" name="Column10329"/>
    <tableColumn id="10344" xr3:uid="{17BA4601-6212-8940-97F7-E031F067D08D}" name="Column10330"/>
    <tableColumn id="10345" xr3:uid="{27DC1614-AA88-FE46-A066-3E7EF105F526}" name="Column10331"/>
    <tableColumn id="10346" xr3:uid="{23BE5B2F-12BA-874D-B6BF-E62E1BD863E8}" name="Column10332"/>
    <tableColumn id="10347" xr3:uid="{503FB626-FB71-ED44-9885-E0A7370A7465}" name="Column10333"/>
    <tableColumn id="10348" xr3:uid="{1FF1E907-C53F-7D4C-9361-77822FED435D}" name="Column10334"/>
    <tableColumn id="10349" xr3:uid="{7C39F5EE-E2EE-2A4A-8CE8-D7DCAD1E8AD2}" name="Column10335"/>
    <tableColumn id="10350" xr3:uid="{012E949C-62CF-014A-843E-D8C11B66C1EA}" name="Column10336"/>
    <tableColumn id="10351" xr3:uid="{72E51805-0647-1245-9F84-41B0E0A1EB43}" name="Column10337"/>
    <tableColumn id="10352" xr3:uid="{6135AD51-E939-FE4B-9F1C-E5DD9AA9D20A}" name="Column10338"/>
    <tableColumn id="10353" xr3:uid="{672B77CC-1D28-414E-A2F2-6194961DE76C}" name="Column10339"/>
    <tableColumn id="10354" xr3:uid="{CC77A18B-16E1-2544-A3A6-87DF968C2451}" name="Column10340"/>
    <tableColumn id="10355" xr3:uid="{CD3E51BC-ED5A-7F41-A2B2-1AAB47FB77BA}" name="Column10341"/>
    <tableColumn id="10356" xr3:uid="{52DBCD40-C3E1-B041-BB1F-FB8B2159C2C0}" name="Column10342"/>
    <tableColumn id="10357" xr3:uid="{BDA7CE60-DFBA-A149-8FA9-130A91ECDEFE}" name="Column10343"/>
    <tableColumn id="10358" xr3:uid="{228DC610-2433-E44D-83B7-D0CA1B2C0AFD}" name="Column10344"/>
    <tableColumn id="10359" xr3:uid="{3C7CB895-8CA5-B644-8EDC-63613D7B34F1}" name="Column10345"/>
    <tableColumn id="10360" xr3:uid="{0AA8699A-39DD-2043-AACE-789C0C927A78}" name="Column10346"/>
    <tableColumn id="10361" xr3:uid="{D2A6526D-C761-584A-901C-D617F94641F5}" name="Column10347"/>
    <tableColumn id="10362" xr3:uid="{F70D41B8-8B02-774A-B39A-CE6C81225B76}" name="Column10348"/>
    <tableColumn id="10363" xr3:uid="{1B4317C9-64BF-4D40-891F-38C96B2EC1ED}" name="Column10349"/>
    <tableColumn id="10364" xr3:uid="{BDAE9B5E-A510-B744-BA1B-02D0A2C97FD9}" name="Column10350"/>
    <tableColumn id="10365" xr3:uid="{CC3B0A48-CA9C-E644-B5D4-71602A48099B}" name="Column10351"/>
    <tableColumn id="10366" xr3:uid="{3A550197-A8D0-E94A-8DBE-EA8CC5448F07}" name="Column10352"/>
    <tableColumn id="10367" xr3:uid="{874BBFCC-4ADA-2F4D-9657-FD665E67C2D6}" name="Column10353"/>
    <tableColumn id="10368" xr3:uid="{60A006FF-04D6-AF48-9DA7-2C871D1F338F}" name="Column10354"/>
    <tableColumn id="10369" xr3:uid="{C48807BE-1F8C-8242-9ECA-1288E328FA8C}" name="Column10355"/>
    <tableColumn id="10370" xr3:uid="{02C9B760-4783-5846-9C88-74F013BA1AEA}" name="Column10356"/>
    <tableColumn id="10371" xr3:uid="{2FB5F418-272C-164C-931D-99D780D9D14C}" name="Column10357"/>
    <tableColumn id="10372" xr3:uid="{FBFC1FB7-CD58-FC43-B812-E4D2A8FDD4EF}" name="Column10358"/>
    <tableColumn id="10373" xr3:uid="{7EE4BA2A-7B2E-4E41-ABC9-BB0B05DCE52C}" name="Column10359"/>
    <tableColumn id="10374" xr3:uid="{3C92E095-EC48-4740-AB70-59329ED6C55E}" name="Column10360"/>
    <tableColumn id="10375" xr3:uid="{6C0B87BC-2312-B443-ACE3-1C80B7DBBD80}" name="Column10361"/>
    <tableColumn id="10376" xr3:uid="{55194572-6645-E644-917E-620985CB3ED8}" name="Column10362"/>
    <tableColumn id="10377" xr3:uid="{BE6703E3-10ED-1D49-AA85-1FA391058E07}" name="Column10363"/>
    <tableColumn id="10378" xr3:uid="{2B2F3830-ECE0-1842-A6FA-991F7D038AF2}" name="Column10364"/>
    <tableColumn id="10379" xr3:uid="{ED9107E8-3316-D140-B87F-4975B632A724}" name="Column10365"/>
    <tableColumn id="10380" xr3:uid="{2D5A246E-BF98-9B48-9CB5-7B0D0A92107F}" name="Column10366"/>
    <tableColumn id="10381" xr3:uid="{63B65C5E-C62F-E741-9975-F60628901CF6}" name="Column10367"/>
    <tableColumn id="10382" xr3:uid="{83439962-FE9F-D94A-B386-514CE7020696}" name="Column10368"/>
    <tableColumn id="10383" xr3:uid="{4494E88A-76F5-7A40-A3D9-35C96A151996}" name="Column10369"/>
    <tableColumn id="10384" xr3:uid="{D82F6019-6F5D-F341-AA2C-7834F3145FCA}" name="Column10370"/>
    <tableColumn id="10385" xr3:uid="{9F58C261-567F-7542-943D-08C1C7652EBC}" name="Column10371"/>
    <tableColumn id="10386" xr3:uid="{36BDDB84-529E-2C45-AB44-F68880AE657C}" name="Column10372"/>
    <tableColumn id="10387" xr3:uid="{F2F61E29-200A-BF47-95DB-97D48582A19B}" name="Column10373"/>
    <tableColumn id="10388" xr3:uid="{E30050A1-08D8-1F46-93BB-ED9CBC0835C9}" name="Column10374"/>
    <tableColumn id="10389" xr3:uid="{399D99E6-2965-CC4E-BA41-D51A90657B38}" name="Column10375"/>
    <tableColumn id="10390" xr3:uid="{4F6C06B6-EA77-B44F-92C7-A7C69CB1E4F7}" name="Column10376"/>
    <tableColumn id="10391" xr3:uid="{B2532F32-FDEE-4E45-B81D-2001FFEF7DD1}" name="Column10377"/>
    <tableColumn id="10392" xr3:uid="{ADE15729-6793-DE4A-9751-4D5ACDEAF959}" name="Column10378"/>
    <tableColumn id="10393" xr3:uid="{2ABBE57F-0580-0741-90E8-5A743230DF43}" name="Column10379"/>
    <tableColumn id="10394" xr3:uid="{F4A9D235-34AF-8A40-A2B3-2D1A4227E092}" name="Column10380"/>
    <tableColumn id="10395" xr3:uid="{9FC5B5A6-D54E-8C4E-B00D-D5321F3923B2}" name="Column10381"/>
    <tableColumn id="10396" xr3:uid="{3448EB5C-0643-7E4B-8E48-48DE542FC8C0}" name="Column10382"/>
    <tableColumn id="10397" xr3:uid="{B26E452C-50D1-2641-B1B8-5B50F2E72E7D}" name="Column10383"/>
    <tableColumn id="10398" xr3:uid="{98E3C332-92FA-FA4A-AAD2-227099649B4D}" name="Column10384"/>
    <tableColumn id="10399" xr3:uid="{055D8942-E1AE-6C46-846E-4CB86A84E734}" name="Column10385"/>
    <tableColumn id="10400" xr3:uid="{5AF9D51B-26A1-EF4C-A664-BA332245CB51}" name="Column10386"/>
    <tableColumn id="10401" xr3:uid="{F4EE9AC7-5B0D-6148-99B2-AAF7CB062FFA}" name="Column10387"/>
    <tableColumn id="10402" xr3:uid="{6192E082-EC65-9944-884B-B001EE8103D1}" name="Column10388"/>
    <tableColumn id="10403" xr3:uid="{54797860-D43B-504E-9BA0-F409AE198955}" name="Column10389"/>
    <tableColumn id="10404" xr3:uid="{A175654A-8BEF-FE4F-B266-73861A74D772}" name="Column10390"/>
    <tableColumn id="10405" xr3:uid="{298FDF7A-807D-B642-B627-AFE7E3E1FBCF}" name="Column10391"/>
    <tableColumn id="10406" xr3:uid="{FB9986AC-DC37-684F-A954-28765D7CF8CA}" name="Column10392"/>
    <tableColumn id="10407" xr3:uid="{2F94565B-FA53-FA40-98BE-513266507CDE}" name="Column10393"/>
    <tableColumn id="10408" xr3:uid="{5AFA8248-CC00-544C-B50F-07E0919EBCF1}" name="Column10394"/>
    <tableColumn id="10409" xr3:uid="{D36A2108-722E-074D-BFE6-311D7B3FE3C1}" name="Column10395"/>
    <tableColumn id="10410" xr3:uid="{E1D2678F-7281-F746-89E5-8C6DF4ADE82A}" name="Column10396"/>
    <tableColumn id="10411" xr3:uid="{A0DACA98-D610-4243-BCAD-F0466DB96D14}" name="Column10397"/>
    <tableColumn id="10412" xr3:uid="{6968FDD0-D696-0043-A637-59A40A3F9A81}" name="Column10398"/>
    <tableColumn id="10413" xr3:uid="{E265367C-7066-3C49-8EAC-FCDA312F7481}" name="Column10399"/>
    <tableColumn id="10414" xr3:uid="{21EF485F-6A07-8D48-9E07-94BC9B8AAE10}" name="Column10400"/>
    <tableColumn id="10415" xr3:uid="{8506B1AD-F6C0-BD4F-9D1D-A4776C9D9386}" name="Column10401"/>
    <tableColumn id="10416" xr3:uid="{C9912175-5A4C-7E40-9612-C170D300FECB}" name="Column10402"/>
    <tableColumn id="10417" xr3:uid="{0BDDA95C-1AB2-C248-961B-2B515536C8AB}" name="Column10403"/>
    <tableColumn id="10418" xr3:uid="{5898772E-C8ED-AB47-8F82-823BB2B90C16}" name="Column10404"/>
    <tableColumn id="10419" xr3:uid="{C0B911BA-D1C4-C14A-804F-B97949990AB8}" name="Column10405"/>
    <tableColumn id="10420" xr3:uid="{88FB0F86-4ED8-444E-8C41-9206ECC9A910}" name="Column10406"/>
    <tableColumn id="10421" xr3:uid="{4574680F-6B51-454A-868A-99932BB6A7F8}" name="Column10407"/>
    <tableColumn id="10422" xr3:uid="{CA12BB97-E713-2D40-868C-A6589DB3C64B}" name="Column10408"/>
    <tableColumn id="10423" xr3:uid="{476C2046-13A3-1D42-AFED-1BCF2648266D}" name="Column10409"/>
    <tableColumn id="10424" xr3:uid="{3E487BAC-52BC-4A46-BF14-1FAA75E5475C}" name="Column10410"/>
    <tableColumn id="10425" xr3:uid="{49BFB38F-3652-574F-98AB-78071C1E489E}" name="Column10411"/>
    <tableColumn id="10426" xr3:uid="{777FA858-D860-AA49-A0FA-12F840BDD3D8}" name="Column10412"/>
    <tableColumn id="10427" xr3:uid="{22788FB9-51E0-2F46-B393-1EEB05330999}" name="Column10413"/>
    <tableColumn id="10428" xr3:uid="{88EE9FAE-5352-FE4E-9847-8439E6CEF2D8}" name="Column10414"/>
    <tableColumn id="10429" xr3:uid="{AB8C326A-1AC1-DC4C-90D7-28E0172491E8}" name="Column10415"/>
    <tableColumn id="10430" xr3:uid="{7895578A-B74B-3D41-9A38-755239883AD7}" name="Column10416"/>
    <tableColumn id="10431" xr3:uid="{60C68185-0DBC-FF48-BB38-2A5F87C698E5}" name="Column10417"/>
    <tableColumn id="10432" xr3:uid="{7ACD602E-3BED-A246-A4D2-F0D77B3644F7}" name="Column10418"/>
    <tableColumn id="10433" xr3:uid="{96E68F94-F736-9041-BDC2-0CACF5922424}" name="Column10419"/>
    <tableColumn id="10434" xr3:uid="{9F01B5B8-8659-354D-9776-27211B7B359C}" name="Column10420"/>
    <tableColumn id="10435" xr3:uid="{6BB9AF00-831B-F440-890B-005EFD8F6914}" name="Column10421"/>
    <tableColumn id="10436" xr3:uid="{FDCC68D8-E8A8-0143-9282-0F7ADA82F17A}" name="Column10422"/>
    <tableColumn id="10437" xr3:uid="{EA23C89D-FAE8-494B-910F-46FE88E0E3C5}" name="Column10423"/>
    <tableColumn id="10438" xr3:uid="{475737B4-0269-4F4E-B9E7-AF3AF1809267}" name="Column10424"/>
    <tableColumn id="10439" xr3:uid="{358CBA33-030B-3B43-8A5B-AF722887CBB0}" name="Column10425"/>
    <tableColumn id="10440" xr3:uid="{D077F9AB-E4C6-AC44-BC98-A5F4519115B0}" name="Column10426"/>
    <tableColumn id="10441" xr3:uid="{C9510AE0-163C-464E-BCA7-AB8F40113540}" name="Column10427"/>
    <tableColumn id="10442" xr3:uid="{42FBF8F0-5976-8641-B9A6-4870952027C7}" name="Column10428"/>
    <tableColumn id="10443" xr3:uid="{E8CFC797-F782-AC48-959A-DD62C2EEC8EF}" name="Column10429"/>
    <tableColumn id="10444" xr3:uid="{CF78EC08-A3C1-C747-A7E8-069E83D3FBAE}" name="Column10430"/>
    <tableColumn id="10445" xr3:uid="{660C3001-4588-F442-B3B2-AD49A7DE4AF4}" name="Column10431"/>
    <tableColumn id="10446" xr3:uid="{FD19A9B2-2A27-C243-A560-FA3A6055B4E9}" name="Column10432"/>
    <tableColumn id="10447" xr3:uid="{8B2E2B7B-7DDA-FE4B-90FA-2B19C3E230D7}" name="Column10433"/>
    <tableColumn id="10448" xr3:uid="{146FA3EF-7D0C-3446-BABA-CD88E072C997}" name="Column10434"/>
    <tableColumn id="10449" xr3:uid="{221081D0-1581-784F-98C6-1710E7577EC5}" name="Column10435"/>
    <tableColumn id="10450" xr3:uid="{220413A1-6D79-A246-8FEC-3BABAD5627D6}" name="Column10436"/>
    <tableColumn id="10451" xr3:uid="{2018C149-EEB5-BF4C-8C30-84E20A686E3B}" name="Column10437"/>
    <tableColumn id="10452" xr3:uid="{97F0A10E-6083-8544-8E3A-3F512600D60C}" name="Column10438"/>
    <tableColumn id="10453" xr3:uid="{CAD0ACF6-A233-2742-A0F7-AC9CD2965CB1}" name="Column10439"/>
    <tableColumn id="10454" xr3:uid="{06DAF43D-D45A-B340-B6B4-1D31ED18358E}" name="Column10440"/>
    <tableColumn id="10455" xr3:uid="{4C78942B-B2F0-4D44-9621-AE3512CDAFF2}" name="Column10441"/>
    <tableColumn id="10456" xr3:uid="{94B1EC45-F4C3-3147-B4F4-308F85F95D79}" name="Column10442"/>
    <tableColumn id="10457" xr3:uid="{2C67A53C-794F-624A-8533-3D0E7ED58C01}" name="Column10443"/>
    <tableColumn id="10458" xr3:uid="{28AB4A31-A050-C248-964B-440E95E07623}" name="Column10444"/>
    <tableColumn id="10459" xr3:uid="{77D3B0F9-D848-8E46-829B-6A58D5BF8844}" name="Column10445"/>
    <tableColumn id="10460" xr3:uid="{E635CE9F-E1D4-E949-A46A-2FDD97FE6FA0}" name="Column10446"/>
    <tableColumn id="10461" xr3:uid="{A5E59A55-7C2A-E341-A476-A6E7B51E1DEB}" name="Column10447"/>
    <tableColumn id="10462" xr3:uid="{56EE3980-5D04-E140-99D6-65AD5CA51F7F}" name="Column10448"/>
    <tableColumn id="10463" xr3:uid="{28F44476-59A2-8548-8FC5-ECBA928EC56D}" name="Column10449"/>
    <tableColumn id="10464" xr3:uid="{0419434C-2810-974D-B166-BF5BE5685A4F}" name="Column10450"/>
    <tableColumn id="10465" xr3:uid="{92DF349C-452E-414D-BCF6-F3991362A5B8}" name="Column10451"/>
    <tableColumn id="10466" xr3:uid="{38B7C43B-FD69-D845-AA66-4DBAFAC70A90}" name="Column10452"/>
    <tableColumn id="10467" xr3:uid="{0768CAF7-CA23-8047-8653-A44B1A8F7357}" name="Column10453"/>
    <tableColumn id="10468" xr3:uid="{DB9EF905-8164-AB4D-95C7-7760CA577DC2}" name="Column10454"/>
    <tableColumn id="10469" xr3:uid="{E5C6D58B-2975-A440-B71D-68C5A118B9B4}" name="Column10455"/>
    <tableColumn id="10470" xr3:uid="{D3D3B4F3-EFDA-DA4B-9F64-ACB8434A9784}" name="Column10456"/>
    <tableColumn id="10471" xr3:uid="{FE298F14-BA39-7041-946E-C2D2D277ED01}" name="Column10457"/>
    <tableColumn id="10472" xr3:uid="{E31259D0-3014-314B-BAAA-901BCAA1690A}" name="Column10458"/>
    <tableColumn id="10473" xr3:uid="{534EE0FC-85F9-2148-B0E5-23635F003950}" name="Column10459"/>
    <tableColumn id="10474" xr3:uid="{9C1BB092-CDB7-1347-BF09-7B4FB5CF8B00}" name="Column10460"/>
    <tableColumn id="10475" xr3:uid="{8089B9BF-048F-664B-98C1-B6A2A3AA3323}" name="Column10461"/>
    <tableColumn id="10476" xr3:uid="{D8F58D36-B505-E341-A006-E3045935D1C5}" name="Column10462"/>
    <tableColumn id="10477" xr3:uid="{B995FE5A-8EA0-2545-8196-15D10B3B2A6D}" name="Column10463"/>
    <tableColumn id="10478" xr3:uid="{4D5D7B60-9D73-9547-9898-7D30B0826C6E}" name="Column10464"/>
    <tableColumn id="10479" xr3:uid="{A6843454-5338-0E4A-8326-8BE59B7BF934}" name="Column10465"/>
    <tableColumn id="10480" xr3:uid="{47B1228B-0A1D-B841-831F-9090F8B640F7}" name="Column10466"/>
    <tableColumn id="10481" xr3:uid="{4C2AECE7-3956-C14D-A95B-BC79D87A3BDD}" name="Column10467"/>
    <tableColumn id="10482" xr3:uid="{2FD03715-E2D3-5A42-ADDC-3F45C37C3C5F}" name="Column10468"/>
    <tableColumn id="10483" xr3:uid="{263EA96B-BB44-144E-A97A-2DDD37EB2449}" name="Column10469"/>
    <tableColumn id="10484" xr3:uid="{EE67C0C4-DB28-6A4E-92E6-9CD0FCB06CBF}" name="Column10470"/>
    <tableColumn id="10485" xr3:uid="{F8A138D1-485A-9D4A-B11B-B43993BEBBA5}" name="Column10471"/>
    <tableColumn id="10486" xr3:uid="{E2AF669E-7963-5B44-A200-211CBB18FF4D}" name="Column10472"/>
    <tableColumn id="10487" xr3:uid="{18C7225D-1BFC-4445-94BD-447C096183E1}" name="Column10473"/>
    <tableColumn id="10488" xr3:uid="{3657A56B-F10C-FA43-A1F9-A0AB76BCF6F3}" name="Column10474"/>
    <tableColumn id="10489" xr3:uid="{878509D0-BE3C-B541-B954-CF4D29008C8E}" name="Column10475"/>
    <tableColumn id="10490" xr3:uid="{E655C6E4-B652-784A-B146-AB4B033A28D9}" name="Column10476"/>
    <tableColumn id="10491" xr3:uid="{529F47C2-B290-2A44-9012-9835AA5D5EA5}" name="Column10477"/>
    <tableColumn id="10492" xr3:uid="{2322A2ED-5225-FB43-81B2-F1A84F1FAC4D}" name="Column10478"/>
    <tableColumn id="10493" xr3:uid="{32283CE2-215D-324F-98D2-ED1A9A6CDA41}" name="Column10479"/>
    <tableColumn id="10494" xr3:uid="{402EB049-2567-2140-8F73-19D61E477C23}" name="Column10480"/>
    <tableColumn id="10495" xr3:uid="{8D53FDB4-9C20-1B46-85BD-0920B2EDB5A7}" name="Column10481"/>
    <tableColumn id="10496" xr3:uid="{9E3DBB82-A6D0-9F41-8764-9E7CA67AED7F}" name="Column10482"/>
    <tableColumn id="10497" xr3:uid="{F509624A-856B-F547-B4C9-BAACAEFA67AD}" name="Column10483"/>
    <tableColumn id="10498" xr3:uid="{C0AA04BD-C570-5949-93B8-939229842C5B}" name="Column10484"/>
    <tableColumn id="10499" xr3:uid="{5EB68E45-85B5-3F47-8842-7CAE13E9DECB}" name="Column10485"/>
    <tableColumn id="10500" xr3:uid="{C1528A2C-74D4-4D4B-B943-0B2832D55D2B}" name="Column10486"/>
    <tableColumn id="10501" xr3:uid="{D0B40824-F2B0-F240-8A8E-8D012C35C92D}" name="Column10487"/>
    <tableColumn id="10502" xr3:uid="{F30BA2BC-4058-7A4A-9453-C5EB75E03CF5}" name="Column10488"/>
    <tableColumn id="10503" xr3:uid="{067D0548-27D2-C04F-8E57-6DE2158DB6C2}" name="Column10489"/>
    <tableColumn id="10504" xr3:uid="{1D2AB570-778E-C94D-B4B8-2E86DA3D28F7}" name="Column10490"/>
    <tableColumn id="10505" xr3:uid="{22F25FD7-B745-4F45-8B54-A7A4C3CFA09E}" name="Column10491"/>
    <tableColumn id="10506" xr3:uid="{80AE82A0-A974-5E45-859D-6EAD061B8C06}" name="Column10492"/>
    <tableColumn id="10507" xr3:uid="{4D92C9EA-9065-A741-87D6-D5E8F9BB03EF}" name="Column10493"/>
    <tableColumn id="10508" xr3:uid="{6B3A3A85-01CE-4243-AEB8-6E5C6B553EA3}" name="Column10494"/>
    <tableColumn id="10509" xr3:uid="{423E6B1A-D65C-6D4E-A41D-370C783D05AC}" name="Column10495"/>
    <tableColumn id="10510" xr3:uid="{B669C721-CFE3-124C-907B-FC68E2F66576}" name="Column10496"/>
    <tableColumn id="10511" xr3:uid="{5E20D518-71A3-2441-B7EE-A2996A09C838}" name="Column10497"/>
    <tableColumn id="10512" xr3:uid="{9B5B1BB5-66DF-D745-A119-D5D54ED9D8F9}" name="Column10498"/>
    <tableColumn id="10513" xr3:uid="{045A09C4-D616-1E49-AE15-6B3FCB08A35F}" name="Column10499"/>
    <tableColumn id="10514" xr3:uid="{062A0BD2-444D-D04A-A900-82ADD515B248}" name="Column10500"/>
    <tableColumn id="10515" xr3:uid="{5FC4E9DD-59B2-594E-B4D2-BA564B1D8D96}" name="Column10501"/>
    <tableColumn id="10516" xr3:uid="{AC160327-967A-9741-84E4-AC6096B5F04D}" name="Column10502"/>
    <tableColumn id="10517" xr3:uid="{33F94648-A9EA-D047-9071-24CB4F8877B1}" name="Column10503"/>
    <tableColumn id="10518" xr3:uid="{0564D7C0-EE5D-1340-A29D-34D5D13FBF17}" name="Column10504"/>
    <tableColumn id="10519" xr3:uid="{B63842EA-83EB-BC4A-9911-29D8AEF72407}" name="Column10505"/>
    <tableColumn id="10520" xr3:uid="{E17612D4-8748-E24A-8D1C-2EA09FFA43EF}" name="Column10506"/>
    <tableColumn id="10521" xr3:uid="{190F0E23-AF3F-354B-BFB7-5FFE155F689F}" name="Column10507"/>
    <tableColumn id="10522" xr3:uid="{0E4210DE-40EB-8743-9C24-DC6B8B29F479}" name="Column10508"/>
    <tableColumn id="10523" xr3:uid="{E0E52053-A0F0-8B46-B07D-B154F894FB7F}" name="Column10509"/>
    <tableColumn id="10524" xr3:uid="{C25D125B-4BB3-D844-8379-7212BA8A4AEA}" name="Column10510"/>
    <tableColumn id="10525" xr3:uid="{1CC03318-FACC-9542-95A6-294D79ED52D1}" name="Column10511"/>
    <tableColumn id="10526" xr3:uid="{C370583E-1521-5745-9943-6D26C9112206}" name="Column10512"/>
    <tableColumn id="10527" xr3:uid="{CF1BD18B-D1FB-D84E-A326-0AA84BBF6FD5}" name="Column10513"/>
    <tableColumn id="10528" xr3:uid="{A71EE302-6850-EF45-957B-642A1966A761}" name="Column10514"/>
    <tableColumn id="10529" xr3:uid="{49871A9B-F55C-6F47-BD77-F670A2935034}" name="Column10515"/>
    <tableColumn id="10530" xr3:uid="{284433E6-3CAE-4742-842D-80EE267D23DB}" name="Column10516"/>
    <tableColumn id="10531" xr3:uid="{7F205C01-9C4D-824D-9DA0-1F373B4C85AB}" name="Column10517"/>
    <tableColumn id="10532" xr3:uid="{86B30B46-6790-1B47-8CB8-E4574C2D37D2}" name="Column10518"/>
    <tableColumn id="10533" xr3:uid="{668B1575-D722-1B40-A0E8-067931BBA5FA}" name="Column10519"/>
    <tableColumn id="10534" xr3:uid="{8BAAB6B6-E537-B748-8A10-88760DD5B7FD}" name="Column10520"/>
    <tableColumn id="10535" xr3:uid="{4182BEC7-08D1-164A-89D7-18D1F57B9494}" name="Column10521"/>
    <tableColumn id="10536" xr3:uid="{D8A9E559-5D5B-1440-846D-22E3B390486F}" name="Column10522"/>
    <tableColumn id="10537" xr3:uid="{F6633028-7627-AA4A-B5EE-B12C79EA70CE}" name="Column10523"/>
    <tableColumn id="10538" xr3:uid="{7BA90A41-AEDF-144F-A3D7-7FCA869DA8A7}" name="Column10524"/>
    <tableColumn id="10539" xr3:uid="{BA9C8BBA-C85D-1C42-9BF4-A178743152C2}" name="Column10525"/>
    <tableColumn id="10540" xr3:uid="{A7093B46-5B02-0848-9B3C-B4132DCD48E8}" name="Column10526"/>
    <tableColumn id="10541" xr3:uid="{A30C3527-481B-DE42-B20D-88F1F159EDE9}" name="Column10527"/>
    <tableColumn id="10542" xr3:uid="{C99F4DA0-5881-FE4F-ACD6-6D3D465E7BC3}" name="Column10528"/>
    <tableColumn id="10543" xr3:uid="{44A43B8C-4746-3A40-B3D3-B277C5D3D127}" name="Column10529"/>
    <tableColumn id="10544" xr3:uid="{F8E8D5CD-D835-CD40-8E31-03BE153A3329}" name="Column10530"/>
    <tableColumn id="10545" xr3:uid="{D77780AC-48A5-7349-9733-F5C6CE1EBEA3}" name="Column10531"/>
    <tableColumn id="10546" xr3:uid="{FB52E126-F206-4E42-9BB9-EC05FD1C91C0}" name="Column10532"/>
    <tableColumn id="10547" xr3:uid="{391A6667-1003-094D-8F2F-3B38161F92FC}" name="Column10533"/>
    <tableColumn id="10548" xr3:uid="{85836623-EB5F-C54F-929A-9A10EACD16A0}" name="Column10534"/>
    <tableColumn id="10549" xr3:uid="{F397C8B2-9C19-8A4D-AAD9-35F964B0C49C}" name="Column10535"/>
    <tableColumn id="10550" xr3:uid="{3D78C9AA-99B5-5E4E-847F-88E97B209E47}" name="Column10536"/>
    <tableColumn id="10551" xr3:uid="{1143BBED-F153-2C4F-8463-4D4135098C40}" name="Column10537"/>
    <tableColumn id="10552" xr3:uid="{83B51B61-307F-F049-9586-7AEAE5CD21F5}" name="Column10538"/>
    <tableColumn id="10553" xr3:uid="{1A0342D2-06B6-B346-8FC0-031CEA93677B}" name="Column10539"/>
    <tableColumn id="10554" xr3:uid="{932CE21C-8388-BD47-B8D1-5CE457974FB1}" name="Column10540"/>
    <tableColumn id="10555" xr3:uid="{E4647E28-6388-634F-9245-EB045B6D95E9}" name="Column10541"/>
    <tableColumn id="10556" xr3:uid="{2ED8C0E1-806B-5448-ADFD-C9C6862AD3A9}" name="Column10542"/>
    <tableColumn id="10557" xr3:uid="{13239F2A-74D0-5A42-9D10-00DC9BC15160}" name="Column10543"/>
    <tableColumn id="10558" xr3:uid="{E43E274D-D708-5640-8D99-859EE30149AE}" name="Column10544"/>
    <tableColumn id="10559" xr3:uid="{CDBE29E7-F7CC-E74B-9EB5-71898385704D}" name="Column10545"/>
    <tableColumn id="10560" xr3:uid="{682426A5-FF8B-E54B-BDD6-59E70E977385}" name="Column10546"/>
    <tableColumn id="10561" xr3:uid="{A7A146E7-1E9C-1D45-A3C2-37A145F36E1B}" name="Column10547"/>
    <tableColumn id="10562" xr3:uid="{7249F20A-CB44-FE4F-9CB8-ED431F408464}" name="Column10548"/>
    <tableColumn id="10563" xr3:uid="{F0AC66DC-0245-DB46-9FAC-41C7E0814188}" name="Column10549"/>
    <tableColumn id="10564" xr3:uid="{01320BB3-39A6-4C44-BD40-4E6FA1712C23}" name="Column10550"/>
    <tableColumn id="10565" xr3:uid="{DF28EAED-8102-194F-83A5-B597CC5FA6C5}" name="Column10551"/>
    <tableColumn id="10566" xr3:uid="{826EF3AF-AA99-B541-BB9E-B18EB290B69C}" name="Column10552"/>
    <tableColumn id="10567" xr3:uid="{56087DEE-A0EE-2D41-ACDC-C1C0077F9161}" name="Column10553"/>
    <tableColumn id="10568" xr3:uid="{B12115DD-8720-2444-B2C7-A710A3E301E4}" name="Column10554"/>
    <tableColumn id="10569" xr3:uid="{8B48E2D8-D72E-F642-BAF3-33CC59EEB482}" name="Column10555"/>
    <tableColumn id="10570" xr3:uid="{C74BC5AA-DFC2-0045-9A44-86B771385B1D}" name="Column10556"/>
    <tableColumn id="10571" xr3:uid="{E4FF72D7-33D4-4D4F-A749-9CB4A259D8F5}" name="Column10557"/>
    <tableColumn id="10572" xr3:uid="{092058AC-DE22-8346-B405-D8AC4C1035B2}" name="Column10558"/>
    <tableColumn id="10573" xr3:uid="{E080EDE5-5924-F048-B6BA-582F556DD195}" name="Column10559"/>
    <tableColumn id="10574" xr3:uid="{D14A56CA-5DE6-1845-9E5A-783B4EA9F37D}" name="Column10560"/>
    <tableColumn id="10575" xr3:uid="{96A95E1C-ED90-D946-A3DF-A46F87EC6614}" name="Column10561"/>
    <tableColumn id="10576" xr3:uid="{BB4352ED-FDF8-EE4E-86BC-F0A2C12CE665}" name="Column10562"/>
    <tableColumn id="10577" xr3:uid="{7B213DCA-A168-6340-B62F-60AC978A9A87}" name="Column10563"/>
    <tableColumn id="10578" xr3:uid="{A521B556-44D8-324A-B5B4-6F4B366B05B8}" name="Column10564"/>
    <tableColumn id="10579" xr3:uid="{DCD20CAD-DFF0-C045-81DE-6DB2CF1FECAE}" name="Column10565"/>
    <tableColumn id="10580" xr3:uid="{966F87A3-E6E4-3142-86A7-9DBB642ADF6E}" name="Column10566"/>
    <tableColumn id="10581" xr3:uid="{B609F1EA-0944-D045-89EF-C8889B6FC474}" name="Column10567"/>
    <tableColumn id="10582" xr3:uid="{3B00DCF4-A930-9F45-B93B-E3D632E1E52B}" name="Column10568"/>
    <tableColumn id="10583" xr3:uid="{7179EF35-67EE-B141-BEA7-E6F98C520AAB}" name="Column10569"/>
    <tableColumn id="10584" xr3:uid="{02D4A9EC-8790-DB4C-ABAB-D91D6536C9A2}" name="Column10570"/>
    <tableColumn id="10585" xr3:uid="{F193E707-60DF-3747-AB59-C691E64B2888}" name="Column10571"/>
    <tableColumn id="10586" xr3:uid="{BCF3C4A2-7A26-3B42-9F0C-62F6719A907C}" name="Column10572"/>
    <tableColumn id="10587" xr3:uid="{CA47E5F1-7E62-DE4F-8C7C-32AD55C86E98}" name="Column10573"/>
    <tableColumn id="10588" xr3:uid="{C618C2BE-5E27-614F-A779-886FCFBE8AB2}" name="Column10574"/>
    <tableColumn id="10589" xr3:uid="{632A1751-D599-5F4C-ACC2-FB958C7B9E02}" name="Column10575"/>
    <tableColumn id="10590" xr3:uid="{E4B445BB-7478-A646-B7E0-D95397698BA5}" name="Column10576"/>
    <tableColumn id="10591" xr3:uid="{0F86C06C-8816-5A44-A670-8472E8F0DF7F}" name="Column10577"/>
    <tableColumn id="10592" xr3:uid="{9EC2999B-132B-794D-9061-0B64F8AC6B28}" name="Column10578"/>
    <tableColumn id="10593" xr3:uid="{5F87ABD8-72D8-A642-B1D5-0B74E549DFC1}" name="Column10579"/>
    <tableColumn id="10594" xr3:uid="{BE612805-B739-6245-8512-67DA0DD95EDE}" name="Column10580"/>
    <tableColumn id="10595" xr3:uid="{91283842-5F88-3943-957E-0495A3D7A43C}" name="Column10581"/>
    <tableColumn id="10596" xr3:uid="{CE7C76EE-CBDA-634B-AD3C-020D65039CB0}" name="Column10582"/>
    <tableColumn id="10597" xr3:uid="{6EE565A8-5315-2D49-8E14-08CE9279CA48}" name="Column10583"/>
    <tableColumn id="10598" xr3:uid="{A6F15AFD-C04E-3E48-AF28-E9C2EFABFC80}" name="Column10584"/>
    <tableColumn id="10599" xr3:uid="{7E1D7FBE-20FD-394D-9D17-BE3B02DF8BD9}" name="Column10585"/>
    <tableColumn id="10600" xr3:uid="{5E3AC708-A743-A245-A321-8D308D163675}" name="Column10586"/>
    <tableColumn id="10601" xr3:uid="{83510C76-5010-894E-97AD-AF96C5F8B326}" name="Column10587"/>
    <tableColumn id="10602" xr3:uid="{43FCBA70-8505-6F4A-B482-5CBFA089C13A}" name="Column10588"/>
    <tableColumn id="10603" xr3:uid="{46A0A82B-DE26-194C-8BE3-9C357E274DCF}" name="Column10589"/>
    <tableColumn id="10604" xr3:uid="{CC47B54C-5CEF-5A4A-9D6D-C52FE28CF705}" name="Column10590"/>
    <tableColumn id="10605" xr3:uid="{36C07497-0EB7-F146-A7C7-F4491C4508F3}" name="Column10591"/>
    <tableColumn id="10606" xr3:uid="{A211FCAF-AA6F-8242-867C-97580A1B9CE8}" name="Column10592"/>
    <tableColumn id="10607" xr3:uid="{4036FCF4-0AB6-624F-B24F-C874A4379102}" name="Column10593"/>
    <tableColumn id="10608" xr3:uid="{CF84B9A0-AD9D-DD46-B3FD-72086A79571A}" name="Column10594"/>
    <tableColumn id="10609" xr3:uid="{79F4EF3C-CBA1-9642-A644-EE6A12381AC3}" name="Column10595"/>
    <tableColumn id="10610" xr3:uid="{A8B38791-A87A-9946-BDFE-3497F3C26BD6}" name="Column10596"/>
    <tableColumn id="10611" xr3:uid="{74D120C7-AE00-A243-92BB-146A167E249A}" name="Column10597"/>
    <tableColumn id="10612" xr3:uid="{458EC69A-601E-DE45-9020-6C035A9D7FE4}" name="Column10598"/>
    <tableColumn id="10613" xr3:uid="{F36CBE79-74D3-8F49-A3FD-6C38F095806A}" name="Column10599"/>
    <tableColumn id="10614" xr3:uid="{50B290C5-79FA-EA42-9EB7-8B2036CD61D4}" name="Column10600"/>
    <tableColumn id="10615" xr3:uid="{5287A34D-3830-7B47-ACC2-62C4AACD6B5C}" name="Column10601"/>
    <tableColumn id="10616" xr3:uid="{25B44984-4B64-2649-927C-23709B08B103}" name="Column10602"/>
    <tableColumn id="10617" xr3:uid="{39CA3EE2-4CF8-AD43-AA76-AE96EF034DF0}" name="Column10603"/>
    <tableColumn id="10618" xr3:uid="{63A207B8-24EF-C947-83BF-185FBC8F1EE7}" name="Column10604"/>
    <tableColumn id="10619" xr3:uid="{E5E2C512-BBC5-634E-AED7-0888EF9FC207}" name="Column10605"/>
    <tableColumn id="10620" xr3:uid="{328D1A1B-FF6F-F94B-95B1-CF315EF0CF67}" name="Column10606"/>
    <tableColumn id="10621" xr3:uid="{0ABF316B-8B0D-7D43-A5EF-BD0DAF3DCB42}" name="Column10607"/>
    <tableColumn id="10622" xr3:uid="{663FBB09-B08F-8C4A-9231-C7C225F5AA2F}" name="Column10608"/>
    <tableColumn id="10623" xr3:uid="{06510E96-F618-8249-A467-0BE3AEDEEF67}" name="Column10609"/>
    <tableColumn id="10624" xr3:uid="{924EB9FC-E33A-9645-B2CD-9B8B1AAB172A}" name="Column10610"/>
    <tableColumn id="10625" xr3:uid="{F071BDA2-5F4C-A44B-861C-1DCE4EA56C82}" name="Column10611"/>
    <tableColumn id="10626" xr3:uid="{CA5616AE-32B8-1A42-92CB-4EAD41777276}" name="Column10612"/>
    <tableColumn id="10627" xr3:uid="{BA06169C-667A-684D-87F2-AADDCDDC44F0}" name="Column10613"/>
    <tableColumn id="10628" xr3:uid="{FA67995C-7CF1-E148-B363-A28048430DE4}" name="Column10614"/>
    <tableColumn id="10629" xr3:uid="{26A8D504-4BE8-D740-9D29-6C55622C1EC0}" name="Column10615"/>
    <tableColumn id="10630" xr3:uid="{17932BB7-1CED-3B4E-8E79-1C4463FCD878}" name="Column10616"/>
    <tableColumn id="10631" xr3:uid="{2F035D5C-9A51-4C49-B024-215EE1386F3D}" name="Column10617"/>
    <tableColumn id="10632" xr3:uid="{4F9A9F2C-6172-CB4B-A2CF-9386E2649E09}" name="Column10618"/>
    <tableColumn id="10633" xr3:uid="{5232C7BB-8205-4546-B262-88D6D72BB393}" name="Column10619"/>
    <tableColumn id="10634" xr3:uid="{DEEAAD6D-3F61-0C45-85E7-5BE67BD19BEF}" name="Column10620"/>
    <tableColumn id="10635" xr3:uid="{18BB7496-67DD-104F-97AD-E2E1683583B9}" name="Column10621"/>
    <tableColumn id="10636" xr3:uid="{A071A736-45D4-B84D-9008-C1F2D9FBAA0C}" name="Column10622"/>
    <tableColumn id="10637" xr3:uid="{58D6BACF-4DB9-DF48-A807-8F15695C6047}" name="Column10623"/>
    <tableColumn id="10638" xr3:uid="{2A621F13-6191-F747-9A6A-2F6F15A931A5}" name="Column10624"/>
    <tableColumn id="10639" xr3:uid="{C5061579-790F-0345-A849-5E38755F18E6}" name="Column10625"/>
    <tableColumn id="10640" xr3:uid="{F5F8F837-E9D1-D048-8901-225867EBD803}" name="Column10626"/>
    <tableColumn id="10641" xr3:uid="{9C9460FC-473A-B54F-8C60-AC8D1A569A72}" name="Column10627"/>
    <tableColumn id="10642" xr3:uid="{8B2695BB-BD42-C24D-8B11-768537F1B2A0}" name="Column10628"/>
    <tableColumn id="10643" xr3:uid="{82E8F920-D6C3-AE48-85E0-B03B01DD0D94}" name="Column10629"/>
    <tableColumn id="10644" xr3:uid="{BAE3F72E-14F2-E745-B2FC-1E2FF1A4466F}" name="Column10630"/>
    <tableColumn id="10645" xr3:uid="{F5525DDB-D88E-E747-B45F-8608FB1FB4E1}" name="Column10631"/>
    <tableColumn id="10646" xr3:uid="{833FA401-0007-5B43-8B78-715DCF78C7EC}" name="Column10632"/>
    <tableColumn id="10647" xr3:uid="{9CDABD8F-70FC-E540-9C26-01263B07D2DC}" name="Column10633"/>
    <tableColumn id="10648" xr3:uid="{8C1AF961-CB6B-0944-B073-CE49D6B7BE78}" name="Column10634"/>
    <tableColumn id="10649" xr3:uid="{A7E636DB-E845-AD4C-AF4F-C6C0EA863748}" name="Column10635"/>
    <tableColumn id="10650" xr3:uid="{A8C8B220-4B4C-1F41-A802-C0C13C7B83D3}" name="Column10636"/>
    <tableColumn id="10651" xr3:uid="{10904A29-20CB-324A-A9D7-3029D5B3CD67}" name="Column10637"/>
    <tableColumn id="10652" xr3:uid="{43E6B712-45B6-9D47-8670-4AFFF9A40A3B}" name="Column10638"/>
    <tableColumn id="10653" xr3:uid="{A7C128A1-55FF-DD4A-9638-63D0D5F33336}" name="Column10639"/>
    <tableColumn id="10654" xr3:uid="{F6D30D6D-B39F-F44B-AD62-63D91A851C92}" name="Column10640"/>
    <tableColumn id="10655" xr3:uid="{EC61CC72-E8E4-9E4F-A327-0CA5ABE1E4F7}" name="Column10641"/>
    <tableColumn id="10656" xr3:uid="{E18FF6B5-A582-CB49-BB3B-D97D38BAED24}" name="Column10642"/>
    <tableColumn id="10657" xr3:uid="{940A1917-F47D-D044-96AE-10A3FCB54E7E}" name="Column10643"/>
    <tableColumn id="10658" xr3:uid="{704BD1F5-DC94-C448-9A76-6B29494207FD}" name="Column10644"/>
    <tableColumn id="10659" xr3:uid="{658AEC5D-EAF6-764E-8753-0F6A3412555F}" name="Column10645"/>
    <tableColumn id="10660" xr3:uid="{34B8E6AA-520A-DD40-9085-471DE13161E1}" name="Column10646"/>
    <tableColumn id="10661" xr3:uid="{F6C02C71-570B-3E46-A836-00F0172F1071}" name="Column10647"/>
    <tableColumn id="10662" xr3:uid="{320FFEB5-47D6-3644-8D6B-2764748CC65F}" name="Column10648"/>
    <tableColumn id="10663" xr3:uid="{47CD1D87-C9D5-154A-8935-0CA373BCD65F}" name="Column10649"/>
    <tableColumn id="10664" xr3:uid="{9B2D0A96-DF96-8F46-A4D8-B6A681DA4837}" name="Column10650"/>
    <tableColumn id="10665" xr3:uid="{F028E306-DAAD-A44F-BE55-CB484143DF68}" name="Column10651"/>
    <tableColumn id="10666" xr3:uid="{227B3886-AD07-FE4E-8A05-B0CC455DAC45}" name="Column10652"/>
    <tableColumn id="10667" xr3:uid="{1B0B0ACF-CFC0-EB49-867F-86B435415DB9}" name="Column10653"/>
    <tableColumn id="10668" xr3:uid="{9BDC6ECF-E3F5-E743-8BD8-BFDC93AAAE4E}" name="Column10654"/>
    <tableColumn id="10669" xr3:uid="{2D77CC28-D1FE-4440-9304-EC8A68775689}" name="Column10655"/>
    <tableColumn id="10670" xr3:uid="{9F27297E-4334-284F-87FC-828EBEF35D4C}" name="Column10656"/>
    <tableColumn id="10671" xr3:uid="{8F7FA8B0-AE4E-FF40-AC3E-337BED5E6D42}" name="Column10657"/>
    <tableColumn id="10672" xr3:uid="{83F98729-F5B2-6041-870D-9C9D419C9EDB}" name="Column10658"/>
    <tableColumn id="10673" xr3:uid="{DE98F0B7-0161-A243-BAAA-34D81A1939BF}" name="Column10659"/>
    <tableColumn id="10674" xr3:uid="{7C3F5A27-E45A-1247-803B-2AD6610F6BE8}" name="Column10660"/>
    <tableColumn id="10675" xr3:uid="{426D2A76-07AB-D945-B4C6-15ADD24A88FD}" name="Column10661"/>
    <tableColumn id="10676" xr3:uid="{846BE0CF-0962-2C4E-90BB-9F96A25F9E54}" name="Column10662"/>
    <tableColumn id="10677" xr3:uid="{3164CE10-C71F-5A4E-BD2D-DC86347BF833}" name="Column10663"/>
    <tableColumn id="10678" xr3:uid="{C2D6D1B2-2746-B44E-BB43-4A15733AB7DD}" name="Column10664"/>
    <tableColumn id="10679" xr3:uid="{57E91E66-E38E-A74A-B579-2DF29543EC18}" name="Column10665"/>
    <tableColumn id="10680" xr3:uid="{B7780A84-B1FC-8849-8F9F-45F1427CA8B4}" name="Column10666"/>
    <tableColumn id="10681" xr3:uid="{BC2F37E9-3D7B-7349-8535-B816D731F897}" name="Column10667"/>
    <tableColumn id="10682" xr3:uid="{38A33295-C6CF-8841-9F5C-7CE6637CE106}" name="Column10668"/>
    <tableColumn id="10683" xr3:uid="{5A4F1AFB-544D-6647-8F4F-8800336E41BA}" name="Column10669"/>
    <tableColumn id="10684" xr3:uid="{31BB15D8-07E2-D54B-B0E0-4C814B030CBE}" name="Column10670"/>
    <tableColumn id="10685" xr3:uid="{F56CC59D-BBD5-6742-B05A-7D074F7C8EF6}" name="Column10671"/>
    <tableColumn id="10686" xr3:uid="{333AA9E1-8DCC-1B4E-BD72-D46F625E70AB}" name="Column10672"/>
    <tableColumn id="10687" xr3:uid="{830192DB-A4B3-6847-B419-51A0C439FBB7}" name="Column10673"/>
    <tableColumn id="10688" xr3:uid="{B2366B95-2528-E946-889C-E8861E722307}" name="Column10674"/>
    <tableColumn id="10689" xr3:uid="{B25797BF-3753-4949-A8D9-1BF85BDC9BE8}" name="Column10675"/>
    <tableColumn id="10690" xr3:uid="{A453A5A7-44CE-7245-827A-67B7FC0F3E36}" name="Column10676"/>
    <tableColumn id="10691" xr3:uid="{6ACA6E06-48D2-3D4C-ACCE-5B12078743BE}" name="Column10677"/>
    <tableColumn id="10692" xr3:uid="{4F8C1320-0954-A24C-AA0D-A3DC1153FDBA}" name="Column10678"/>
    <tableColumn id="10693" xr3:uid="{4BDD8D3A-8A25-6B4D-BCC8-21B1D92743AA}" name="Column10679"/>
    <tableColumn id="10694" xr3:uid="{AE30740F-A8EA-8649-99C2-8606CFCC3C76}" name="Column10680"/>
    <tableColumn id="10695" xr3:uid="{99B52EBE-E9BC-2F4C-9ED0-AC12417AA4E7}" name="Column10681"/>
    <tableColumn id="10696" xr3:uid="{E4BA05A5-BD49-F446-8D43-D72E85BEF3C7}" name="Column10682"/>
    <tableColumn id="10697" xr3:uid="{96A712D0-4C3E-AA47-AB07-5568C37F245D}" name="Column10683"/>
    <tableColumn id="10698" xr3:uid="{5BD6222B-6F26-A448-BA2A-C9BC19EBFD5B}" name="Column10684"/>
    <tableColumn id="10699" xr3:uid="{62C30415-0DE1-0D48-8EC7-553160850C75}" name="Column10685"/>
    <tableColumn id="10700" xr3:uid="{D2191AFB-C93E-1B45-BD7D-4F5F2E3237E7}" name="Column10686"/>
    <tableColumn id="10701" xr3:uid="{D0328046-1CF3-3C4D-88AA-87C7F90D6B70}" name="Column10687"/>
    <tableColumn id="10702" xr3:uid="{FBA80D57-ECF8-AD46-A024-2F0D385A5FA1}" name="Column10688"/>
    <tableColumn id="10703" xr3:uid="{82864B86-5BDD-4144-B59A-AE719E04A2C1}" name="Column10689"/>
    <tableColumn id="10704" xr3:uid="{A8860F0E-CF98-DB42-A179-EB3333106B44}" name="Column10690"/>
    <tableColumn id="10705" xr3:uid="{28BBDD5D-3576-1640-A4F3-6B904EB88677}" name="Column10691"/>
    <tableColumn id="10706" xr3:uid="{1F80EB45-1A78-A945-8D28-2AF3ECAA893E}" name="Column10692"/>
    <tableColumn id="10707" xr3:uid="{7713DCE4-00D3-F14D-AEE5-39F33195F255}" name="Column10693"/>
    <tableColumn id="10708" xr3:uid="{DF7CC956-CE11-0249-9A5B-7AB1D22F772B}" name="Column10694"/>
    <tableColumn id="10709" xr3:uid="{4B686182-5A0E-7148-A77F-6645C35A9617}" name="Column10695"/>
    <tableColumn id="10710" xr3:uid="{6BC1F0E1-2C29-7242-920A-D1E4DFF947E7}" name="Column10696"/>
    <tableColumn id="10711" xr3:uid="{B6C897A4-2208-1945-9E4A-A2732774F737}" name="Column10697"/>
    <tableColumn id="10712" xr3:uid="{E181DDD3-ACD6-D540-8D7E-5372319E8471}" name="Column10698"/>
    <tableColumn id="10713" xr3:uid="{39AD6BF1-B7CD-A743-A2BD-107A84593BC4}" name="Column10699"/>
    <tableColumn id="10714" xr3:uid="{33D4DF39-E57E-4E47-A106-FFC476CF0CF2}" name="Column10700"/>
    <tableColumn id="10715" xr3:uid="{CE1A2F90-3217-DB44-9009-1C93F658370D}" name="Column10701"/>
    <tableColumn id="10716" xr3:uid="{35316F36-CBAE-F743-B933-533E8D822AEF}" name="Column10702"/>
    <tableColumn id="10717" xr3:uid="{16A5A300-510E-AD48-BF88-5F1D6394D84B}" name="Column10703"/>
    <tableColumn id="10718" xr3:uid="{7F7BDE26-1677-5F43-81B0-3698C6DFDE41}" name="Column10704"/>
    <tableColumn id="10719" xr3:uid="{A8760425-A6E6-3C4F-9CE3-4B8F2D57079E}" name="Column10705"/>
    <tableColumn id="10720" xr3:uid="{514A6F98-9343-944A-BE98-206BBD70E85B}" name="Column10706"/>
    <tableColumn id="10721" xr3:uid="{11CAB941-DD04-614E-87C2-AE3B01D65F8E}" name="Column10707"/>
    <tableColumn id="10722" xr3:uid="{7FC97DFC-53AB-5545-97A9-99B493DB8405}" name="Column10708"/>
    <tableColumn id="10723" xr3:uid="{4157B441-F475-C041-9452-B05C1E0B292E}" name="Column10709"/>
    <tableColumn id="10724" xr3:uid="{081EAE4F-80C8-9C4F-B985-C9D91FDA615E}" name="Column10710"/>
    <tableColumn id="10725" xr3:uid="{60C415E6-5A1F-894B-845A-84DB1CAF2620}" name="Column10711"/>
    <tableColumn id="10726" xr3:uid="{2804E877-A18B-D646-82EF-46A746899D66}" name="Column10712"/>
    <tableColumn id="10727" xr3:uid="{34998C2B-E35C-9344-9BE0-758A574A8A9D}" name="Column10713"/>
    <tableColumn id="10728" xr3:uid="{83302A50-8553-534A-8DEF-82870A200121}" name="Column10714"/>
    <tableColumn id="10729" xr3:uid="{A99E1104-7F13-DF40-80CB-DE5DDFDFDAAB}" name="Column10715"/>
    <tableColumn id="10730" xr3:uid="{3B96EBCA-E314-3A4B-A7BE-5A4197913A90}" name="Column10716"/>
    <tableColumn id="10731" xr3:uid="{0EE93607-54A8-6B41-BC68-6CF2D5D00D15}" name="Column10717"/>
    <tableColumn id="10732" xr3:uid="{53EFBE37-18ED-BF40-A55A-B4D2FB673928}" name="Column10718"/>
    <tableColumn id="10733" xr3:uid="{A6096381-771C-CB41-9FD9-5378229DCC77}" name="Column10719"/>
    <tableColumn id="10734" xr3:uid="{AC7D6632-DC7D-AF41-A134-4D95022A398C}" name="Column10720"/>
    <tableColumn id="10735" xr3:uid="{0E36F94A-5803-AF4D-AE10-26BF5E0BA1FA}" name="Column10721"/>
    <tableColumn id="10736" xr3:uid="{A8D6B653-BEBB-4049-A768-33D62B0A7719}" name="Column10722"/>
    <tableColumn id="10737" xr3:uid="{9D2425CB-9BE6-D04F-8280-494C5E2BF15A}" name="Column10723"/>
    <tableColumn id="10738" xr3:uid="{24F5C352-1891-D84C-AADE-53A29261DE48}" name="Column10724"/>
    <tableColumn id="10739" xr3:uid="{FF0F3020-2A1C-964C-9479-8EBF7D555C62}" name="Column10725"/>
    <tableColumn id="10740" xr3:uid="{3DE049A7-CFDD-1542-B0B1-27D3DAAF403F}" name="Column10726"/>
    <tableColumn id="10741" xr3:uid="{91F17928-FFC0-4544-8C88-3C5CC9BEDC53}" name="Column10727"/>
    <tableColumn id="10742" xr3:uid="{88A7FB4A-0F18-3146-BB3F-2D406F834EF2}" name="Column10728"/>
    <tableColumn id="10743" xr3:uid="{36F3FACE-5EAB-E144-93D1-71197D01E282}" name="Column10729"/>
    <tableColumn id="10744" xr3:uid="{8B931BCE-CC36-FC42-AE55-B4E5C7702F87}" name="Column10730"/>
    <tableColumn id="10745" xr3:uid="{8CBCF3FF-BA8C-B041-A581-455684CC6A44}" name="Column10731"/>
    <tableColumn id="10746" xr3:uid="{13FD30FF-C0F2-D346-AF07-7A51D313E345}" name="Column10732"/>
    <tableColumn id="10747" xr3:uid="{A4563601-A859-7A4F-9196-4DE0E12CF0C8}" name="Column10733"/>
    <tableColumn id="10748" xr3:uid="{F7905169-474F-784B-B4D8-C6C212078DEC}" name="Column10734"/>
    <tableColumn id="10749" xr3:uid="{06D9FB64-5094-8C41-967B-BC95C32E1BF7}" name="Column10735"/>
    <tableColumn id="10750" xr3:uid="{DFEDF1E2-B969-F543-8842-68BE15F1AE10}" name="Column10736"/>
    <tableColumn id="10751" xr3:uid="{6199C61A-5D3D-C943-A0BA-8EFBEE63AC79}" name="Column10737"/>
    <tableColumn id="10752" xr3:uid="{FC5C989C-DB34-0E48-8B64-CD4BAB0944B8}" name="Column10738"/>
    <tableColumn id="10753" xr3:uid="{7CC7473F-16EF-6840-8D29-370A71252042}" name="Column10739"/>
    <tableColumn id="10754" xr3:uid="{62D1DB4E-2C23-7649-9B62-1E1C5F74CFFA}" name="Column10740"/>
    <tableColumn id="10755" xr3:uid="{1DDE56F4-B899-A547-93A5-EAFD280824A4}" name="Column10741"/>
    <tableColumn id="10756" xr3:uid="{B5369444-0EC8-B148-B472-0A35222F5BB2}" name="Column10742"/>
    <tableColumn id="10757" xr3:uid="{8F977D51-0365-074C-816C-F72BDEBE280C}" name="Column10743"/>
    <tableColumn id="10758" xr3:uid="{FFB9E0F7-BB2E-B948-B1A6-B2AC135C3A4F}" name="Column10744"/>
    <tableColumn id="10759" xr3:uid="{0B63B228-601A-0245-9BDF-2755C9142E75}" name="Column10745"/>
    <tableColumn id="10760" xr3:uid="{AAC4EBDF-E699-2344-BA6E-892FE9D5B334}" name="Column10746"/>
    <tableColumn id="10761" xr3:uid="{5FF9291D-30FE-0749-82C7-8C07964BF06E}" name="Column10747"/>
    <tableColumn id="10762" xr3:uid="{70386DE9-D0D7-E14A-9773-86DA406A2A67}" name="Column10748"/>
    <tableColumn id="10763" xr3:uid="{C570EF1F-1842-DE46-BBB1-D076A5BF9212}" name="Column10749"/>
    <tableColumn id="10764" xr3:uid="{1E490F20-53B4-FC4D-BD88-6989F72235F2}" name="Column10750"/>
    <tableColumn id="10765" xr3:uid="{B6B4FFED-D944-C646-B34F-3142B27C7116}" name="Column10751"/>
    <tableColumn id="10766" xr3:uid="{93E6B7AC-29E8-D44D-B58B-80BFCF98AE35}" name="Column10752"/>
    <tableColumn id="10767" xr3:uid="{DCF58A3C-4DB5-9442-8527-95339CDEE907}" name="Column10753"/>
    <tableColumn id="10768" xr3:uid="{68627425-BB4E-7A4A-B3B0-333A787F3B64}" name="Column10754"/>
    <tableColumn id="10769" xr3:uid="{64DFC707-D64F-7344-B567-B276382559EA}" name="Column10755"/>
    <tableColumn id="10770" xr3:uid="{57F8A8AA-C655-9F48-ACE3-E2E70874923A}" name="Column10756"/>
    <tableColumn id="10771" xr3:uid="{965F9202-4E0A-794A-AE41-49B3192A5174}" name="Column10757"/>
    <tableColumn id="10772" xr3:uid="{D4C3D328-A4D9-3E41-A2F3-B647A2EF75D0}" name="Column10758"/>
    <tableColumn id="10773" xr3:uid="{CE006679-4679-4C4C-95D9-4C2FE9E1E51C}" name="Column10759"/>
    <tableColumn id="10774" xr3:uid="{7D1899A1-3130-7948-B850-EE9E286BC5AD}" name="Column10760"/>
    <tableColumn id="10775" xr3:uid="{A5B9D13F-F3C2-4346-B8BF-0E5609A22454}" name="Column10761"/>
    <tableColumn id="10776" xr3:uid="{F8555888-6ED8-034C-96DF-F2AF9CDFAD6B}" name="Column10762"/>
    <tableColumn id="10777" xr3:uid="{8BCD5332-D1F2-6E42-8C4A-18BDCE339455}" name="Column10763"/>
    <tableColumn id="10778" xr3:uid="{C4D3EE93-45FE-3446-AFA9-FCE1964E7717}" name="Column10764"/>
    <tableColumn id="10779" xr3:uid="{B77E9BCF-3498-FB47-99A5-20C2E65FF27C}" name="Column10765"/>
    <tableColumn id="10780" xr3:uid="{60744E6D-AB9A-D840-B1C8-554FFB8D8729}" name="Column10766"/>
    <tableColumn id="10781" xr3:uid="{ACFAC9D8-7FB6-5243-B439-FB237640E594}" name="Column10767"/>
    <tableColumn id="10782" xr3:uid="{611758C7-11A9-CB44-8284-F36D2359BE12}" name="Column10768"/>
    <tableColumn id="10783" xr3:uid="{30034BC3-DACC-134C-A834-5E5816CE60A9}" name="Column10769"/>
    <tableColumn id="10784" xr3:uid="{C62BE792-677C-1749-A4B5-62DEF15E44D8}" name="Column10770"/>
    <tableColumn id="10785" xr3:uid="{E6B770FF-8AB0-404D-9E1D-D447F930472F}" name="Column10771"/>
    <tableColumn id="10786" xr3:uid="{0FF13D7C-B3B8-D34B-9C14-62EE86AB9533}" name="Column10772"/>
    <tableColumn id="10787" xr3:uid="{DE02F4D3-3C29-5741-B933-826D5A08D176}" name="Column10773"/>
    <tableColumn id="10788" xr3:uid="{E148B067-5DA9-0C48-BF52-943CBA623564}" name="Column10774"/>
    <tableColumn id="10789" xr3:uid="{0528A5B3-A840-EA4E-B61B-DC5DE459F4BC}" name="Column10775"/>
    <tableColumn id="10790" xr3:uid="{F0896FAE-C5B3-A141-AB86-29A6038DF959}" name="Column10776"/>
    <tableColumn id="10791" xr3:uid="{995C5385-745B-244F-8901-993AE3EC3588}" name="Column10777"/>
    <tableColumn id="10792" xr3:uid="{5951DD36-EF27-A948-B8CD-8473F406DA49}" name="Column10778"/>
    <tableColumn id="10793" xr3:uid="{5A8ED3E1-BC52-774D-9CAC-5C96AA8DABB1}" name="Column10779"/>
    <tableColumn id="10794" xr3:uid="{06A812DA-AB77-1149-811C-C2D39DF3F92A}" name="Column10780"/>
    <tableColumn id="10795" xr3:uid="{F5F7A1F1-4496-C546-9C50-650E1CB88563}" name="Column10781"/>
    <tableColumn id="10796" xr3:uid="{EE27AB8B-96EE-9745-8F95-0E82307888BE}" name="Column10782"/>
    <tableColumn id="10797" xr3:uid="{24A1CBFE-3A3C-CA4F-9E18-667882CEA53B}" name="Column10783"/>
    <tableColumn id="10798" xr3:uid="{60E38D7C-2E7B-9645-86FA-24262A11BB3D}" name="Column10784"/>
    <tableColumn id="10799" xr3:uid="{2BD761B7-52AC-5B42-92BB-33FBDAFD3372}" name="Column10785"/>
    <tableColumn id="10800" xr3:uid="{F430F093-D78A-454E-BFB3-A4B9F5C338F4}" name="Column10786"/>
    <tableColumn id="10801" xr3:uid="{2003A950-C324-9040-855C-6BE32BB4D596}" name="Column10787"/>
    <tableColumn id="10802" xr3:uid="{CD069DD9-DD0B-6047-8411-21F114C747C4}" name="Column10788"/>
    <tableColumn id="10803" xr3:uid="{D939BC52-9B21-DC4D-8A25-E09C52DEE323}" name="Column10789"/>
    <tableColumn id="10804" xr3:uid="{193AFB1C-8AEE-424F-818D-73FB55A27308}" name="Column10790"/>
    <tableColumn id="10805" xr3:uid="{2BCEE5C6-6AD9-E641-B83B-06C3BB57D347}" name="Column10791"/>
    <tableColumn id="10806" xr3:uid="{4CB45700-8B14-BB43-B596-6CC0E74CBCD7}" name="Column10792"/>
    <tableColumn id="10807" xr3:uid="{FAB6D5B0-199C-4841-B3A1-151DF4AA8B4C}" name="Column10793"/>
    <tableColumn id="10808" xr3:uid="{24302E65-7848-1544-99AE-D812AFB87F24}" name="Column10794"/>
    <tableColumn id="10809" xr3:uid="{F39C69B4-7B12-3E40-A159-DE0B19E92973}" name="Column10795"/>
    <tableColumn id="10810" xr3:uid="{75BC2485-871F-574D-84DB-DEC1B39BE528}" name="Column10796"/>
    <tableColumn id="10811" xr3:uid="{19FF8FDA-08A6-654A-8A14-037FDDDE6179}" name="Column10797"/>
    <tableColumn id="10812" xr3:uid="{8B39D070-094C-F043-A9D8-8D69F44A7A0E}" name="Column10798"/>
    <tableColumn id="10813" xr3:uid="{1BEF9E68-8670-2B40-A8A2-949EA417FFAF}" name="Column10799"/>
    <tableColumn id="10814" xr3:uid="{08CFDAA6-85EF-2041-8555-0756402E1ADE}" name="Column10800"/>
    <tableColumn id="10815" xr3:uid="{26D71166-D43B-4E4A-BA9E-79B99125342C}" name="Column10801"/>
    <tableColumn id="10816" xr3:uid="{6EA9EA6A-64D7-A745-BCFB-35D8C91600B5}" name="Column10802"/>
    <tableColumn id="10817" xr3:uid="{939E9A12-100E-F041-ADC0-9CF71F10558F}" name="Column10803"/>
    <tableColumn id="10818" xr3:uid="{B83F38D6-335C-4F47-BC5B-C586627546AC}" name="Column10804"/>
    <tableColumn id="10819" xr3:uid="{D89B1A6F-25FB-5B47-A450-43F7A2EB8733}" name="Column10805"/>
    <tableColumn id="10820" xr3:uid="{0198DFBF-2A42-2C4D-A584-6651683591DD}" name="Column10806"/>
    <tableColumn id="10821" xr3:uid="{D7A81264-311A-1C45-B632-CF3A5F5B876F}" name="Column10807"/>
    <tableColumn id="10822" xr3:uid="{60EC8DA4-ACAF-4D49-BAAA-043AD38C51E5}" name="Column10808"/>
    <tableColumn id="10823" xr3:uid="{02ED2BCD-2B30-154A-A768-C799AED65474}" name="Column10809"/>
    <tableColumn id="10824" xr3:uid="{0DF32FF5-FEBA-B741-96D0-86495A7B1149}" name="Column10810"/>
    <tableColumn id="10825" xr3:uid="{60F1A6E5-A9A7-C84F-A173-246377295196}" name="Column10811"/>
    <tableColumn id="10826" xr3:uid="{70B8A035-4B56-C643-B7B4-3B82C430D1E3}" name="Column10812"/>
    <tableColumn id="10827" xr3:uid="{5904F902-B682-D54F-864F-C743A6CE57C3}" name="Column10813"/>
    <tableColumn id="10828" xr3:uid="{4E2A46E1-EA4C-314F-9F01-036BDA89EBC9}" name="Column10814"/>
    <tableColumn id="10829" xr3:uid="{49D9659F-BAB5-F441-95DE-2AAAB084175D}" name="Column10815"/>
    <tableColumn id="10830" xr3:uid="{191E61E8-1279-0D42-9811-534E086B8EDB}" name="Column10816"/>
    <tableColumn id="10831" xr3:uid="{D54BB743-35D2-884F-86DE-AEFE1907795A}" name="Column10817"/>
    <tableColumn id="10832" xr3:uid="{B256450F-F80E-6D4D-B150-01BB56377698}" name="Column10818"/>
    <tableColumn id="10833" xr3:uid="{2C938EF6-FAA7-FD40-AD1D-6050BE5669B0}" name="Column10819"/>
    <tableColumn id="10834" xr3:uid="{DFE0F923-58BA-074C-B281-C1EEE74CED17}" name="Column10820"/>
    <tableColumn id="10835" xr3:uid="{527C5A5A-D50F-2340-AF50-D6D56E6404C4}" name="Column10821"/>
    <tableColumn id="10836" xr3:uid="{B90975AD-A7A7-6F4F-9288-CEFCB7601C2D}" name="Column10822"/>
    <tableColumn id="10837" xr3:uid="{8B72A4C9-A4F0-A442-9C5D-FB0E885890A2}" name="Column10823"/>
    <tableColumn id="10838" xr3:uid="{A91F97EC-9B72-B24D-A623-BD9F62421454}" name="Column10824"/>
    <tableColumn id="10839" xr3:uid="{FE754F28-719C-2443-ACD0-77E1266874B1}" name="Column10825"/>
    <tableColumn id="10840" xr3:uid="{787E72B3-578C-5E42-B750-11797E126C55}" name="Column10826"/>
    <tableColumn id="10841" xr3:uid="{E06893FA-E1D5-3547-ABC0-1412AD9F5FE5}" name="Column10827"/>
    <tableColumn id="10842" xr3:uid="{35EA9972-84A7-6746-B8BE-49F1BDCCE1B8}" name="Column10828"/>
    <tableColumn id="10843" xr3:uid="{4352E667-3800-2948-8724-1266999DF6EE}" name="Column10829"/>
    <tableColumn id="10844" xr3:uid="{44F69B29-4B40-2344-B0A3-61F958F7260B}" name="Column10830"/>
    <tableColumn id="10845" xr3:uid="{99BA7166-AF5D-9648-A5CC-1E99E2D94BD0}" name="Column10831"/>
    <tableColumn id="10846" xr3:uid="{4556DA63-22CE-4542-9D4F-2912EC97E4AF}" name="Column10832"/>
    <tableColumn id="10847" xr3:uid="{C437F851-83B9-D247-978B-1F35141332C1}" name="Column10833"/>
    <tableColumn id="10848" xr3:uid="{07ADCD3B-CCBD-6C44-844D-009F0734BBDB}" name="Column10834"/>
    <tableColumn id="10849" xr3:uid="{5FED0240-12F7-D746-9B4E-50D89DE7CE3C}" name="Column10835"/>
    <tableColumn id="10850" xr3:uid="{C7FCD33B-90C8-184B-ABB6-2919C08EF2D6}" name="Column10836"/>
    <tableColumn id="10851" xr3:uid="{5A7AA1DE-2E5F-9E47-8017-50443621FF01}" name="Column10837"/>
    <tableColumn id="10852" xr3:uid="{B879C4C9-AA6C-0E40-8723-2B38AF081DF4}" name="Column10838"/>
    <tableColumn id="10853" xr3:uid="{A0BBD2D3-C6F4-314F-9E73-F55D9E9D0587}" name="Column10839"/>
    <tableColumn id="10854" xr3:uid="{772321C0-0C0B-1840-824A-F65A5CE022D9}" name="Column10840"/>
    <tableColumn id="10855" xr3:uid="{0DD2E835-DD19-3843-9950-E6F941CC86FC}" name="Column10841"/>
    <tableColumn id="10856" xr3:uid="{6870D852-B340-A54A-AFBF-C977D080940E}" name="Column10842"/>
    <tableColumn id="10857" xr3:uid="{841F0542-595A-C245-98B7-75639BA8D9ED}" name="Column10843"/>
    <tableColumn id="10858" xr3:uid="{D2A379D9-7B92-EF49-A75F-1955D18379D8}" name="Column10844"/>
    <tableColumn id="10859" xr3:uid="{1EFDE98C-1B38-4340-B757-47CABC2FC186}" name="Column10845"/>
    <tableColumn id="10860" xr3:uid="{F6B0B5CC-3BA1-0549-BD5B-17D52AE33969}" name="Column10846"/>
    <tableColumn id="10861" xr3:uid="{AF3FFCBA-E22A-E040-A9B4-6542A5644844}" name="Column10847"/>
    <tableColumn id="10862" xr3:uid="{AB010764-EF04-924E-9C36-0DE063614972}" name="Column10848"/>
    <tableColumn id="10863" xr3:uid="{9744467D-C922-8644-9724-B10DE0704F51}" name="Column10849"/>
    <tableColumn id="10864" xr3:uid="{2048A86E-3004-FD40-B464-B156C317C7C9}" name="Column10850"/>
    <tableColumn id="10865" xr3:uid="{0DD7AEC9-E089-0240-BF87-F2E6D7CC68E5}" name="Column10851"/>
    <tableColumn id="10866" xr3:uid="{80FA644F-360A-F849-889F-65A39BBE0418}" name="Column10852"/>
    <tableColumn id="10867" xr3:uid="{A615E948-6E6A-B948-9C07-2A96A1D01CE4}" name="Column10853"/>
    <tableColumn id="10868" xr3:uid="{5CD8C129-2E80-D341-9CAA-326D5EC80DC6}" name="Column10854"/>
    <tableColumn id="10869" xr3:uid="{411A9E35-826B-DB44-B53C-3EF20FB57393}" name="Column10855"/>
    <tableColumn id="10870" xr3:uid="{26B415A2-62F8-894A-A62A-1FFD450A1E7D}" name="Column10856"/>
    <tableColumn id="10871" xr3:uid="{A1F73442-B4DD-4B4B-BA3F-2FAE5C499811}" name="Column10857"/>
    <tableColumn id="10872" xr3:uid="{BD0B6BC7-C598-374A-9517-492D4497AE3D}" name="Column10858"/>
    <tableColumn id="10873" xr3:uid="{4DB0DDEB-34EA-1B43-9997-A998C50FA0AB}" name="Column10859"/>
    <tableColumn id="10874" xr3:uid="{B60476EB-6A7D-FB43-85FD-A8EBAC8E778F}" name="Column10860"/>
    <tableColumn id="10875" xr3:uid="{60A4D92F-334B-654A-802A-9BE1EF627EE8}" name="Column10861"/>
    <tableColumn id="10876" xr3:uid="{0164711F-544B-1340-9357-B115D09D191E}" name="Column10862"/>
    <tableColumn id="10877" xr3:uid="{25DCA72E-6246-2144-AB38-C820DB06370A}" name="Column10863"/>
    <tableColumn id="10878" xr3:uid="{FB7A898D-F7BD-3143-8EA7-1A07823A53F6}" name="Column10864"/>
    <tableColumn id="10879" xr3:uid="{3A27C635-6ED6-8A47-91B1-0A486EAFE719}" name="Column10865"/>
    <tableColumn id="10880" xr3:uid="{91E0E49F-4126-2842-B3CB-2590EBB0AAB9}" name="Column10866"/>
    <tableColumn id="10881" xr3:uid="{7C368CEF-E1B5-9F4B-90FB-B9F477D0D986}" name="Column10867"/>
    <tableColumn id="10882" xr3:uid="{91EACB4F-5744-5744-8D34-E5B4000EAB55}" name="Column10868"/>
    <tableColumn id="10883" xr3:uid="{C07FEC32-479E-424E-AFDD-E762A5D59F72}" name="Column10869"/>
    <tableColumn id="10884" xr3:uid="{A819CDB8-B05B-054C-B7C6-2908558A8C9B}" name="Column10870"/>
    <tableColumn id="10885" xr3:uid="{2225EEDF-D217-8249-BCF3-403E7C39C9C4}" name="Column10871"/>
    <tableColumn id="10886" xr3:uid="{FC6DF50A-1004-7F40-943B-CD33BC0F5DF4}" name="Column10872"/>
    <tableColumn id="10887" xr3:uid="{68182C94-0DBF-9745-AB6A-C073A5663A26}" name="Column10873"/>
    <tableColumn id="10888" xr3:uid="{85E3287A-13D3-254D-B07C-3721760358C8}" name="Column10874"/>
    <tableColumn id="10889" xr3:uid="{D0855075-3532-F74D-AD2F-42F1F3BED8BB}" name="Column10875"/>
    <tableColumn id="10890" xr3:uid="{DF913843-0C96-AA44-A493-DE1A35BE451C}" name="Column10876"/>
    <tableColumn id="10891" xr3:uid="{DA8802A7-4F2C-9944-92E3-06655450933F}" name="Column10877"/>
    <tableColumn id="10892" xr3:uid="{31D11A96-0ED1-2543-A6BC-DA5FD64C40AB}" name="Column10878"/>
    <tableColumn id="10893" xr3:uid="{3373B0F1-11DE-0047-9B75-7DBA035ABC19}" name="Column10879"/>
    <tableColumn id="10894" xr3:uid="{AA7DEAC5-70FC-E04B-B9D8-5264E5838C06}" name="Column10880"/>
    <tableColumn id="10895" xr3:uid="{A1C816A1-70B4-4D4C-B5F1-6F41BD663713}" name="Column10881"/>
    <tableColumn id="10896" xr3:uid="{7273473F-7570-CB4E-80DF-43D5822DA196}" name="Column10882"/>
    <tableColumn id="10897" xr3:uid="{2678BD24-3996-AB4B-AEE9-83C747B69C69}" name="Column10883"/>
    <tableColumn id="10898" xr3:uid="{FC8672DD-A797-7C42-8D79-143BD733B0A5}" name="Column10884"/>
    <tableColumn id="10899" xr3:uid="{A1CEA01E-0AE9-C841-A607-452B192FCE5C}" name="Column10885"/>
    <tableColumn id="10900" xr3:uid="{2B1972A1-84D3-AE4F-9A19-092A034F5474}" name="Column10886"/>
    <tableColumn id="10901" xr3:uid="{3BA13564-2344-E24E-AA79-51FB12FF1205}" name="Column10887"/>
    <tableColumn id="10902" xr3:uid="{B339E044-7D5A-234E-8756-1B5A7C4EA535}" name="Column10888"/>
    <tableColumn id="10903" xr3:uid="{52C53283-0C4B-544E-9FDB-8B01276D374A}" name="Column10889"/>
    <tableColumn id="10904" xr3:uid="{DCFA2ECC-4CB3-BB4C-9D8D-BA0A19D5D3E4}" name="Column10890"/>
    <tableColumn id="10905" xr3:uid="{F3AF6A23-A0D9-CF47-92F4-8ED4EA8377CC}" name="Column10891"/>
    <tableColumn id="10906" xr3:uid="{ED8497F7-3395-F247-981F-7CBB1A6BBD71}" name="Column10892"/>
    <tableColumn id="10907" xr3:uid="{AC98747D-C5B7-E24F-BF0F-CE1A71AED2AE}" name="Column10893"/>
    <tableColumn id="10908" xr3:uid="{B603F1FE-1D32-7941-9F9D-568DFEB364A2}" name="Column10894"/>
    <tableColumn id="10909" xr3:uid="{40A903A3-8A30-D84A-ACF6-E7858C55A392}" name="Column10895"/>
    <tableColumn id="10910" xr3:uid="{44373C9D-5050-8041-892B-74D6A86D14F8}" name="Column10896"/>
    <tableColumn id="10911" xr3:uid="{C64E5024-FBCC-524F-921C-A0546C0F9A4C}" name="Column10897"/>
    <tableColumn id="10912" xr3:uid="{EA82B25C-B554-EA4E-BD66-DA201D5FDFFA}" name="Column10898"/>
    <tableColumn id="10913" xr3:uid="{92003416-D490-7E4C-B3B8-A66BC60568BD}" name="Column10899"/>
    <tableColumn id="10914" xr3:uid="{95BEBE73-D727-8A47-9B55-07016CA69F2C}" name="Column10900"/>
    <tableColumn id="10915" xr3:uid="{39FCC92A-3B4B-8E44-B67E-61D025B7DFC0}" name="Column10901"/>
    <tableColumn id="10916" xr3:uid="{758C464C-E5E3-EB4C-B0DB-94CD46F11B93}" name="Column10902"/>
    <tableColumn id="10917" xr3:uid="{C9CB6B0B-9D34-2A49-80F3-BCEC7B2BBA80}" name="Column10903"/>
    <tableColumn id="10918" xr3:uid="{1E811C29-4392-3B4C-84F2-6FA85672C9FE}" name="Column10904"/>
    <tableColumn id="10919" xr3:uid="{A0AF55D5-E99B-2E41-9E45-3029390445B7}" name="Column10905"/>
    <tableColumn id="10920" xr3:uid="{ACEC0449-F7D0-0C43-AC2D-3F48004E6276}" name="Column10906"/>
    <tableColumn id="10921" xr3:uid="{8F191183-E739-2641-A202-B329438BCC35}" name="Column10907"/>
    <tableColumn id="10922" xr3:uid="{D0D9C1F7-2545-EE45-8A58-2F2387C659F7}" name="Column10908"/>
    <tableColumn id="10923" xr3:uid="{A1FEB593-EA14-1948-83C5-7CF7AC046BB0}" name="Column10909"/>
    <tableColumn id="10924" xr3:uid="{2E656A87-FFE8-8E4F-BFAA-0B81B30EA0EC}" name="Column10910"/>
    <tableColumn id="10925" xr3:uid="{272B586D-874D-334E-AC71-92C15C1C41AF}" name="Column10911"/>
    <tableColumn id="10926" xr3:uid="{0A7745DB-64AB-584E-9A7D-9C0A33E0DBC5}" name="Column10912"/>
    <tableColumn id="10927" xr3:uid="{8233F062-2284-7A42-9710-63E8CAE356B3}" name="Column10913"/>
    <tableColumn id="10928" xr3:uid="{C5B25A19-9559-D24A-A7A1-ADFA9D768463}" name="Column10914"/>
    <tableColumn id="10929" xr3:uid="{DA2D63E6-7BA5-CE4B-92D9-2DFF0E2F348E}" name="Column10915"/>
    <tableColumn id="10930" xr3:uid="{C5C95A95-0660-CE44-830F-F591F0F1B513}" name="Column10916"/>
    <tableColumn id="10931" xr3:uid="{77875E6C-B039-ED4E-A183-7950080BC3FB}" name="Column10917"/>
    <tableColumn id="10932" xr3:uid="{19AA0C6C-B946-BC4C-AB2E-9B7ABE2DB9C2}" name="Column10918"/>
    <tableColumn id="10933" xr3:uid="{702FDD96-CC50-1445-9B51-FFF087EA5E3C}" name="Column10919"/>
    <tableColumn id="10934" xr3:uid="{8A397E98-5A13-0B4E-9EA3-00447D8E82A9}" name="Column10920"/>
    <tableColumn id="10935" xr3:uid="{39971661-2A58-2E42-97F4-E51B2B1FA479}" name="Column10921"/>
    <tableColumn id="10936" xr3:uid="{F551CBF2-05CE-E845-9EC9-D9CC2709FB4C}" name="Column10922"/>
    <tableColumn id="10937" xr3:uid="{E0530A5D-24A6-3948-8D18-E7945B2F8546}" name="Column10923"/>
    <tableColumn id="10938" xr3:uid="{AB790801-DD6A-0342-BFDE-E40DBFB10151}" name="Column10924"/>
    <tableColumn id="10939" xr3:uid="{855A0B01-9D1A-5D4E-AA44-119A01616C0C}" name="Column10925"/>
    <tableColumn id="10940" xr3:uid="{F4498168-0B97-8948-90E3-EB38E34F53B4}" name="Column10926"/>
    <tableColumn id="10941" xr3:uid="{0F7D5857-F230-3F49-83B9-05E384780956}" name="Column10927"/>
    <tableColumn id="10942" xr3:uid="{DA1546EE-3D28-AB44-9DBE-9E985C1B6D2C}" name="Column10928"/>
    <tableColumn id="10943" xr3:uid="{D3788270-F4A8-114B-AB99-1A77601AA9C5}" name="Column10929"/>
    <tableColumn id="10944" xr3:uid="{1FC44260-BF0C-4D4D-8B26-FE283AAD0D02}" name="Column10930"/>
    <tableColumn id="10945" xr3:uid="{B80AA224-1889-A049-B48E-B0C2712F08B0}" name="Column10931"/>
    <tableColumn id="10946" xr3:uid="{AE2C5E8C-9C8D-7943-9F9B-C32D1371B9BA}" name="Column10932"/>
    <tableColumn id="10947" xr3:uid="{1E139435-C4C1-DF44-8937-0A02E2389A7A}" name="Column10933"/>
    <tableColumn id="10948" xr3:uid="{E2FC99D6-4131-3246-8A20-60902D69A64A}" name="Column10934"/>
    <tableColumn id="10949" xr3:uid="{6F5BD77B-F93A-3648-BB3A-8333C1E66126}" name="Column10935"/>
    <tableColumn id="10950" xr3:uid="{834255CF-459B-AA4F-BD0C-CA9B8429CB0F}" name="Column10936"/>
    <tableColumn id="10951" xr3:uid="{FDA072D7-DD5A-1040-9987-4C73C9E794A9}" name="Column10937"/>
    <tableColumn id="10952" xr3:uid="{411B5CBA-FB70-A04C-AC7A-43677C364BF7}" name="Column10938"/>
    <tableColumn id="10953" xr3:uid="{A3567EB6-6E9A-AC4D-8E28-0A54A8C6E81E}" name="Column10939"/>
    <tableColumn id="10954" xr3:uid="{68B7B701-8D23-BF45-B45A-EA6831753B94}" name="Column10940"/>
    <tableColumn id="10955" xr3:uid="{521F64F6-26E3-1A4F-8458-2C631230D07C}" name="Column10941"/>
    <tableColumn id="10956" xr3:uid="{7BC3C16E-1AA9-A94B-8DB8-BA1A785DA2E1}" name="Column10942"/>
    <tableColumn id="10957" xr3:uid="{AFAE6D73-DC77-DB45-8078-CB09D8431815}" name="Column10943"/>
    <tableColumn id="10958" xr3:uid="{72965852-7407-D344-BB73-F07A91FDEA9A}" name="Column10944"/>
    <tableColumn id="10959" xr3:uid="{A1CB8A6C-1396-A74C-9114-9A1E12F1F5F6}" name="Column10945"/>
    <tableColumn id="10960" xr3:uid="{575FC663-F720-2B40-A1BD-1C3BCB61724B}" name="Column10946"/>
    <tableColumn id="10961" xr3:uid="{43E6BEC6-3683-464A-8993-A90C87AD6E6D}" name="Column10947"/>
    <tableColumn id="10962" xr3:uid="{7D4A2A15-44D8-7F4B-925A-ACE19E185C29}" name="Column10948"/>
    <tableColumn id="10963" xr3:uid="{E5B54A88-1246-1743-815B-F023D3A120E5}" name="Column10949"/>
    <tableColumn id="10964" xr3:uid="{4B05D57D-647F-6449-B956-75136C0D22B5}" name="Column10950"/>
    <tableColumn id="10965" xr3:uid="{BCE827D6-0EB8-2146-807D-0D07ADD0D4D1}" name="Column10951"/>
    <tableColumn id="10966" xr3:uid="{6B0384DC-51AE-C442-BD08-9851314095E3}" name="Column10952"/>
    <tableColumn id="10967" xr3:uid="{5C3C2244-F477-614F-B3A9-6052CB5640E5}" name="Column10953"/>
    <tableColumn id="10968" xr3:uid="{DA863F5F-8A9B-354C-A076-64CAAB61A104}" name="Column10954"/>
    <tableColumn id="10969" xr3:uid="{94F3A898-021A-5446-9D44-83A7F6223B7F}" name="Column10955"/>
    <tableColumn id="10970" xr3:uid="{6DEF2572-E41E-A242-9252-DBD4F83F4D3B}" name="Column10956"/>
    <tableColumn id="10971" xr3:uid="{429DF393-975F-DC49-ABAE-0FDA92173CE9}" name="Column10957"/>
    <tableColumn id="10972" xr3:uid="{FFA57FB4-23C6-6940-824C-4AF1179D1F15}" name="Column10958"/>
    <tableColumn id="10973" xr3:uid="{309009BE-3901-1D49-9D60-DB1B2671CB68}" name="Column10959"/>
    <tableColumn id="10974" xr3:uid="{2961895F-C5D6-094D-854A-8CEE0C001BDB}" name="Column10960"/>
    <tableColumn id="10975" xr3:uid="{783BD06F-B5C7-3C40-8372-BDA10DF8A919}" name="Column10961"/>
    <tableColumn id="10976" xr3:uid="{ACD3C66F-EC9A-DD49-B11E-CA3DEA9569CC}" name="Column10962"/>
    <tableColumn id="10977" xr3:uid="{A2DD5832-2F11-5449-847B-45659448EB2B}" name="Column10963"/>
    <tableColumn id="10978" xr3:uid="{13B33B6F-DF91-A748-97B2-C44B2E54BC9E}" name="Column10964"/>
    <tableColumn id="10979" xr3:uid="{EF1EF864-BF1E-8548-BD6F-8DB81E553F1E}" name="Column10965"/>
    <tableColumn id="10980" xr3:uid="{1FDF377A-CDE6-5A4A-8C93-2D4891365596}" name="Column10966"/>
    <tableColumn id="10981" xr3:uid="{BF55DE3E-F06C-7240-9667-469B9ED56B60}" name="Column10967"/>
    <tableColumn id="10982" xr3:uid="{7C517A1E-A4C5-5644-8275-BD85976CFDA2}" name="Column10968"/>
    <tableColumn id="10983" xr3:uid="{18B3281E-80AF-1D41-90C3-A6F7C2F8107C}" name="Column10969"/>
    <tableColumn id="10984" xr3:uid="{999C6904-C0DC-1A43-923A-73E69D6CFBED}" name="Column10970"/>
    <tableColumn id="10985" xr3:uid="{4E4B0A73-7DB0-DD4B-83B0-16508BA05A14}" name="Column10971"/>
    <tableColumn id="10986" xr3:uid="{64747ED0-F8D9-A141-902A-0C41121B1167}" name="Column10972"/>
    <tableColumn id="10987" xr3:uid="{3A934C21-A619-CA4B-978B-A86B26B81E95}" name="Column10973"/>
    <tableColumn id="10988" xr3:uid="{B8016E92-81AA-684D-BE5B-1DD0D6515499}" name="Column10974"/>
    <tableColumn id="10989" xr3:uid="{E439EE34-F320-3F47-B3D6-5884C5C76487}" name="Column10975"/>
    <tableColumn id="10990" xr3:uid="{CA7EECAE-E0F5-EC42-9818-66A2BECC95AB}" name="Column10976"/>
    <tableColumn id="10991" xr3:uid="{D89BEFFE-6320-5C4F-96CE-89312C1AFA46}" name="Column10977"/>
    <tableColumn id="10992" xr3:uid="{CF766C9D-B33C-AB4B-9BA0-981FE2B6030A}" name="Column10978"/>
    <tableColumn id="10993" xr3:uid="{2F89F058-6170-3A42-9C6D-D15B1D5452A0}" name="Column10979"/>
    <tableColumn id="10994" xr3:uid="{25404F98-BBB2-6D40-8FBE-8E0A401A3006}" name="Column10980"/>
    <tableColumn id="10995" xr3:uid="{115EFB24-281E-FB42-8043-51B9C4B55210}" name="Column10981"/>
    <tableColumn id="10996" xr3:uid="{9F9842FA-6E23-704A-A79F-C6B22D8E5F9D}" name="Column10982"/>
    <tableColumn id="10997" xr3:uid="{A56AF17A-F019-7147-8E0E-52613DA1896F}" name="Column10983"/>
    <tableColumn id="10998" xr3:uid="{4C50284F-45FA-974D-8B6D-8526BBC61347}" name="Column10984"/>
    <tableColumn id="10999" xr3:uid="{0A9401F9-E363-9043-9F50-C8039516AAAA}" name="Column10985"/>
    <tableColumn id="11000" xr3:uid="{8BAB2B83-01B2-5446-BF82-51F78692F27C}" name="Column10986"/>
    <tableColumn id="11001" xr3:uid="{9659C04E-8997-0F4F-8957-2F5684770A59}" name="Column10987"/>
    <tableColumn id="11002" xr3:uid="{9ADB3BB0-3C9A-0D45-8CAF-AB6FA150E60B}" name="Column10988"/>
    <tableColumn id="11003" xr3:uid="{8AC78514-21D0-F74A-ACDD-C9DD22E4BF95}" name="Column10989"/>
    <tableColumn id="11004" xr3:uid="{0F2C84C4-98CC-9740-B2C8-0404A0C657DB}" name="Column10990"/>
    <tableColumn id="11005" xr3:uid="{BF9D1FA8-40D3-D440-87EE-8C456288FCFB}" name="Column10991"/>
    <tableColumn id="11006" xr3:uid="{501A3613-564A-A444-AC04-048BA3322FAB}" name="Column10992"/>
    <tableColumn id="11007" xr3:uid="{AF1128BC-82AC-D64A-AF0B-13B981023E6F}" name="Column10993"/>
    <tableColumn id="11008" xr3:uid="{5468A108-C05C-8A4F-B813-2D48CF65542E}" name="Column10994"/>
    <tableColumn id="11009" xr3:uid="{823AA0A4-60FE-BE47-AFD0-960AC8B7B3C0}" name="Column10995"/>
    <tableColumn id="11010" xr3:uid="{C05FC92A-09B3-9E4F-B008-6D75C7BEB5FD}" name="Column10996"/>
    <tableColumn id="11011" xr3:uid="{F905388C-50F9-6D4F-A214-D2254B5C818B}" name="Column10997"/>
    <tableColumn id="11012" xr3:uid="{4B98F80C-7F61-B54A-B7A2-FB0D3C6093BC}" name="Column10998"/>
    <tableColumn id="11013" xr3:uid="{F70D3AFF-4DE5-9D4D-8A41-AA0E885C1918}" name="Column10999"/>
    <tableColumn id="11014" xr3:uid="{96AE9EF9-B86E-734F-AC09-F2CF1C826ED9}" name="Column11000"/>
    <tableColumn id="11015" xr3:uid="{1469F0B2-3A40-0A4E-8568-A5586558A7FA}" name="Column11001"/>
    <tableColumn id="11016" xr3:uid="{E90AF2EE-6396-CA45-BADC-25EDEA92E59F}" name="Column11002"/>
    <tableColumn id="11017" xr3:uid="{0B3231E0-D945-BA47-A9B9-13085A694DBB}" name="Column11003"/>
    <tableColumn id="11018" xr3:uid="{B9C51927-5B0D-2149-8AA1-F15470737D64}" name="Column11004"/>
    <tableColumn id="11019" xr3:uid="{365FB4B7-7DA2-2540-A1F3-AC8A5E2D55FA}" name="Column11005"/>
    <tableColumn id="11020" xr3:uid="{7A0FF668-F4A2-0D45-B344-1CAD19852FA3}" name="Column11006"/>
    <tableColumn id="11021" xr3:uid="{F0E77201-CEA8-5C4F-953A-686A9A2192AE}" name="Column11007"/>
    <tableColumn id="11022" xr3:uid="{C761B757-6FBF-7043-99CC-4856AB294B3F}" name="Column11008"/>
    <tableColumn id="11023" xr3:uid="{E26B0139-36BE-6C48-8CFF-7BAC7C392B6E}" name="Column11009"/>
    <tableColumn id="11024" xr3:uid="{EC472EBE-EAA1-2E49-AC2D-3BBD78ADB10D}" name="Column11010"/>
    <tableColumn id="11025" xr3:uid="{DEA6001C-0BF0-404E-9E59-097958C2D85B}" name="Column11011"/>
    <tableColumn id="11026" xr3:uid="{268EED7C-D657-C34D-942F-99B7F7394CA3}" name="Column11012"/>
    <tableColumn id="11027" xr3:uid="{99A565A2-7A40-6745-8441-7D8988CF9E58}" name="Column11013"/>
    <tableColumn id="11028" xr3:uid="{1E5F9995-EDE0-BE41-A6C0-447D02325822}" name="Column11014"/>
    <tableColumn id="11029" xr3:uid="{158398FC-B948-BB4F-B328-BD049EB5D037}" name="Column11015"/>
    <tableColumn id="11030" xr3:uid="{5360D5D5-1404-644D-9B03-35AA042E0271}" name="Column11016"/>
    <tableColumn id="11031" xr3:uid="{CBCE6BE2-AAC2-ED40-8299-E373AC438C1E}" name="Column11017"/>
    <tableColumn id="11032" xr3:uid="{7A09C784-E978-2B46-8050-A456F3297934}" name="Column11018"/>
    <tableColumn id="11033" xr3:uid="{CB11F447-0F39-B742-9E33-95053432B932}" name="Column11019"/>
    <tableColumn id="11034" xr3:uid="{FCF496E0-C2A3-4648-A2B9-EE2E829C48AE}" name="Column11020"/>
    <tableColumn id="11035" xr3:uid="{780E89D1-41A2-0D49-97A1-8D3F35B31B95}" name="Column11021"/>
    <tableColumn id="11036" xr3:uid="{38182510-91EC-4742-B133-E546268824F2}" name="Column11022"/>
    <tableColumn id="11037" xr3:uid="{766FB713-E43E-AD45-9053-6E366FC76E13}" name="Column11023"/>
    <tableColumn id="11038" xr3:uid="{BBDB405C-9362-0A40-8748-61BBBDAE5B03}" name="Column11024"/>
    <tableColumn id="11039" xr3:uid="{9E5F94D8-3111-8C40-BD3B-4B9DA64BDCEB}" name="Column11025"/>
    <tableColumn id="11040" xr3:uid="{C87C1F2C-7991-7745-BE39-96556E1CFE61}" name="Column11026"/>
    <tableColumn id="11041" xr3:uid="{7C0155F3-88FD-974F-B970-605710845162}" name="Column11027"/>
    <tableColumn id="11042" xr3:uid="{454D0342-9BE2-FC4D-BE72-8B9DD293A9D4}" name="Column11028"/>
    <tableColumn id="11043" xr3:uid="{3A4352A1-EFA3-3046-AE45-658B56F77FFD}" name="Column11029"/>
    <tableColumn id="11044" xr3:uid="{0A94427F-F11C-1741-989A-B911C8214911}" name="Column11030"/>
    <tableColumn id="11045" xr3:uid="{AFCAB956-D65F-FA4B-8A48-8C406A8BD782}" name="Column11031"/>
    <tableColumn id="11046" xr3:uid="{634014C8-7E0E-1E41-811F-6176ED193043}" name="Column11032"/>
    <tableColumn id="11047" xr3:uid="{12D393CC-45ED-7C4E-9A65-95C16D1656B8}" name="Column11033"/>
    <tableColumn id="11048" xr3:uid="{2E03DE5B-BA80-4A42-B849-4EBAE67C8DB1}" name="Column11034"/>
    <tableColumn id="11049" xr3:uid="{1FF90B3C-4C21-0A44-9DAA-127D2D9CEF63}" name="Column11035"/>
    <tableColumn id="11050" xr3:uid="{4ADACCBD-CD89-014C-BC59-AEB7650C05C8}" name="Column11036"/>
    <tableColumn id="11051" xr3:uid="{9955EFE3-334B-F64F-9D52-A39099D38538}" name="Column11037"/>
    <tableColumn id="11052" xr3:uid="{60712931-C69C-244E-A22A-FE6309FBB176}" name="Column11038"/>
    <tableColumn id="11053" xr3:uid="{3C5780BA-2DA9-9440-BB43-0A0461FD1A41}" name="Column11039"/>
    <tableColumn id="11054" xr3:uid="{F10799D9-3578-5247-B5CF-F5F6AFB71D0E}" name="Column11040"/>
    <tableColumn id="11055" xr3:uid="{16B92F47-1A99-354E-92AC-A4DBCC7FD599}" name="Column11041"/>
    <tableColumn id="11056" xr3:uid="{9DC7F846-31F0-C54A-BBD2-83858EFDD3DE}" name="Column11042"/>
    <tableColumn id="11057" xr3:uid="{D7BE18A6-0099-6940-AF49-A4B4F36C5A11}" name="Column11043"/>
    <tableColumn id="11058" xr3:uid="{9D1EE2A0-FA2C-CD40-AD67-27D067688E3C}" name="Column11044"/>
    <tableColumn id="11059" xr3:uid="{C9C68FF8-8B41-3C4D-88D1-375E3CFBECE5}" name="Column11045"/>
    <tableColumn id="11060" xr3:uid="{F1F44C4C-1582-DA47-A9DD-0C66847E3346}" name="Column11046"/>
    <tableColumn id="11061" xr3:uid="{D24BBAB0-D201-E846-8E64-65E895075C33}" name="Column11047"/>
    <tableColumn id="11062" xr3:uid="{A88CE878-B545-374A-B626-402FD83AED18}" name="Column11048"/>
    <tableColumn id="11063" xr3:uid="{5A3AF8C0-FBED-A543-8E83-374F80F31ABF}" name="Column11049"/>
    <tableColumn id="11064" xr3:uid="{16BC343B-DE9F-8F44-88E3-05125E9EF1E9}" name="Column11050"/>
    <tableColumn id="11065" xr3:uid="{925F9837-2454-F643-BF99-FC90F68A62EB}" name="Column11051"/>
    <tableColumn id="11066" xr3:uid="{CD11499B-0ED4-4A47-9DEF-E518CB6B1640}" name="Column11052"/>
    <tableColumn id="11067" xr3:uid="{61CC94CA-B788-3F4F-9BAF-A20105452818}" name="Column11053"/>
    <tableColumn id="11068" xr3:uid="{14EB5067-2767-6740-A932-7E3112423E5D}" name="Column11054"/>
    <tableColumn id="11069" xr3:uid="{55B1A60D-3286-3542-95EF-86A6C3F63DCE}" name="Column11055"/>
    <tableColumn id="11070" xr3:uid="{CCFA3A7A-88FF-CE4D-AC7F-F5BA587B1F90}" name="Column11056"/>
    <tableColumn id="11071" xr3:uid="{D7D2A9B6-C5F0-F740-A759-DB92F0D7C1F4}" name="Column11057"/>
    <tableColumn id="11072" xr3:uid="{B64B00DA-B17F-AB4E-8E32-19C141D62429}" name="Column11058"/>
    <tableColumn id="11073" xr3:uid="{7F9E610C-0015-D04A-8418-B606ACF41422}" name="Column11059"/>
    <tableColumn id="11074" xr3:uid="{C030B287-F000-7040-9150-95D096EFF22A}" name="Column11060"/>
    <tableColumn id="11075" xr3:uid="{14C55EB0-FAEB-F242-AF4D-D8C83EBFDA99}" name="Column11061"/>
    <tableColumn id="11076" xr3:uid="{95A3FDA2-7609-E648-A447-9BA213692D7A}" name="Column11062"/>
    <tableColumn id="11077" xr3:uid="{3B5190C2-7047-4247-AE87-68A72E4F3963}" name="Column11063"/>
    <tableColumn id="11078" xr3:uid="{BB495A64-3CC0-264B-8236-810C4929894B}" name="Column11064"/>
    <tableColumn id="11079" xr3:uid="{5A678C6C-6620-B048-A265-B09081C3C20B}" name="Column11065"/>
    <tableColumn id="11080" xr3:uid="{F1C7B550-828F-1E4C-975C-EBAF201186D8}" name="Column11066"/>
    <tableColumn id="11081" xr3:uid="{00C451B2-DFC3-B645-B555-282B9FB3BA25}" name="Column11067"/>
    <tableColumn id="11082" xr3:uid="{94D042E5-5D76-9346-9AB4-0EF83516F28E}" name="Column11068"/>
    <tableColumn id="11083" xr3:uid="{B6E3ACBE-DE25-524D-AF70-43874B7D6144}" name="Column11069"/>
    <tableColumn id="11084" xr3:uid="{7270A76B-B049-634E-925D-2BB8BE5F11D2}" name="Column11070"/>
    <tableColumn id="11085" xr3:uid="{E7251541-470C-644A-A702-330A4BDCB70C}" name="Column11071"/>
    <tableColumn id="11086" xr3:uid="{CF1F7998-D73A-3846-A9A8-98EF21DF96FC}" name="Column11072"/>
    <tableColumn id="11087" xr3:uid="{124194D9-16F1-7A41-B8A4-BFF815D33075}" name="Column11073"/>
    <tableColumn id="11088" xr3:uid="{EE5CFDDB-9ABF-F24C-8CF9-48FF5ACFE467}" name="Column11074"/>
    <tableColumn id="11089" xr3:uid="{1664CB7E-67E9-1C47-9032-981C643B34B4}" name="Column11075"/>
    <tableColumn id="11090" xr3:uid="{9A8A2B72-9A34-3540-B58E-78F78E7286D8}" name="Column11076"/>
    <tableColumn id="11091" xr3:uid="{2AEFB9AF-BCB4-C24F-8187-3FDAF9C112BA}" name="Column11077"/>
    <tableColumn id="11092" xr3:uid="{680A31B2-3C57-5842-A54F-CC7804B7E262}" name="Column11078"/>
    <tableColumn id="11093" xr3:uid="{C764ED6F-36D7-6D49-961E-7160235035AB}" name="Column11079"/>
    <tableColumn id="11094" xr3:uid="{2D6FBDCC-EC01-0449-B34A-1F72D3B52BE5}" name="Column11080"/>
    <tableColumn id="11095" xr3:uid="{7D19A0BF-D832-BD47-9B7B-857E8550EC4D}" name="Column11081"/>
    <tableColumn id="11096" xr3:uid="{0DD5EB59-F407-474F-A2C2-DFA716FE78AA}" name="Column11082"/>
    <tableColumn id="11097" xr3:uid="{2CF87733-7B6E-0B48-BE43-26F24A7FBE86}" name="Column11083"/>
    <tableColumn id="11098" xr3:uid="{A9E25765-7B58-7A46-BEF6-3F5EF7FA40A0}" name="Column11084"/>
    <tableColumn id="11099" xr3:uid="{4944646F-3536-8040-9730-116F96D24B44}" name="Column11085"/>
    <tableColumn id="11100" xr3:uid="{CD5C75C7-72C8-B649-9AB6-68CB54558AA3}" name="Column11086"/>
    <tableColumn id="11101" xr3:uid="{81064F61-1B8A-7649-B7EE-F7BA078C60D0}" name="Column11087"/>
    <tableColumn id="11102" xr3:uid="{9786A5AA-7C47-C843-9508-10440C041CB6}" name="Column11088"/>
    <tableColumn id="11103" xr3:uid="{A6FEC98C-A870-3542-B8BE-3D229C7058D5}" name="Column11089"/>
    <tableColumn id="11104" xr3:uid="{07F3DB17-2C02-9141-BF96-73F35A920AF1}" name="Column11090"/>
    <tableColumn id="11105" xr3:uid="{32BD9948-A4F5-A947-A7F4-3E5DEF4EE20C}" name="Column11091"/>
    <tableColumn id="11106" xr3:uid="{EBAC5004-1214-5743-9704-9BF825C270BA}" name="Column11092"/>
    <tableColumn id="11107" xr3:uid="{BF57134D-A107-C340-8D13-D1F15859D4E5}" name="Column11093"/>
    <tableColumn id="11108" xr3:uid="{D3A7E84D-FBC7-CE47-BDEF-8A6CBF3DF20B}" name="Column11094"/>
    <tableColumn id="11109" xr3:uid="{DBD8C1D5-0CA0-374C-90C6-7F45EDA27CF6}" name="Column11095"/>
    <tableColumn id="11110" xr3:uid="{EA0250BB-4F87-5D4B-B485-5E815D62F18D}" name="Column11096"/>
    <tableColumn id="11111" xr3:uid="{616BCDB8-B3D4-FF4D-9E47-9AAC38DA1BAB}" name="Column11097"/>
    <tableColumn id="11112" xr3:uid="{20B8C2AA-4E20-8C49-8287-A0C076E37735}" name="Column11098"/>
    <tableColumn id="11113" xr3:uid="{B654521D-C470-2540-AFE0-5239FA71F040}" name="Column11099"/>
    <tableColumn id="11114" xr3:uid="{B028478C-F2EB-F946-9734-E471C93E5DE2}" name="Column11100"/>
    <tableColumn id="11115" xr3:uid="{6DC32AD8-D521-7F4F-A8BD-06B001DF743A}" name="Column11101"/>
    <tableColumn id="11116" xr3:uid="{5D9E3076-33F6-5F4F-8F1C-D44585737B72}" name="Column11102"/>
    <tableColumn id="11117" xr3:uid="{BEC8A266-2691-C945-B144-115DB8F88789}" name="Column11103"/>
    <tableColumn id="11118" xr3:uid="{6A40A20A-D0AC-614D-A52A-4D5BF854B279}" name="Column11104"/>
    <tableColumn id="11119" xr3:uid="{FD052873-BECA-A24A-8788-875DE7C26FDE}" name="Column11105"/>
    <tableColumn id="11120" xr3:uid="{8C07E73B-2645-DB47-A027-E66C3B723799}" name="Column11106"/>
    <tableColumn id="11121" xr3:uid="{237FF7FB-7BDA-094C-8148-C93E064D8C89}" name="Column11107"/>
    <tableColumn id="11122" xr3:uid="{16F6CD06-DBB7-8B41-A04E-7D7A1AFD0C40}" name="Column11108"/>
    <tableColumn id="11123" xr3:uid="{C3FC4269-4281-1943-A7B8-B6A71E90F774}" name="Column11109"/>
    <tableColumn id="11124" xr3:uid="{F2A0B2A7-E68A-4E4B-B23D-C078D23C8C9D}" name="Column11110"/>
    <tableColumn id="11125" xr3:uid="{FF1ACC46-0FF5-6244-9307-89AF0D84D901}" name="Column11111"/>
    <tableColumn id="11126" xr3:uid="{59DAE15C-60BD-C143-851E-74D96E7EE9AA}" name="Column11112"/>
    <tableColumn id="11127" xr3:uid="{16DE04FA-50C8-EA4C-A34D-986289C08CF4}" name="Column11113"/>
    <tableColumn id="11128" xr3:uid="{8520CF29-12EF-C545-A894-DC61E00220F5}" name="Column11114"/>
    <tableColumn id="11129" xr3:uid="{458911DD-47CF-BD46-9A11-85C6B505592C}" name="Column11115"/>
    <tableColumn id="11130" xr3:uid="{D8420314-92EE-124C-A119-6F176FB52A89}" name="Column11116"/>
    <tableColumn id="11131" xr3:uid="{DB60C66A-6B35-A44A-9CE1-FCD97FE504AF}" name="Column11117"/>
    <tableColumn id="11132" xr3:uid="{5502FC7E-A622-6249-BD4D-19B9B49DBFBD}" name="Column11118"/>
    <tableColumn id="11133" xr3:uid="{80EF6414-8191-E541-939A-5540CAA0E952}" name="Column11119"/>
    <tableColumn id="11134" xr3:uid="{97C97F3D-5948-CD47-9EFF-B30529E956AD}" name="Column11120"/>
    <tableColumn id="11135" xr3:uid="{086F21BF-1F4F-FB4C-909B-2588F9533DD8}" name="Column11121"/>
    <tableColumn id="11136" xr3:uid="{3C7A3D59-DA35-CC4D-BD06-CD9744BC2BC0}" name="Column11122"/>
    <tableColumn id="11137" xr3:uid="{7298D604-6FAD-3446-BFC6-804489128DF5}" name="Column11123"/>
    <tableColumn id="11138" xr3:uid="{B4174454-D156-D440-82AC-1EC630083DBB}" name="Column11124"/>
    <tableColumn id="11139" xr3:uid="{5EC64729-0D92-2148-B58F-2EFD0BC8E920}" name="Column11125"/>
    <tableColumn id="11140" xr3:uid="{E3923D4C-6E5E-AE4D-A9E8-036B8BF4E32E}" name="Column11126"/>
    <tableColumn id="11141" xr3:uid="{C5A1889D-BE99-9343-9090-A95AF314DA10}" name="Column11127"/>
    <tableColumn id="11142" xr3:uid="{892C1D77-4CA6-0245-82A0-75DE7D1331E9}" name="Column11128"/>
    <tableColumn id="11143" xr3:uid="{9DAD6F04-7C2F-184F-9FDC-9AC10E0C9F0D}" name="Column11129"/>
    <tableColumn id="11144" xr3:uid="{FB241111-5CC5-C741-BFC5-128BEE789FF0}" name="Column11130"/>
    <tableColumn id="11145" xr3:uid="{17D4C5A9-3ECF-C542-BA82-5F729E7D3703}" name="Column11131"/>
    <tableColumn id="11146" xr3:uid="{730A2FF7-5EAE-6546-AE1E-74F67846A1B6}" name="Column11132"/>
    <tableColumn id="11147" xr3:uid="{BBB8F915-F738-F544-B41A-577E1BF752B3}" name="Column11133"/>
    <tableColumn id="11148" xr3:uid="{F3E1FAD0-E989-CF43-9107-F908857BD554}" name="Column11134"/>
    <tableColumn id="11149" xr3:uid="{2ADD9B7A-A88A-4E48-9E41-1CF3D8B1C116}" name="Column11135"/>
    <tableColumn id="11150" xr3:uid="{6CDA67A5-01E9-914A-9DD4-CD57A582A80C}" name="Column11136"/>
    <tableColumn id="11151" xr3:uid="{A863CADC-836A-BF46-94A8-A020CD61A3EA}" name="Column11137"/>
    <tableColumn id="11152" xr3:uid="{DE127381-793F-DF4C-85C1-1B35405384ED}" name="Column11138"/>
    <tableColumn id="11153" xr3:uid="{44009B30-9267-984C-9462-BC634454202B}" name="Column11139"/>
    <tableColumn id="11154" xr3:uid="{621076D4-7E93-C74B-9C1D-4AE2AB5F0586}" name="Column11140"/>
    <tableColumn id="11155" xr3:uid="{B10D2BF1-B08F-694E-BD71-8F99847F3D77}" name="Column11141"/>
    <tableColumn id="11156" xr3:uid="{4707185C-0360-2343-8B3D-E957EB4679B2}" name="Column11142"/>
    <tableColumn id="11157" xr3:uid="{15D9DABD-6D9E-ED4A-8202-C609AFF90ABF}" name="Column11143"/>
    <tableColumn id="11158" xr3:uid="{0C953050-0CBB-504B-8B71-AFA9BD4F0994}" name="Column11144"/>
    <tableColumn id="11159" xr3:uid="{9331A95D-BA3B-DC4C-9447-A8F49BF1195D}" name="Column11145"/>
    <tableColumn id="11160" xr3:uid="{0247A466-9516-4A4A-A306-178F250AE6B3}" name="Column11146"/>
    <tableColumn id="11161" xr3:uid="{9BEA8B06-9E92-B744-858F-48982316B78C}" name="Column11147"/>
    <tableColumn id="11162" xr3:uid="{24BD5511-F69C-104E-AA02-6F0C94FD1E66}" name="Column11148"/>
    <tableColumn id="11163" xr3:uid="{3040BD47-B5B2-CE49-878A-D50CDA0195EA}" name="Column11149"/>
    <tableColumn id="11164" xr3:uid="{09AA14F0-C8EE-C543-BAA1-7847997D6EEA}" name="Column11150"/>
    <tableColumn id="11165" xr3:uid="{8767CA77-D08D-2749-A209-EDDBCC06746F}" name="Column11151"/>
    <tableColumn id="11166" xr3:uid="{B5B6B7C5-0A6A-4948-9517-69C3551D78FE}" name="Column11152"/>
    <tableColumn id="11167" xr3:uid="{8CCE64C4-E55F-CF44-B5BE-9C43C8BC3F5E}" name="Column11153"/>
    <tableColumn id="11168" xr3:uid="{4F6DBD44-8D15-EF40-9577-CAE285A05880}" name="Column11154"/>
    <tableColumn id="11169" xr3:uid="{73B45BB5-D9EC-5746-97E3-FECED82F67E7}" name="Column11155"/>
    <tableColumn id="11170" xr3:uid="{A99E4A25-FBE0-2147-83EE-2095069B7D3A}" name="Column11156"/>
    <tableColumn id="11171" xr3:uid="{95AD6DE2-8775-4D45-A91F-9889F3DC8087}" name="Column11157"/>
    <tableColumn id="11172" xr3:uid="{1BB9A7E6-EA2D-064C-9FF6-3A352BC7A7A7}" name="Column11158"/>
    <tableColumn id="11173" xr3:uid="{F686E7CA-93B7-1A42-8913-7791959F0CA5}" name="Column11159"/>
    <tableColumn id="11174" xr3:uid="{D5D537F0-5B63-9040-BAB1-3309AE841ED0}" name="Column11160"/>
    <tableColumn id="11175" xr3:uid="{651490DC-5CA0-8547-AE0F-181A7678C1ED}" name="Column11161"/>
    <tableColumn id="11176" xr3:uid="{35A029B6-68A9-5C41-BB7F-2C781A2F0AEE}" name="Column11162"/>
    <tableColumn id="11177" xr3:uid="{1B2D3B54-7045-9A45-8542-37D7D3144046}" name="Column11163"/>
    <tableColumn id="11178" xr3:uid="{636808DF-EABC-5544-B3F8-4A840802D0DE}" name="Column11164"/>
    <tableColumn id="11179" xr3:uid="{562DD0D3-C61B-AA44-B3C5-AF4F9DB82501}" name="Column11165"/>
    <tableColumn id="11180" xr3:uid="{F948FD0D-C862-EB43-B019-84526AAA7EF0}" name="Column11166"/>
    <tableColumn id="11181" xr3:uid="{AE53E8F1-99BC-184B-9151-33E3F983AB71}" name="Column11167"/>
    <tableColumn id="11182" xr3:uid="{0FA9490D-42E6-5C46-8B10-8970B76D3AFF}" name="Column11168"/>
    <tableColumn id="11183" xr3:uid="{066EC3C9-6424-4344-A3BC-7A0DC3D52248}" name="Column11169"/>
    <tableColumn id="11184" xr3:uid="{4DA7970B-8BDB-864F-9093-9D4320191E67}" name="Column11170"/>
    <tableColumn id="11185" xr3:uid="{32D412DB-44B8-E94F-9BC6-5E55191366D8}" name="Column11171"/>
    <tableColumn id="11186" xr3:uid="{B01B996A-1B48-5344-B4A8-FAEB5BFC2707}" name="Column11172"/>
    <tableColumn id="11187" xr3:uid="{C1917425-E443-5A4D-BFEE-43404D2499AD}" name="Column11173"/>
    <tableColumn id="11188" xr3:uid="{E71048A0-3532-054A-B9FC-4D9CEBDD17A4}" name="Column11174"/>
    <tableColumn id="11189" xr3:uid="{2A874359-4FA8-254D-B6B8-33E97402CCC7}" name="Column11175"/>
    <tableColumn id="11190" xr3:uid="{705916E0-658D-6E4B-A6EF-C569262D9944}" name="Column11176"/>
    <tableColumn id="11191" xr3:uid="{ED3CF3DB-516B-C04B-A2D1-9B16CF01003F}" name="Column11177"/>
    <tableColumn id="11192" xr3:uid="{35C97181-6BE2-264B-928C-6FD882D74928}" name="Column11178"/>
    <tableColumn id="11193" xr3:uid="{1DF38C42-C0B0-314F-945E-B73CBC9B287C}" name="Column11179"/>
    <tableColumn id="11194" xr3:uid="{376F9797-A1C9-EB4B-8D47-8FE8EF52CF08}" name="Column11180"/>
    <tableColumn id="11195" xr3:uid="{92EA214D-ED9E-FB49-AC38-DE9D318CF25D}" name="Column11181"/>
    <tableColumn id="11196" xr3:uid="{63B6AABD-E9C3-DC45-B297-AD0F71BAF0EB}" name="Column11182"/>
    <tableColumn id="11197" xr3:uid="{BAFE6C49-9B86-944D-B099-9625B2253831}" name="Column11183"/>
    <tableColumn id="11198" xr3:uid="{07B5A263-85CA-0249-891A-6C167901DB4E}" name="Column11184"/>
    <tableColumn id="11199" xr3:uid="{9015FB7F-DB4D-3D48-BDC1-71888CE0CB2E}" name="Column11185"/>
    <tableColumn id="11200" xr3:uid="{2D96A508-F3C9-EA45-AF48-EF5E47BCF968}" name="Column11186"/>
    <tableColumn id="11201" xr3:uid="{F3AF727E-CAE9-F64E-8D8E-905506DD7BA9}" name="Column11187"/>
    <tableColumn id="11202" xr3:uid="{B0CF4F1D-7B72-C244-B705-4927E2E71698}" name="Column11188"/>
    <tableColumn id="11203" xr3:uid="{F771B32E-8673-2843-801C-57C55E6FED2B}" name="Column11189"/>
    <tableColumn id="11204" xr3:uid="{D41964BC-5721-FC48-A591-A5C223FFDA94}" name="Column11190"/>
    <tableColumn id="11205" xr3:uid="{94B7D1D7-3F89-2F4A-970D-A358EB0A7530}" name="Column11191"/>
    <tableColumn id="11206" xr3:uid="{495F309C-9266-BE44-A1F8-EE52205BDBCB}" name="Column11192"/>
    <tableColumn id="11207" xr3:uid="{6247FC43-4E17-5A4D-9BC4-0D6BAC51E7C1}" name="Column11193"/>
    <tableColumn id="11208" xr3:uid="{179659C0-EF09-2C4C-AE3A-AE1CA3FBC999}" name="Column11194"/>
    <tableColumn id="11209" xr3:uid="{43B4659F-F373-B14F-98CD-AC2E56EA22E1}" name="Column11195"/>
    <tableColumn id="11210" xr3:uid="{9C24BA98-FD13-6E4E-A6A8-8B283B87E3DE}" name="Column11196"/>
    <tableColumn id="11211" xr3:uid="{D8FDEDA2-6F43-0846-B893-C67FBF806ABC}" name="Column11197"/>
    <tableColumn id="11212" xr3:uid="{E49B64A4-51DC-8344-8D37-1A1BA4AC5687}" name="Column11198"/>
    <tableColumn id="11213" xr3:uid="{71FD1DA4-EC0C-314C-A406-A97355634CEE}" name="Column11199"/>
    <tableColumn id="11214" xr3:uid="{BC2D006A-E487-2D48-9363-F0269DD513F0}" name="Column11200"/>
    <tableColumn id="11215" xr3:uid="{B03D9FFA-7921-EE4B-9133-C16179C0668B}" name="Column11201"/>
    <tableColumn id="11216" xr3:uid="{8AECDD25-24B6-D344-B1B3-8CCF632E499E}" name="Column11202"/>
    <tableColumn id="11217" xr3:uid="{E7227E45-EBA3-CF49-BD0A-97A040CCF088}" name="Column11203"/>
    <tableColumn id="11218" xr3:uid="{6B3DC97C-38F6-C841-9377-463141B06394}" name="Column11204"/>
    <tableColumn id="11219" xr3:uid="{3BB6F294-A7AE-E740-B1C2-C6BCD37D4834}" name="Column11205"/>
    <tableColumn id="11220" xr3:uid="{4C395216-A07E-8A45-827B-AB20BBE61D89}" name="Column11206"/>
    <tableColumn id="11221" xr3:uid="{6A33B6B2-2A0C-8F48-91CB-FCF4DCF655B8}" name="Column11207"/>
    <tableColumn id="11222" xr3:uid="{B9A73AA0-1AE8-8D40-9E60-3E776EBBA764}" name="Column11208"/>
    <tableColumn id="11223" xr3:uid="{89401352-D233-1A41-B87E-B9897C36775A}" name="Column11209"/>
    <tableColumn id="11224" xr3:uid="{9B22BFDF-8D9F-7E46-9C75-2BBAFB770CD9}" name="Column11210"/>
    <tableColumn id="11225" xr3:uid="{2E3659DB-A335-154E-8D80-9475652BD32D}" name="Column11211"/>
    <tableColumn id="11226" xr3:uid="{B578B324-947F-8A4B-BEFA-4DC05558FDDC}" name="Column11212"/>
    <tableColumn id="11227" xr3:uid="{A8810C30-D524-4E4A-8CCB-89E6CF149DF6}" name="Column11213"/>
    <tableColumn id="11228" xr3:uid="{6BE4DCEF-DF3D-4443-A38B-D3E1C82DB95E}" name="Column11214"/>
    <tableColumn id="11229" xr3:uid="{F3DA1B11-28E7-3845-87AD-629E79F24052}" name="Column11215"/>
    <tableColumn id="11230" xr3:uid="{6A90D712-70E9-EE42-9BDB-156C64AD25E9}" name="Column11216"/>
    <tableColumn id="11231" xr3:uid="{C0B2553F-8A1C-644E-8DCB-AA1D302476AC}" name="Column11217"/>
    <tableColumn id="11232" xr3:uid="{52529E43-E990-494A-B6C3-33FBC4469B0B}" name="Column11218"/>
    <tableColumn id="11233" xr3:uid="{BB210DF5-9CBE-7B42-9694-8B950B2D1DA3}" name="Column11219"/>
    <tableColumn id="11234" xr3:uid="{06B91434-F52C-8B48-95D5-228B62A0930B}" name="Column11220"/>
    <tableColumn id="11235" xr3:uid="{0038E9E4-C4B6-1F41-B10F-91D1A27D710F}" name="Column11221"/>
    <tableColumn id="11236" xr3:uid="{360AC3A5-412D-7D48-B002-0A922B61780B}" name="Column11222"/>
    <tableColumn id="11237" xr3:uid="{D98C962E-8DE3-BD4F-B74F-C9E8AE79C2E5}" name="Column11223"/>
    <tableColumn id="11238" xr3:uid="{A91FA8DA-C21E-8242-8E7A-BE236B8D9A0C}" name="Column11224"/>
    <tableColumn id="11239" xr3:uid="{4E45F996-A4E9-DC44-87EE-F57EC8DA1F60}" name="Column11225"/>
    <tableColumn id="11240" xr3:uid="{6DA4A703-E878-5044-8724-FF6047366338}" name="Column11226"/>
    <tableColumn id="11241" xr3:uid="{0C4D27E3-0EF1-8343-972C-A7DA02868E27}" name="Column11227"/>
    <tableColumn id="11242" xr3:uid="{4F44DCD6-09D7-AA4E-A2BF-734613552DC0}" name="Column11228"/>
    <tableColumn id="11243" xr3:uid="{2B5FE8A0-8E72-7D48-9BD0-58639F5B5CAD}" name="Column11229"/>
    <tableColumn id="11244" xr3:uid="{E0246317-AAE9-5947-9F11-E1353AE01047}" name="Column11230"/>
    <tableColumn id="11245" xr3:uid="{4B7D6263-EF83-B147-856B-CB7B7E287FCA}" name="Column11231"/>
    <tableColumn id="11246" xr3:uid="{CEA39FE5-58B8-5747-BF6B-7DF91B849196}" name="Column11232"/>
    <tableColumn id="11247" xr3:uid="{B128E62F-40A0-234D-B14B-3DEC35FEACC5}" name="Column11233"/>
    <tableColumn id="11248" xr3:uid="{0AB7298B-5662-8948-8624-692D183FF25D}" name="Column11234"/>
    <tableColumn id="11249" xr3:uid="{1B746264-0D02-8A47-8C7E-AFB9FD854225}" name="Column11235"/>
    <tableColumn id="11250" xr3:uid="{1470C547-9221-3C45-B4F7-29D8871C5869}" name="Column11236"/>
    <tableColumn id="11251" xr3:uid="{C2BD53E4-EFF4-014B-8CF3-C5626A0409EE}" name="Column11237"/>
    <tableColumn id="11252" xr3:uid="{50A4BBAD-8BDD-0743-B67A-056CCF8132C0}" name="Column11238"/>
    <tableColumn id="11253" xr3:uid="{DDD160D0-378C-8248-A645-F9D3916E7E9A}" name="Column11239"/>
    <tableColumn id="11254" xr3:uid="{450E85D2-B075-D947-A8BE-9EFD5D5B54CC}" name="Column11240"/>
    <tableColumn id="11255" xr3:uid="{B5386DF1-1CB0-5E40-9012-7960C1AA7B28}" name="Column11241"/>
    <tableColumn id="11256" xr3:uid="{BA637F18-32F2-974A-A48B-64CB62C1206E}" name="Column11242"/>
    <tableColumn id="11257" xr3:uid="{32CE3FEE-C82A-CC48-AF25-5FB683F45A2E}" name="Column11243"/>
    <tableColumn id="11258" xr3:uid="{CE259DD8-5B94-3445-B5FD-CD4C34C4BAAB}" name="Column11244"/>
    <tableColumn id="11259" xr3:uid="{4FF1EC97-5B91-9049-BFCE-A94DB935AB80}" name="Column11245"/>
    <tableColumn id="11260" xr3:uid="{FADCF350-B5B2-ED44-888B-7E043756C459}" name="Column11246"/>
    <tableColumn id="11261" xr3:uid="{56CC50A9-EAD9-7E43-9D75-FC23614DFDF8}" name="Column11247"/>
    <tableColumn id="11262" xr3:uid="{8417B36A-7FC4-C648-AD3E-422D3D0E9961}" name="Column11248"/>
    <tableColumn id="11263" xr3:uid="{6EFCC891-B4F6-6E46-9E4D-AD85EC373044}" name="Column11249"/>
    <tableColumn id="11264" xr3:uid="{90921D8D-3198-504E-9AB7-F4EE97AF84DA}" name="Column11250"/>
    <tableColumn id="11265" xr3:uid="{711B177C-7FC0-D747-9EE5-F153B05DA505}" name="Column11251"/>
    <tableColumn id="11266" xr3:uid="{BF3A865F-F58C-0E41-8331-8E82AE38AD4E}" name="Column11252"/>
    <tableColumn id="11267" xr3:uid="{ED34F105-2722-9D4B-93ED-A761AC3F0240}" name="Column11253"/>
    <tableColumn id="11268" xr3:uid="{63D4FECC-5350-B942-A913-CC4E7633979E}" name="Column11254"/>
    <tableColumn id="11269" xr3:uid="{AF0134C1-E624-0944-B0B5-C16D90BA4115}" name="Column11255"/>
    <tableColumn id="11270" xr3:uid="{0020256B-9A10-1340-AE86-4D902A882C69}" name="Column11256"/>
    <tableColumn id="11271" xr3:uid="{A62A1CBC-BC65-D54C-B74A-1FAE02364AB3}" name="Column11257"/>
    <tableColumn id="11272" xr3:uid="{0B1A8130-02B1-AA42-9306-9DE96DB2ECFA}" name="Column11258"/>
    <tableColumn id="11273" xr3:uid="{0C29F5ED-8705-054D-B3FD-B63BD55E756B}" name="Column11259"/>
    <tableColumn id="11274" xr3:uid="{990AFB01-3CE7-CE49-8818-5C1979FE6B1D}" name="Column11260"/>
    <tableColumn id="11275" xr3:uid="{11E574EA-E385-224C-8B4E-9C39FBF28D1C}" name="Column11261"/>
    <tableColumn id="11276" xr3:uid="{B6D41A28-7030-5C46-A7DE-A25A9C96FA78}" name="Column11262"/>
    <tableColumn id="11277" xr3:uid="{F891C61E-37F4-2244-87CB-61640CAF0B30}" name="Column11263"/>
    <tableColumn id="11278" xr3:uid="{1806700B-9B15-814A-8809-45E052969A70}" name="Column11264"/>
    <tableColumn id="11279" xr3:uid="{3261CCFC-7D76-6A4C-A7CD-38DF71BC3BE5}" name="Column11265"/>
    <tableColumn id="11280" xr3:uid="{5C5B8535-8EC4-AA4F-94CE-382A090FD544}" name="Column11266"/>
    <tableColumn id="11281" xr3:uid="{9DF4758D-D50E-A94F-929A-6F934364E19C}" name="Column11267"/>
    <tableColumn id="11282" xr3:uid="{21CBFF3C-6484-ED4C-9DA8-8B2C26FB18AB}" name="Column11268"/>
    <tableColumn id="11283" xr3:uid="{7CF19EBD-9037-4244-9E70-B30A3A11FD1F}" name="Column11269"/>
    <tableColumn id="11284" xr3:uid="{C24CEB31-351A-F946-B9DF-08FC6D62C444}" name="Column11270"/>
    <tableColumn id="11285" xr3:uid="{C2C3A8A9-6BA1-6E4E-98EE-1C3C130F16DE}" name="Column11271"/>
    <tableColumn id="11286" xr3:uid="{F12798C2-D5D0-4A44-87E0-746C0B2E4F59}" name="Column11272"/>
    <tableColumn id="11287" xr3:uid="{FAD4BE70-C59F-D540-BAC0-B7CDF6733286}" name="Column11273"/>
    <tableColumn id="11288" xr3:uid="{FCC79FCE-4866-0E47-9133-72C258D2C768}" name="Column11274"/>
    <tableColumn id="11289" xr3:uid="{4F02DABA-F38D-3B4F-B9FF-47A008D8A08D}" name="Column11275"/>
    <tableColumn id="11290" xr3:uid="{C863747E-4995-5C4A-957E-06B593B2FF35}" name="Column11276"/>
    <tableColumn id="11291" xr3:uid="{BBC8BC07-800B-9943-8239-840BB91A0E9D}" name="Column11277"/>
    <tableColumn id="11292" xr3:uid="{3CE89F48-A6D6-1749-A1CC-F1722B6403FC}" name="Column11278"/>
    <tableColumn id="11293" xr3:uid="{4404AF13-5B47-D349-92FB-E516A5804695}" name="Column11279"/>
    <tableColumn id="11294" xr3:uid="{7F92D826-6D77-E546-8630-E2E81D0B3A9D}" name="Column11280"/>
    <tableColumn id="11295" xr3:uid="{230B1390-6AD4-614B-8CE3-0B069135E374}" name="Column11281"/>
    <tableColumn id="11296" xr3:uid="{5303AE23-1424-D549-8B0E-51B361BE1BCC}" name="Column11282"/>
    <tableColumn id="11297" xr3:uid="{1DAC2F2B-9466-5548-9DC4-31D30D2CCD0C}" name="Column11283"/>
    <tableColumn id="11298" xr3:uid="{41E3485F-5DAF-924A-8450-580A57A20ACD}" name="Column11284"/>
    <tableColumn id="11299" xr3:uid="{73F59C61-668A-274A-A9A3-AFA0DD75ED48}" name="Column11285"/>
    <tableColumn id="11300" xr3:uid="{696F00AD-B030-DA41-B916-8229947272C7}" name="Column11286"/>
    <tableColumn id="11301" xr3:uid="{FEBCF43F-BB90-BB4E-9FA9-51A877BFFCA8}" name="Column11287"/>
    <tableColumn id="11302" xr3:uid="{48D93315-3FCD-3F4B-AF8D-D3B629B95EA8}" name="Column11288"/>
    <tableColumn id="11303" xr3:uid="{CD94A030-7E7E-C347-AA96-AB1E2D5DA47E}" name="Column11289"/>
    <tableColumn id="11304" xr3:uid="{15987EB5-0570-E548-AFD6-73E2C90A4C46}" name="Column11290"/>
    <tableColumn id="11305" xr3:uid="{4F1418CE-5F62-B047-B824-E552C2B55031}" name="Column11291"/>
    <tableColumn id="11306" xr3:uid="{61BE4314-E9A9-9F41-BA15-8F51902C0169}" name="Column11292"/>
    <tableColumn id="11307" xr3:uid="{031DDCB8-9C84-1F4D-BCF3-2672D55B095E}" name="Column11293"/>
    <tableColumn id="11308" xr3:uid="{C381C200-2B61-A844-8CCF-50DE0C2AD07B}" name="Column11294"/>
    <tableColumn id="11309" xr3:uid="{4F651BA1-9B6F-7D46-AF40-B2F6BEE7BC22}" name="Column11295"/>
    <tableColumn id="11310" xr3:uid="{F1E6FF77-5366-2E4C-B890-249A4CD12CCF}" name="Column11296"/>
    <tableColumn id="11311" xr3:uid="{3DBFAEA5-5C5E-C343-B76F-B3894C2BB652}" name="Column11297"/>
    <tableColumn id="11312" xr3:uid="{24360D03-725A-3C49-85BF-8647FF473FDF}" name="Column11298"/>
    <tableColumn id="11313" xr3:uid="{B47B8918-FF5A-4F46-B1DA-46CEF3E2EE90}" name="Column11299"/>
    <tableColumn id="11314" xr3:uid="{45E5750E-7C43-D14A-9ABE-2835AAE3BD19}" name="Column11300"/>
    <tableColumn id="11315" xr3:uid="{E166B3F6-A272-9448-A8E4-8DCF4E2E536B}" name="Column11301"/>
    <tableColumn id="11316" xr3:uid="{540E700E-2E1E-3D4D-BEEC-885B8878EF2D}" name="Column11302"/>
    <tableColumn id="11317" xr3:uid="{6937B6BD-D58C-E84D-B3CB-4EC9240A84E8}" name="Column11303"/>
    <tableColumn id="11318" xr3:uid="{575BD482-6797-8144-A5FE-275999E7CFD5}" name="Column11304"/>
    <tableColumn id="11319" xr3:uid="{E3D065AD-BB88-B24C-A3F8-958888FECFE2}" name="Column11305"/>
    <tableColumn id="11320" xr3:uid="{0923FFC1-40EA-D14E-A3FB-4710ADBD56AD}" name="Column11306"/>
    <tableColumn id="11321" xr3:uid="{F41C5435-4179-FA4B-9199-F9676286EC88}" name="Column11307"/>
    <tableColumn id="11322" xr3:uid="{D26A298A-FC59-FC4D-930C-18733B4B2F48}" name="Column11308"/>
    <tableColumn id="11323" xr3:uid="{E9FC7256-F7EF-A54E-B89B-7FD850FEF2C8}" name="Column11309"/>
    <tableColumn id="11324" xr3:uid="{D982B9F9-5EAC-AB44-82D8-AB13DBF4547F}" name="Column11310"/>
    <tableColumn id="11325" xr3:uid="{7F7F6BC8-D10E-504C-BA7E-32CD1675F5AC}" name="Column11311"/>
    <tableColumn id="11326" xr3:uid="{87C63474-0C2F-034C-A525-B8B259A2D00C}" name="Column11312"/>
    <tableColumn id="11327" xr3:uid="{6920164E-EBE3-A84F-B5E5-6FDD42ECBFB5}" name="Column11313"/>
    <tableColumn id="11328" xr3:uid="{6CEDC9AE-A398-A545-BF13-FD4535DEE8A2}" name="Column11314"/>
    <tableColumn id="11329" xr3:uid="{0ABECF68-5429-4946-BA33-76FA58BF2CCB}" name="Column11315"/>
    <tableColumn id="11330" xr3:uid="{0B4E43A7-CCEA-8F41-9A5B-0644AB9B174C}" name="Column11316"/>
    <tableColumn id="11331" xr3:uid="{E3664A98-5267-0D45-89F3-4023BAEDD5EE}" name="Column11317"/>
    <tableColumn id="11332" xr3:uid="{A49CD5A5-C790-9449-B85D-D53B9ECB48DC}" name="Column11318"/>
    <tableColumn id="11333" xr3:uid="{54F66C3F-0F4C-0340-BB36-625EB10F2DD8}" name="Column11319"/>
    <tableColumn id="11334" xr3:uid="{464C6500-E63A-7D4B-B14F-35A9FC031163}" name="Column11320"/>
    <tableColumn id="11335" xr3:uid="{DE05CEFA-895C-ED4A-A5F1-6189915885B4}" name="Column11321"/>
    <tableColumn id="11336" xr3:uid="{9155A9DF-2B35-D748-B10B-C853CEBCB862}" name="Column11322"/>
    <tableColumn id="11337" xr3:uid="{A6F5A304-F692-1C47-A492-800BA401A79F}" name="Column11323"/>
    <tableColumn id="11338" xr3:uid="{A5EE6689-76AE-B54E-B428-6C749E6467DF}" name="Column11324"/>
    <tableColumn id="11339" xr3:uid="{93DDE070-50C4-4446-85EE-E137B5D368FA}" name="Column11325"/>
    <tableColumn id="11340" xr3:uid="{B4D6F7D7-CDE9-824B-8FC7-E53732633773}" name="Column11326"/>
    <tableColumn id="11341" xr3:uid="{6FBDC7DC-E396-504D-9F20-7FB679DEC81F}" name="Column11327"/>
    <tableColumn id="11342" xr3:uid="{00918EB5-D184-B442-93EE-7AAAA72DE062}" name="Column11328"/>
    <tableColumn id="11343" xr3:uid="{BA0819A8-F397-594B-89AA-E149E4CD9920}" name="Column11329"/>
    <tableColumn id="11344" xr3:uid="{1177222F-6CE8-0C43-9DB1-4B497BCC86C4}" name="Column11330"/>
    <tableColumn id="11345" xr3:uid="{56A65291-18AA-D444-8AD9-1BC32F225A4E}" name="Column11331"/>
    <tableColumn id="11346" xr3:uid="{B559A09E-B156-6040-9D66-1CA25CFCE0A3}" name="Column11332"/>
    <tableColumn id="11347" xr3:uid="{72CFA5A7-96AA-CF4D-B0F0-97C2389D3F0B}" name="Column11333"/>
    <tableColumn id="11348" xr3:uid="{CAC2C4D0-D3CE-F64C-8416-8831FA50E545}" name="Column11334"/>
    <tableColumn id="11349" xr3:uid="{0F08B944-1FDE-0440-9449-C4D0710FE8F4}" name="Column11335"/>
    <tableColumn id="11350" xr3:uid="{DA236938-06B6-0640-94F9-D9975CBE09BA}" name="Column11336"/>
    <tableColumn id="11351" xr3:uid="{DFB59AD5-5DC0-AC4C-AC1A-48970D526570}" name="Column11337"/>
    <tableColumn id="11352" xr3:uid="{326C132E-482D-E14D-8CB5-68C41F6097B0}" name="Column11338"/>
    <tableColumn id="11353" xr3:uid="{3520D470-021A-4F4B-BFF6-4FA9031DC505}" name="Column11339"/>
    <tableColumn id="11354" xr3:uid="{B2219554-3CEF-9148-9DCC-B32375C9E8A9}" name="Column11340"/>
    <tableColumn id="11355" xr3:uid="{6D358481-62C8-2C40-998E-80D76223A395}" name="Column11341"/>
    <tableColumn id="11356" xr3:uid="{1B0F7219-A34F-7043-A1CC-725F207F010E}" name="Column11342"/>
    <tableColumn id="11357" xr3:uid="{99DC9CF6-016E-254B-BE55-9C09A3754211}" name="Column11343"/>
    <tableColumn id="11358" xr3:uid="{52043156-0389-E740-98A2-2EDA04D52F49}" name="Column11344"/>
    <tableColumn id="11359" xr3:uid="{A2967EAC-FD5A-584E-B10B-4BE5837D76D2}" name="Column11345"/>
    <tableColumn id="11360" xr3:uid="{2AB617EB-EEB1-DF44-AADB-A76E9300276B}" name="Column11346"/>
    <tableColumn id="11361" xr3:uid="{D52839BF-349C-4145-9D14-47FC613920C9}" name="Column11347"/>
    <tableColumn id="11362" xr3:uid="{379A03BE-6B13-294B-BAE0-EA30E58DC070}" name="Column11348"/>
    <tableColumn id="11363" xr3:uid="{0D76F76E-3C88-D849-8963-B0F3B0469A0B}" name="Column11349"/>
    <tableColumn id="11364" xr3:uid="{1463A7CB-E86C-7344-BA67-224BC43533B6}" name="Column11350"/>
    <tableColumn id="11365" xr3:uid="{F468FA30-C3DD-074D-B1A1-0DAB962E9AA7}" name="Column11351"/>
    <tableColumn id="11366" xr3:uid="{3F9C94E4-1250-A347-A110-393E2E0187C9}" name="Column11352"/>
    <tableColumn id="11367" xr3:uid="{5D14AED8-F8FF-604A-8F09-9C183C52368E}" name="Column11353"/>
    <tableColumn id="11368" xr3:uid="{9931DC36-0043-CD4E-B8EE-95E52A6E0355}" name="Column11354"/>
    <tableColumn id="11369" xr3:uid="{56D29CDF-5896-8245-9A62-9DF388042215}" name="Column11355"/>
    <tableColumn id="11370" xr3:uid="{D39966B2-4E79-A343-BFA5-3F5A7B826F33}" name="Column11356"/>
    <tableColumn id="11371" xr3:uid="{796BE809-9C7C-EB48-90FA-5C2194C0FCB8}" name="Column11357"/>
    <tableColumn id="11372" xr3:uid="{F8C1A4AF-5F7C-F548-81E4-4F80A5CC3312}" name="Column11358"/>
    <tableColumn id="11373" xr3:uid="{AA57B6B3-6AD2-3C46-B224-6605FC1F4EEC}" name="Column11359"/>
    <tableColumn id="11374" xr3:uid="{27B73FF8-D56E-6840-8606-8CFA59C53D5E}" name="Column11360"/>
    <tableColumn id="11375" xr3:uid="{AD1B6C27-A78F-C34A-B04E-35EB1895CFDB}" name="Column11361"/>
    <tableColumn id="11376" xr3:uid="{26B7F41F-20B9-3E40-9645-E6DC4568A77A}" name="Column11362"/>
    <tableColumn id="11377" xr3:uid="{23EBCC7A-590D-404F-BB4E-1E60212EB08A}" name="Column11363"/>
    <tableColumn id="11378" xr3:uid="{F06405BC-15C8-9249-84B3-AC4A3CF4374C}" name="Column11364"/>
    <tableColumn id="11379" xr3:uid="{12180FC6-0129-664F-90E1-FFB483E3B4FE}" name="Column11365"/>
    <tableColumn id="11380" xr3:uid="{6078036F-1BDB-D449-B142-6BC0E8DA27A6}" name="Column11366"/>
    <tableColumn id="11381" xr3:uid="{8AF0F70D-1417-7A43-B51C-D7D45DCB9777}" name="Column11367"/>
    <tableColumn id="11382" xr3:uid="{8CFEF5FB-D7ED-9C4D-BFEE-1D17F7D285AF}" name="Column11368"/>
    <tableColumn id="11383" xr3:uid="{E84781EE-54BC-7748-BD6B-3460B1166794}" name="Column11369"/>
    <tableColumn id="11384" xr3:uid="{919A9496-65EC-F241-BE19-CCE10B7EBC2A}" name="Column11370"/>
    <tableColumn id="11385" xr3:uid="{79F734AA-660C-E74F-9026-62B6CA7EA4EC}" name="Column11371"/>
    <tableColumn id="11386" xr3:uid="{D0B489B5-982A-4240-B31D-E1C39DCADEBE}" name="Column11372"/>
    <tableColumn id="11387" xr3:uid="{EAB69612-5798-7E43-9E93-584DFA9377F5}" name="Column11373"/>
    <tableColumn id="11388" xr3:uid="{EA2184E0-593E-9643-867A-612C37DF7BCF}" name="Column11374"/>
    <tableColumn id="11389" xr3:uid="{44A4897F-10B0-0E42-9AAA-966ED851CF12}" name="Column11375"/>
    <tableColumn id="11390" xr3:uid="{40C1D34A-E5BF-D64B-9CF7-ABE6BFC5D43A}" name="Column11376"/>
    <tableColumn id="11391" xr3:uid="{82EF74B2-0CD5-0E49-9F9B-ACF4750B4C27}" name="Column11377"/>
    <tableColumn id="11392" xr3:uid="{55B93995-3800-3D4E-A688-40927EE3BD01}" name="Column11378"/>
    <tableColumn id="11393" xr3:uid="{92BDA8BC-3ABF-ED4C-9A26-D91AEF1F1265}" name="Column11379"/>
    <tableColumn id="11394" xr3:uid="{9F7A6BAF-B5BE-E34F-9F7F-6E9B5F32F884}" name="Column11380"/>
    <tableColumn id="11395" xr3:uid="{0331AAE0-5E62-9F47-A504-0FECE3DB4E12}" name="Column11381"/>
    <tableColumn id="11396" xr3:uid="{872F3031-FCFB-D541-901B-4317633A3EF3}" name="Column11382"/>
    <tableColumn id="11397" xr3:uid="{923A971B-26A5-C24F-8EF4-C7F696FE9B74}" name="Column11383"/>
    <tableColumn id="11398" xr3:uid="{D2B10B71-46B4-C541-9886-C87543F100A1}" name="Column11384"/>
    <tableColumn id="11399" xr3:uid="{55EF1FC2-5451-274E-BD35-2D01A17EEB12}" name="Column11385"/>
    <tableColumn id="11400" xr3:uid="{B65F9D5F-3039-4E41-979B-03E8DDEC1481}" name="Column11386"/>
    <tableColumn id="11401" xr3:uid="{CE05A106-2A3D-BA4C-9C26-BF83E8BE1A25}" name="Column11387"/>
    <tableColumn id="11402" xr3:uid="{B7C4CBCA-7E67-C141-ACC9-691D1301C6DD}" name="Column11388"/>
    <tableColumn id="11403" xr3:uid="{798E1C4D-CF78-7A4D-B7F8-82B7FFB25946}" name="Column11389"/>
    <tableColumn id="11404" xr3:uid="{F6B2D4B5-855B-0C41-8E93-592EE57ACB47}" name="Column11390"/>
    <tableColumn id="11405" xr3:uid="{2EC6B673-8D31-E449-8BC0-BD42BDFC53E5}" name="Column11391"/>
    <tableColumn id="11406" xr3:uid="{91CE75D1-E027-9643-9506-3B42FD2D08F4}" name="Column11392"/>
    <tableColumn id="11407" xr3:uid="{5431EF31-440B-C14A-A845-B8D0720A5C20}" name="Column11393"/>
    <tableColumn id="11408" xr3:uid="{EEF71FD5-3F97-2745-9875-41F613E2B167}" name="Column11394"/>
    <tableColumn id="11409" xr3:uid="{E2980A52-C58D-AE40-9294-6D2F2135E6C4}" name="Column11395"/>
    <tableColumn id="11410" xr3:uid="{8616FD68-CC89-1D4C-8147-C3D3845B883C}" name="Column11396"/>
    <tableColumn id="11411" xr3:uid="{71808A08-E6A0-8248-AB98-20D7A4692052}" name="Column11397"/>
    <tableColumn id="11412" xr3:uid="{B0DBBBFA-13E1-5249-9ABF-AD948B03D9C8}" name="Column11398"/>
    <tableColumn id="11413" xr3:uid="{A6BC6B7B-C566-D044-82D8-7E8852A0F672}" name="Column11399"/>
    <tableColumn id="11414" xr3:uid="{90728BAF-549A-F041-82D3-1B1DC1FB4018}" name="Column11400"/>
    <tableColumn id="11415" xr3:uid="{D00E5928-0BA9-D44C-8FBE-6F51EB2EA115}" name="Column11401"/>
    <tableColumn id="11416" xr3:uid="{766E3BBA-151E-1445-A6C1-55D721D5112C}" name="Column11402"/>
    <tableColumn id="11417" xr3:uid="{8753101D-2CB3-264D-A7AA-1CD45B12C6E9}" name="Column11403"/>
    <tableColumn id="11418" xr3:uid="{34C58B02-3B0B-0C4C-B602-B055F9972B0A}" name="Column11404"/>
    <tableColumn id="11419" xr3:uid="{9C730668-D009-DD42-ACE9-BA6C7A0C5254}" name="Column11405"/>
    <tableColumn id="11420" xr3:uid="{9E5F28FD-5239-4F41-8E60-F837F133710B}" name="Column11406"/>
    <tableColumn id="11421" xr3:uid="{B0275961-34C7-714F-AC06-B6D5442FAC48}" name="Column11407"/>
    <tableColumn id="11422" xr3:uid="{F89A3129-A815-9B4C-B751-60F7D1CE3E3E}" name="Column11408"/>
    <tableColumn id="11423" xr3:uid="{E2FB62E6-8421-D941-8784-A971307B811E}" name="Column11409"/>
    <tableColumn id="11424" xr3:uid="{7AA9745B-3AB0-3A47-B74A-14B888E6E7B0}" name="Column11410"/>
    <tableColumn id="11425" xr3:uid="{0620D1D2-1613-B442-88EB-114880DDECFF}" name="Column11411"/>
    <tableColumn id="11426" xr3:uid="{403F3175-33F7-8242-B4F8-3F2468984118}" name="Column11412"/>
    <tableColumn id="11427" xr3:uid="{A4E1355A-A687-5A41-98E8-8488EE456B07}" name="Column11413"/>
    <tableColumn id="11428" xr3:uid="{AA3DB254-1E50-0F4A-987A-233ED6C462B3}" name="Column11414"/>
    <tableColumn id="11429" xr3:uid="{1778F9F2-03C4-FA46-96FF-DA2131CAEA89}" name="Column11415"/>
    <tableColumn id="11430" xr3:uid="{0F8E7E6A-55AC-A242-B415-027C3BCAA74E}" name="Column11416"/>
    <tableColumn id="11431" xr3:uid="{54617F14-91EF-1F45-9294-C016062EAE03}" name="Column11417"/>
    <tableColumn id="11432" xr3:uid="{E365ACF7-E445-8841-8CB3-55610FC73311}" name="Column11418"/>
    <tableColumn id="11433" xr3:uid="{39FC55A5-C6EC-3847-B00E-12D98B3CD59B}" name="Column11419"/>
    <tableColumn id="11434" xr3:uid="{1C7FDC92-6C5B-CD44-8CEA-83A714B634AA}" name="Column11420"/>
    <tableColumn id="11435" xr3:uid="{ACCB07A9-3B34-E644-9BF2-4B2A707B0ACC}" name="Column11421"/>
    <tableColumn id="11436" xr3:uid="{EA54930C-4E78-3C46-BCDD-53744B92DA72}" name="Column11422"/>
    <tableColumn id="11437" xr3:uid="{EF1B78C0-3B1E-9B46-A3DE-F6E47BBC3058}" name="Column11423"/>
    <tableColumn id="11438" xr3:uid="{115DC98B-B422-2047-94AE-C02698B7185E}" name="Column11424"/>
    <tableColumn id="11439" xr3:uid="{53F802B6-9ACB-744D-A4AB-9DABC17D4850}" name="Column11425"/>
    <tableColumn id="11440" xr3:uid="{39D67E49-85AB-114B-9707-251260F140E0}" name="Column11426"/>
    <tableColumn id="11441" xr3:uid="{2E3AD90D-5BFE-DA47-A339-B2AB64AA2D02}" name="Column11427"/>
    <tableColumn id="11442" xr3:uid="{DD6745DF-9887-9543-97A6-6745C652821F}" name="Column11428"/>
    <tableColumn id="11443" xr3:uid="{E248FFCD-B551-DD48-97BA-ECAEDEE7891A}" name="Column11429"/>
    <tableColumn id="11444" xr3:uid="{B5B6804A-DD10-E742-BFB7-019D04E8F85C}" name="Column11430"/>
    <tableColumn id="11445" xr3:uid="{97715830-BA77-5440-808A-31BF14AAE00E}" name="Column11431"/>
    <tableColumn id="11446" xr3:uid="{D04FC8EC-6833-D743-9F12-A8D0EB4ABD68}" name="Column11432"/>
    <tableColumn id="11447" xr3:uid="{FB5D4D0F-1C6F-0547-BBF3-78EF5DEE4EA1}" name="Column11433"/>
    <tableColumn id="11448" xr3:uid="{AC437E60-4CF8-1F4E-AA0F-4A52A03CD9E0}" name="Column11434"/>
    <tableColumn id="11449" xr3:uid="{56EE9680-5A29-9348-89A9-7A2614B9A48D}" name="Column11435"/>
    <tableColumn id="11450" xr3:uid="{45197978-BE36-2E4C-B847-C0EAFC8F28D3}" name="Column11436"/>
    <tableColumn id="11451" xr3:uid="{860B8791-794E-9449-B029-550377552F92}" name="Column11437"/>
    <tableColumn id="11452" xr3:uid="{67CB611C-229E-344D-B10B-09EAB6648413}" name="Column11438"/>
    <tableColumn id="11453" xr3:uid="{96C6FD05-46D9-9A41-B2EE-870B016C6F58}" name="Column11439"/>
    <tableColumn id="11454" xr3:uid="{6A8E9FE2-A059-4949-B55C-72B2EE15BC24}" name="Column11440"/>
    <tableColumn id="11455" xr3:uid="{4DEA79FE-1BED-1C46-87D8-D51CF990432C}" name="Column11441"/>
    <tableColumn id="11456" xr3:uid="{C7B93F0B-5936-1D4B-B3EA-6939A43D9CD4}" name="Column11442"/>
    <tableColumn id="11457" xr3:uid="{873ACBEA-9B51-444C-95F4-4D6804646691}" name="Column11443"/>
    <tableColumn id="11458" xr3:uid="{F4797B44-3ACE-9F44-B60F-E058CAFEFBCE}" name="Column11444"/>
    <tableColumn id="11459" xr3:uid="{ACE52B0B-4A19-3240-B69A-A728C673AC3C}" name="Column11445"/>
    <tableColumn id="11460" xr3:uid="{ADBE0AC0-6B05-EB40-BE7D-278569A00592}" name="Column11446"/>
    <tableColumn id="11461" xr3:uid="{37DAAD45-D0F6-114F-8FD5-855AF3FFD95A}" name="Column11447"/>
    <tableColumn id="11462" xr3:uid="{C6C0D5B3-9105-9448-8EAF-10329CB23267}" name="Column11448"/>
    <tableColumn id="11463" xr3:uid="{728EE9D6-0F74-BE47-833A-DC543F03C9E9}" name="Column11449"/>
    <tableColumn id="11464" xr3:uid="{42118F6C-18DC-5543-8551-A5AAB37E83BF}" name="Column11450"/>
    <tableColumn id="11465" xr3:uid="{1C341882-ECED-3B41-B61B-2E2DD58CC46E}" name="Column11451"/>
    <tableColumn id="11466" xr3:uid="{7ACEE17B-56C7-414E-BBB1-DD7333D5CDAD}" name="Column11452"/>
    <tableColumn id="11467" xr3:uid="{4FBFE6DC-303B-5644-BDBB-F2C441729336}" name="Column11453"/>
    <tableColumn id="11468" xr3:uid="{B6A24289-8E4C-4049-8777-E26CFF779173}" name="Column11454"/>
    <tableColumn id="11469" xr3:uid="{AB70BE2F-70D8-634C-B554-3DDD375A8497}" name="Column11455"/>
    <tableColumn id="11470" xr3:uid="{0BF256BB-915F-0641-BF5D-C499A6C5D2BC}" name="Column11456"/>
    <tableColumn id="11471" xr3:uid="{973603B8-FCEF-CB4F-AED1-3248866FB6E6}" name="Column11457"/>
    <tableColumn id="11472" xr3:uid="{6E201042-3ACC-C941-B924-F647AF152D68}" name="Column11458"/>
    <tableColumn id="11473" xr3:uid="{947F2D91-0B03-0C44-9DB6-2CABB7E65323}" name="Column11459"/>
    <tableColumn id="11474" xr3:uid="{DC7BB1DA-DC5E-7B4C-B463-1F2A54B331A4}" name="Column11460"/>
    <tableColumn id="11475" xr3:uid="{19AABA74-222C-8346-BD14-ACD757D64259}" name="Column11461"/>
    <tableColumn id="11476" xr3:uid="{572E7D46-1525-774E-99AD-06F11F725CDE}" name="Column11462"/>
    <tableColumn id="11477" xr3:uid="{6306B265-3D39-3E48-B888-8C6E65321383}" name="Column11463"/>
    <tableColumn id="11478" xr3:uid="{08839FCE-053C-2A4E-8E4B-CDBFA8E05719}" name="Column11464"/>
    <tableColumn id="11479" xr3:uid="{24E25AF5-7AD8-4443-9489-4E5114F492FA}" name="Column11465"/>
    <tableColumn id="11480" xr3:uid="{29892D3E-EC8B-CD40-8ACD-ED8BB7CE8AE1}" name="Column11466"/>
    <tableColumn id="11481" xr3:uid="{C3EAC67A-A76A-D34F-A914-9E8F18DDC8AA}" name="Column11467"/>
    <tableColumn id="11482" xr3:uid="{6A2434A6-772A-3847-809A-5EAF7DB40046}" name="Column11468"/>
    <tableColumn id="11483" xr3:uid="{55F57210-828F-6A4C-BC9F-53D4D8CD1435}" name="Column11469"/>
    <tableColumn id="11484" xr3:uid="{DF4DC37C-E0E0-5346-A515-CB4532AE35E8}" name="Column11470"/>
    <tableColumn id="11485" xr3:uid="{95239B06-8E44-144D-869A-39408A83009E}" name="Column11471"/>
    <tableColumn id="11486" xr3:uid="{787854B9-9725-B642-AD3C-F8DEA1914547}" name="Column11472"/>
    <tableColumn id="11487" xr3:uid="{2459A6E7-FCCB-954E-A67D-E06746BA6397}" name="Column11473"/>
    <tableColumn id="11488" xr3:uid="{64F18000-07E6-9E45-A962-11A131D36900}" name="Column11474"/>
    <tableColumn id="11489" xr3:uid="{2EBAA5FF-3305-054E-98CA-FCDF595297C9}" name="Column11475"/>
    <tableColumn id="11490" xr3:uid="{6B252E00-B8DD-9842-8545-95E84F3B5B79}" name="Column11476"/>
    <tableColumn id="11491" xr3:uid="{733556F6-C2C1-9D48-BFD2-1F4E203EE9D8}" name="Column11477"/>
    <tableColumn id="11492" xr3:uid="{8A2685BA-92F2-734B-9AB9-76D17C9645FC}" name="Column11478"/>
    <tableColumn id="11493" xr3:uid="{89139FF4-3A19-3B4B-8B89-CF52CE2708D0}" name="Column11479"/>
    <tableColumn id="11494" xr3:uid="{3CC005B6-6BB3-0B46-BCDA-D673BB242F84}" name="Column11480"/>
    <tableColumn id="11495" xr3:uid="{CACC5C55-9B14-7F45-AA06-380BD3271A90}" name="Column11481"/>
    <tableColumn id="11496" xr3:uid="{D36AB191-74FD-DB44-ADFD-4A5194855829}" name="Column11482"/>
    <tableColumn id="11497" xr3:uid="{7E04FD6D-8E07-2A49-B61C-AAB400F725FE}" name="Column11483"/>
    <tableColumn id="11498" xr3:uid="{5C6AC5C0-C5AE-CF45-895F-94891575A8D9}" name="Column11484"/>
    <tableColumn id="11499" xr3:uid="{7E7A5A7D-2ECD-BD4B-8209-5F1E2456457D}" name="Column11485"/>
    <tableColumn id="11500" xr3:uid="{26B6EF43-467C-F049-8D2C-8EDADAB15C0E}" name="Column11486"/>
    <tableColumn id="11501" xr3:uid="{AA3176D1-8D7D-D54A-B788-D57A2B58348C}" name="Column11487"/>
    <tableColumn id="11502" xr3:uid="{400AF1ED-EBCC-F54B-9F2B-498AAF67A2B3}" name="Column11488"/>
    <tableColumn id="11503" xr3:uid="{3115C5AF-ED24-154F-8609-93C0B49AF349}" name="Column11489"/>
    <tableColumn id="11504" xr3:uid="{F85E73AD-EDCF-9F4C-BD19-0BD6591E38E9}" name="Column11490"/>
    <tableColumn id="11505" xr3:uid="{75C41467-2D54-2C47-95E2-1A47E75D5C02}" name="Column11491"/>
    <tableColumn id="11506" xr3:uid="{9FA88E01-365D-3A4A-98BF-51873B550EA1}" name="Column11492"/>
    <tableColumn id="11507" xr3:uid="{4C6C254D-8BCA-964C-886C-999F39B23EB9}" name="Column11493"/>
    <tableColumn id="11508" xr3:uid="{DD767D72-E8AB-E44A-988A-FAF1D5209FF4}" name="Column11494"/>
    <tableColumn id="11509" xr3:uid="{1DD54FFA-F938-2843-A56D-C531F0C63252}" name="Column11495"/>
    <tableColumn id="11510" xr3:uid="{A0E1ED95-3758-D644-8186-DE60EADD37D7}" name="Column11496"/>
    <tableColumn id="11511" xr3:uid="{2905C244-7F65-484A-AF0C-4DCA1BCAFFF9}" name="Column11497"/>
    <tableColumn id="11512" xr3:uid="{169EC39F-4761-0940-A4B9-2715BF8F7F6F}" name="Column11498"/>
    <tableColumn id="11513" xr3:uid="{86123B32-5DF0-CD4E-A9D2-B14CB20D7245}" name="Column11499"/>
    <tableColumn id="11514" xr3:uid="{EFF94214-6A3F-6D4E-9491-36F79F494523}" name="Column11500"/>
    <tableColumn id="11515" xr3:uid="{78291141-4FD1-B742-B17A-2870E6BE9FB2}" name="Column11501"/>
    <tableColumn id="11516" xr3:uid="{D6A7B374-EFCB-4C4A-B166-F035226F351C}" name="Column11502"/>
    <tableColumn id="11517" xr3:uid="{1DC9DC83-E90C-114B-A552-C7E0A0D88896}" name="Column11503"/>
    <tableColumn id="11518" xr3:uid="{5F0C296E-C8ED-2245-85B1-FC11686D4DA8}" name="Column11504"/>
    <tableColumn id="11519" xr3:uid="{78C6E4B0-6900-2640-A2DF-B4DFF9CA5EE0}" name="Column11505"/>
    <tableColumn id="11520" xr3:uid="{2C781B24-BF16-B34B-9C46-2526CD07079A}" name="Column11506"/>
    <tableColumn id="11521" xr3:uid="{17F418B0-BB06-2043-A178-BBA890D07822}" name="Column11507"/>
    <tableColumn id="11522" xr3:uid="{A7E147F7-DAEF-E148-804F-196596AA5B53}" name="Column11508"/>
    <tableColumn id="11523" xr3:uid="{99B27F8A-461F-C14E-B188-91CA7167F83D}" name="Column11509"/>
    <tableColumn id="11524" xr3:uid="{DBB4DD54-AC3A-9A43-9D59-58B2063055A9}" name="Column11510"/>
    <tableColumn id="11525" xr3:uid="{A3A7B7DE-FD26-5C4D-8F76-1732C4EBB8D5}" name="Column11511"/>
    <tableColumn id="11526" xr3:uid="{85EBB446-E240-CA4C-9AB2-3D4D059C3B07}" name="Column11512"/>
    <tableColumn id="11527" xr3:uid="{8E65CC10-F876-3F47-A0A5-AC9B098A9E1A}" name="Column11513"/>
    <tableColumn id="11528" xr3:uid="{24E5C515-288E-5D43-98B5-519C7966AB8A}" name="Column11514"/>
    <tableColumn id="11529" xr3:uid="{9FA10826-9FF1-5A4E-8582-B7525578C04A}" name="Column11515"/>
    <tableColumn id="11530" xr3:uid="{962FC303-603B-1C47-9119-CE1416F3CBA9}" name="Column11516"/>
    <tableColumn id="11531" xr3:uid="{1044A093-FA74-E34D-8AB2-99D0763290DA}" name="Column11517"/>
    <tableColumn id="11532" xr3:uid="{248BCF09-A896-C449-9EF6-6D07E154D179}" name="Column11518"/>
    <tableColumn id="11533" xr3:uid="{ACC220F5-BDE4-954C-9105-C3289D358F26}" name="Column11519"/>
    <tableColumn id="11534" xr3:uid="{155806DE-12CC-AF49-A0BD-12698F3882C1}" name="Column11520"/>
    <tableColumn id="11535" xr3:uid="{C9082AE4-D218-8745-94E5-F3204D7E8C03}" name="Column11521"/>
    <tableColumn id="11536" xr3:uid="{E1D2E3EE-CD6F-694B-A0FE-2C091EADC658}" name="Column11522"/>
    <tableColumn id="11537" xr3:uid="{C48E08A7-F49F-6742-998B-C7277C528A5D}" name="Column11523"/>
    <tableColumn id="11538" xr3:uid="{65A39871-64E1-F84F-88EF-AD770AFBEEDE}" name="Column11524"/>
    <tableColumn id="11539" xr3:uid="{5CE59866-5460-7649-B89B-E1B7337B93CA}" name="Column11525"/>
    <tableColumn id="11540" xr3:uid="{28A1BF21-D4FB-244E-B301-F202A19AB0EF}" name="Column11526"/>
    <tableColumn id="11541" xr3:uid="{A49B77A5-64E9-A74A-A9A0-7B29DDC039C0}" name="Column11527"/>
    <tableColumn id="11542" xr3:uid="{0213D924-57F1-7948-B3E1-8C13A64DBBEF}" name="Column11528"/>
    <tableColumn id="11543" xr3:uid="{8885198A-3F03-9945-BB6F-49156B1AA7A7}" name="Column11529"/>
    <tableColumn id="11544" xr3:uid="{7B07DE67-29A3-DA48-B7BD-DCADBEC9CD33}" name="Column11530"/>
    <tableColumn id="11545" xr3:uid="{F88779E4-F1C1-8F4D-BD93-EF1751956AF1}" name="Column11531"/>
    <tableColumn id="11546" xr3:uid="{382D1DE8-8BBD-B049-9FDC-8E466CC92097}" name="Column11532"/>
    <tableColumn id="11547" xr3:uid="{ED4DA500-50CA-5044-8FDF-EE55115A3726}" name="Column11533"/>
    <tableColumn id="11548" xr3:uid="{2B5005E3-28CF-E94D-9A9D-138FC311E4D7}" name="Column11534"/>
    <tableColumn id="11549" xr3:uid="{4F2E25C7-9FFF-1642-B6D9-A302BC50BD9D}" name="Column11535"/>
    <tableColumn id="11550" xr3:uid="{BC521499-7C24-9D46-98D1-193CD0C199CF}" name="Column11536"/>
    <tableColumn id="11551" xr3:uid="{043A58D7-5046-C748-9115-02BB28F24D45}" name="Column11537"/>
    <tableColumn id="11552" xr3:uid="{740F0AC0-137B-7148-B2D8-1379E82FC448}" name="Column11538"/>
    <tableColumn id="11553" xr3:uid="{1C431D5F-8715-1D4D-B484-E53048F29911}" name="Column11539"/>
    <tableColumn id="11554" xr3:uid="{1E5B792B-AA4E-8942-9C76-B966E4076CE0}" name="Column11540"/>
    <tableColumn id="11555" xr3:uid="{69C69B52-8F79-5740-BBB7-2F7A9DF0D303}" name="Column11541"/>
    <tableColumn id="11556" xr3:uid="{B9D68E55-0313-1441-9B0E-79C6EE8AC384}" name="Column11542"/>
    <tableColumn id="11557" xr3:uid="{82844A66-FA62-E24E-89DE-ADC57C4DC205}" name="Column11543"/>
    <tableColumn id="11558" xr3:uid="{CA40DF09-976E-5A4D-BD8B-2FE43FDB7A18}" name="Column11544"/>
    <tableColumn id="11559" xr3:uid="{ECE3B380-9C96-0548-986B-430D9DE42AAB}" name="Column11545"/>
    <tableColumn id="11560" xr3:uid="{B29230EA-5FB7-8B49-AA52-19D91F11FA01}" name="Column11546"/>
    <tableColumn id="11561" xr3:uid="{C0DA6CCB-8806-9F49-B8E6-90804DA47312}" name="Column11547"/>
    <tableColumn id="11562" xr3:uid="{3C0566DA-3F01-AD41-B7E7-DDED821874C7}" name="Column11548"/>
    <tableColumn id="11563" xr3:uid="{1104FAF7-1696-A54F-A1ED-F01710208A15}" name="Column11549"/>
    <tableColumn id="11564" xr3:uid="{72496A8F-3F36-9A44-9193-01FE2C487DA0}" name="Column11550"/>
    <tableColumn id="11565" xr3:uid="{025B9148-162A-5A4A-8925-4356041C72F9}" name="Column11551"/>
    <tableColumn id="11566" xr3:uid="{8513EDAB-ECA3-1D40-BB9D-BB9D1CB57DB4}" name="Column11552"/>
    <tableColumn id="11567" xr3:uid="{F1A0F8FD-F01D-5847-8998-7B99A4634A25}" name="Column11553"/>
    <tableColumn id="11568" xr3:uid="{E1E53B68-033C-DD42-AD26-6F49F806A98A}" name="Column11554"/>
    <tableColumn id="11569" xr3:uid="{FB5F10AD-C36D-D346-A13C-456EABBBA6E7}" name="Column11555"/>
    <tableColumn id="11570" xr3:uid="{115F6C04-0E5B-6641-AD59-7683284D021C}" name="Column11556"/>
    <tableColumn id="11571" xr3:uid="{C8C21F43-9AC6-8B48-A65B-B332289A4BFA}" name="Column11557"/>
    <tableColumn id="11572" xr3:uid="{A71D5208-0D09-8648-8A5D-9783AAA4F555}" name="Column11558"/>
    <tableColumn id="11573" xr3:uid="{5DFAE877-F799-8F44-A445-8B4045400FE8}" name="Column11559"/>
    <tableColumn id="11574" xr3:uid="{0923A6A8-58A1-7F43-9875-113A4BBC03F6}" name="Column11560"/>
    <tableColumn id="11575" xr3:uid="{4F95E6A9-C575-FC48-B525-F162996DF6EC}" name="Column11561"/>
    <tableColumn id="11576" xr3:uid="{BB1C54A0-E89C-0343-A780-B1DA52433000}" name="Column11562"/>
    <tableColumn id="11577" xr3:uid="{9B580E3E-951B-864D-984A-A71EF929B930}" name="Column11563"/>
    <tableColumn id="11578" xr3:uid="{98F9E99C-6083-9E46-B6E9-B51345215611}" name="Column11564"/>
    <tableColumn id="11579" xr3:uid="{25903658-41B9-784F-B739-8B712D529380}" name="Column11565"/>
    <tableColumn id="11580" xr3:uid="{45B5E96C-B4F0-0543-B22E-DD7473DE2775}" name="Column11566"/>
    <tableColumn id="11581" xr3:uid="{289E2DDC-549E-9943-A78F-6B75C34A1CE8}" name="Column11567"/>
    <tableColumn id="11582" xr3:uid="{EEA1D724-05EC-6543-AE74-0868AE4214B2}" name="Column11568"/>
    <tableColumn id="11583" xr3:uid="{B0D244F1-414A-9247-B0A8-7892FD75A1C6}" name="Column11569"/>
    <tableColumn id="11584" xr3:uid="{50B1DDA3-726B-F945-8A72-5C6B1F6A66D2}" name="Column11570"/>
    <tableColumn id="11585" xr3:uid="{B6B22252-07F7-8F42-956C-CD7F925D5122}" name="Column11571"/>
    <tableColumn id="11586" xr3:uid="{B43F7773-DC76-0040-8F81-DF46BF5E34AB}" name="Column11572"/>
    <tableColumn id="11587" xr3:uid="{56F1EF1D-5BC7-CE42-8DC0-904277DAAC6A}" name="Column11573"/>
    <tableColumn id="11588" xr3:uid="{0515D7BF-27C8-FF43-9870-9E7D1172ABDF}" name="Column11574"/>
    <tableColumn id="11589" xr3:uid="{868D27D4-FD22-1140-93EE-C18D3349301C}" name="Column11575"/>
    <tableColumn id="11590" xr3:uid="{FCFD3D01-F753-E745-AF54-0740FADA8FEF}" name="Column11576"/>
    <tableColumn id="11591" xr3:uid="{6856F5A6-BEBD-2D40-AD62-1ADCA2B947BA}" name="Column11577"/>
    <tableColumn id="11592" xr3:uid="{F833FC39-A688-6C41-9F13-7AE75A503482}" name="Column11578"/>
    <tableColumn id="11593" xr3:uid="{C616C66D-4D36-CE4F-81C5-425C9941922D}" name="Column11579"/>
    <tableColumn id="11594" xr3:uid="{9AFE925B-4040-C347-BEAB-540A7180CF27}" name="Column11580"/>
    <tableColumn id="11595" xr3:uid="{7E427911-A074-B746-AD6D-34A8ABF9716C}" name="Column11581"/>
    <tableColumn id="11596" xr3:uid="{645D02C0-C9A4-E445-ACC2-3D1D39F4CAA8}" name="Column11582"/>
    <tableColumn id="11597" xr3:uid="{2FBBB227-4FE1-0C4A-902B-D3A37A425063}" name="Column11583"/>
    <tableColumn id="11598" xr3:uid="{7E7A6685-F8C2-7C4F-922F-7DE7A9CECC72}" name="Column11584"/>
    <tableColumn id="11599" xr3:uid="{DB4C07C7-7DC6-E843-B868-572B3D102AF8}" name="Column11585"/>
    <tableColumn id="11600" xr3:uid="{571ADBBE-C95F-434B-9EA1-877CB6F6A01C}" name="Column11586"/>
    <tableColumn id="11601" xr3:uid="{EAB3D544-E1B0-A34F-8C3B-259173AF4524}" name="Column11587"/>
    <tableColumn id="11602" xr3:uid="{2762C584-DFFA-CF41-B5BE-0E44792D7031}" name="Column11588"/>
    <tableColumn id="11603" xr3:uid="{C3E33EC4-175A-B643-A1E1-2DF3866B5A28}" name="Column11589"/>
    <tableColumn id="11604" xr3:uid="{C6A5031B-015F-1247-8AEF-94D4DE92E7D6}" name="Column11590"/>
    <tableColumn id="11605" xr3:uid="{04BE71A2-3B50-E445-B10B-A444D742B1FE}" name="Column11591"/>
    <tableColumn id="11606" xr3:uid="{27ABB835-9687-2B49-84F4-CF62EF1392DD}" name="Column11592"/>
    <tableColumn id="11607" xr3:uid="{38493725-8315-504B-829E-CA8AC3CF453B}" name="Column11593"/>
    <tableColumn id="11608" xr3:uid="{0FB41F03-BAF8-5249-B916-00ADD3B6AE49}" name="Column11594"/>
    <tableColumn id="11609" xr3:uid="{7F3D96F4-A412-9C40-B3CF-AD6860CD0FCD}" name="Column11595"/>
    <tableColumn id="11610" xr3:uid="{B288A112-108C-FF49-86FF-83E552E5123B}" name="Column11596"/>
    <tableColumn id="11611" xr3:uid="{DF63CFC9-4643-CD4D-A15C-12D1DAD88E49}" name="Column11597"/>
    <tableColumn id="11612" xr3:uid="{35C15F9B-1E04-2E42-851B-6E3769E52AC5}" name="Column11598"/>
    <tableColumn id="11613" xr3:uid="{919529D5-05F4-4B4A-B7CC-AA1EB8953D26}" name="Column11599"/>
    <tableColumn id="11614" xr3:uid="{F0974B88-E212-104C-9AB9-4A6B086050A5}" name="Column11600"/>
    <tableColumn id="11615" xr3:uid="{7EAFDB25-7659-9C4B-99D1-6C441EE63A89}" name="Column11601"/>
    <tableColumn id="11616" xr3:uid="{892795A6-9C09-3F48-9DEB-3C6F9870B300}" name="Column11602"/>
    <tableColumn id="11617" xr3:uid="{11064A16-E403-F743-B4FA-A459310138C1}" name="Column11603"/>
    <tableColumn id="11618" xr3:uid="{7AA4852B-B7CD-3243-8805-50079E7AD24D}" name="Column11604"/>
    <tableColumn id="11619" xr3:uid="{709380D3-5CB4-0943-9121-8979AF3A82C0}" name="Column11605"/>
    <tableColumn id="11620" xr3:uid="{7863176A-0679-314F-816D-D76BB0D9F88D}" name="Column11606"/>
    <tableColumn id="11621" xr3:uid="{EE37B0FF-B8D1-BE4D-A14A-952FC7A1F6F0}" name="Column11607"/>
    <tableColumn id="11622" xr3:uid="{CB12CB4A-CF7F-F34B-8F26-EE6E9A9D23F1}" name="Column11608"/>
    <tableColumn id="11623" xr3:uid="{DA689317-B70E-4447-B8A6-E8844EE7D519}" name="Column11609"/>
    <tableColumn id="11624" xr3:uid="{EEFA0581-2DB1-6B4C-B3F7-DD9982827C85}" name="Column11610"/>
    <tableColumn id="11625" xr3:uid="{FA1EFD7C-2A5C-B843-9CE7-74844E4684C8}" name="Column11611"/>
    <tableColumn id="11626" xr3:uid="{AF7E0C6E-46ED-F441-BEB8-D6FA7E6A826F}" name="Column11612"/>
    <tableColumn id="11627" xr3:uid="{44D65BFB-C30D-4744-A25A-ED7A9FA3D720}" name="Column11613"/>
    <tableColumn id="11628" xr3:uid="{D47E0769-1F01-654A-9953-7D3D3E596CCB}" name="Column11614"/>
    <tableColumn id="11629" xr3:uid="{EA49B848-EA4B-134A-9AD6-18A6C3A54A87}" name="Column11615"/>
    <tableColumn id="11630" xr3:uid="{B7B15547-9AAB-0B43-9112-58B99D754FD1}" name="Column11616"/>
    <tableColumn id="11631" xr3:uid="{F3137CC4-3B80-7947-89E8-1AF4B8EC67A7}" name="Column11617"/>
    <tableColumn id="11632" xr3:uid="{5D3F5D06-9BC6-BD4F-8AF9-A7B7F637D2E2}" name="Column11618"/>
    <tableColumn id="11633" xr3:uid="{840894BC-5F6D-2349-93B4-C3C1D0523749}" name="Column11619"/>
    <tableColumn id="11634" xr3:uid="{1A010C14-6FAD-1C44-B1A6-12676DC26D32}" name="Column11620"/>
    <tableColumn id="11635" xr3:uid="{10B2C254-3DA7-6848-88A9-FC8D11EA7588}" name="Column11621"/>
    <tableColumn id="11636" xr3:uid="{D8D1D625-0755-BF44-B491-1F4BD687B901}" name="Column11622"/>
    <tableColumn id="11637" xr3:uid="{79609DAA-5885-5D4F-9087-CE09A546E9AF}" name="Column11623"/>
    <tableColumn id="11638" xr3:uid="{4F77BCC4-E67B-4D46-9101-EBB43AC739D1}" name="Column11624"/>
    <tableColumn id="11639" xr3:uid="{81E8B2CD-DE7E-154B-8BC3-7E830A95690D}" name="Column11625"/>
    <tableColumn id="11640" xr3:uid="{314F152E-B03E-194E-8001-520653EFEC40}" name="Column11626"/>
    <tableColumn id="11641" xr3:uid="{EAD16A12-3B96-BF44-A3AA-07E32661CD8D}" name="Column11627"/>
    <tableColumn id="11642" xr3:uid="{10D5EB83-4307-894A-866F-EC849AA32D1A}" name="Column11628"/>
    <tableColumn id="11643" xr3:uid="{F7FEC8D3-1E04-1F4B-9F5E-33E76A90A1CF}" name="Column11629"/>
    <tableColumn id="11644" xr3:uid="{F342DBD3-5A3D-5B49-9546-39EA82A547A2}" name="Column11630"/>
    <tableColumn id="11645" xr3:uid="{112853B6-ECB2-084B-AC44-FC818464AF78}" name="Column11631"/>
    <tableColumn id="11646" xr3:uid="{51CB9B58-D919-5D4C-83C5-924FD42FA73C}" name="Column11632"/>
    <tableColumn id="11647" xr3:uid="{DF26EBB0-7435-9243-AE93-A1523EF2E29F}" name="Column11633"/>
    <tableColumn id="11648" xr3:uid="{0FEEFF5E-EF10-4440-BF62-3B0AB72D88D8}" name="Column11634"/>
    <tableColumn id="11649" xr3:uid="{A84F437F-F9AE-8544-9BCF-01A642BE368C}" name="Column11635"/>
    <tableColumn id="11650" xr3:uid="{ED688215-1862-964E-98B1-950CE866589A}" name="Column11636"/>
    <tableColumn id="11651" xr3:uid="{28FB4037-2DCF-EC44-8F04-244FE36AC803}" name="Column11637"/>
    <tableColumn id="11652" xr3:uid="{D31B9849-4C18-2442-A101-8EBD680C55EC}" name="Column11638"/>
    <tableColumn id="11653" xr3:uid="{E322787B-A51E-C24C-A366-5374544A17DD}" name="Column11639"/>
    <tableColumn id="11654" xr3:uid="{122C7D87-8BFE-0F42-885D-C157183B4A8F}" name="Column11640"/>
    <tableColumn id="11655" xr3:uid="{2E5F9EB7-D15F-EF49-A1F6-3691B7DF044A}" name="Column11641"/>
    <tableColumn id="11656" xr3:uid="{1A32EC8E-B1BF-2641-969B-CFF6D5A2F820}" name="Column11642"/>
    <tableColumn id="11657" xr3:uid="{00C72F34-CF03-A848-93AC-C146BE8F9DC9}" name="Column11643"/>
    <tableColumn id="11658" xr3:uid="{5C26FAAC-6EA0-3048-90B5-24383011EB49}" name="Column11644"/>
    <tableColumn id="11659" xr3:uid="{719C5F89-F754-7740-9E2E-FB848F4167AF}" name="Column11645"/>
    <tableColumn id="11660" xr3:uid="{06299577-3EAC-A149-AD11-7379871C370C}" name="Column11646"/>
    <tableColumn id="11661" xr3:uid="{84D7FE9D-0EDB-E04B-9446-0570D6328A63}" name="Column11647"/>
    <tableColumn id="11662" xr3:uid="{B0555D05-4758-E243-8258-90B613562E32}" name="Column11648"/>
    <tableColumn id="11663" xr3:uid="{8D30293F-7A59-C54A-8BEC-A6B9DA0577EA}" name="Column11649"/>
    <tableColumn id="11664" xr3:uid="{2BFB189E-338C-1142-8A69-0408FFE1E3CD}" name="Column11650"/>
    <tableColumn id="11665" xr3:uid="{B06141DE-B260-7640-AC47-91AC59969543}" name="Column11651"/>
    <tableColumn id="11666" xr3:uid="{639005FF-F792-0144-A37C-19AE11779A97}" name="Column11652"/>
    <tableColumn id="11667" xr3:uid="{D2C6C8CC-E63C-9541-A221-DEF06D2E0B3E}" name="Column11653"/>
    <tableColumn id="11668" xr3:uid="{595883BD-A1A0-7546-9A7D-FBF5FBA11385}" name="Column11654"/>
    <tableColumn id="11669" xr3:uid="{D5D28BEA-E7F2-2B40-96E4-6C14EF41EF84}" name="Column11655"/>
    <tableColumn id="11670" xr3:uid="{B4494017-F3E9-B64A-A628-D54CB6E3AB25}" name="Column11656"/>
    <tableColumn id="11671" xr3:uid="{20FCA7AF-EB5A-794B-9920-ABD87CB248D9}" name="Column11657"/>
    <tableColumn id="11672" xr3:uid="{28A2A932-4673-8D4B-989C-658558B17F14}" name="Column11658"/>
    <tableColumn id="11673" xr3:uid="{47A6367E-CC2F-1F46-A9AE-FD507ED9EBEE}" name="Column11659"/>
    <tableColumn id="11674" xr3:uid="{0FB6DF45-2564-5049-83BC-3DC4E74DF338}" name="Column11660"/>
    <tableColumn id="11675" xr3:uid="{5E8E9FD3-9BCC-B24E-9F28-2FDAFCD9E2B7}" name="Column11661"/>
    <tableColumn id="11676" xr3:uid="{CE65C8A3-1D8C-7C45-96BF-F6EA593E5709}" name="Column11662"/>
    <tableColumn id="11677" xr3:uid="{7BA92B2F-97BA-AF4D-8836-B9ABBCC59E64}" name="Column11663"/>
    <tableColumn id="11678" xr3:uid="{567D7A38-6687-7540-8991-DFD75CED17B5}" name="Column11664"/>
    <tableColumn id="11679" xr3:uid="{2FA90123-CEE6-D445-B8DE-0AF926CC0955}" name="Column11665"/>
    <tableColumn id="11680" xr3:uid="{1F3A0D82-A48D-964E-AAC1-3DE7E0ACECDE}" name="Column11666"/>
    <tableColumn id="11681" xr3:uid="{F6FC4FEB-677B-3C45-8D11-B153F32A4C2C}" name="Column11667"/>
    <tableColumn id="11682" xr3:uid="{8AD01832-9B68-E543-B266-8E5028E2BAEA}" name="Column11668"/>
    <tableColumn id="11683" xr3:uid="{B36A6993-94A4-7E44-939E-3F05C6837779}" name="Column11669"/>
    <tableColumn id="11684" xr3:uid="{8B3EE8CE-D00B-DA4D-A88B-AA587B697AAC}" name="Column11670"/>
    <tableColumn id="11685" xr3:uid="{931DBCC6-E5D6-F54F-81DD-E03243AD6206}" name="Column11671"/>
    <tableColumn id="11686" xr3:uid="{446DE0E8-DD99-E440-BA01-79283FA02088}" name="Column11672"/>
    <tableColumn id="11687" xr3:uid="{850FC4D4-9871-BD4E-9900-1E42B3061666}" name="Column11673"/>
    <tableColumn id="11688" xr3:uid="{44302AB6-84FC-D643-B828-B7A72A126DE2}" name="Column11674"/>
    <tableColumn id="11689" xr3:uid="{0D1DEB5B-2B21-9F4D-87D3-FD38CBE1FE87}" name="Column11675"/>
    <tableColumn id="11690" xr3:uid="{C1CE2430-5837-804C-8F1D-582B5F492D12}" name="Column11676"/>
    <tableColumn id="11691" xr3:uid="{BB7BDAC9-37EB-0744-8822-29F2034BF9CD}" name="Column11677"/>
    <tableColumn id="11692" xr3:uid="{ECCBE5E8-C3F4-6A40-A89E-833E878247C5}" name="Column11678"/>
    <tableColumn id="11693" xr3:uid="{72F69E9B-1DA2-E445-AD52-805130D7298B}" name="Column11679"/>
    <tableColumn id="11694" xr3:uid="{0E5C40FF-066C-5A44-8D18-3C6B685F9AB0}" name="Column11680"/>
    <tableColumn id="11695" xr3:uid="{F71DA0F5-FD8F-5447-9535-D275FBEB465F}" name="Column11681"/>
    <tableColumn id="11696" xr3:uid="{8CFF0FFC-FC55-9D43-A1DD-9B919D81FC27}" name="Column11682"/>
    <tableColumn id="11697" xr3:uid="{5745198A-290A-1344-8512-C55FEB6ACFED}" name="Column11683"/>
    <tableColumn id="11698" xr3:uid="{144729AF-248B-B044-A2F5-45200E323424}" name="Column11684"/>
    <tableColumn id="11699" xr3:uid="{12D4DDFD-91AC-0045-B46D-A034FF4E4DBE}" name="Column11685"/>
    <tableColumn id="11700" xr3:uid="{2A7A8286-2469-0340-8222-278F9B1C92BA}" name="Column11686"/>
    <tableColumn id="11701" xr3:uid="{D0ED9B64-9655-9A4D-BC86-AAE1962D7504}" name="Column11687"/>
    <tableColumn id="11702" xr3:uid="{72BE4744-4B42-F248-A512-3220924262F1}" name="Column11688"/>
    <tableColumn id="11703" xr3:uid="{A04482AD-BDBA-9045-9A76-B0E72640B4E4}" name="Column11689"/>
    <tableColumn id="11704" xr3:uid="{71F47EDD-4393-E84B-B98A-D6D3E41A2B6F}" name="Column11690"/>
    <tableColumn id="11705" xr3:uid="{B0C303F4-4840-B741-B361-9A5936225649}" name="Column11691"/>
    <tableColumn id="11706" xr3:uid="{F1AF5913-EF7B-AC46-B521-E2D972E3FE28}" name="Column11692"/>
    <tableColumn id="11707" xr3:uid="{54145292-942A-B34A-8100-E7069D4232EC}" name="Column11693"/>
    <tableColumn id="11708" xr3:uid="{DE00CA38-6202-9644-B411-BB1B6E3CF50B}" name="Column11694"/>
    <tableColumn id="11709" xr3:uid="{01E30DB0-14C3-F94B-96A5-D0CC6F70EE78}" name="Column11695"/>
    <tableColumn id="11710" xr3:uid="{B45B6C8D-CE46-C346-9EEA-369543FB8A21}" name="Column11696"/>
    <tableColumn id="11711" xr3:uid="{21A17E1C-CBE6-6840-9FA3-485478EEDE73}" name="Column11697"/>
    <tableColumn id="11712" xr3:uid="{02FD6865-A467-E149-8F39-5EABC8BD2BEC}" name="Column11698"/>
    <tableColumn id="11713" xr3:uid="{9AB9ED94-A606-A64E-8D97-E56D6B4844C3}" name="Column11699"/>
    <tableColumn id="11714" xr3:uid="{36B1AEEE-2977-7843-846C-9A65E9E8947C}" name="Column11700"/>
    <tableColumn id="11715" xr3:uid="{4B88687D-E5C5-AD49-85FA-4BE1E4ADA8EA}" name="Column11701"/>
    <tableColumn id="11716" xr3:uid="{2CCC95CE-2800-B047-B1CA-9E07BAA230B1}" name="Column11702"/>
    <tableColumn id="11717" xr3:uid="{940290D6-4B74-B243-9532-7DAEE3589AAC}" name="Column11703"/>
    <tableColumn id="11718" xr3:uid="{8386C8B4-7688-434D-85A8-0C68BA638B28}" name="Column11704"/>
    <tableColumn id="11719" xr3:uid="{371DF906-9F40-7742-871B-B82F6112E01E}" name="Column11705"/>
    <tableColumn id="11720" xr3:uid="{BC0B6624-CE35-8F48-B620-71379729899E}" name="Column11706"/>
    <tableColumn id="11721" xr3:uid="{1CDF1744-D39B-E04E-B048-6E3FA29E7087}" name="Column11707"/>
    <tableColumn id="11722" xr3:uid="{A2C97ED8-1853-744D-9492-3D9732CF295A}" name="Column11708"/>
    <tableColumn id="11723" xr3:uid="{D0F4B82D-8BD9-B64F-946E-AB21E7F253C0}" name="Column11709"/>
    <tableColumn id="11724" xr3:uid="{A885A9E4-C582-6A44-B2BC-52FE77A6F768}" name="Column11710"/>
    <tableColumn id="11725" xr3:uid="{427E628C-F6D5-A243-9C2C-45868E98E668}" name="Column11711"/>
    <tableColumn id="11726" xr3:uid="{886F87F8-819D-A04E-9184-E5D385225C09}" name="Column11712"/>
    <tableColumn id="11727" xr3:uid="{3D960785-05E7-224E-B32C-0AE8B240A293}" name="Column11713"/>
    <tableColumn id="11728" xr3:uid="{9F19148B-7700-724F-8A86-F541A3F12F67}" name="Column11714"/>
    <tableColumn id="11729" xr3:uid="{F651DDE6-65D1-8149-85F6-C95629ABC176}" name="Column11715"/>
    <tableColumn id="11730" xr3:uid="{03892F9D-26C4-8D45-B546-A5A7A64CB439}" name="Column11716"/>
    <tableColumn id="11731" xr3:uid="{C7201B77-2DE4-1B4C-B3A2-18752A530617}" name="Column11717"/>
    <tableColumn id="11732" xr3:uid="{2A01741C-34D0-9140-BF34-C0022B586553}" name="Column11718"/>
    <tableColumn id="11733" xr3:uid="{0D87BB20-69D4-D44C-83B4-FF492EE688F0}" name="Column11719"/>
    <tableColumn id="11734" xr3:uid="{238E0DA1-692E-3F4F-BD50-EB8654109906}" name="Column11720"/>
    <tableColumn id="11735" xr3:uid="{5CA7CA12-F590-EE48-BF3A-34EBF4B80686}" name="Column11721"/>
    <tableColumn id="11736" xr3:uid="{6BB8006D-4D44-D048-AADE-5B375C57E3DC}" name="Column11722"/>
    <tableColumn id="11737" xr3:uid="{A2E9DFF2-3EEA-5549-A968-010DFB8722EF}" name="Column11723"/>
    <tableColumn id="11738" xr3:uid="{6F21B4D8-0C3A-0C41-9AF8-8CD14034733C}" name="Column11724"/>
    <tableColumn id="11739" xr3:uid="{3745F6EB-03F4-BA46-ADD5-D89CBB8D55A0}" name="Column11725"/>
    <tableColumn id="11740" xr3:uid="{8E12D7E5-5565-C64B-A857-17B6ED67A56D}" name="Column11726"/>
    <tableColumn id="11741" xr3:uid="{105785AC-CF15-7041-B2BD-484162541B76}" name="Column11727"/>
    <tableColumn id="11742" xr3:uid="{527CD0B6-A3AB-514F-853D-706C4F9F525E}" name="Column11728"/>
    <tableColumn id="11743" xr3:uid="{24E17D37-F7B4-4C4A-BD5B-710B81AB60BA}" name="Column11729"/>
    <tableColumn id="11744" xr3:uid="{5A0EF501-2711-364E-9CFC-71FF765A2DA0}" name="Column11730"/>
    <tableColumn id="11745" xr3:uid="{92C69D54-6CAC-2D4D-B83B-37C8E72DEE50}" name="Column11731"/>
    <tableColumn id="11746" xr3:uid="{8FB6C604-9BF7-E14E-ACC8-B67106605841}" name="Column11732"/>
    <tableColumn id="11747" xr3:uid="{A0B9B35F-E720-D542-A447-98CB71DD92A4}" name="Column11733"/>
    <tableColumn id="11748" xr3:uid="{ED2A06AD-8370-064C-8681-1B1D728AD189}" name="Column11734"/>
    <tableColumn id="11749" xr3:uid="{A884BA68-E6F8-6F43-B42E-956CC1891015}" name="Column11735"/>
    <tableColumn id="11750" xr3:uid="{0D4AC83D-6498-2C44-B5FF-D5D814BBE19E}" name="Column11736"/>
    <tableColumn id="11751" xr3:uid="{6262387B-F16F-524A-B0FE-AEB203653577}" name="Column11737"/>
    <tableColumn id="11752" xr3:uid="{27BAD933-20E9-C541-9F61-1D82A5EC27C6}" name="Column11738"/>
    <tableColumn id="11753" xr3:uid="{A6E9A5F6-E6BE-944A-ADBF-40FF933FF114}" name="Column11739"/>
    <tableColumn id="11754" xr3:uid="{D5F528CA-3E43-6F44-A2DC-753791E57DF6}" name="Column11740"/>
    <tableColumn id="11755" xr3:uid="{4D2F63CD-E4B7-7A40-8A47-9FF69BCF59EE}" name="Column11741"/>
    <tableColumn id="11756" xr3:uid="{D1A5686B-A649-4E47-9E8D-80E3DE5DBA48}" name="Column11742"/>
    <tableColumn id="11757" xr3:uid="{68BB9FDF-E547-334C-A0FE-0D30C6654EEE}" name="Column11743"/>
    <tableColumn id="11758" xr3:uid="{722F3126-A0B2-514E-89CB-45E834FE035A}" name="Column11744"/>
    <tableColumn id="11759" xr3:uid="{6CD244F3-23E2-F645-A61E-B14232263797}" name="Column11745"/>
    <tableColumn id="11760" xr3:uid="{E36CFB47-8398-6C42-A5A1-C3B0F475956A}" name="Column11746"/>
    <tableColumn id="11761" xr3:uid="{33222DD5-EAC1-6742-A8D8-2E1FCD18E30D}" name="Column11747"/>
    <tableColumn id="11762" xr3:uid="{BE0526A8-B259-1D49-BEA7-661799574B1E}" name="Column11748"/>
    <tableColumn id="11763" xr3:uid="{15CA7FC8-AEC7-4047-8C2E-47ECE491551D}" name="Column11749"/>
    <tableColumn id="11764" xr3:uid="{27CE36FD-2C59-EB40-A7C9-659B1CE85B41}" name="Column11750"/>
    <tableColumn id="11765" xr3:uid="{96EABE3E-6AC8-EF42-B718-F18E01D49625}" name="Column11751"/>
    <tableColumn id="11766" xr3:uid="{39B3C8AA-88F8-694D-B7AA-6AECF67ACE09}" name="Column11752"/>
    <tableColumn id="11767" xr3:uid="{BF9C8CD7-950F-834B-89BD-FFD3646FBFD3}" name="Column11753"/>
    <tableColumn id="11768" xr3:uid="{44BF64B4-D580-CC49-A531-789DCE5AD83A}" name="Column11754"/>
    <tableColumn id="11769" xr3:uid="{83FD86F6-6898-1343-BC41-F3E59305129A}" name="Column11755"/>
    <tableColumn id="11770" xr3:uid="{67E0FE7E-57EF-924F-B8CB-7E96BE4A0DEF}" name="Column11756"/>
    <tableColumn id="11771" xr3:uid="{378B98F7-407E-DB41-979D-FE23CE02164E}" name="Column11757"/>
    <tableColumn id="11772" xr3:uid="{0DAD2ABC-3258-4E4C-9F4D-D03593878D85}" name="Column11758"/>
    <tableColumn id="11773" xr3:uid="{9BA08A62-B03F-BE4A-B69B-6476262D6DEA}" name="Column11759"/>
    <tableColumn id="11774" xr3:uid="{BB3D6AAB-1D40-8247-81C7-80C0DE81FC57}" name="Column11760"/>
    <tableColumn id="11775" xr3:uid="{9653694B-8BD7-AF41-BA60-25A90CB07EFD}" name="Column11761"/>
    <tableColumn id="11776" xr3:uid="{D218C5C5-6DEC-3F47-AC6F-9EBC6FDA7276}" name="Column11762"/>
    <tableColumn id="11777" xr3:uid="{6BC62521-E0C3-3645-9592-DEC467B83263}" name="Column11763"/>
    <tableColumn id="11778" xr3:uid="{B323D3E3-4D6B-3C45-8DC3-C7825D396CEB}" name="Column11764"/>
    <tableColumn id="11779" xr3:uid="{7E31C699-3D20-1344-8C0C-19337AC69C96}" name="Column11765"/>
    <tableColumn id="11780" xr3:uid="{2545EAB5-E433-A24F-AEEB-17C4F3C79883}" name="Column11766"/>
    <tableColumn id="11781" xr3:uid="{0983E546-635D-8E45-A774-1A0E2D375531}" name="Column11767"/>
    <tableColumn id="11782" xr3:uid="{A57F82F6-65CD-6345-AE8E-DC7698894E49}" name="Column11768"/>
    <tableColumn id="11783" xr3:uid="{F5840D1F-48D9-7B4E-BC17-AA2B4CDF30CB}" name="Column11769"/>
    <tableColumn id="11784" xr3:uid="{BCECCD2C-842A-EC43-85D2-662CC94328F9}" name="Column11770"/>
    <tableColumn id="11785" xr3:uid="{3E50EDF2-09AE-6048-A56F-B37E919E9A04}" name="Column11771"/>
    <tableColumn id="11786" xr3:uid="{AF53E526-778B-FF45-B249-6E8C2C5C3561}" name="Column11772"/>
    <tableColumn id="11787" xr3:uid="{4AAA63BC-C02C-E44E-AE80-3E576F86A1FE}" name="Column11773"/>
    <tableColumn id="11788" xr3:uid="{272B7DF9-4F61-A34C-B97C-FCCEB52FCC12}" name="Column11774"/>
    <tableColumn id="11789" xr3:uid="{079137A6-2F0F-DB49-A61E-4451B2DE8DE7}" name="Column11775"/>
    <tableColumn id="11790" xr3:uid="{4A38B3FA-C97A-3E45-9927-B2CC71E3BBFE}" name="Column11776"/>
    <tableColumn id="11791" xr3:uid="{F32C9529-B74F-FE47-AED2-6C41426E7CA6}" name="Column11777"/>
    <tableColumn id="11792" xr3:uid="{BABC94CA-B827-5F49-A812-FDDDC71982CC}" name="Column11778"/>
    <tableColumn id="11793" xr3:uid="{1B55F001-E89D-3541-9E0B-387E4624934B}" name="Column11779"/>
    <tableColumn id="11794" xr3:uid="{6D6BD860-9D3A-2C46-A1B4-8FF51750B64D}" name="Column11780"/>
    <tableColumn id="11795" xr3:uid="{3454410F-5064-9A4F-81C7-9F5E5B55173A}" name="Column11781"/>
    <tableColumn id="11796" xr3:uid="{0A1A18F9-9584-D641-8082-787E83C6C274}" name="Column11782"/>
    <tableColumn id="11797" xr3:uid="{F68B36D6-BFFF-9548-9C77-40AB22BE61A0}" name="Column11783"/>
    <tableColumn id="11798" xr3:uid="{7599E555-A71E-4148-B465-1495E1A9AFF1}" name="Column11784"/>
    <tableColumn id="11799" xr3:uid="{0C4358EA-28C2-DA4A-A444-8C8B358D81A9}" name="Column11785"/>
    <tableColumn id="11800" xr3:uid="{B115F053-1FDB-BD4D-9783-0898EB014CD4}" name="Column11786"/>
    <tableColumn id="11801" xr3:uid="{6913B95B-296E-6C4E-90FC-F4649B94FFF2}" name="Column11787"/>
    <tableColumn id="11802" xr3:uid="{38DFCF70-5E67-D64E-A526-BCD2C272ED58}" name="Column11788"/>
    <tableColumn id="11803" xr3:uid="{7F928EA7-BFCA-2341-B134-834E76F1F497}" name="Column11789"/>
    <tableColumn id="11804" xr3:uid="{83B2F4B2-E101-C947-A042-A2A89A4EE6FC}" name="Column11790"/>
    <tableColumn id="11805" xr3:uid="{FDEF5F23-E96F-1048-9B13-ECCCB74899A0}" name="Column11791"/>
    <tableColumn id="11806" xr3:uid="{99841DCA-22FC-6F4C-A57F-4769A34803BF}" name="Column11792"/>
    <tableColumn id="11807" xr3:uid="{1605A6DE-AFFD-2642-97BF-8CE8806F9CDB}" name="Column11793"/>
    <tableColumn id="11808" xr3:uid="{F7E7E0CB-064D-074B-A67F-9A5EA1AB8E67}" name="Column11794"/>
    <tableColumn id="11809" xr3:uid="{E206C490-F5F3-EE48-BB4E-05B57BF094D0}" name="Column11795"/>
    <tableColumn id="11810" xr3:uid="{E78D485D-A6FB-BF44-B084-4B1EC86EEC66}" name="Column11796"/>
    <tableColumn id="11811" xr3:uid="{4E9A8F44-26DE-5B49-83CE-3DED21C5F3E5}" name="Column11797"/>
    <tableColumn id="11812" xr3:uid="{79F9D9CA-1CE3-A04B-B047-910AE66820E5}" name="Column11798"/>
    <tableColumn id="11813" xr3:uid="{D5CD5A84-678E-2F40-8EC9-8EE98463BDA5}" name="Column11799"/>
    <tableColumn id="11814" xr3:uid="{8F7AD24F-0A97-5A43-A8AD-8A07BFE54A14}" name="Column11800"/>
    <tableColumn id="11815" xr3:uid="{3685A939-A27D-CB42-BB69-F4CF0CB67D85}" name="Column11801"/>
    <tableColumn id="11816" xr3:uid="{B06C71E0-D62F-C149-B3C1-1374D4EDA620}" name="Column11802"/>
    <tableColumn id="11817" xr3:uid="{7DD5B2C6-7EA8-A745-A6C7-46421CAEDE3F}" name="Column11803"/>
    <tableColumn id="11818" xr3:uid="{473CA85D-83F4-2441-B7AC-7D9751A022A4}" name="Column11804"/>
    <tableColumn id="11819" xr3:uid="{CAF306F1-510D-5941-BA89-62FAC7120A46}" name="Column11805"/>
    <tableColumn id="11820" xr3:uid="{CD3D8FFC-13E1-5046-B7A8-EFC35CAB9E51}" name="Column11806"/>
    <tableColumn id="11821" xr3:uid="{B3E86B15-6B9D-B24B-B298-B401301CF7A3}" name="Column11807"/>
    <tableColumn id="11822" xr3:uid="{39FFF741-E1FE-1A46-938F-A79E23755235}" name="Column11808"/>
    <tableColumn id="11823" xr3:uid="{91993393-C7EB-2F4A-A805-C098228848C8}" name="Column11809"/>
    <tableColumn id="11824" xr3:uid="{4B3BA051-EDEA-F242-892C-AC857789659E}" name="Column11810"/>
    <tableColumn id="11825" xr3:uid="{E9E2629D-F0F6-064F-9193-2606C68395C0}" name="Column11811"/>
    <tableColumn id="11826" xr3:uid="{E0EA8274-19B1-4A4B-80A4-4EBE51986654}" name="Column11812"/>
    <tableColumn id="11827" xr3:uid="{6DAC3705-F06D-0143-93F4-676CBC52EF6E}" name="Column11813"/>
    <tableColumn id="11828" xr3:uid="{2E4F37E5-D0B3-804A-A839-D5012C14E07B}" name="Column11814"/>
    <tableColumn id="11829" xr3:uid="{8DE60C1C-61DA-F848-B13E-A7C39726A4FC}" name="Column11815"/>
    <tableColumn id="11830" xr3:uid="{27100119-B9DC-B345-8A52-75626B8241B3}" name="Column11816"/>
    <tableColumn id="11831" xr3:uid="{74A2FC19-AD89-BE4D-8CC1-2315F9CFB985}" name="Column11817"/>
    <tableColumn id="11832" xr3:uid="{B201D876-3D7B-CF4F-BC51-B35CD4A41B46}" name="Column11818"/>
    <tableColumn id="11833" xr3:uid="{2E22E95E-043D-664F-AECC-183BAA2D88A7}" name="Column11819"/>
    <tableColumn id="11834" xr3:uid="{95C6F59D-BC44-9B48-A88A-E4FE084F6A71}" name="Column11820"/>
    <tableColumn id="11835" xr3:uid="{AAB66479-9869-6348-A25C-04E24BDBA076}" name="Column11821"/>
    <tableColumn id="11836" xr3:uid="{363EB44D-074F-074E-8CD5-1B4101599A04}" name="Column11822"/>
    <tableColumn id="11837" xr3:uid="{8D02DC0B-B3C7-204F-9A56-242D5581BBBE}" name="Column11823"/>
    <tableColumn id="11838" xr3:uid="{1B7A4FBC-F78E-4F47-A593-5C40390BCA84}" name="Column11824"/>
    <tableColumn id="11839" xr3:uid="{6A8EEDF6-5D35-9E4C-9F5F-D93E1204BCBC}" name="Column11825"/>
    <tableColumn id="11840" xr3:uid="{854BE98E-E370-774A-804A-E0F3E94CF7F0}" name="Column11826"/>
    <tableColumn id="11841" xr3:uid="{E4F0481A-2D11-AC4A-8957-FED6BE7A9511}" name="Column11827"/>
    <tableColumn id="11842" xr3:uid="{6039F369-3699-AC43-9F37-FBF81065D998}" name="Column11828"/>
    <tableColumn id="11843" xr3:uid="{1BEC3FDC-4D2D-8544-B652-CDBB7AD0B0A0}" name="Column11829"/>
    <tableColumn id="11844" xr3:uid="{C772AAB2-0CF1-E04A-85A2-60ADEA39E997}" name="Column11830"/>
    <tableColumn id="11845" xr3:uid="{106F92F0-A6CE-CB4F-8472-B77D76A1D473}" name="Column11831"/>
    <tableColumn id="11846" xr3:uid="{AF4BF099-F5C3-774F-8090-F30D3DDE30EB}" name="Column11832"/>
    <tableColumn id="11847" xr3:uid="{849C604E-15A3-FB4D-A1CA-C4D3E7B4DB42}" name="Column11833"/>
    <tableColumn id="11848" xr3:uid="{29430AAE-48AD-5F48-B1CE-6D75052FDA6F}" name="Column11834"/>
    <tableColumn id="11849" xr3:uid="{F68C6F16-1372-A04C-930A-B86ED47CCA40}" name="Column11835"/>
    <tableColumn id="11850" xr3:uid="{2B11FC3D-5D51-DE48-9970-6A730FEF3E84}" name="Column11836"/>
    <tableColumn id="11851" xr3:uid="{067B334A-9E22-0048-AD33-7A88F8F67257}" name="Column11837"/>
    <tableColumn id="11852" xr3:uid="{FFB98A2D-7C64-2F4E-AFC1-2EF7996B525B}" name="Column11838"/>
    <tableColumn id="11853" xr3:uid="{B9646E8D-6DC6-EB47-8FC2-3E2314E0C91D}" name="Column11839"/>
    <tableColumn id="11854" xr3:uid="{FF7E8332-C07F-7F4F-954E-2A7894864387}" name="Column11840"/>
    <tableColumn id="11855" xr3:uid="{ED93BFF4-92F1-214C-BB58-A78F65F117A4}" name="Column11841"/>
    <tableColumn id="11856" xr3:uid="{E700D04B-EC13-1D4B-B19B-3C9F439CF983}" name="Column11842"/>
    <tableColumn id="11857" xr3:uid="{ADC7F38E-3F10-9046-9E24-A684F66AF87B}" name="Column11843"/>
    <tableColumn id="11858" xr3:uid="{44DCEB8B-EE22-144C-B0B7-BF7124A49983}" name="Column11844"/>
    <tableColumn id="11859" xr3:uid="{A7DB0A85-61AA-DE40-A717-89EA88903CB0}" name="Column11845"/>
    <tableColumn id="11860" xr3:uid="{74681915-4BE1-F64C-B057-51D2A051B8C7}" name="Column11846"/>
    <tableColumn id="11861" xr3:uid="{48CD1BC8-A398-204C-B31B-628138E09550}" name="Column11847"/>
    <tableColumn id="11862" xr3:uid="{20959E65-4E94-2445-90E5-FE065DBDA125}" name="Column11848"/>
    <tableColumn id="11863" xr3:uid="{5FC8CE9D-23ED-284E-942B-6EB8CA082DE9}" name="Column11849"/>
    <tableColumn id="11864" xr3:uid="{D2B854AF-A816-DD45-BA4F-783CD57F280A}" name="Column11850"/>
    <tableColumn id="11865" xr3:uid="{04866CC1-8688-EC48-A459-F18AEA02BA9E}" name="Column11851"/>
    <tableColumn id="11866" xr3:uid="{CE88EE74-4BF8-C74A-AFBB-6357AE2846C9}" name="Column11852"/>
    <tableColumn id="11867" xr3:uid="{5AE0169F-A595-B54E-AF99-5CD7C0EE9488}" name="Column11853"/>
    <tableColumn id="11868" xr3:uid="{0E1A99F3-A3BF-7246-968B-EAA43D0A13AB}" name="Column11854"/>
    <tableColumn id="11869" xr3:uid="{5378A928-AD82-A94B-9BBF-B3F5D4774B55}" name="Column11855"/>
    <tableColumn id="11870" xr3:uid="{DA242C6D-A904-BA41-89B7-3CCE8512987B}" name="Column11856"/>
    <tableColumn id="11871" xr3:uid="{5373D41D-73D3-9B4F-8D8F-76CCA097243D}" name="Column11857"/>
    <tableColumn id="11872" xr3:uid="{59444B17-EDEF-3D48-9A02-9B058FBFB3B5}" name="Column11858"/>
    <tableColumn id="11873" xr3:uid="{D5D9D047-E29F-C940-83DE-E03403EE4206}" name="Column11859"/>
    <tableColumn id="11874" xr3:uid="{5B6A4D23-91CA-A24A-BF05-335403442F6D}" name="Column11860"/>
    <tableColumn id="11875" xr3:uid="{7DADE80F-FDFC-D14B-BDBA-09B5692567C0}" name="Column11861"/>
    <tableColumn id="11876" xr3:uid="{8A43E96F-E7CE-AC4B-86A1-D14175A61EA3}" name="Column11862"/>
    <tableColumn id="11877" xr3:uid="{F8F9EB32-6B2F-B443-84DF-508B22C2117E}" name="Column11863"/>
    <tableColumn id="11878" xr3:uid="{5C8B7774-12A0-7248-A099-E642AB63B877}" name="Column11864"/>
    <tableColumn id="11879" xr3:uid="{0E4D7C9B-1B8C-764F-80BC-F7A96DF24C2A}" name="Column11865"/>
    <tableColumn id="11880" xr3:uid="{0BF61040-8DCD-4F42-B93B-B4620152B769}" name="Column11866"/>
    <tableColumn id="11881" xr3:uid="{A71523AC-EEE1-0F46-9004-4DDFEA6C4644}" name="Column11867"/>
    <tableColumn id="11882" xr3:uid="{E7515E08-1C3A-6B49-8058-9E0236EA26F0}" name="Column11868"/>
    <tableColumn id="11883" xr3:uid="{BA0B9350-E34E-6847-A0EB-FA23AD813731}" name="Column11869"/>
    <tableColumn id="11884" xr3:uid="{F974BB30-12B9-F94D-A000-CAB296E45324}" name="Column11870"/>
    <tableColumn id="11885" xr3:uid="{2E31FF64-C36F-1642-A6AD-A938FD061C48}" name="Column11871"/>
    <tableColumn id="11886" xr3:uid="{F9654C79-59AC-174C-A5E6-15A99295E12C}" name="Column11872"/>
    <tableColumn id="11887" xr3:uid="{AF04D804-C433-9744-BA87-935D2F6A3264}" name="Column11873"/>
    <tableColumn id="11888" xr3:uid="{4C09C43E-DB4C-1F4F-A9A9-1E2935481A8B}" name="Column11874"/>
    <tableColumn id="11889" xr3:uid="{2953D887-9914-A94D-8195-723C1A8CCF8D}" name="Column11875"/>
    <tableColumn id="11890" xr3:uid="{E60D242E-A8A0-0A4B-875F-FDA239F750C2}" name="Column11876"/>
    <tableColumn id="11891" xr3:uid="{36055ED7-8917-BE45-A753-41E10940F79E}" name="Column11877"/>
    <tableColumn id="11892" xr3:uid="{96C8507B-4049-7C4C-8879-DA57436D304E}" name="Column11878"/>
    <tableColumn id="11893" xr3:uid="{7C7AD724-7C81-5544-8848-05B5AF24ABE2}" name="Column11879"/>
    <tableColumn id="11894" xr3:uid="{081AC498-084D-004A-A043-A19C9EA3A4FC}" name="Column11880"/>
    <tableColumn id="11895" xr3:uid="{FF976A74-0A50-FA41-9325-035C264AE3A4}" name="Column11881"/>
    <tableColumn id="11896" xr3:uid="{D51C3867-C10E-6E44-8598-6E99375853FA}" name="Column11882"/>
    <tableColumn id="11897" xr3:uid="{BC13AF00-370F-B64E-BA7E-5F7C90C8FCCD}" name="Column11883"/>
    <tableColumn id="11898" xr3:uid="{219EB8FE-5BD0-1241-8554-4229BCE2D7ED}" name="Column11884"/>
    <tableColumn id="11899" xr3:uid="{D29C059B-D11C-264B-8A2B-8D7460E990A3}" name="Column11885"/>
    <tableColumn id="11900" xr3:uid="{751749F8-3A06-174F-819B-A44A6EE430D2}" name="Column11886"/>
    <tableColumn id="11901" xr3:uid="{FFE90D2D-FFC2-6440-9A10-27CC7AE61CBF}" name="Column11887"/>
    <tableColumn id="11902" xr3:uid="{4441E185-8662-084B-89AE-F012CE054E09}" name="Column11888"/>
    <tableColumn id="11903" xr3:uid="{44A95C1D-C173-984C-A7EE-3A6E5F66D71C}" name="Column11889"/>
    <tableColumn id="11904" xr3:uid="{54E59659-CA5B-D449-9D26-0DFB6C858B65}" name="Column11890"/>
    <tableColumn id="11905" xr3:uid="{CC599AA3-91BB-B341-8AB7-8DE63880B87B}" name="Column11891"/>
    <tableColumn id="11906" xr3:uid="{C910D68B-EC0A-0848-BFCA-64FA7C5F7D16}" name="Column11892"/>
    <tableColumn id="11907" xr3:uid="{B3CC126D-8F87-D849-B1D6-618E31E9AB84}" name="Column11893"/>
    <tableColumn id="11908" xr3:uid="{FFB017F4-74C3-DB43-93ED-DEFB1313DB3E}" name="Column11894"/>
    <tableColumn id="11909" xr3:uid="{FAE231A4-915D-724E-858C-1F99B5381091}" name="Column11895"/>
    <tableColumn id="11910" xr3:uid="{122BE462-D009-DD46-BFEB-D998B757A359}" name="Column11896"/>
    <tableColumn id="11911" xr3:uid="{1B187629-6214-F340-B853-8E2E7BDF42F7}" name="Column11897"/>
    <tableColumn id="11912" xr3:uid="{10D11E1D-045B-824A-B318-E3E700E33A49}" name="Column11898"/>
    <tableColumn id="11913" xr3:uid="{EBCB78A8-7CA3-E046-A7D6-F1EAA08A4880}" name="Column11899"/>
    <tableColumn id="11914" xr3:uid="{82688D5D-C733-7042-B945-0F73C0761679}" name="Column11900"/>
    <tableColumn id="11915" xr3:uid="{B7EFE80B-C2CB-074D-9705-8E6DA148404A}" name="Column11901"/>
    <tableColumn id="11916" xr3:uid="{FB590BE6-4F7D-0C46-A945-8FB80E0CCCE3}" name="Column11902"/>
    <tableColumn id="11917" xr3:uid="{7F894E7A-7DAF-8C4C-B9CC-7CE24865B33F}" name="Column11903"/>
    <tableColumn id="11918" xr3:uid="{F61D2076-7FF9-9E4F-B7E0-A2EB9C8A6FB9}" name="Column11904"/>
    <tableColumn id="11919" xr3:uid="{BE84E7D5-93D7-1240-8125-D5EA65A0695D}" name="Column11905"/>
    <tableColumn id="11920" xr3:uid="{94A32B7C-5D97-8D4B-B748-BA653BBDCFFA}" name="Column11906"/>
    <tableColumn id="11921" xr3:uid="{71DD5627-0033-5C46-9B86-1810025DB7E9}" name="Column11907"/>
    <tableColumn id="11922" xr3:uid="{6E443CEB-3D9E-C04A-9BC2-CA70F53AD1E1}" name="Column11908"/>
    <tableColumn id="11923" xr3:uid="{A60D0EC9-6034-744C-A080-292A7CBF66FB}" name="Column11909"/>
    <tableColumn id="11924" xr3:uid="{1778471F-7464-1445-A855-8CCE997C0A21}" name="Column11910"/>
    <tableColumn id="11925" xr3:uid="{9372B453-8C14-C94E-A079-A2297D0A8A39}" name="Column11911"/>
    <tableColumn id="11926" xr3:uid="{BD80ADE1-D81C-F74A-A6B8-2DB2F255C714}" name="Column11912"/>
    <tableColumn id="11927" xr3:uid="{80FBE52D-1ED8-F645-A558-01FF19CD4ABC}" name="Column11913"/>
    <tableColumn id="11928" xr3:uid="{CC85B31E-E787-6343-8516-749B77C8A210}" name="Column11914"/>
    <tableColumn id="11929" xr3:uid="{88459DF3-6931-A64D-A969-06EBC12F3FB6}" name="Column11915"/>
    <tableColumn id="11930" xr3:uid="{4A061EBD-EEDC-1846-9216-9241E68148B1}" name="Column11916"/>
    <tableColumn id="11931" xr3:uid="{10B80DF0-1338-BA45-9D00-86FFD4F5018C}" name="Column11917"/>
    <tableColumn id="11932" xr3:uid="{DF3F456A-D42E-DF48-94DD-5595F4983E35}" name="Column11918"/>
    <tableColumn id="11933" xr3:uid="{39A04C30-6210-E647-9B4D-E3C50D2E9743}" name="Column11919"/>
    <tableColumn id="11934" xr3:uid="{E32699D9-A503-E142-839C-3C7305499B09}" name="Column11920"/>
    <tableColumn id="11935" xr3:uid="{A33293E5-DF2B-8848-BB6E-1A36AC04F7ED}" name="Column11921"/>
    <tableColumn id="11936" xr3:uid="{3B8A6964-3411-2140-92DD-0275501E47E3}" name="Column11922"/>
    <tableColumn id="11937" xr3:uid="{F39E2085-423A-BC4A-AB60-1BEDC0499F17}" name="Column11923"/>
    <tableColumn id="11938" xr3:uid="{EBAF6F95-09CB-1546-8928-7C26A24D23D8}" name="Column11924"/>
    <tableColumn id="11939" xr3:uid="{9FC9A855-5D82-F143-A110-16FC64CE738D}" name="Column11925"/>
    <tableColumn id="11940" xr3:uid="{F3B6237C-6E93-3145-BA62-EA38013FD7B0}" name="Column11926"/>
    <tableColumn id="11941" xr3:uid="{1842BFF6-F935-254A-96CB-6234CF899CEF}" name="Column11927"/>
    <tableColumn id="11942" xr3:uid="{F5037979-5DD2-8244-A14C-1ACDD7AECE46}" name="Column11928"/>
    <tableColumn id="11943" xr3:uid="{4F60397B-3556-5B49-8323-D527B4539EBF}" name="Column11929"/>
    <tableColumn id="11944" xr3:uid="{476AF2B3-0B22-134B-9787-8794E7E44838}" name="Column11930"/>
    <tableColumn id="11945" xr3:uid="{3523AC87-5B67-A84E-8CAD-080B0B2BD7F3}" name="Column11931"/>
    <tableColumn id="11946" xr3:uid="{88041177-0780-8847-920A-382FFB7F88F1}" name="Column11932"/>
    <tableColumn id="11947" xr3:uid="{FB8FE7EB-3B06-834B-BF4F-53F4DB1D7FCD}" name="Column11933"/>
    <tableColumn id="11948" xr3:uid="{69B912A6-F1E0-4442-AA01-D5695584B792}" name="Column11934"/>
    <tableColumn id="11949" xr3:uid="{A8A6D545-ECEB-0142-B363-FB7337A58AFF}" name="Column11935"/>
    <tableColumn id="11950" xr3:uid="{87EA9CC6-E512-2B40-8535-8452201037EF}" name="Column11936"/>
    <tableColumn id="11951" xr3:uid="{085DBE12-2CDF-AA40-B60B-F7134C569448}" name="Column11937"/>
    <tableColumn id="11952" xr3:uid="{82405810-85DE-EB49-8640-787D68ABE79F}" name="Column11938"/>
    <tableColumn id="11953" xr3:uid="{E1650044-2BEB-2F43-A406-39C818F49750}" name="Column11939"/>
    <tableColumn id="11954" xr3:uid="{C5716484-1E64-7942-9D8D-DCB49667AF1E}" name="Column11940"/>
    <tableColumn id="11955" xr3:uid="{40503DAF-92E1-8D46-B67A-570C2D397409}" name="Column11941"/>
    <tableColumn id="11956" xr3:uid="{80AEDE3A-CF85-794A-B14D-BB4E0A4083AF}" name="Column11942"/>
    <tableColumn id="11957" xr3:uid="{1EEE0423-069E-7F40-AE0D-6A1F40FDEFDC}" name="Column11943"/>
    <tableColumn id="11958" xr3:uid="{67616B23-E3B9-7849-8A7D-AC64A9004C60}" name="Column11944"/>
    <tableColumn id="11959" xr3:uid="{0C849F20-7A5B-804B-90F9-33A989A13716}" name="Column11945"/>
    <tableColumn id="11960" xr3:uid="{D9ED2243-3B84-DD4A-A446-A858180F57DB}" name="Column11946"/>
    <tableColumn id="11961" xr3:uid="{65F9999B-2E7F-1B4A-9543-0593FFF6905C}" name="Column11947"/>
    <tableColumn id="11962" xr3:uid="{94CD1618-0793-C545-B204-3820ABA05333}" name="Column11948"/>
    <tableColumn id="11963" xr3:uid="{E80806DF-5DA4-F34F-BA3C-433A13D96C30}" name="Column11949"/>
    <tableColumn id="11964" xr3:uid="{1E15BD5D-2BDA-784E-BAC8-C291B0A43927}" name="Column11950"/>
    <tableColumn id="11965" xr3:uid="{A453260F-F4F0-CF47-A563-ED48EF0F0A0C}" name="Column11951"/>
    <tableColumn id="11966" xr3:uid="{CCBA8014-5971-FB48-A6FE-5CC82960DDCE}" name="Column11952"/>
    <tableColumn id="11967" xr3:uid="{4C2BC1FB-D760-864B-8A7F-4921E1C39C01}" name="Column11953"/>
    <tableColumn id="11968" xr3:uid="{4ABEFC5F-3EE0-0A46-A476-1B30542B4764}" name="Column11954"/>
    <tableColumn id="11969" xr3:uid="{CC2FB9F3-39E1-C24B-A749-7725034517CD}" name="Column11955"/>
    <tableColumn id="11970" xr3:uid="{BF918450-05E0-BA4B-B894-CB5F05D2A4A3}" name="Column11956"/>
    <tableColumn id="11971" xr3:uid="{7EC39D2D-FF68-8648-91F4-36F96E9B82D1}" name="Column11957"/>
    <tableColumn id="11972" xr3:uid="{D99BD0BB-569B-194C-A415-BCC34AD9F28F}" name="Column11958"/>
    <tableColumn id="11973" xr3:uid="{84D3634D-533C-AD49-8C2E-A5E6E16C6DAF}" name="Column11959"/>
    <tableColumn id="11974" xr3:uid="{78C61BF7-25A4-EB4E-9104-794488D1623C}" name="Column11960"/>
    <tableColumn id="11975" xr3:uid="{448CB73A-D69E-8446-A2BD-7A32349DD955}" name="Column11961"/>
    <tableColumn id="11976" xr3:uid="{9C6559B6-3EA0-7040-80DB-F6E834C04347}" name="Column11962"/>
    <tableColumn id="11977" xr3:uid="{23999F30-21AE-CF47-8745-4C2EEF68C48C}" name="Column11963"/>
    <tableColumn id="11978" xr3:uid="{64761E2A-8EAD-CB4C-8C1C-E78D874DE0A2}" name="Column11964"/>
    <tableColumn id="11979" xr3:uid="{51673053-DFD5-9445-92CE-F68CB92FB7D4}" name="Column11965"/>
    <tableColumn id="11980" xr3:uid="{CDD17F98-8258-2B48-BD27-50EE4373F08B}" name="Column11966"/>
    <tableColumn id="11981" xr3:uid="{7FBDBE7C-DABD-E04B-B890-BF316E572E00}" name="Column11967"/>
    <tableColumn id="11982" xr3:uid="{A127C0AB-9F0F-3942-B1AA-72339FD7CF11}" name="Column11968"/>
    <tableColumn id="11983" xr3:uid="{4EF469C6-956F-4542-A01F-23F62A4744FC}" name="Column11969"/>
    <tableColumn id="11984" xr3:uid="{CBF39271-4F80-B945-B85D-8C0205724913}" name="Column11970"/>
    <tableColumn id="11985" xr3:uid="{E3CC5B8A-8B33-554C-BACA-D81B653DB77F}" name="Column11971"/>
    <tableColumn id="11986" xr3:uid="{FD11B40C-676C-4E40-A36A-3A6308918E9D}" name="Column11972"/>
    <tableColumn id="11987" xr3:uid="{4ADA7B88-54D7-684E-BC63-DB8240DB8A45}" name="Column11973"/>
    <tableColumn id="11988" xr3:uid="{E3D1E7E2-1C0A-704C-AABE-60389160D5E1}" name="Column11974"/>
    <tableColumn id="11989" xr3:uid="{4135652D-2C44-8A44-9FEA-C71DD51D4B24}" name="Column11975"/>
    <tableColumn id="11990" xr3:uid="{DF4967C1-C3BE-3F43-A2AA-0A0842040494}" name="Column11976"/>
    <tableColumn id="11991" xr3:uid="{995EA3CE-C4E3-0C48-B12E-B74CF67C8D15}" name="Column11977"/>
    <tableColumn id="11992" xr3:uid="{38B496AD-F3EE-D545-BF68-1E19175E565C}" name="Column11978"/>
    <tableColumn id="11993" xr3:uid="{8C08AEBA-B097-7F41-A7D1-84987ACDAEB4}" name="Column11979"/>
    <tableColumn id="11994" xr3:uid="{38D5BC34-0112-B943-9B42-B6EAE2EDC246}" name="Column11980"/>
    <tableColumn id="11995" xr3:uid="{0EC1BF99-1C66-1845-8CBE-687E000E93DE}" name="Column11981"/>
    <tableColumn id="11996" xr3:uid="{DF3D1B4D-51D5-FF44-8741-D03909304F25}" name="Column11982"/>
    <tableColumn id="11997" xr3:uid="{196D97E6-824C-A94F-88FC-A595E4ADACA2}" name="Column11983"/>
    <tableColumn id="11998" xr3:uid="{B30803DA-C675-B64B-BC47-4B74578454ED}" name="Column11984"/>
    <tableColumn id="11999" xr3:uid="{1AA47AFC-FA2A-504A-BDBE-761663BC1EA2}" name="Column11985"/>
    <tableColumn id="12000" xr3:uid="{EF6C552D-A2ED-8C49-937F-BD7DE82E205F}" name="Column11986"/>
    <tableColumn id="12001" xr3:uid="{50A616A4-37E5-034E-9F2C-ADB9D6761696}" name="Column11987"/>
    <tableColumn id="12002" xr3:uid="{89B5EA1C-579F-534C-B492-1B43277B2B25}" name="Column11988"/>
    <tableColumn id="12003" xr3:uid="{F0D48AFC-31D9-0447-9725-34AB903F4AF7}" name="Column11989"/>
    <tableColumn id="12004" xr3:uid="{3F0993B7-FCCA-7440-BADF-1FEFA72DE61A}" name="Column11990"/>
    <tableColumn id="12005" xr3:uid="{BE5A0937-F3D9-B04A-955C-5389AFD8128D}" name="Column11991"/>
    <tableColumn id="12006" xr3:uid="{1D4D1FEF-FFF7-F045-A0BD-F2EA7217B1A3}" name="Column11992"/>
    <tableColumn id="12007" xr3:uid="{E668B601-01BE-8C47-8052-3F4C8A31EDDB}" name="Column11993"/>
    <tableColumn id="12008" xr3:uid="{9F30D130-31F2-2D49-9E47-DD2A29773F76}" name="Column11994"/>
    <tableColumn id="12009" xr3:uid="{58341388-C1A9-BE42-BCA6-0CECAA993EDA}" name="Column11995"/>
    <tableColumn id="12010" xr3:uid="{E42BDDDF-3DA0-B543-B588-A2162DDE9B2B}" name="Column11996"/>
    <tableColumn id="12011" xr3:uid="{8717E213-7944-304F-96EC-D5B5859948F5}" name="Column11997"/>
    <tableColumn id="12012" xr3:uid="{E93E2E72-23F9-D247-85A1-DB636ED73A6C}" name="Column11998"/>
    <tableColumn id="12013" xr3:uid="{08976220-DBEB-8248-B7F6-F0DE73EA5BD0}" name="Column11999"/>
    <tableColumn id="12014" xr3:uid="{BE8AA8B8-5086-274E-BE3B-94498130F167}" name="Column12000"/>
    <tableColumn id="12015" xr3:uid="{1ECD45A3-6ABC-F040-9D39-7051898253B5}" name="Column12001"/>
    <tableColumn id="12016" xr3:uid="{5D9597EC-8882-EF4F-B026-96925E232518}" name="Column12002"/>
    <tableColumn id="12017" xr3:uid="{D6A51F29-2B43-6148-9472-014C97E34152}" name="Column12003"/>
    <tableColumn id="12018" xr3:uid="{6E2C6E81-32ED-354A-BE03-28739A79CE90}" name="Column12004"/>
    <tableColumn id="12019" xr3:uid="{B18D27FC-95DB-DB45-B2C4-4521DCA2EAC5}" name="Column12005"/>
    <tableColumn id="12020" xr3:uid="{F8CA67D1-A7A7-D542-98B4-760AEC958DD9}" name="Column12006"/>
    <tableColumn id="12021" xr3:uid="{94B6EC4F-411C-3142-87BE-3CEF815C1117}" name="Column12007"/>
    <tableColumn id="12022" xr3:uid="{948ACB33-FCFC-AF44-9B79-0ED8E0A16254}" name="Column12008"/>
    <tableColumn id="12023" xr3:uid="{16ED73A1-09C8-B440-8220-86931952A815}" name="Column12009"/>
    <tableColumn id="12024" xr3:uid="{6F4F15DE-8333-A649-A7CC-E584A62B1AC0}" name="Column12010"/>
    <tableColumn id="12025" xr3:uid="{CCFC1ABC-6443-774D-A886-DA5C5A98101B}" name="Column12011"/>
    <tableColumn id="12026" xr3:uid="{41D4BB9A-9912-AE43-ABD9-7CB6D5185D33}" name="Column12012"/>
    <tableColumn id="12027" xr3:uid="{E89A453E-8031-C141-95AD-FC845D9EFA1D}" name="Column12013"/>
    <tableColumn id="12028" xr3:uid="{948C237A-384C-4147-A239-56BC91CE7B7E}" name="Column12014"/>
    <tableColumn id="12029" xr3:uid="{94A9C2EA-34A9-B345-B281-FF8E0DA96C51}" name="Column12015"/>
    <tableColumn id="12030" xr3:uid="{D8CD373B-6B41-9642-8DB0-10B807B2D040}" name="Column12016"/>
    <tableColumn id="12031" xr3:uid="{425005F0-C3C8-9447-AADA-BBAC5E0D7486}" name="Column12017"/>
    <tableColumn id="12032" xr3:uid="{2EE24E41-17D0-064F-AEF8-32455EF06156}" name="Column12018"/>
    <tableColumn id="12033" xr3:uid="{00B98AB3-00DB-7F44-94FA-90BC16FCED08}" name="Column12019"/>
    <tableColumn id="12034" xr3:uid="{355AA4F4-573C-CD4F-AA9A-BA5A646BB456}" name="Column12020"/>
    <tableColumn id="12035" xr3:uid="{6F8BBFA2-C087-8549-B8A6-D370199B14D0}" name="Column12021"/>
    <tableColumn id="12036" xr3:uid="{7FFF8E68-2ABB-EB4D-BA4B-1A33828E9C4F}" name="Column12022"/>
    <tableColumn id="12037" xr3:uid="{6773D8FD-56E1-B94F-B27F-03A36A3D2930}" name="Column12023"/>
    <tableColumn id="12038" xr3:uid="{AA5C6678-14C9-C342-8D19-372C62FE0FF9}" name="Column12024"/>
    <tableColumn id="12039" xr3:uid="{85273538-19E7-4948-893F-2F3BD4C9B6A2}" name="Column12025"/>
    <tableColumn id="12040" xr3:uid="{367FD701-3B23-E24C-92B4-AC58C401B889}" name="Column12026"/>
    <tableColumn id="12041" xr3:uid="{C2C34B65-D915-8E43-94F1-06963BAD3DE2}" name="Column12027"/>
    <tableColumn id="12042" xr3:uid="{6F52F931-3268-234C-B3A8-2C2222751EFD}" name="Column12028"/>
    <tableColumn id="12043" xr3:uid="{275A8788-0A81-0F4C-96FA-8B8E4F013FA1}" name="Column12029"/>
    <tableColumn id="12044" xr3:uid="{2E719520-4F58-1744-BB7E-7D6F482143D8}" name="Column12030"/>
    <tableColumn id="12045" xr3:uid="{42FB8004-B212-354A-93FF-EEA8104D3B07}" name="Column12031"/>
    <tableColumn id="12046" xr3:uid="{948540C8-CC97-C243-A45B-6ADC01192ABD}" name="Column12032"/>
    <tableColumn id="12047" xr3:uid="{B2C92677-9256-9E4C-9DB4-2DEFD3BA4123}" name="Column12033"/>
    <tableColumn id="12048" xr3:uid="{DAF03603-F775-5E4E-900B-ECE977920009}" name="Column12034"/>
    <tableColumn id="12049" xr3:uid="{7FC84A07-9FD5-4D48-8B94-412BFB365C11}" name="Column12035"/>
    <tableColumn id="12050" xr3:uid="{0B5A5306-F3A3-4348-81B9-194D1C6C410C}" name="Column12036"/>
    <tableColumn id="12051" xr3:uid="{188DD6DD-D8A8-1343-94E7-BA77DC5BE63F}" name="Column12037"/>
    <tableColumn id="12052" xr3:uid="{0D66F2D2-073D-BB45-82A5-4B9EA481ED87}" name="Column12038"/>
    <tableColumn id="12053" xr3:uid="{1160A766-2749-534B-A48C-0EFB35176448}" name="Column12039"/>
    <tableColumn id="12054" xr3:uid="{81BBFF22-3002-4647-AB4E-093F46FBFE06}" name="Column12040"/>
    <tableColumn id="12055" xr3:uid="{14DAB074-51C5-C54A-B57D-F8497227A05C}" name="Column12041"/>
    <tableColumn id="12056" xr3:uid="{2FAD2732-C14B-E445-8572-FA2A5189D89A}" name="Column12042"/>
    <tableColumn id="12057" xr3:uid="{EEAF8F49-A5D0-E64A-9FA9-15C2C4E3DC3C}" name="Column12043"/>
    <tableColumn id="12058" xr3:uid="{74FD2C5F-F13A-4645-86D7-5D46F0EA9833}" name="Column12044"/>
    <tableColumn id="12059" xr3:uid="{6D21D8DB-A418-884B-896E-AA321D517F77}" name="Column12045"/>
    <tableColumn id="12060" xr3:uid="{0DDF8C00-2F3F-A442-9A67-8EF01B3DDC52}" name="Column12046"/>
    <tableColumn id="12061" xr3:uid="{FC41AB78-2E6A-9D43-A1F9-D4D283F72BFE}" name="Column12047"/>
    <tableColumn id="12062" xr3:uid="{B1D73BE4-0A94-8E42-AB5E-8CADB2E8A73C}" name="Column12048"/>
    <tableColumn id="12063" xr3:uid="{DF4E3951-48EB-1D45-AB55-513283D9957C}" name="Column12049"/>
    <tableColumn id="12064" xr3:uid="{88E85C6D-9029-144B-9785-2BA789394BA3}" name="Column12050"/>
    <tableColumn id="12065" xr3:uid="{CFDFC652-F44A-5B48-9F4E-A0CF9F8F75E7}" name="Column12051"/>
    <tableColumn id="12066" xr3:uid="{ABFAB5E6-7FC8-5045-BA9E-3D85BBD3E6EC}" name="Column12052"/>
    <tableColumn id="12067" xr3:uid="{FFB65699-C03F-3540-A6C6-8FF13573ADCD}" name="Column12053"/>
    <tableColumn id="12068" xr3:uid="{04A1671E-6FE7-F349-BEF9-FC2A304D28D3}" name="Column12054"/>
    <tableColumn id="12069" xr3:uid="{27BE03C2-34C3-F347-BF3F-F02049D29FB1}" name="Column12055"/>
    <tableColumn id="12070" xr3:uid="{6CF3D759-E369-734B-B436-0F13D434CE91}" name="Column12056"/>
    <tableColumn id="12071" xr3:uid="{64BD4485-3D1E-144B-8B4E-B43028377578}" name="Column12057"/>
    <tableColumn id="12072" xr3:uid="{C296D9EC-5986-4248-B4A2-4629F8D992DD}" name="Column12058"/>
    <tableColumn id="12073" xr3:uid="{8440CFB3-41B7-0A49-B2A0-6A7C47991853}" name="Column12059"/>
    <tableColumn id="12074" xr3:uid="{136D9336-7A84-9341-AF30-2189668820E5}" name="Column12060"/>
    <tableColumn id="12075" xr3:uid="{CD59E222-A5A3-4343-B077-CFC31F34C340}" name="Column12061"/>
    <tableColumn id="12076" xr3:uid="{7509CAA5-DB1C-4A4B-BB70-C54B60BF47CA}" name="Column12062"/>
    <tableColumn id="12077" xr3:uid="{AC711C8C-E2C2-EB47-A1D8-1D941E8CE8D8}" name="Column12063"/>
    <tableColumn id="12078" xr3:uid="{21DA4020-E9EB-3D4F-9B02-41AD141C2018}" name="Column12064"/>
    <tableColumn id="12079" xr3:uid="{B3DCCF35-BFD9-214E-BF9E-89AE237D999B}" name="Column12065"/>
    <tableColumn id="12080" xr3:uid="{01AFB4A3-07DE-6F4E-9259-AB8028C9B2F1}" name="Column12066"/>
    <tableColumn id="12081" xr3:uid="{623DE8A4-609C-0047-81A7-C5F9F0A9D603}" name="Column12067"/>
    <tableColumn id="12082" xr3:uid="{0A876541-2CB2-A34F-8519-719CA6BDAF6D}" name="Column12068"/>
    <tableColumn id="12083" xr3:uid="{84B7762B-A429-6E45-99CC-A1FEF915C466}" name="Column12069"/>
    <tableColumn id="12084" xr3:uid="{A55767DE-C6D8-9F47-BE1A-57FAB73D7011}" name="Column12070"/>
    <tableColumn id="12085" xr3:uid="{2CDE6279-E080-0B48-A27C-947208EAAA0F}" name="Column12071"/>
    <tableColumn id="12086" xr3:uid="{93DB66D7-66D7-5D4B-BEA8-706A476A0D8E}" name="Column12072"/>
    <tableColumn id="12087" xr3:uid="{B95C278E-3B3E-4742-A179-1174DCB699CC}" name="Column12073"/>
    <tableColumn id="12088" xr3:uid="{D7DDD7B2-7F6A-9946-A06F-CE456A85A09B}" name="Column12074"/>
    <tableColumn id="12089" xr3:uid="{0B70B886-3DEA-A347-9920-FB239C96E43F}" name="Column12075"/>
    <tableColumn id="12090" xr3:uid="{1786E413-769A-D74B-960A-688BEAF70D16}" name="Column12076"/>
    <tableColumn id="12091" xr3:uid="{DFF387A2-B54B-7945-A2AD-1FEEB546D215}" name="Column12077"/>
    <tableColumn id="12092" xr3:uid="{48C16FA4-40E5-7A42-AA95-961F4DD25C0C}" name="Column12078"/>
    <tableColumn id="12093" xr3:uid="{9EE887CE-7EB9-644A-8050-9494E8C33B57}" name="Column12079"/>
    <tableColumn id="12094" xr3:uid="{55B1A09E-D1F8-CC47-A529-563C8364B3E3}" name="Column12080"/>
    <tableColumn id="12095" xr3:uid="{E860C362-EDAE-EA47-9EC8-CAFD3DD20232}" name="Column12081"/>
    <tableColumn id="12096" xr3:uid="{AE3DA6DA-567F-B747-8EAE-878341D8046E}" name="Column12082"/>
    <tableColumn id="12097" xr3:uid="{953735F8-B13D-C64F-B051-E4B2C3995349}" name="Column12083"/>
    <tableColumn id="12098" xr3:uid="{E2939713-665A-C241-B67D-BCF3608263A0}" name="Column12084"/>
    <tableColumn id="12099" xr3:uid="{59314288-4140-4F4A-B0A2-3BA69153DAD7}" name="Column12085"/>
    <tableColumn id="12100" xr3:uid="{AA08F1F4-779B-3E47-BB74-6F63F6C63F3C}" name="Column12086"/>
    <tableColumn id="12101" xr3:uid="{1216D13B-DAF8-2643-819D-6237DABCF86D}" name="Column12087"/>
    <tableColumn id="12102" xr3:uid="{59C71466-F137-984E-93A6-4BE66E07DC0D}" name="Column12088"/>
    <tableColumn id="12103" xr3:uid="{DC53A30D-C884-0A4D-84CD-112F5FCD3B69}" name="Column12089"/>
    <tableColumn id="12104" xr3:uid="{9518D4D2-4456-0741-A5BD-2EA9B9EB6295}" name="Column12090"/>
    <tableColumn id="12105" xr3:uid="{ED63385A-B9E9-2640-82FB-D636DD6A98CF}" name="Column12091"/>
    <tableColumn id="12106" xr3:uid="{C73544A5-5897-4846-938D-74D532F1B214}" name="Column12092"/>
    <tableColumn id="12107" xr3:uid="{97C9C47B-6098-D54F-86D0-CA568C32D368}" name="Column12093"/>
    <tableColumn id="12108" xr3:uid="{69DCF0E5-6792-EF4B-83D3-4A7E3CD120EA}" name="Column12094"/>
    <tableColumn id="12109" xr3:uid="{D5E73166-733B-E946-842F-DA16E26268BD}" name="Column12095"/>
    <tableColumn id="12110" xr3:uid="{5AC86B72-F6AD-4D49-9B0F-6EDA8E9C2267}" name="Column12096"/>
    <tableColumn id="12111" xr3:uid="{8307891D-CE1A-314E-A03E-F70B19DEC746}" name="Column12097"/>
    <tableColumn id="12112" xr3:uid="{E0E74AC8-6DDF-994F-87FE-D130C71D5A9E}" name="Column12098"/>
    <tableColumn id="12113" xr3:uid="{14350CB1-FB05-104F-B078-32E4AFBCEFE4}" name="Column12099"/>
    <tableColumn id="12114" xr3:uid="{398D6E9B-F0ED-6845-A6A1-346834164C36}" name="Column12100"/>
    <tableColumn id="12115" xr3:uid="{0DF8184A-30B9-B943-A03E-3EC2A18A41E6}" name="Column12101"/>
    <tableColumn id="12116" xr3:uid="{AA7D6E2C-E4F6-7A4B-B154-07DE4264FDFE}" name="Column12102"/>
    <tableColumn id="12117" xr3:uid="{5B84CA2B-0323-A84E-A8D5-D6283F876A3A}" name="Column12103"/>
    <tableColumn id="12118" xr3:uid="{18D906AD-AC8C-9B48-8BA7-7A160E049197}" name="Column12104"/>
    <tableColumn id="12119" xr3:uid="{75A1B119-50EA-CA48-8274-CA9420D262EB}" name="Column12105"/>
    <tableColumn id="12120" xr3:uid="{A184B0F1-485F-1F41-9252-DEA5FE7434D4}" name="Column12106"/>
    <tableColumn id="12121" xr3:uid="{42AB0233-B0A3-F046-ACBD-C67FBDD8D1E8}" name="Column12107"/>
    <tableColumn id="12122" xr3:uid="{7E354E46-C482-1246-86C7-F6185DE5F806}" name="Column12108"/>
    <tableColumn id="12123" xr3:uid="{A19CAA8D-4FB8-1D46-8F77-127A543B541C}" name="Column12109"/>
    <tableColumn id="12124" xr3:uid="{AF2303D5-606C-AF43-B17D-5213B663E0FE}" name="Column12110"/>
    <tableColumn id="12125" xr3:uid="{C6CB5636-EC1F-EC44-B02E-96F6582172FE}" name="Column12111"/>
    <tableColumn id="12126" xr3:uid="{2C84838D-B526-434D-8AC8-62197CC1D16E}" name="Column12112"/>
    <tableColumn id="12127" xr3:uid="{5751419E-0895-A84E-B173-1C46E4F5D518}" name="Column12113"/>
    <tableColumn id="12128" xr3:uid="{0168DF29-E281-A24D-B8B4-AE7639631C6D}" name="Column12114"/>
    <tableColumn id="12129" xr3:uid="{823F0CD0-50A6-7341-9B22-E3403CE0CC07}" name="Column12115"/>
    <tableColumn id="12130" xr3:uid="{3A089947-C0B8-5E4E-B7C6-4BF80CD2EE6F}" name="Column12116"/>
    <tableColumn id="12131" xr3:uid="{081B67E1-3AC7-7D44-AD8C-61B4FA7D6505}" name="Column12117"/>
    <tableColumn id="12132" xr3:uid="{B8DFAF31-47C7-0D48-8C7F-49C5B97FFC1F}" name="Column12118"/>
    <tableColumn id="12133" xr3:uid="{092779CA-E5A0-BD42-92B1-FA8C962DC1AA}" name="Column12119"/>
    <tableColumn id="12134" xr3:uid="{AB168050-32C7-B946-8C19-6E6F0AB57275}" name="Column12120"/>
    <tableColumn id="12135" xr3:uid="{24E9A119-26B0-EA43-A095-B7CA67AC4E62}" name="Column12121"/>
    <tableColumn id="12136" xr3:uid="{3AEB3995-919D-524C-9DFC-FE76FC7328F1}" name="Column12122"/>
    <tableColumn id="12137" xr3:uid="{EA25865D-0E8F-6A43-BDDA-E83C9A6ACAE2}" name="Column12123"/>
    <tableColumn id="12138" xr3:uid="{0D48845D-CCA1-6A42-AA43-9FAE6D579422}" name="Column12124"/>
    <tableColumn id="12139" xr3:uid="{280862C5-66E9-D44B-8C79-BEC643168A13}" name="Column12125"/>
    <tableColumn id="12140" xr3:uid="{064C969B-736D-B243-92C5-072A77B1D2A7}" name="Column12126"/>
    <tableColumn id="12141" xr3:uid="{BCA51B64-B617-8445-BFF0-ABA8BDEF724F}" name="Column12127"/>
    <tableColumn id="12142" xr3:uid="{E02A8D41-350A-D942-9886-39A8ACD30530}" name="Column12128"/>
    <tableColumn id="12143" xr3:uid="{82B4432D-C9B9-A84D-B27A-126EA37F32E4}" name="Column12129"/>
    <tableColumn id="12144" xr3:uid="{B7309996-AC4E-7C4F-9E64-E8266C07DDC7}" name="Column12130"/>
    <tableColumn id="12145" xr3:uid="{3CE089E7-D5C4-B34A-AB29-D5E8DF8EEB9C}" name="Column12131"/>
    <tableColumn id="12146" xr3:uid="{0B4DF61A-B813-2541-A500-EFA704D92ED9}" name="Column12132"/>
    <tableColumn id="12147" xr3:uid="{2A2F8F3E-D2F3-5343-8F28-A2E689EC87FF}" name="Column12133"/>
    <tableColumn id="12148" xr3:uid="{0601667A-F081-DD40-9624-B3C492CAAFFA}" name="Column12134"/>
    <tableColumn id="12149" xr3:uid="{D60DAC13-0022-8447-9F14-B70C241B0D33}" name="Column12135"/>
    <tableColumn id="12150" xr3:uid="{63C87BE4-5BFC-AF4D-A740-9AB8FB9ABD29}" name="Column12136"/>
    <tableColumn id="12151" xr3:uid="{1BF37BF3-6370-6A40-BDFD-71145AD76427}" name="Column12137"/>
    <tableColumn id="12152" xr3:uid="{328CD20D-9C25-0C47-8966-C55D1768666C}" name="Column12138"/>
    <tableColumn id="12153" xr3:uid="{88C053BE-9E47-3944-B698-395D00927DE9}" name="Column12139"/>
    <tableColumn id="12154" xr3:uid="{70751910-F889-2741-B0E4-9B1AB474ADE2}" name="Column12140"/>
    <tableColumn id="12155" xr3:uid="{E8464B87-93A6-4743-89D7-9839A0BFC1F4}" name="Column12141"/>
    <tableColumn id="12156" xr3:uid="{AD0F7626-3D7D-8546-9443-13CC8C9BDE9D}" name="Column12142"/>
    <tableColumn id="12157" xr3:uid="{403298B5-C204-914A-90FC-9B00DBCE3EBB}" name="Column12143"/>
    <tableColumn id="12158" xr3:uid="{D258B5D3-5EF7-9A44-B315-F18C5E677D30}" name="Column12144"/>
    <tableColumn id="12159" xr3:uid="{A9BB2C6D-91DA-AF43-9DB1-A5A2F0452505}" name="Column12145"/>
    <tableColumn id="12160" xr3:uid="{264945B3-4368-F24F-AF7B-05B7E609E816}" name="Column12146"/>
    <tableColumn id="12161" xr3:uid="{41877C61-6FA8-D946-826C-EDF5C8A6A363}" name="Column12147"/>
    <tableColumn id="12162" xr3:uid="{89AEE109-7DF5-D24F-ABBA-D3C23A28AA3E}" name="Column12148"/>
    <tableColumn id="12163" xr3:uid="{75D79E02-07B0-804F-B7B7-3692D2A32BFB}" name="Column12149"/>
    <tableColumn id="12164" xr3:uid="{CD847FD4-896B-BA4F-A1C6-CB700F60C1EA}" name="Column12150"/>
    <tableColumn id="12165" xr3:uid="{82F6133A-1356-274E-B702-A06A2EC0D3F3}" name="Column12151"/>
    <tableColumn id="12166" xr3:uid="{F904C282-DF18-684C-B2E2-67BB651512BC}" name="Column12152"/>
    <tableColumn id="12167" xr3:uid="{A4A9CF17-4934-594D-B282-AEF4952C9E5A}" name="Column12153"/>
    <tableColumn id="12168" xr3:uid="{56192EAF-E048-4C4A-BA26-03B881F771B2}" name="Column12154"/>
    <tableColumn id="12169" xr3:uid="{AA982CD7-A55A-E64C-8D3E-9ED30CFEB7D4}" name="Column12155"/>
    <tableColumn id="12170" xr3:uid="{46C3B388-9A19-2843-983D-3037D7EB5044}" name="Column12156"/>
    <tableColumn id="12171" xr3:uid="{42130566-DDCD-5646-96E4-5B2E1DDE9FD5}" name="Column12157"/>
    <tableColumn id="12172" xr3:uid="{8D60425F-F867-124D-B9A8-DE91F0FD1DCF}" name="Column12158"/>
    <tableColumn id="12173" xr3:uid="{CF9123E8-B72E-8C40-837A-9B576E664A32}" name="Column12159"/>
    <tableColumn id="12174" xr3:uid="{BF6AFD5E-8FC8-B340-BEF9-6FA2F5F674EA}" name="Column12160"/>
    <tableColumn id="12175" xr3:uid="{6323D690-9DB4-224F-AC70-752734EEA631}" name="Column12161"/>
    <tableColumn id="12176" xr3:uid="{983553FB-1A92-714B-AD3C-6631F00FB87E}" name="Column12162"/>
    <tableColumn id="12177" xr3:uid="{83466F37-0B71-2F46-BC4A-F17E83B92373}" name="Column12163"/>
    <tableColumn id="12178" xr3:uid="{5492CAE9-1B86-334A-BECE-3D9F5027E798}" name="Column12164"/>
    <tableColumn id="12179" xr3:uid="{6EF38817-D1E5-4B48-9052-7A402647E8A3}" name="Column12165"/>
    <tableColumn id="12180" xr3:uid="{1A25A20A-F3D4-5F44-8462-B9D805264481}" name="Column12166"/>
    <tableColumn id="12181" xr3:uid="{6F085FD1-2502-7C4D-B8BD-7F796DF9EF91}" name="Column12167"/>
    <tableColumn id="12182" xr3:uid="{3B4AEF1F-7587-8D48-B1B4-15795669EB4F}" name="Column12168"/>
    <tableColumn id="12183" xr3:uid="{A2545C7A-3573-7F45-BB6F-A5D53576E921}" name="Column12169"/>
    <tableColumn id="12184" xr3:uid="{27E2D4C3-E82A-C747-A336-ABDB08366CB1}" name="Column12170"/>
    <tableColumn id="12185" xr3:uid="{95A70BDF-4E29-A94F-AEAB-AD5317881BCC}" name="Column12171"/>
    <tableColumn id="12186" xr3:uid="{8A0F962D-9DFF-4849-AF1C-5E38CA45F799}" name="Column12172"/>
    <tableColumn id="12187" xr3:uid="{82DD60CD-A35B-DE4E-A150-CC99F643AD6B}" name="Column12173"/>
    <tableColumn id="12188" xr3:uid="{5AB53C5A-801E-154E-BAFA-79245C747904}" name="Column12174"/>
    <tableColumn id="12189" xr3:uid="{6D109BCC-D4D7-184F-A22F-B851A75BB70C}" name="Column12175"/>
    <tableColumn id="12190" xr3:uid="{5EA9C595-A952-0A4B-BFD1-711E873803B1}" name="Column12176"/>
    <tableColumn id="12191" xr3:uid="{CA962DA0-FAA7-3741-A85A-F0920EEE789D}" name="Column12177"/>
    <tableColumn id="12192" xr3:uid="{F2DA627A-D88D-AB42-BAA4-BAFE97104CD0}" name="Column12178"/>
    <tableColumn id="12193" xr3:uid="{5DAEF752-C951-7146-A9CD-E470C95AD1D0}" name="Column12179"/>
    <tableColumn id="12194" xr3:uid="{89D63ED5-F9BB-2749-A846-2DE3DA6A6A78}" name="Column12180"/>
    <tableColumn id="12195" xr3:uid="{9EA9F44A-0E91-254A-8A77-3C4A53C16FD2}" name="Column12181"/>
    <tableColumn id="12196" xr3:uid="{3BA55D97-E45F-2C42-A66A-CF65F917DD79}" name="Column12182"/>
    <tableColumn id="12197" xr3:uid="{94454CC2-A272-C845-B5AA-76ECCD7704E1}" name="Column12183"/>
    <tableColumn id="12198" xr3:uid="{E1B8D163-6DE4-3E49-9CC0-0424DD6A6509}" name="Column12184"/>
    <tableColumn id="12199" xr3:uid="{F6E77438-8E33-564C-95F1-60371E9BC8F5}" name="Column12185"/>
    <tableColumn id="12200" xr3:uid="{DADFBF5E-7ED9-F94A-9F8F-45E4C0B84D03}" name="Column12186"/>
    <tableColumn id="12201" xr3:uid="{BBA4D444-92B0-F547-B79F-6980828A686B}" name="Column12187"/>
    <tableColumn id="12202" xr3:uid="{5A978F52-341F-6149-8C8C-E0D10954D9D8}" name="Column12188"/>
    <tableColumn id="12203" xr3:uid="{587E3AEB-A23E-2144-8362-C8DADE2E8486}" name="Column12189"/>
    <tableColumn id="12204" xr3:uid="{B88DC936-B7E3-144D-87A0-C9116F240905}" name="Column12190"/>
    <tableColumn id="12205" xr3:uid="{3F80BAD7-0CA5-E148-B236-5852FA5A22DF}" name="Column12191"/>
    <tableColumn id="12206" xr3:uid="{47DAA5DC-C618-104B-93AA-5F469097F19C}" name="Column12192"/>
    <tableColumn id="12207" xr3:uid="{1622D2F3-D58E-0742-B7AE-B43B7FBD2FC6}" name="Column12193"/>
    <tableColumn id="12208" xr3:uid="{FE2F5CC4-7C8C-2A4D-A7FE-E5F01009AFC6}" name="Column12194"/>
    <tableColumn id="12209" xr3:uid="{BC95F19F-BF9A-6847-8000-A479AA5FDA53}" name="Column12195"/>
    <tableColumn id="12210" xr3:uid="{2AF1AD34-AF0F-5A4B-A3BD-1FE4684D4A62}" name="Column12196"/>
    <tableColumn id="12211" xr3:uid="{F41AD72F-3AAF-0E4D-A3A5-1B6D51C1CC3D}" name="Column12197"/>
    <tableColumn id="12212" xr3:uid="{82CE3CA5-CFB5-4C40-81CA-133A4482BA53}" name="Column12198"/>
    <tableColumn id="12213" xr3:uid="{67D41384-D3B1-8F43-82A6-17C7E2B87332}" name="Column12199"/>
    <tableColumn id="12214" xr3:uid="{663A8018-73C0-DF41-98B9-945A0B7A0059}" name="Column12200"/>
    <tableColumn id="12215" xr3:uid="{2D3EF043-8B6B-E540-A7A7-B7611E10DA6C}" name="Column12201"/>
    <tableColumn id="12216" xr3:uid="{84869DCD-B1C5-A340-A9EC-E4626B3844C9}" name="Column12202"/>
    <tableColumn id="12217" xr3:uid="{3A8A883C-C673-F24C-B47B-10CB9C9D66C9}" name="Column12203"/>
    <tableColumn id="12218" xr3:uid="{852D7960-A3EC-9046-A831-C91345F69468}" name="Column12204"/>
    <tableColumn id="12219" xr3:uid="{C8CEFD4D-EF6F-AC43-A9B9-1F53CEF08773}" name="Column12205"/>
    <tableColumn id="12220" xr3:uid="{0C9C358D-F98A-E345-8930-C9FA0EB2D3F5}" name="Column12206"/>
    <tableColumn id="12221" xr3:uid="{AEF55CC6-B8CD-774F-9ECD-74A55320DDEA}" name="Column12207"/>
    <tableColumn id="12222" xr3:uid="{3B0D1ADA-1A8F-A644-B3BB-48F48D8A9122}" name="Column12208"/>
    <tableColumn id="12223" xr3:uid="{5498AB59-4244-7B4F-8A73-9ED7502AC88C}" name="Column12209"/>
    <tableColumn id="12224" xr3:uid="{854F599B-8B63-AE43-B102-5134D9A1F956}" name="Column12210"/>
    <tableColumn id="12225" xr3:uid="{F2A9771F-A73C-BA45-97D6-6340D1182258}" name="Column12211"/>
    <tableColumn id="12226" xr3:uid="{0DF85676-7983-6145-A3B7-BE9589F2C4CB}" name="Column12212"/>
    <tableColumn id="12227" xr3:uid="{B4500FCF-D237-2847-87BC-5F172EA13732}" name="Column12213"/>
    <tableColumn id="12228" xr3:uid="{1BEB35B8-4D99-684A-BB5F-3B88015784E8}" name="Column12214"/>
    <tableColumn id="12229" xr3:uid="{20D4DA0B-6FB0-0B45-9B1B-5BC780BEA261}" name="Column12215"/>
    <tableColumn id="12230" xr3:uid="{63FD7297-9503-E049-8F73-6313A77D1FE5}" name="Column12216"/>
    <tableColumn id="12231" xr3:uid="{633C4E6F-FE73-BC41-9DE5-90219B57F698}" name="Column12217"/>
    <tableColumn id="12232" xr3:uid="{25D968F8-D1EE-ED43-93B5-F91463C0E9B9}" name="Column12218"/>
    <tableColumn id="12233" xr3:uid="{79EBB5F6-CA6B-2144-84B5-84A2EC28EBC5}" name="Column12219"/>
    <tableColumn id="12234" xr3:uid="{E9E21A4F-9A5D-DC4A-B709-17A689CF2DD0}" name="Column12220"/>
    <tableColumn id="12235" xr3:uid="{21768873-1B16-704F-A8B3-DEF598BA4062}" name="Column12221"/>
    <tableColumn id="12236" xr3:uid="{94BDB49B-AA91-7A46-AA8E-5AF4449F759E}" name="Column12222"/>
    <tableColumn id="12237" xr3:uid="{EB710F21-AE44-1C44-9DE8-7481E57A245C}" name="Column12223"/>
    <tableColumn id="12238" xr3:uid="{4C83023D-3FF5-A44E-B2BC-AD91F404A1E3}" name="Column12224"/>
    <tableColumn id="12239" xr3:uid="{2A6D2CE6-BE11-6F43-94ED-1537E1C56FCC}" name="Column12225"/>
    <tableColumn id="12240" xr3:uid="{0C4D7984-5647-FA46-ABF5-732E90732216}" name="Column12226"/>
    <tableColumn id="12241" xr3:uid="{DAC37E88-9750-734B-AE2D-986D6852F899}" name="Column12227"/>
    <tableColumn id="12242" xr3:uid="{D779176E-F58C-3E42-B43B-1151E3EE53CF}" name="Column12228"/>
    <tableColumn id="12243" xr3:uid="{DFBB77E8-A310-134B-849C-F1FF8A9B71D3}" name="Column12229"/>
    <tableColumn id="12244" xr3:uid="{5771F5DC-036A-7847-AA3A-8FEF283E0724}" name="Column12230"/>
    <tableColumn id="12245" xr3:uid="{128B7EDD-0BA7-EA43-9E8F-065AB7993226}" name="Column12231"/>
    <tableColumn id="12246" xr3:uid="{E0183779-B22A-F748-B0C9-CAD3F807EBC5}" name="Column12232"/>
    <tableColumn id="12247" xr3:uid="{2EC6492C-A6E9-BD4E-BE59-DDE325F01E5E}" name="Column12233"/>
    <tableColumn id="12248" xr3:uid="{F63AF89E-8988-634D-8F80-4FB4458F10B5}" name="Column12234"/>
    <tableColumn id="12249" xr3:uid="{466E4B55-2029-B44A-B278-B0DED1F58FEC}" name="Column12235"/>
    <tableColumn id="12250" xr3:uid="{0CF29F6C-E9AC-A645-9592-C39804D83504}" name="Column12236"/>
    <tableColumn id="12251" xr3:uid="{76D0E67A-4735-2944-8DBC-8D91F58CC4AC}" name="Column12237"/>
    <tableColumn id="12252" xr3:uid="{A77A0972-DE12-954B-A5F4-0CAC0B066533}" name="Column12238"/>
    <tableColumn id="12253" xr3:uid="{19D34AED-B933-D443-89C6-C657E45C648B}" name="Column12239"/>
    <tableColumn id="12254" xr3:uid="{7C7FD002-1E21-4D47-89E3-548749F61348}" name="Column12240"/>
    <tableColumn id="12255" xr3:uid="{0BD1D6F9-5DBF-3A47-B7E2-917F7F8B6D55}" name="Column12241"/>
    <tableColumn id="12256" xr3:uid="{8CBE391E-B00D-4846-A723-BA6F89D930FB}" name="Column12242"/>
    <tableColumn id="12257" xr3:uid="{0F0BC3FE-68CA-5A44-A7BB-AC2B6671E3AE}" name="Column12243"/>
    <tableColumn id="12258" xr3:uid="{B93C18FA-A987-784B-8F87-9431563A4128}" name="Column12244"/>
    <tableColumn id="12259" xr3:uid="{207A7C87-59DC-BD44-86D2-ACD1FE5EAAE4}" name="Column12245"/>
    <tableColumn id="12260" xr3:uid="{CC5B48F5-1C79-DF42-8241-1BA9582F95AC}" name="Column12246"/>
    <tableColumn id="12261" xr3:uid="{C4633A09-1EF9-3E42-ABAF-21053474C01F}" name="Column12247"/>
    <tableColumn id="12262" xr3:uid="{6F964AEE-7627-B740-99DF-BB1472776A53}" name="Column12248"/>
    <tableColumn id="12263" xr3:uid="{3036A7CD-CDE5-584E-9D48-AA77E80D12C1}" name="Column12249"/>
    <tableColumn id="12264" xr3:uid="{7FF5235F-04D5-4641-AE12-040C414D269D}" name="Column12250"/>
    <tableColumn id="12265" xr3:uid="{9187076A-848F-9A46-8E2B-CF50C3548B08}" name="Column12251"/>
    <tableColumn id="12266" xr3:uid="{EC74EAF7-05AF-3840-BD67-0F0681B91DF3}" name="Column12252"/>
    <tableColumn id="12267" xr3:uid="{50BD7046-96D0-EA46-B7C9-A70F26682B05}" name="Column12253"/>
    <tableColumn id="12268" xr3:uid="{AD1FE5C1-0E87-C24C-8A1C-65C1A3F851D2}" name="Column12254"/>
    <tableColumn id="12269" xr3:uid="{23E09783-AA1D-6B44-AC49-3B5ED513C4B3}" name="Column12255"/>
    <tableColumn id="12270" xr3:uid="{0EE59300-AC24-8345-BE19-21CAE7FA6886}" name="Column12256"/>
    <tableColumn id="12271" xr3:uid="{36AD3808-F0B1-FA4C-9FA2-8081729825C2}" name="Column12257"/>
    <tableColumn id="12272" xr3:uid="{337B8D36-DCBC-1445-8DF5-45E9101FF3D2}" name="Column12258"/>
    <tableColumn id="12273" xr3:uid="{47F94EB7-CD59-164D-AEE3-54EB16B8625B}" name="Column12259"/>
    <tableColumn id="12274" xr3:uid="{ED122720-0840-DC46-B555-1D329309544F}" name="Column12260"/>
    <tableColumn id="12275" xr3:uid="{86183182-EC1D-C041-A1B7-99D48801704C}" name="Column12261"/>
    <tableColumn id="12276" xr3:uid="{A6982E20-5381-1D45-A513-E7EB2EE986A6}" name="Column12262"/>
    <tableColumn id="12277" xr3:uid="{E12F845B-AECC-954E-92AC-358F2C26A390}" name="Column12263"/>
    <tableColumn id="12278" xr3:uid="{47E08ABC-BEB8-D54C-92B4-8EEEA75E31EB}" name="Column12264"/>
    <tableColumn id="12279" xr3:uid="{478C0161-ABA5-324F-BE2D-357936AD263F}" name="Column12265"/>
    <tableColumn id="12280" xr3:uid="{91832272-690E-E84A-9948-3D6F5CE11ED7}" name="Column12266"/>
    <tableColumn id="12281" xr3:uid="{C8C794DA-5930-CD42-AE4A-D48D44092AA3}" name="Column12267"/>
    <tableColumn id="12282" xr3:uid="{7FA58BC5-ECC0-2947-95E7-D3BF75EA2023}" name="Column12268"/>
    <tableColumn id="12283" xr3:uid="{550C9C47-7DCD-4E42-BBC8-C0EFEAE743DF}" name="Column12269"/>
    <tableColumn id="12284" xr3:uid="{5414F5F7-085D-F644-820E-14B5CE3DAAD3}" name="Column12270"/>
    <tableColumn id="12285" xr3:uid="{79A3F244-D6D3-ED4A-A251-632C879230AE}" name="Column12271"/>
    <tableColumn id="12286" xr3:uid="{6FA1C95F-8FE5-C74B-B5F5-AC5C999EEC27}" name="Column12272"/>
    <tableColumn id="12287" xr3:uid="{09EB5BD3-013A-F549-B8E1-533100DECB46}" name="Column12273"/>
    <tableColumn id="12288" xr3:uid="{91F16FD8-CC18-0A4C-9733-9664C8E79E21}" name="Column12274"/>
    <tableColumn id="12289" xr3:uid="{DC127DD1-5213-A848-BC6D-68C976209E2E}" name="Column12275"/>
    <tableColumn id="12290" xr3:uid="{258AE0C6-D826-DE4E-8CF9-654666646B5B}" name="Column12276"/>
    <tableColumn id="12291" xr3:uid="{2E6B5976-D8DD-E745-83E2-0AFA3AB0E2BE}" name="Column12277"/>
    <tableColumn id="12292" xr3:uid="{3F50CF2C-8D8B-F641-944B-EF64EF531B1C}" name="Column12278"/>
    <tableColumn id="12293" xr3:uid="{F290634A-061C-FC4C-8405-F5489AEA58B0}" name="Column12279"/>
    <tableColumn id="12294" xr3:uid="{AC5B358D-C34D-8A43-B0B4-5A7A3E38EB2D}" name="Column12280"/>
    <tableColumn id="12295" xr3:uid="{17A276F7-2304-2F44-A5E5-4972ACA46FE2}" name="Column12281"/>
    <tableColumn id="12296" xr3:uid="{509D75B0-D8E3-5E4C-8069-76570F0F5BDB}" name="Column12282"/>
    <tableColumn id="12297" xr3:uid="{8737A6EF-E6A8-004D-AAB6-4FB1568EC661}" name="Column12283"/>
    <tableColumn id="12298" xr3:uid="{635FD14B-A3D2-7E4F-B090-5FDC057BCDD1}" name="Column12284"/>
    <tableColumn id="12299" xr3:uid="{6D7929DF-0512-ED49-BD63-4A067B7A519B}" name="Column12285"/>
    <tableColumn id="12300" xr3:uid="{01EEA5E8-1103-3444-A424-C561663CA2A6}" name="Column12286"/>
    <tableColumn id="12301" xr3:uid="{D07BE049-0DD0-E14B-B7CD-12016639FB83}" name="Column12287"/>
    <tableColumn id="12302" xr3:uid="{339F5662-E18B-B64A-8E00-74232A9C321F}" name="Column12288"/>
    <tableColumn id="12303" xr3:uid="{8C2F1E26-11FC-C34D-B35F-D4B115527B16}" name="Column12289"/>
    <tableColumn id="12304" xr3:uid="{B9F287FA-F4E3-2446-B438-F214FD167A91}" name="Column12290"/>
    <tableColumn id="12305" xr3:uid="{F18DD55D-3BA6-9546-8D2A-E2A3E7DFB856}" name="Column12291"/>
    <tableColumn id="12306" xr3:uid="{0ED60BEA-5A2E-204C-89B4-6CAB6C61D913}" name="Column12292"/>
    <tableColumn id="12307" xr3:uid="{E5F42A58-F99C-6848-903C-A62060CE02CD}" name="Column12293"/>
    <tableColumn id="12308" xr3:uid="{D37FF773-735A-1E47-AC47-4D4555A2FD03}" name="Column12294"/>
    <tableColumn id="12309" xr3:uid="{A0D8E238-B0C3-B444-BE68-E6759403389E}" name="Column12295"/>
    <tableColumn id="12310" xr3:uid="{B3E1F76C-D139-7345-ADC9-D35A3FA2418D}" name="Column12296"/>
    <tableColumn id="12311" xr3:uid="{79681F62-719A-4C4C-B72B-653E3C8AD4C9}" name="Column12297"/>
    <tableColumn id="12312" xr3:uid="{453F6655-F1E1-344B-85DB-DE7283F503C7}" name="Column12298"/>
    <tableColumn id="12313" xr3:uid="{D5901895-B128-1048-9653-59C6A70C64BF}" name="Column12299"/>
    <tableColumn id="12314" xr3:uid="{C8D2BD97-0343-DD4B-A87E-CBEB574AF61E}" name="Column12300"/>
    <tableColumn id="12315" xr3:uid="{A59B6554-D283-3442-9383-2803F0D574D1}" name="Column12301"/>
    <tableColumn id="12316" xr3:uid="{1CE12402-F91F-BE40-9AAD-033C50DAA551}" name="Column12302"/>
    <tableColumn id="12317" xr3:uid="{891625E7-F447-8547-971E-216F980E11E0}" name="Column12303"/>
    <tableColumn id="12318" xr3:uid="{0741811C-6DA7-7F47-92D4-32AC400114A5}" name="Column12304"/>
    <tableColumn id="12319" xr3:uid="{6098ED70-8FE0-EB45-A7C6-D8C2BEE12C69}" name="Column12305"/>
    <tableColumn id="12320" xr3:uid="{3A630234-9C1A-3E4C-A600-ED1130BE7A75}" name="Column12306"/>
    <tableColumn id="12321" xr3:uid="{E239862D-8C9A-0842-B585-800329138171}" name="Column12307"/>
    <tableColumn id="12322" xr3:uid="{12A97E87-A03C-944B-B56B-0802CC6DDAD0}" name="Column12308"/>
    <tableColumn id="12323" xr3:uid="{6AA7E438-4D14-0B42-A1E3-F6C36D682ADD}" name="Column12309"/>
    <tableColumn id="12324" xr3:uid="{D215A860-BFF5-1E41-8F37-3B674BC2090D}" name="Column12310"/>
    <tableColumn id="12325" xr3:uid="{70956BD4-BC5E-234D-BBC9-F2895AC6B3B7}" name="Column12311"/>
    <tableColumn id="12326" xr3:uid="{D28B4DD0-25F5-5F4E-8E1E-A364FF8139B7}" name="Column12312"/>
    <tableColumn id="12327" xr3:uid="{7A61DF7F-ADD9-B249-AE8C-E91BE7480EDD}" name="Column12313"/>
    <tableColumn id="12328" xr3:uid="{96D698CC-B3A1-9C4D-BA0B-A9F4B2BB6CE8}" name="Column12314"/>
    <tableColumn id="12329" xr3:uid="{8644C434-4261-9542-BF0E-DAC6517AE84B}" name="Column12315"/>
    <tableColumn id="12330" xr3:uid="{63D5487A-E71D-014F-9111-C198F7C50A3F}" name="Column12316"/>
    <tableColumn id="12331" xr3:uid="{08387E71-344E-484A-928A-C43AB73ECE66}" name="Column12317"/>
    <tableColumn id="12332" xr3:uid="{F9CDE37B-894A-2D45-986F-F4FBE00758AF}" name="Column12318"/>
    <tableColumn id="12333" xr3:uid="{46E8BCC7-957C-E34C-B0B5-9493B69033D6}" name="Column12319"/>
    <tableColumn id="12334" xr3:uid="{B005B94C-11F1-DE40-9647-0B36022F72B7}" name="Column12320"/>
    <tableColumn id="12335" xr3:uid="{AC819879-6F88-0847-A974-52CE9C41003C}" name="Column12321"/>
    <tableColumn id="12336" xr3:uid="{4EBB150A-080C-F642-8F85-D6EBAE0AA624}" name="Column12322"/>
    <tableColumn id="12337" xr3:uid="{43038DB8-D0B5-144D-A374-3AC87A30E09F}" name="Column12323"/>
    <tableColumn id="12338" xr3:uid="{0D8766F4-3195-694D-B50E-17086546EDCC}" name="Column12324"/>
    <tableColumn id="12339" xr3:uid="{46331C4C-74A2-7947-9F6D-6325CE94F603}" name="Column12325"/>
    <tableColumn id="12340" xr3:uid="{AE6A28F5-CE9D-B343-A45B-6F0690FAF111}" name="Column12326"/>
    <tableColumn id="12341" xr3:uid="{E7BEA04B-FB8C-6549-81F8-E062B0348E21}" name="Column12327"/>
    <tableColumn id="12342" xr3:uid="{6FB3CD11-DB30-A041-8B86-7C1D38AE4B42}" name="Column12328"/>
    <tableColumn id="12343" xr3:uid="{39564413-82D9-C14C-96B7-7F04AF9E6425}" name="Column12329"/>
    <tableColumn id="12344" xr3:uid="{04CF8F1C-24F0-CC4D-9A04-E139FF8F7353}" name="Column12330"/>
    <tableColumn id="12345" xr3:uid="{0AF4A6CF-6D0B-0345-8CE0-7290784C35A5}" name="Column12331"/>
    <tableColumn id="12346" xr3:uid="{ACF4FD24-B9AE-DF43-9AED-E2599073F348}" name="Column12332"/>
    <tableColumn id="12347" xr3:uid="{E9967CA7-D0EE-0E4E-A5DE-D74FF236A4A3}" name="Column12333"/>
    <tableColumn id="12348" xr3:uid="{F225E992-46E2-1948-BC2D-9D5B2E55BAD4}" name="Column12334"/>
    <tableColumn id="12349" xr3:uid="{D0D5E862-B225-C846-97B5-9BD055EFAD5C}" name="Column12335"/>
    <tableColumn id="12350" xr3:uid="{7468053A-332F-3544-B522-AEE609A49402}" name="Column12336"/>
    <tableColumn id="12351" xr3:uid="{79814688-027E-6A45-9418-40CB15BE5661}" name="Column12337"/>
    <tableColumn id="12352" xr3:uid="{AB6E895A-C4CD-0243-ABEA-1B294BFAD48F}" name="Column12338"/>
    <tableColumn id="12353" xr3:uid="{C8FE6126-7A44-0B48-A779-3C37514A6033}" name="Column12339"/>
    <tableColumn id="12354" xr3:uid="{D874D7B8-6B1B-454A-AE9F-BA3AC66CDF17}" name="Column12340"/>
    <tableColumn id="12355" xr3:uid="{2F35911F-CB41-584F-8B12-2B13439C3C5A}" name="Column12341"/>
    <tableColumn id="12356" xr3:uid="{B9290C1F-87DA-E34A-8ED5-D7F311ED9D78}" name="Column12342"/>
    <tableColumn id="12357" xr3:uid="{9988230D-37B7-0640-A738-6720161F6281}" name="Column12343"/>
    <tableColumn id="12358" xr3:uid="{794D571D-1041-BA4E-ACBC-D107F28C5218}" name="Column12344"/>
    <tableColumn id="12359" xr3:uid="{EEB6AB7F-4276-5041-97E6-84EBD9D9154B}" name="Column12345"/>
    <tableColumn id="12360" xr3:uid="{1E2EBBE9-DC0B-8B42-B9A9-8DFE12415A74}" name="Column12346"/>
    <tableColumn id="12361" xr3:uid="{4B14C8B4-5047-584C-8BBB-29B26DCF3983}" name="Column12347"/>
    <tableColumn id="12362" xr3:uid="{B922A799-F553-A546-8CE0-F85E15F1C1DE}" name="Column12348"/>
    <tableColumn id="12363" xr3:uid="{FF4F2ABC-B76C-F04E-995D-BA49D1801353}" name="Column12349"/>
    <tableColumn id="12364" xr3:uid="{8A435EEA-ACF3-3B45-BBE7-CE3D81B1AF04}" name="Column12350"/>
    <tableColumn id="12365" xr3:uid="{F267DF16-296D-6443-B8D7-F5E46A446768}" name="Column12351"/>
    <tableColumn id="12366" xr3:uid="{DB4750B6-80AC-BB48-B838-EF5286E11B72}" name="Column12352"/>
    <tableColumn id="12367" xr3:uid="{EDF3C53D-016C-2F47-B67C-78DBA6392ABE}" name="Column12353"/>
    <tableColumn id="12368" xr3:uid="{6696C277-1498-4F43-A90A-B7A6B928257A}" name="Column12354"/>
    <tableColumn id="12369" xr3:uid="{71F0E1B5-24D9-3D41-82A4-57354EA7160C}" name="Column12355"/>
    <tableColumn id="12370" xr3:uid="{B541C2EF-C913-3040-A2FC-5E86B0602F85}" name="Column12356"/>
    <tableColumn id="12371" xr3:uid="{16767CD4-6CF2-5F4E-A223-5960F89524BB}" name="Column12357"/>
    <tableColumn id="12372" xr3:uid="{34ACB87C-34B5-D347-853A-A2D5BDD1FEDA}" name="Column12358"/>
    <tableColumn id="12373" xr3:uid="{42A5498E-8B30-CC42-A230-3CE015A5F99D}" name="Column12359"/>
    <tableColumn id="12374" xr3:uid="{BF6D4590-11D9-284C-B9BC-5093F6579008}" name="Column12360"/>
    <tableColumn id="12375" xr3:uid="{5F287669-2BBD-2D4C-A5C0-F59E60C497CB}" name="Column12361"/>
    <tableColumn id="12376" xr3:uid="{90F8567E-BE73-AF4A-8C1E-7ABA790C1004}" name="Column12362"/>
    <tableColumn id="12377" xr3:uid="{04606B1F-37DE-9F46-8B45-F910B7A273AB}" name="Column12363"/>
    <tableColumn id="12378" xr3:uid="{F4E2EC10-05D9-804D-8406-63ACBDF51868}" name="Column12364"/>
    <tableColumn id="12379" xr3:uid="{56003D5B-E621-D94D-8CA1-7EC727BFE562}" name="Column12365"/>
    <tableColumn id="12380" xr3:uid="{B2917706-CFEF-C548-9925-8A3343CFB367}" name="Column12366"/>
    <tableColumn id="12381" xr3:uid="{E75935A6-7AE2-0447-BC22-5BEBD870DA47}" name="Column12367"/>
    <tableColumn id="12382" xr3:uid="{8CBB27A6-FFB3-4540-AF55-BC00C12AEBC0}" name="Column12368"/>
    <tableColumn id="12383" xr3:uid="{30AA64CB-CD6C-1247-9A05-AAA569CD383B}" name="Column12369"/>
    <tableColumn id="12384" xr3:uid="{EBD94144-A926-C049-AD3A-0B789D3AEA7F}" name="Column12370"/>
    <tableColumn id="12385" xr3:uid="{BC088EC9-DEC5-5E4E-89FC-F0DD6BA67F2F}" name="Column12371"/>
    <tableColumn id="12386" xr3:uid="{B791F5F2-2178-1340-AFB8-11CF5A340C29}" name="Column12372"/>
    <tableColumn id="12387" xr3:uid="{2DEAF9BF-9649-BC4F-BACE-5E530C9F2975}" name="Column12373"/>
    <tableColumn id="12388" xr3:uid="{33644A02-C007-624F-9C53-79D9C8E84316}" name="Column12374"/>
    <tableColumn id="12389" xr3:uid="{BA7D2A00-DCA2-E041-8565-6B1D91D1F45D}" name="Column12375"/>
    <tableColumn id="12390" xr3:uid="{B25B1BA0-E675-6141-B8B5-CC0B428FF8F1}" name="Column12376"/>
    <tableColumn id="12391" xr3:uid="{E79D26D6-EC8C-A748-9CBD-3A09A6ECA363}" name="Column12377"/>
    <tableColumn id="12392" xr3:uid="{90923B3A-2A97-6341-9BFA-BF657D7537CA}" name="Column12378"/>
    <tableColumn id="12393" xr3:uid="{AC029791-D2DD-E84D-AE3F-9A47DEA67D8B}" name="Column12379"/>
    <tableColumn id="12394" xr3:uid="{8A575BEB-F53B-4C4B-942A-F9CF8F6F768F}" name="Column12380"/>
    <tableColumn id="12395" xr3:uid="{DAA15A93-960A-8540-8F42-DBCF5DF49062}" name="Column12381"/>
    <tableColumn id="12396" xr3:uid="{6506CE97-100F-DF45-95C8-C82AD99FB283}" name="Column12382"/>
    <tableColumn id="12397" xr3:uid="{AE0F075D-F57B-8348-8B78-35D95538F045}" name="Column12383"/>
    <tableColumn id="12398" xr3:uid="{10703815-678B-5544-B1C0-AD0B5A232224}" name="Column12384"/>
    <tableColumn id="12399" xr3:uid="{72FEBACF-D104-5D48-8E0C-CC03637390DB}" name="Column12385"/>
    <tableColumn id="12400" xr3:uid="{4F7EA1E4-DB1D-8942-ADA6-3F56C86D2F78}" name="Column12386"/>
    <tableColumn id="12401" xr3:uid="{3DE62FA3-B264-8E48-9309-5DB5DCE38266}" name="Column12387"/>
    <tableColumn id="12402" xr3:uid="{7DF9ADB0-42C6-E34A-90B9-93BC91429A73}" name="Column12388"/>
    <tableColumn id="12403" xr3:uid="{73440F33-2799-C048-BED7-30797D8D018D}" name="Column12389"/>
    <tableColumn id="12404" xr3:uid="{98B209D4-09CB-AA47-895F-7A0CCE5E9054}" name="Column12390"/>
    <tableColumn id="12405" xr3:uid="{0DAC7614-30BD-464B-B4AB-9B39E6F330D2}" name="Column12391"/>
    <tableColumn id="12406" xr3:uid="{C40975AC-3D6E-104F-B0A3-41883000253A}" name="Column12392"/>
    <tableColumn id="12407" xr3:uid="{1418C9D4-F63D-4047-AFB3-A7D7385976FB}" name="Column12393"/>
    <tableColumn id="12408" xr3:uid="{388811EB-BFB7-A044-B64F-D7FE6DC0225C}" name="Column12394"/>
    <tableColumn id="12409" xr3:uid="{33385C40-DA24-BE46-8314-B97831D568C6}" name="Column12395"/>
    <tableColumn id="12410" xr3:uid="{071EDBC2-3215-7B4A-AA60-029C3317AECA}" name="Column12396"/>
    <tableColumn id="12411" xr3:uid="{DF59D62C-6F73-B246-B7B1-9095325E3286}" name="Column12397"/>
    <tableColumn id="12412" xr3:uid="{A4B09300-8ACE-5949-B75B-D39E07DE368A}" name="Column12398"/>
    <tableColumn id="12413" xr3:uid="{07D19CD8-45BA-F94A-8DF6-2FB8BAD2CDF3}" name="Column12399"/>
    <tableColumn id="12414" xr3:uid="{15D844B6-13B2-CB44-977C-E9FF7067EEEC}" name="Column12400"/>
    <tableColumn id="12415" xr3:uid="{E890CA6D-FB10-2C44-95C0-0ACB1B7DAEA5}" name="Column12401"/>
    <tableColumn id="12416" xr3:uid="{3F85DCEC-A001-5249-B24F-FC0A5DAA4B34}" name="Column12402"/>
    <tableColumn id="12417" xr3:uid="{761E3428-DF88-0F42-B557-A0FAE91AEB36}" name="Column12403"/>
    <tableColumn id="12418" xr3:uid="{978CAA17-D79E-FC43-9081-B4B9EB6C325D}" name="Column12404"/>
    <tableColumn id="12419" xr3:uid="{65556B6A-4166-D441-9824-E4EF02F6232D}" name="Column12405"/>
    <tableColumn id="12420" xr3:uid="{FE32FBD2-C6E4-0948-985D-D1FC9D943B2D}" name="Column12406"/>
    <tableColumn id="12421" xr3:uid="{9654DD3E-CCB4-AF4C-89B5-52DA17236862}" name="Column12407"/>
    <tableColumn id="12422" xr3:uid="{D271EA46-EC81-E64E-8F77-5E1950E84ECC}" name="Column12408"/>
    <tableColumn id="12423" xr3:uid="{13E426D5-14DE-0B48-A51E-F4769B08510C}" name="Column12409"/>
    <tableColumn id="12424" xr3:uid="{AD6A2347-5236-644C-BD3B-EDFCD211CC38}" name="Column12410"/>
    <tableColumn id="12425" xr3:uid="{FCBF4D3B-57EA-AD49-B5F0-64FC1BB7124A}" name="Column12411"/>
    <tableColumn id="12426" xr3:uid="{3FAA57E3-83FB-4442-B786-1BE1D3053004}" name="Column12412"/>
    <tableColumn id="12427" xr3:uid="{D11F157B-12E2-5B46-BE5D-254BDB7C2923}" name="Column12413"/>
    <tableColumn id="12428" xr3:uid="{C2243654-C9CB-4E48-9641-8C9D5653959D}" name="Column12414"/>
    <tableColumn id="12429" xr3:uid="{AF4A533F-3E7E-B049-9FDE-1A0FC45728C7}" name="Column12415"/>
    <tableColumn id="12430" xr3:uid="{462A25DE-3344-BE4E-821B-1B265E299C50}" name="Column12416"/>
    <tableColumn id="12431" xr3:uid="{406B01DC-F26A-DD44-8DD0-9587DF38FA79}" name="Column12417"/>
    <tableColumn id="12432" xr3:uid="{41323266-968A-6D4E-8CCC-FEFC9D38F37F}" name="Column12418"/>
    <tableColumn id="12433" xr3:uid="{2C02DBF8-A6C2-B04D-B965-204489F14FBC}" name="Column12419"/>
    <tableColumn id="12434" xr3:uid="{3BE96443-3246-954D-927C-A2B501762241}" name="Column12420"/>
    <tableColumn id="12435" xr3:uid="{504FE633-04E2-8345-954C-79308884F591}" name="Column12421"/>
    <tableColumn id="12436" xr3:uid="{28FA9543-88A0-BE4C-A032-52B37A548D27}" name="Column12422"/>
    <tableColumn id="12437" xr3:uid="{C79388F7-1549-F84A-A5E0-8D33ACD3AD86}" name="Column12423"/>
    <tableColumn id="12438" xr3:uid="{A7F7F632-A98B-4949-93AC-953ED3548D6A}" name="Column12424"/>
    <tableColumn id="12439" xr3:uid="{BDE3238E-9518-3247-9D4A-119EABA2025E}" name="Column12425"/>
    <tableColumn id="12440" xr3:uid="{C6381567-D27D-EA43-98DA-FC1AC49A8A1D}" name="Column12426"/>
    <tableColumn id="12441" xr3:uid="{CA0F2981-F0EE-9240-988B-00792D0DDDA9}" name="Column12427"/>
    <tableColumn id="12442" xr3:uid="{D0A4E50D-A1C5-D045-83F9-0D5DA435215D}" name="Column12428"/>
    <tableColumn id="12443" xr3:uid="{FCDD7200-97BC-4D47-8D25-D800B4CFF1CB}" name="Column12429"/>
    <tableColumn id="12444" xr3:uid="{910796B6-234C-F841-86C0-B5E8A096A0F4}" name="Column12430"/>
    <tableColumn id="12445" xr3:uid="{FC3BAFA7-9C70-CB43-8798-6C38140D1D33}" name="Column12431"/>
    <tableColumn id="12446" xr3:uid="{3E1DB24B-24AE-3340-8DC0-CE856D12D11A}" name="Column12432"/>
    <tableColumn id="12447" xr3:uid="{EF3C7FB7-CF28-914E-A720-20B6CF97BB34}" name="Column12433"/>
    <tableColumn id="12448" xr3:uid="{7DA0AC19-08DC-BA41-B5B9-F89534971EDA}" name="Column12434"/>
    <tableColumn id="12449" xr3:uid="{87170E4C-1383-3D4E-9AB7-9D4931E3D55D}" name="Column12435"/>
    <tableColumn id="12450" xr3:uid="{A40F8F6F-2890-574D-976D-9807BAA5F6E6}" name="Column12436"/>
    <tableColumn id="12451" xr3:uid="{9D7B03BC-5474-D145-850B-B4E2FCFDA5DB}" name="Column12437"/>
    <tableColumn id="12452" xr3:uid="{09BF76D5-F11F-4D4D-B508-39EFFE5A2BDE}" name="Column12438"/>
    <tableColumn id="12453" xr3:uid="{20C5D3FF-48A5-D24F-A490-20AC06F5DA09}" name="Column12439"/>
    <tableColumn id="12454" xr3:uid="{5D25395C-9C7C-8A48-AB98-A4A1DAE00064}" name="Column12440"/>
    <tableColumn id="12455" xr3:uid="{784FDC30-E70F-6C4D-98AB-4584E5368BA4}" name="Column12441"/>
    <tableColumn id="12456" xr3:uid="{D431B4E1-09AF-7348-B54C-DBE7FC65EF49}" name="Column12442"/>
    <tableColumn id="12457" xr3:uid="{882B71E7-9CAD-4E43-916B-2773F032CDB4}" name="Column12443"/>
    <tableColumn id="12458" xr3:uid="{6285FED3-13E5-9147-BA0B-771C781D93C1}" name="Column12444"/>
    <tableColumn id="12459" xr3:uid="{2C0B80D9-70CB-E148-B3CC-9C1DD2F6F32F}" name="Column12445"/>
    <tableColumn id="12460" xr3:uid="{D0AF5196-AF5E-E542-843B-9D937A7A348F}" name="Column12446"/>
    <tableColumn id="12461" xr3:uid="{C8C0E525-2147-D640-B48B-DA331615B5FC}" name="Column12447"/>
    <tableColumn id="12462" xr3:uid="{7BD7033E-1922-2C47-8075-4EA8C7546B7F}" name="Column12448"/>
    <tableColumn id="12463" xr3:uid="{5DC37891-4646-B249-82D1-863E445C6C05}" name="Column12449"/>
    <tableColumn id="12464" xr3:uid="{50885B76-440A-D349-A52F-9855022D9EBF}" name="Column12450"/>
    <tableColumn id="12465" xr3:uid="{31B256A1-C5EE-7E4A-94C8-E98AA6C1CA25}" name="Column12451"/>
    <tableColumn id="12466" xr3:uid="{138C350B-D1E9-3840-9E35-B6F25CE994FB}" name="Column12452"/>
    <tableColumn id="12467" xr3:uid="{3D96A0BA-7FD8-F340-8DBB-E57D19A1CE2B}" name="Column12453"/>
    <tableColumn id="12468" xr3:uid="{6F42211D-4D53-FC46-8916-78FAB042DA25}" name="Column12454"/>
    <tableColumn id="12469" xr3:uid="{7AFB4DC0-52AB-6049-A169-4FAE6D22EA83}" name="Column12455"/>
    <tableColumn id="12470" xr3:uid="{1F3D8FE5-67FE-9247-9F01-BE8B31F9B2F2}" name="Column12456"/>
    <tableColumn id="12471" xr3:uid="{F07F09C2-F3E4-F547-B328-E09AE1621BC3}" name="Column12457"/>
    <tableColumn id="12472" xr3:uid="{816BFBED-62E0-8D42-B073-3D41624F8572}" name="Column12458"/>
    <tableColumn id="12473" xr3:uid="{754B8199-D2AB-144D-BE6A-55EBFB452592}" name="Column12459"/>
    <tableColumn id="12474" xr3:uid="{0CA924AF-F4F4-0745-8C3C-5A525FF2CD71}" name="Column12460"/>
    <tableColumn id="12475" xr3:uid="{F0FFFEC0-D15F-3743-878A-4DC3D74D9099}" name="Column12461"/>
    <tableColumn id="12476" xr3:uid="{4BE637CD-732C-D64F-B96E-8E9ABA811BD7}" name="Column12462"/>
    <tableColumn id="12477" xr3:uid="{1445B133-F64B-4344-974A-C4591B60ACB4}" name="Column12463"/>
    <tableColumn id="12478" xr3:uid="{42D3B446-CDE8-2D44-94BD-E1107D1176BE}" name="Column12464"/>
    <tableColumn id="12479" xr3:uid="{98DC82EF-573F-1D4D-95C8-7D9B1EAA7C9A}" name="Column12465"/>
    <tableColumn id="12480" xr3:uid="{2961A749-EC69-2C42-B799-1B20AF3BFCD3}" name="Column12466"/>
    <tableColumn id="12481" xr3:uid="{0B0E19BC-3DDF-E647-8C6D-B52FB3CA7362}" name="Column12467"/>
    <tableColumn id="12482" xr3:uid="{0E923CC9-73D8-574A-BDFA-C7F02A945A14}" name="Column12468"/>
    <tableColumn id="12483" xr3:uid="{798FC70B-A20C-B042-B587-1B1E00F91DEB}" name="Column12469"/>
    <tableColumn id="12484" xr3:uid="{B2AC35D8-82C5-544B-867B-28416D766474}" name="Column12470"/>
    <tableColumn id="12485" xr3:uid="{46BDD637-F21E-5E42-A896-285D5187D2CE}" name="Column12471"/>
    <tableColumn id="12486" xr3:uid="{E690DCAE-0C0A-5740-922C-87CC17746FF4}" name="Column12472"/>
    <tableColumn id="12487" xr3:uid="{DAAC6A3A-2141-EF45-A28F-E411817FCCC0}" name="Column12473"/>
    <tableColumn id="12488" xr3:uid="{11C35AD2-219E-1645-96A8-0D3325C87D37}" name="Column12474"/>
    <tableColumn id="12489" xr3:uid="{9BF539ED-0A3B-9F42-968A-AF0600B5BA39}" name="Column12475"/>
    <tableColumn id="12490" xr3:uid="{8613568D-3F18-4E49-8A6F-1148892CC65E}" name="Column12476"/>
    <tableColumn id="12491" xr3:uid="{1826A4A6-C7B7-6C4F-85E7-0FDA74CD5657}" name="Column12477"/>
    <tableColumn id="12492" xr3:uid="{F2D8022A-46C4-9148-A5B5-38CD10765620}" name="Column12478"/>
    <tableColumn id="12493" xr3:uid="{40C3BF4F-BD48-9545-8353-85B1B89501B9}" name="Column12479"/>
    <tableColumn id="12494" xr3:uid="{7D29327C-0506-884C-AAE5-7798CDD856A5}" name="Column12480"/>
    <tableColumn id="12495" xr3:uid="{493C7FDB-6863-EA4E-830A-179AA468901D}" name="Column12481"/>
    <tableColumn id="12496" xr3:uid="{85EC91F2-1FD8-DB41-98A5-BC966984AFF6}" name="Column12482"/>
    <tableColumn id="12497" xr3:uid="{ED15FD31-F66F-B347-BA99-95A3A638558C}" name="Column12483"/>
    <tableColumn id="12498" xr3:uid="{7A778A50-88B9-AC40-9E62-E909D3A98337}" name="Column12484"/>
    <tableColumn id="12499" xr3:uid="{3A86701B-B416-EB4C-9E6A-BCFC165F3AFC}" name="Column12485"/>
    <tableColumn id="12500" xr3:uid="{36C8B27B-BC26-FE49-8AEA-7E84D38EDD1A}" name="Column12486"/>
    <tableColumn id="12501" xr3:uid="{9030870F-4CDE-2E4A-859C-F8262599262D}" name="Column12487"/>
    <tableColumn id="12502" xr3:uid="{F92E5F76-D13F-AC4A-B6BF-238719AB34F8}" name="Column12488"/>
    <tableColumn id="12503" xr3:uid="{BF036F58-E21D-584D-B022-A59E6881C8A5}" name="Column12489"/>
    <tableColumn id="12504" xr3:uid="{C94F6870-7F14-3549-B236-88ECE861AEBB}" name="Column12490"/>
    <tableColumn id="12505" xr3:uid="{CCA4239E-B0EB-AC49-AB91-1618DC1E0CF8}" name="Column12491"/>
    <tableColumn id="12506" xr3:uid="{29F12C4B-01D7-E143-B246-7C33384C40E3}" name="Column12492"/>
    <tableColumn id="12507" xr3:uid="{EA3D7A49-28A4-1345-8F37-425C5987F70F}" name="Column12493"/>
    <tableColumn id="12508" xr3:uid="{36846F7B-4E34-5E4E-A055-DF317904CDBD}" name="Column12494"/>
    <tableColumn id="12509" xr3:uid="{2C4C394A-3568-C840-BE55-AEE46B93AF2B}" name="Column12495"/>
    <tableColumn id="12510" xr3:uid="{3D664AF7-DDBE-AC40-AD82-E9693EF3A598}" name="Column12496"/>
    <tableColumn id="12511" xr3:uid="{B8D2AC0E-7133-E245-B543-37F369B3979A}" name="Column12497"/>
    <tableColumn id="12512" xr3:uid="{97932976-1D35-9447-B388-FA27FE240DBD}" name="Column12498"/>
    <tableColumn id="12513" xr3:uid="{A74D7A7E-53BD-4940-AAB5-9D625FF757FA}" name="Column12499"/>
    <tableColumn id="12514" xr3:uid="{636D654C-BA65-3843-B0B5-FA41712AB93D}" name="Column12500"/>
    <tableColumn id="12515" xr3:uid="{BFD313E9-34D1-1E4A-A480-C0DE71152939}" name="Column12501"/>
    <tableColumn id="12516" xr3:uid="{A6EF5911-C6BF-0048-BBBD-6708114B4A70}" name="Column12502"/>
    <tableColumn id="12517" xr3:uid="{FB83F89A-4CD7-1D43-B92A-730BA57A370A}" name="Column12503"/>
    <tableColumn id="12518" xr3:uid="{4D3CD462-7C01-C34E-AAF9-896D2C2D4AA8}" name="Column12504"/>
    <tableColumn id="12519" xr3:uid="{E2014828-65D0-D64B-B7B7-3A881A6EEE5B}" name="Column12505"/>
    <tableColumn id="12520" xr3:uid="{7640D0DE-96FE-A840-8719-2C7F9653BBD2}" name="Column12506"/>
    <tableColumn id="12521" xr3:uid="{6C97E4DD-3508-5F4F-937C-F4CD2029CBAA}" name="Column12507"/>
    <tableColumn id="12522" xr3:uid="{A146E960-FB24-0A42-875E-F6BC2F930DFC}" name="Column12508"/>
    <tableColumn id="12523" xr3:uid="{E754A634-C550-1443-B9D7-35FD3A3592E3}" name="Column12509"/>
    <tableColumn id="12524" xr3:uid="{467B26D1-5F54-9748-8CF2-BAD5D3A103AF}" name="Column12510"/>
    <tableColumn id="12525" xr3:uid="{33992812-4154-834F-94A2-24607C5F750E}" name="Column12511"/>
    <tableColumn id="12526" xr3:uid="{547842D3-BDF5-4C43-BFAC-5B95EE67984B}" name="Column12512"/>
    <tableColumn id="12527" xr3:uid="{6C64854B-7B25-3243-A2CA-94E9AD345303}" name="Column12513"/>
    <tableColumn id="12528" xr3:uid="{FA263F07-C68F-6445-9CFA-715FEE102DD6}" name="Column12514"/>
    <tableColumn id="12529" xr3:uid="{322FD033-F9A0-6147-BB0F-E4AA94A64C33}" name="Column12515"/>
    <tableColumn id="12530" xr3:uid="{F2C2BC49-BB92-A448-82A0-37FF4CC06C70}" name="Column12516"/>
    <tableColumn id="12531" xr3:uid="{15BFEDD4-22D3-5A4D-A1E2-DF4938D97111}" name="Column12517"/>
    <tableColumn id="12532" xr3:uid="{BE974830-2B12-C741-863D-0263F0853611}" name="Column12518"/>
    <tableColumn id="12533" xr3:uid="{9A988CDF-F811-8640-8A80-6756FE8DB47D}" name="Column12519"/>
    <tableColumn id="12534" xr3:uid="{A86D124A-B250-8B46-AE12-3555EB4511BD}" name="Column12520"/>
    <tableColumn id="12535" xr3:uid="{30292797-82EE-D14F-9B22-90A140C1DEB4}" name="Column12521"/>
    <tableColumn id="12536" xr3:uid="{7198A4F9-5BE4-6042-9693-35B6F95E32A1}" name="Column12522"/>
    <tableColumn id="12537" xr3:uid="{6787376F-6D90-2943-9C76-DACBFB2DE010}" name="Column12523"/>
    <tableColumn id="12538" xr3:uid="{2043EC78-5F75-F74F-A52C-42DA00CEFEAE}" name="Column12524"/>
    <tableColumn id="12539" xr3:uid="{807D2CC1-2DB8-3E41-BDC3-7F5D5C961E9C}" name="Column12525"/>
    <tableColumn id="12540" xr3:uid="{D3DE7CC7-DD67-B248-B28D-E0CAA0FAF081}" name="Column12526"/>
    <tableColumn id="12541" xr3:uid="{745F9CB5-65AB-2547-B82D-600767915242}" name="Column12527"/>
    <tableColumn id="12542" xr3:uid="{513E2746-5A44-644D-8F22-D6253D8AB61D}" name="Column12528"/>
    <tableColumn id="12543" xr3:uid="{174FBD61-CC66-EB40-A97D-B8A248C1790E}" name="Column12529"/>
    <tableColumn id="12544" xr3:uid="{60BCE7BB-A43E-4D42-981A-7E050F104E33}" name="Column12530"/>
    <tableColumn id="12545" xr3:uid="{17D8F92D-6A9D-6147-84B9-6F9A46013C5E}" name="Column12531"/>
    <tableColumn id="12546" xr3:uid="{60B09629-F1D3-684C-BC75-2502397FDCB5}" name="Column12532"/>
    <tableColumn id="12547" xr3:uid="{8E8EFC58-433F-A34A-93B7-3E9DAC4DCE04}" name="Column12533"/>
    <tableColumn id="12548" xr3:uid="{8EE104BC-6CE1-A04D-AD6E-4D27F92E1411}" name="Column12534"/>
    <tableColumn id="12549" xr3:uid="{03D7632C-587C-D948-BD01-A2FF5C83ACA8}" name="Column12535"/>
    <tableColumn id="12550" xr3:uid="{CB504AC6-7FA4-AC4E-93DC-4DCAEED0A23E}" name="Column12536"/>
    <tableColumn id="12551" xr3:uid="{CE555F52-455D-7C4A-A3AF-D9DFAABAA032}" name="Column12537"/>
    <tableColumn id="12552" xr3:uid="{A6E9A802-0DD6-D947-89A1-AD2F3B08AF2B}" name="Column12538"/>
    <tableColumn id="12553" xr3:uid="{1643BE82-3EE2-274A-A6D9-524BDBAA0463}" name="Column12539"/>
    <tableColumn id="12554" xr3:uid="{9E0A10A2-7F01-8743-AFFF-5A7EE41DABE8}" name="Column12540"/>
    <tableColumn id="12555" xr3:uid="{AD701597-3CC1-DB4B-902C-26D8F213B36E}" name="Column12541"/>
    <tableColumn id="12556" xr3:uid="{557763B8-5DD7-A44F-B69A-1EB145F2C643}" name="Column12542"/>
    <tableColumn id="12557" xr3:uid="{9C38DB2A-243C-1A48-BC46-2E6D605920D3}" name="Column12543"/>
    <tableColumn id="12558" xr3:uid="{BCCF7AF5-B927-6440-834E-637DB64581BE}" name="Column12544"/>
    <tableColumn id="12559" xr3:uid="{331B898E-96FC-7646-A34C-8EB839184493}" name="Column12545"/>
    <tableColumn id="12560" xr3:uid="{18CB368D-9780-AC45-A3AE-23249BE9BFD3}" name="Column12546"/>
    <tableColumn id="12561" xr3:uid="{AACCEFDA-475D-3146-8B70-A851CB53DAE6}" name="Column12547"/>
    <tableColumn id="12562" xr3:uid="{687109F3-E1D5-B941-98C4-464F7202DC66}" name="Column12548"/>
    <tableColumn id="12563" xr3:uid="{7BF7EA62-5FF0-EB49-BDE5-06B27B699FB8}" name="Column12549"/>
    <tableColumn id="12564" xr3:uid="{703EF285-72D1-7E4A-ACA1-D539FC0BA591}" name="Column12550"/>
    <tableColumn id="12565" xr3:uid="{34065E7F-B000-5F4F-AAC3-9A8C55806EFB}" name="Column12551"/>
    <tableColumn id="12566" xr3:uid="{1ECE2A79-3616-434A-A6CE-B5AB0AB48797}" name="Column12552"/>
    <tableColumn id="12567" xr3:uid="{4A96F7C8-1851-644F-9CF7-D30265776E5E}" name="Column12553"/>
    <tableColumn id="12568" xr3:uid="{9627DF33-8D0A-2B41-8AAE-AB3821FF8FD2}" name="Column12554"/>
    <tableColumn id="12569" xr3:uid="{F3623C6D-EABA-514D-BA44-35C0338CF0E5}" name="Column12555"/>
    <tableColumn id="12570" xr3:uid="{273D1427-B3C7-144F-8BE6-561FA6950871}" name="Column12556"/>
    <tableColumn id="12571" xr3:uid="{2A4D5775-D0B1-FC40-AA50-DBB183CBD06E}" name="Column12557"/>
    <tableColumn id="12572" xr3:uid="{C1AA40B7-AD7F-1A4F-A332-A7FD8C045B84}" name="Column12558"/>
    <tableColumn id="12573" xr3:uid="{D3DAD8C8-7BBA-C642-B2D3-FC148CDBE3F8}" name="Column12559"/>
    <tableColumn id="12574" xr3:uid="{CB0CB07D-6449-C243-83B0-994913731B9B}" name="Column12560"/>
    <tableColumn id="12575" xr3:uid="{4DDA6923-3159-254D-891C-521C442CF5BD}" name="Column12561"/>
    <tableColumn id="12576" xr3:uid="{0E3C518C-74A9-F04D-974F-6CBA9B5FCE0D}" name="Column12562"/>
    <tableColumn id="12577" xr3:uid="{DDDE65AD-F60F-3843-9056-7D0ACAB4D90E}" name="Column12563"/>
    <tableColumn id="12578" xr3:uid="{87E3135E-BC05-1248-8223-6066044B9B2B}" name="Column12564"/>
    <tableColumn id="12579" xr3:uid="{A5EB3CCA-EF46-3F49-B506-DDF645AE79AB}" name="Column12565"/>
    <tableColumn id="12580" xr3:uid="{B4307B71-9CF3-DA40-B333-2706BB6CDC61}" name="Column12566"/>
    <tableColumn id="12581" xr3:uid="{D9E7DB24-31EA-A340-8E71-B31002674BA4}" name="Column12567"/>
    <tableColumn id="12582" xr3:uid="{8C70CDBD-E631-F94F-9A67-0FD456A43FB9}" name="Column12568"/>
    <tableColumn id="12583" xr3:uid="{24E14A25-A747-F148-BA6F-99102814D9C7}" name="Column12569"/>
    <tableColumn id="12584" xr3:uid="{FE5A919C-00F1-D14E-8862-250CDAC2FC95}" name="Column12570"/>
    <tableColumn id="12585" xr3:uid="{74FB2E17-EA56-174B-8175-C623463EBE0C}" name="Column12571"/>
    <tableColumn id="12586" xr3:uid="{C44D3CDA-64CC-2B40-B269-47C2775E0655}" name="Column12572"/>
    <tableColumn id="12587" xr3:uid="{169B60A2-45E9-AC4B-BDD0-833D04B6D185}" name="Column12573"/>
    <tableColumn id="12588" xr3:uid="{3640EBCD-CEE3-6842-81ED-267B71F1E4B2}" name="Column12574"/>
    <tableColumn id="12589" xr3:uid="{D14B4C15-E7C3-C349-993C-C47D2E80076C}" name="Column12575"/>
    <tableColumn id="12590" xr3:uid="{11F9D7D9-C212-F84C-8114-8E9A2E842FBF}" name="Column12576"/>
    <tableColumn id="12591" xr3:uid="{B926296D-18BE-304A-98C2-A5FE82232B57}" name="Column12577"/>
    <tableColumn id="12592" xr3:uid="{A698E031-8D67-6348-9414-CE5DD33C81BB}" name="Column12578"/>
    <tableColumn id="12593" xr3:uid="{539D4FAF-ED10-3C4C-B697-4D5799684D6A}" name="Column12579"/>
    <tableColumn id="12594" xr3:uid="{22E5B12F-3CE1-6440-B998-21A14D7A7F4B}" name="Column12580"/>
    <tableColumn id="12595" xr3:uid="{396E714F-F572-1140-B1A2-A656426DC5A7}" name="Column12581"/>
    <tableColumn id="12596" xr3:uid="{51789C2C-FD34-2E42-AE94-53CFC465A5A2}" name="Column12582"/>
    <tableColumn id="12597" xr3:uid="{6D445BB4-ABD6-E944-85DF-A359676009C4}" name="Column12583"/>
    <tableColumn id="12598" xr3:uid="{CEDCBD22-6D9A-7C4F-B38E-0826C686CCD5}" name="Column12584"/>
    <tableColumn id="12599" xr3:uid="{0A957752-2BEC-9040-A091-1CAB9DD90272}" name="Column12585"/>
    <tableColumn id="12600" xr3:uid="{1EF71534-06B5-5A42-B12C-D01CDD623C9E}" name="Column12586"/>
    <tableColumn id="12601" xr3:uid="{95CE6B70-6CD5-BE46-A8D8-5B7F098ABC09}" name="Column12587"/>
    <tableColumn id="12602" xr3:uid="{2D86A862-8034-794A-9604-A1E41414C4A1}" name="Column12588"/>
    <tableColumn id="12603" xr3:uid="{61C118C1-4FE2-B644-8550-5D34D5DC8BC6}" name="Column12589"/>
    <tableColumn id="12604" xr3:uid="{3A67A760-DD97-B34D-96F7-53812035BCBD}" name="Column12590"/>
    <tableColumn id="12605" xr3:uid="{90CA94C1-9A62-E14E-885B-343D988B35B1}" name="Column12591"/>
    <tableColumn id="12606" xr3:uid="{EBC93B86-5ED5-BE4F-ACDB-F3F997FB6E19}" name="Column12592"/>
    <tableColumn id="12607" xr3:uid="{A3000F5B-3D39-0544-A610-A32D6DFC245E}" name="Column12593"/>
    <tableColumn id="12608" xr3:uid="{B8312C50-0E7F-A74F-AB5B-0A371EBDC22A}" name="Column12594"/>
    <tableColumn id="12609" xr3:uid="{5DC3CEB2-5FCB-BF41-8349-7EE90ECD65BE}" name="Column12595"/>
    <tableColumn id="12610" xr3:uid="{EFFEFBE7-7249-4D48-9A3A-3BE45FE9496E}" name="Column12596"/>
    <tableColumn id="12611" xr3:uid="{E4A0F691-510F-6543-A350-F37DE82D71ED}" name="Column12597"/>
    <tableColumn id="12612" xr3:uid="{1E0ADEA3-B84F-224E-9A75-7308DA4EC1B3}" name="Column12598"/>
    <tableColumn id="12613" xr3:uid="{B1BC1F80-7CF3-6F44-9028-C696070519C9}" name="Column12599"/>
    <tableColumn id="12614" xr3:uid="{7AA1966A-3BD0-1B42-ACF7-529B4B73CBA0}" name="Column12600"/>
    <tableColumn id="12615" xr3:uid="{2A8FD7D6-F655-0148-9338-EBD3123671FA}" name="Column12601"/>
    <tableColumn id="12616" xr3:uid="{C2DFEB0E-4A81-3048-924B-2F699C02C4D2}" name="Column12602"/>
    <tableColumn id="12617" xr3:uid="{AE246BFB-92B3-8947-8E7F-2E226AC73BF7}" name="Column12603"/>
    <tableColumn id="12618" xr3:uid="{82D8D428-1CE8-F944-BF62-991329416981}" name="Column12604"/>
    <tableColumn id="12619" xr3:uid="{99055FBF-F783-6E4A-A2F8-83507877CC05}" name="Column12605"/>
    <tableColumn id="12620" xr3:uid="{D52C19AF-D884-074C-885B-6820EF66283C}" name="Column12606"/>
    <tableColumn id="12621" xr3:uid="{CE995EDB-F40A-054B-8CE9-D1412A31E1CF}" name="Column12607"/>
    <tableColumn id="12622" xr3:uid="{3795096A-2A3E-BB4D-A007-1BF4DBFF176E}" name="Column12608"/>
    <tableColumn id="12623" xr3:uid="{04C95246-1749-3840-A42D-03AAC86CBD68}" name="Column12609"/>
    <tableColumn id="12624" xr3:uid="{04A0F801-6E19-4D46-8C03-5F2D20A6D29D}" name="Column12610"/>
    <tableColumn id="12625" xr3:uid="{2F515E25-C61A-EF41-8ECB-E10800AF2374}" name="Column12611"/>
    <tableColumn id="12626" xr3:uid="{6E3231A1-531E-D54C-B85A-2F5D15BABD5E}" name="Column12612"/>
    <tableColumn id="12627" xr3:uid="{DFEDD4BE-80C3-1647-A48F-2E720ED97A54}" name="Column12613"/>
    <tableColumn id="12628" xr3:uid="{3F185479-D2AF-E84C-B088-34959D5B6972}" name="Column12614"/>
    <tableColumn id="12629" xr3:uid="{8E35145A-F717-6242-A5AC-B7F76E1576FD}" name="Column12615"/>
    <tableColumn id="12630" xr3:uid="{9109AB66-846C-FE4D-B32F-2C2FB28A8CA5}" name="Column12616"/>
    <tableColumn id="12631" xr3:uid="{D43457E3-3300-0D43-9975-A172AA05C53A}" name="Column12617"/>
    <tableColumn id="12632" xr3:uid="{092DFF8B-87BC-7C42-A07C-82F5A2D456A4}" name="Column12618"/>
    <tableColumn id="12633" xr3:uid="{5A25B372-0AE2-4340-B401-E0B27949E6B7}" name="Column12619"/>
    <tableColumn id="12634" xr3:uid="{51BA5805-1627-F044-B4E5-4E9774112829}" name="Column12620"/>
    <tableColumn id="12635" xr3:uid="{C9027567-5D9C-F04E-9AEE-2AAF7013C300}" name="Column12621"/>
    <tableColumn id="12636" xr3:uid="{D6092710-E5F1-544A-8D72-18BFC2A86721}" name="Column12622"/>
    <tableColumn id="12637" xr3:uid="{4E173762-8595-1149-94CB-E4DB1B4B387A}" name="Column12623"/>
    <tableColumn id="12638" xr3:uid="{6760B8EA-EAF5-3945-B345-18AA40D3E9EE}" name="Column12624"/>
    <tableColumn id="12639" xr3:uid="{075B30C9-AA75-9044-B119-5AB5E7489960}" name="Column12625"/>
    <tableColumn id="12640" xr3:uid="{FE1C5EAF-4652-9D49-A42C-CCCDCDCD73B2}" name="Column12626"/>
    <tableColumn id="12641" xr3:uid="{6129B4BA-2271-6F48-9F38-BC173BAF8FC7}" name="Column12627"/>
    <tableColumn id="12642" xr3:uid="{B171DAFA-4805-2B47-A140-6540C2AC4521}" name="Column12628"/>
    <tableColumn id="12643" xr3:uid="{D4090047-1AEF-5A46-89BE-0A15652ABA54}" name="Column12629"/>
    <tableColumn id="12644" xr3:uid="{DCECA6AF-D5FD-9044-B298-B3093A253DAF}" name="Column12630"/>
    <tableColumn id="12645" xr3:uid="{788AE70A-EE3F-8B45-871C-5E8905988FB2}" name="Column12631"/>
    <tableColumn id="12646" xr3:uid="{6AF4789F-93B1-C74B-8F33-53BEFA87102B}" name="Column12632"/>
    <tableColumn id="12647" xr3:uid="{5C7CD2C9-199A-4444-B975-67E4804DC73A}" name="Column12633"/>
    <tableColumn id="12648" xr3:uid="{F2D4B766-E334-544B-90F9-78858CA4067F}" name="Column12634"/>
    <tableColumn id="12649" xr3:uid="{5B394C0A-1A2E-1141-8C1B-56D454CD79CC}" name="Column12635"/>
    <tableColumn id="12650" xr3:uid="{D8CAE673-67DF-C54E-A31D-382BC11F76B5}" name="Column12636"/>
    <tableColumn id="12651" xr3:uid="{CEFB3FBE-8D05-8A40-A435-2D8DBA2E0FBE}" name="Column12637"/>
    <tableColumn id="12652" xr3:uid="{E6C9E24D-FD4D-E646-974E-CF80AA789263}" name="Column12638"/>
    <tableColumn id="12653" xr3:uid="{2A2BEC82-A367-0B49-8EEA-096C51BC9218}" name="Column12639"/>
    <tableColumn id="12654" xr3:uid="{D4760909-B3C6-684D-89D9-0B200D6CEED2}" name="Column12640"/>
    <tableColumn id="12655" xr3:uid="{C1B41DB5-0B86-7C44-A138-D5A823ACEA26}" name="Column12641"/>
    <tableColumn id="12656" xr3:uid="{7048F550-7916-5748-88CA-87D83167142E}" name="Column12642"/>
    <tableColumn id="12657" xr3:uid="{A2547031-D5AE-3B4B-A8A8-0D62DED724B9}" name="Column12643"/>
    <tableColumn id="12658" xr3:uid="{28A62E1C-0779-9C41-8DAC-D50D011439D3}" name="Column12644"/>
    <tableColumn id="12659" xr3:uid="{7C860597-09B5-F14D-82F2-250F7A83285F}" name="Column12645"/>
    <tableColumn id="12660" xr3:uid="{758CC01F-F8D5-864F-B40D-D056DB3F0E4B}" name="Column12646"/>
    <tableColumn id="12661" xr3:uid="{A9AE6F30-A54B-C041-9891-B9783719CBEE}" name="Column12647"/>
    <tableColumn id="12662" xr3:uid="{EF268142-8A68-3148-A07E-E57B7775C3FD}" name="Column12648"/>
    <tableColumn id="12663" xr3:uid="{AC1077A0-73B4-704E-BC9B-FDB270C027CA}" name="Column12649"/>
    <tableColumn id="12664" xr3:uid="{000223DD-0A66-8749-9B81-9335E4DD25B3}" name="Column12650"/>
    <tableColumn id="12665" xr3:uid="{1305DB15-147E-A54C-8EDD-9240515675F6}" name="Column12651"/>
    <tableColumn id="12666" xr3:uid="{AD16BAE0-4B14-EE4C-8E69-0F2B02061602}" name="Column12652"/>
    <tableColumn id="12667" xr3:uid="{D94A06F4-BFC5-C142-97EF-8FF2AA50727B}" name="Column12653"/>
    <tableColumn id="12668" xr3:uid="{13D628EE-33F4-AD4A-8395-D1938B2B68DF}" name="Column12654"/>
    <tableColumn id="12669" xr3:uid="{4C36FF90-4EAD-B94E-AD35-4DDA1561388E}" name="Column12655"/>
    <tableColumn id="12670" xr3:uid="{F58998CD-5A63-5042-B1BD-3EA7AAF10EC7}" name="Column12656"/>
    <tableColumn id="12671" xr3:uid="{189BC9A4-3A8A-8942-9211-CE09E05AE7A7}" name="Column12657"/>
    <tableColumn id="12672" xr3:uid="{17EC418E-9757-7846-B8B0-C8F442038733}" name="Column12658"/>
    <tableColumn id="12673" xr3:uid="{8D25E9FD-BF4D-084B-A446-C209A3B607E6}" name="Column12659"/>
    <tableColumn id="12674" xr3:uid="{D5515373-43B5-D449-8117-48501FD8287A}" name="Column12660"/>
    <tableColumn id="12675" xr3:uid="{DB9E5313-70A0-CB4B-B10C-BD8F9D2D6BC8}" name="Column12661"/>
    <tableColumn id="12676" xr3:uid="{DAEBA887-9F44-3245-A5AF-97CA55A154EC}" name="Column12662"/>
    <tableColumn id="12677" xr3:uid="{89844BE4-92EC-154C-93FE-267D952245AF}" name="Column12663"/>
    <tableColumn id="12678" xr3:uid="{DA150ED5-2971-9E46-8B93-83FA5D81B220}" name="Column12664"/>
    <tableColumn id="12679" xr3:uid="{CECEBB61-85E2-1743-BA87-6DD0E80E9327}" name="Column12665"/>
    <tableColumn id="12680" xr3:uid="{F3D0A13D-D034-E74B-B88C-2F95AD97EFA8}" name="Column12666"/>
    <tableColumn id="12681" xr3:uid="{E5E1409F-C48D-CE47-9519-CD6FEC55117E}" name="Column12667"/>
    <tableColumn id="12682" xr3:uid="{00148764-16F5-194E-9616-3D86B10B96A6}" name="Column12668"/>
    <tableColumn id="12683" xr3:uid="{C2846504-26A3-464A-9AA1-1D75AD5818C6}" name="Column12669"/>
    <tableColumn id="12684" xr3:uid="{02F4B8A6-C5C5-6A4A-ADE0-7D5FBC7BDFE2}" name="Column12670"/>
    <tableColumn id="12685" xr3:uid="{3AA4610F-A5A1-AC46-88E6-DF9FF062978D}" name="Column12671"/>
    <tableColumn id="12686" xr3:uid="{440CF102-9131-E446-B558-9DD7CA2DEB49}" name="Column12672"/>
    <tableColumn id="12687" xr3:uid="{6326B8C4-CE1F-2C44-A3B7-F588C219F9E6}" name="Column12673"/>
    <tableColumn id="12688" xr3:uid="{F6909143-213E-8749-9F49-7D421C031B25}" name="Column12674"/>
    <tableColumn id="12689" xr3:uid="{1B25B930-0C30-2D41-A627-D8A07A1EC886}" name="Column12675"/>
    <tableColumn id="12690" xr3:uid="{E50444B6-0DDD-034E-A3C2-6D581EE75C6F}" name="Column12676"/>
    <tableColumn id="12691" xr3:uid="{9514422B-0216-8747-80F5-4BA1B646EB2F}" name="Column12677"/>
    <tableColumn id="12692" xr3:uid="{87B9F7C9-3512-7040-8289-CE1CEB0ADFD0}" name="Column12678"/>
    <tableColumn id="12693" xr3:uid="{0928336C-6A31-7C4B-835A-28272346CFA2}" name="Column12679"/>
    <tableColumn id="12694" xr3:uid="{751C4CB5-B67D-1440-BA4B-16F45869340E}" name="Column12680"/>
    <tableColumn id="12695" xr3:uid="{B2723CE9-4F1A-E24F-BE34-083D5A38FA09}" name="Column12681"/>
    <tableColumn id="12696" xr3:uid="{0AAE60D3-1ED2-A04E-80DC-B68E64DFE6C3}" name="Column12682"/>
    <tableColumn id="12697" xr3:uid="{7642A99F-0EE4-9140-B651-C4B3EE720739}" name="Column12683"/>
    <tableColumn id="12698" xr3:uid="{798A7B72-D1AA-6C41-BCA6-20EE0F949D67}" name="Column12684"/>
    <tableColumn id="12699" xr3:uid="{9979BD53-24B2-274E-9617-8AB8C1512DBD}" name="Column12685"/>
    <tableColumn id="12700" xr3:uid="{0E6A9F17-EC93-224B-A050-22CE6321A5ED}" name="Column12686"/>
    <tableColumn id="12701" xr3:uid="{73FAB518-71C0-1843-B32D-0E98191F373F}" name="Column12687"/>
    <tableColumn id="12702" xr3:uid="{43C1E779-8333-2645-9DE9-BDDE2A052BE4}" name="Column12688"/>
    <tableColumn id="12703" xr3:uid="{BC2EE5CF-5F3F-AD49-A889-6CB115F993C9}" name="Column12689"/>
    <tableColumn id="12704" xr3:uid="{9B8C7107-C6C5-5F4B-A651-359783B180E9}" name="Column12690"/>
    <tableColumn id="12705" xr3:uid="{C0534FDC-C25E-714E-B765-DCF5F6AA9921}" name="Column12691"/>
    <tableColumn id="12706" xr3:uid="{15A344DA-EC92-264D-A507-F6EAEC741BB2}" name="Column12692"/>
    <tableColumn id="12707" xr3:uid="{F9E96472-DA09-4D42-A5A8-F4AA44CC97DA}" name="Column12693"/>
    <tableColumn id="12708" xr3:uid="{EE40487C-E9CE-4342-A62F-CAECD835B2EE}" name="Column12694"/>
    <tableColumn id="12709" xr3:uid="{6A266E64-3195-484E-93EE-C0230B0E0944}" name="Column12695"/>
    <tableColumn id="12710" xr3:uid="{A6A5D048-9F1A-ED47-9746-EC3B6755F5DB}" name="Column12696"/>
    <tableColumn id="12711" xr3:uid="{3DA2E257-AAE4-0E47-87CB-83833D3B9CB4}" name="Column12697"/>
    <tableColumn id="12712" xr3:uid="{1C729612-4C90-2A41-87DF-BCA097E7E1C6}" name="Column12698"/>
    <tableColumn id="12713" xr3:uid="{F46A952C-14E7-FE4C-8EFD-24C229006B9E}" name="Column12699"/>
    <tableColumn id="12714" xr3:uid="{BB80E403-E867-BD42-A30C-96321DBF76DD}" name="Column12700"/>
    <tableColumn id="12715" xr3:uid="{526DAB07-5092-7844-AD01-C9172D3B8139}" name="Column12701"/>
    <tableColumn id="12716" xr3:uid="{2F19635F-0CDF-2C48-AD22-043F83CC0193}" name="Column12702"/>
    <tableColumn id="12717" xr3:uid="{389B09D8-FE65-0E49-99C6-FC273A606DAE}" name="Column12703"/>
    <tableColumn id="12718" xr3:uid="{E78AD4FB-E53E-B34E-8E03-7B5636AEDA1F}" name="Column12704"/>
    <tableColumn id="12719" xr3:uid="{DA95C189-A73F-8448-BC49-C9C09246B4D2}" name="Column12705"/>
    <tableColumn id="12720" xr3:uid="{5C1D3983-3434-F247-8E1B-9985455103B1}" name="Column12706"/>
    <tableColumn id="12721" xr3:uid="{C1D035D3-1817-ED45-AB64-8E31F85D5783}" name="Column12707"/>
    <tableColumn id="12722" xr3:uid="{AB9C4902-0383-0C4A-A72F-6DFD60A90E81}" name="Column12708"/>
    <tableColumn id="12723" xr3:uid="{34B04748-CB4D-2A4C-B7E9-BBD6CB81D827}" name="Column12709"/>
    <tableColumn id="12724" xr3:uid="{CE39AEDC-0E2A-C54D-B24B-2229924CFD2C}" name="Column12710"/>
    <tableColumn id="12725" xr3:uid="{340EB19D-BA54-DA46-8CFE-24EC81249F72}" name="Column12711"/>
    <tableColumn id="12726" xr3:uid="{9E007C7B-E5BC-FF44-B6E0-D4884A9AD951}" name="Column12712"/>
    <tableColumn id="12727" xr3:uid="{AB43C038-7F5A-4F4C-9400-F54331CF452F}" name="Column12713"/>
    <tableColumn id="12728" xr3:uid="{DE1F9334-CEB1-B440-86CE-4633F4239CC4}" name="Column12714"/>
    <tableColumn id="12729" xr3:uid="{392C0081-5D86-0E4A-B3C6-A95FACDDCC08}" name="Column12715"/>
    <tableColumn id="12730" xr3:uid="{ED9D8CA5-CB9C-E040-B64B-DF3091F1D0BB}" name="Column12716"/>
    <tableColumn id="12731" xr3:uid="{9202E3A6-93A5-8045-83D1-91585FCC6F43}" name="Column12717"/>
    <tableColumn id="12732" xr3:uid="{1CAA62B5-730A-4B4D-A6B4-502F6507A014}" name="Column12718"/>
    <tableColumn id="12733" xr3:uid="{49CE2148-AC11-8F47-8C26-D2109ACF1444}" name="Column12719"/>
    <tableColumn id="12734" xr3:uid="{FD41F10C-3FD5-FA4A-ADE7-2639A0CBD583}" name="Column12720"/>
    <tableColumn id="12735" xr3:uid="{3786E472-5013-2F42-A234-711B6EE64823}" name="Column12721"/>
    <tableColumn id="12736" xr3:uid="{67174F31-4041-4C4B-914E-3170DC6E3A37}" name="Column12722"/>
    <tableColumn id="12737" xr3:uid="{4CC5EFB9-BBD7-9D48-8F08-DDC2407F3DC3}" name="Column12723"/>
    <tableColumn id="12738" xr3:uid="{CE3ADCFD-378B-AD42-B5F7-F1D64F25317E}" name="Column12724"/>
    <tableColumn id="12739" xr3:uid="{2EC00993-59EA-CE4A-B798-33F278C102BF}" name="Column12725"/>
    <tableColumn id="12740" xr3:uid="{4ECAA078-7959-3049-817F-880EE5FB4658}" name="Column12726"/>
    <tableColumn id="12741" xr3:uid="{4BCF25C6-8306-D244-B7D0-7634B53D13D1}" name="Column12727"/>
    <tableColumn id="12742" xr3:uid="{241C013A-2131-704F-9261-84106E34A794}" name="Column12728"/>
    <tableColumn id="12743" xr3:uid="{CE3F686D-8CB2-5A46-AECD-7F36DBAB356B}" name="Column12729"/>
    <tableColumn id="12744" xr3:uid="{46B068E8-63F6-F445-B8DD-5B95542CC133}" name="Column12730"/>
    <tableColumn id="12745" xr3:uid="{00C93629-AC14-AC44-AFD4-93FB0A5BFEBC}" name="Column12731"/>
    <tableColumn id="12746" xr3:uid="{31C39C42-3CC0-CE4D-8178-CA792E11E4F5}" name="Column12732"/>
    <tableColumn id="12747" xr3:uid="{DF68E133-A199-184F-A0B3-CDBEB21391B1}" name="Column12733"/>
    <tableColumn id="12748" xr3:uid="{B5CC21B0-BD94-EF46-94ED-1138A82B64F2}" name="Column12734"/>
    <tableColumn id="12749" xr3:uid="{111EF3AE-028B-6C4D-B217-5BD93356FBFB}" name="Column12735"/>
    <tableColumn id="12750" xr3:uid="{AEAA1B2A-53B2-BE4C-B529-9753852061A3}" name="Column12736"/>
    <tableColumn id="12751" xr3:uid="{CA57071F-183B-164B-B86D-AD61760D104D}" name="Column12737"/>
    <tableColumn id="12752" xr3:uid="{7A346367-99A4-964F-9128-31E5F774713A}" name="Column12738"/>
    <tableColumn id="12753" xr3:uid="{6D6D4AF9-5435-2B48-AE7E-24259DAFCCC6}" name="Column12739"/>
    <tableColumn id="12754" xr3:uid="{80006462-A6B7-D047-9E8F-E7C3F9DAB77A}" name="Column12740"/>
    <tableColumn id="12755" xr3:uid="{DC0FDE9B-B90F-4B45-A340-42FEE7C43514}" name="Column12741"/>
    <tableColumn id="12756" xr3:uid="{F7C7F6AD-C7A0-3F4F-B593-F418FF50DA00}" name="Column12742"/>
    <tableColumn id="12757" xr3:uid="{153B20A7-42E7-DD42-8A5D-49B93FF6FAC9}" name="Column12743"/>
    <tableColumn id="12758" xr3:uid="{182983E3-6ACA-A842-8FEB-E7E058B8566E}" name="Column12744"/>
    <tableColumn id="12759" xr3:uid="{216758BD-E86B-D34A-B8FF-94FD52A4E6C1}" name="Column12745"/>
    <tableColumn id="12760" xr3:uid="{E8B50494-F2CA-1541-996B-F276A1B54533}" name="Column12746"/>
    <tableColumn id="12761" xr3:uid="{BECC5FE5-C76C-CA48-857A-25C27F36007F}" name="Column12747"/>
    <tableColumn id="12762" xr3:uid="{16C2D8C1-A467-2345-8B60-C8AB96E9B3CA}" name="Column12748"/>
    <tableColumn id="12763" xr3:uid="{21CF8501-B013-1E42-BDE9-65FB07996B6E}" name="Column12749"/>
    <tableColumn id="12764" xr3:uid="{B97028EB-E608-2A47-93F6-C174791F0E4F}" name="Column12750"/>
    <tableColumn id="12765" xr3:uid="{CF44B737-545A-F942-B304-1F610A68D520}" name="Column12751"/>
    <tableColumn id="12766" xr3:uid="{3F8BE155-F409-7544-A650-AC778EA723A4}" name="Column12752"/>
    <tableColumn id="12767" xr3:uid="{F490636C-B24A-2244-A65D-8BA3DF3FFA2A}" name="Column12753"/>
    <tableColumn id="12768" xr3:uid="{A8DE39DC-0D51-E74E-A63F-62BCA665AB58}" name="Column12754"/>
    <tableColumn id="12769" xr3:uid="{AEF81051-E4AA-E044-BE86-317305183597}" name="Column12755"/>
    <tableColumn id="12770" xr3:uid="{6140DC8A-038B-F94E-9787-CA482F0E676E}" name="Column12756"/>
    <tableColumn id="12771" xr3:uid="{BAAFA094-D768-474C-AF7C-9EE7176365DC}" name="Column12757"/>
    <tableColumn id="12772" xr3:uid="{13B441FB-BEC8-9040-8B24-CE1F6C789671}" name="Column12758"/>
    <tableColumn id="12773" xr3:uid="{FE9A0EDD-93A7-C94A-AF1F-CE1176A31A05}" name="Column12759"/>
    <tableColumn id="12774" xr3:uid="{81059DAD-DAC4-8542-AB30-9D5138B8C6AE}" name="Column12760"/>
    <tableColumn id="12775" xr3:uid="{62DB0F20-355D-4F4A-B390-FABC3A43E964}" name="Column12761"/>
    <tableColumn id="12776" xr3:uid="{9EE9C1C9-C8BF-954A-9783-64F8AD505DC0}" name="Column12762"/>
    <tableColumn id="12777" xr3:uid="{52C0E817-3CEB-C34E-B459-8E80D34EFBE0}" name="Column12763"/>
    <tableColumn id="12778" xr3:uid="{0798052F-1CDA-0E42-A433-C3BA118E1D72}" name="Column12764"/>
    <tableColumn id="12779" xr3:uid="{DAF73CB9-2101-F24F-BBDC-A9F8886A15A1}" name="Column12765"/>
    <tableColumn id="12780" xr3:uid="{E9CFA70E-C274-6D48-80E8-5B94FF2CC32F}" name="Column12766"/>
    <tableColumn id="12781" xr3:uid="{2343A268-C98F-4544-9A31-163B7081526B}" name="Column12767"/>
    <tableColumn id="12782" xr3:uid="{D06FF9A7-F746-5246-8B1C-C5E6DE9E1B58}" name="Column12768"/>
    <tableColumn id="12783" xr3:uid="{AB72E258-D4C3-0F41-82A3-24DF45B2FF42}" name="Column12769"/>
    <tableColumn id="12784" xr3:uid="{BFBCC88E-24EB-1440-A87D-98DD21584100}" name="Column12770"/>
    <tableColumn id="12785" xr3:uid="{FC0F3E3D-96DA-F645-8794-3AB2FBB68C61}" name="Column12771"/>
    <tableColumn id="12786" xr3:uid="{0B1C8D7F-95A7-1142-B8C0-9A604AF05D95}" name="Column12772"/>
    <tableColumn id="12787" xr3:uid="{AC604165-5998-894E-87C8-75BB911EFDB0}" name="Column12773"/>
    <tableColumn id="12788" xr3:uid="{662681E9-9C85-CA47-AEA1-CA6A450642D5}" name="Column12774"/>
    <tableColumn id="12789" xr3:uid="{0BB23EA8-4D55-0A49-8E97-DC1E27B17E7C}" name="Column12775"/>
    <tableColumn id="12790" xr3:uid="{8E531C48-5A00-2340-8DA0-75FC2A1EE892}" name="Column12776"/>
    <tableColumn id="12791" xr3:uid="{79744FCD-9F5D-3742-A9C2-82211ADBF621}" name="Column12777"/>
    <tableColumn id="12792" xr3:uid="{55164517-3B2D-9440-B563-A6548E7F84BE}" name="Column12778"/>
    <tableColumn id="12793" xr3:uid="{CDD7A338-FA62-AD4A-A101-0417B7066336}" name="Column12779"/>
    <tableColumn id="12794" xr3:uid="{5DF1E226-B4EF-C74D-AFBB-705685CD3784}" name="Column12780"/>
    <tableColumn id="12795" xr3:uid="{A7D1AADA-F9A2-7841-8457-A68C530B5E16}" name="Column12781"/>
    <tableColumn id="12796" xr3:uid="{9287CA28-1379-A249-82D4-85B0B0AD8883}" name="Column12782"/>
    <tableColumn id="12797" xr3:uid="{035EF201-F5E0-5446-B45C-A9761C18F15B}" name="Column12783"/>
    <tableColumn id="12798" xr3:uid="{36A15659-1DDA-F641-A15C-D96FEBBDFC44}" name="Column12784"/>
    <tableColumn id="12799" xr3:uid="{A0A97234-42AE-3F41-B2EA-FF8C802F8EE4}" name="Column12785"/>
    <tableColumn id="12800" xr3:uid="{2F79886E-008E-6A42-84B6-328C26EE7C70}" name="Column12786"/>
    <tableColumn id="12801" xr3:uid="{A0851EE5-8E05-8E41-9AF0-4D0D082DB694}" name="Column12787"/>
    <tableColumn id="12802" xr3:uid="{A4F228AD-5826-0647-8C4F-1E3CB9050D96}" name="Column12788"/>
    <tableColumn id="12803" xr3:uid="{81BF4ED2-FB79-9240-AAC4-2DFD29822413}" name="Column12789"/>
    <tableColumn id="12804" xr3:uid="{B30D6248-EA23-F94B-BB4F-AFE03E7A0E4E}" name="Column12790"/>
    <tableColumn id="12805" xr3:uid="{CC80DF53-14B4-9044-98DE-13654D93E0E3}" name="Column12791"/>
    <tableColumn id="12806" xr3:uid="{5D9EBBD5-E18B-9241-B3F4-5B0883FE5EA2}" name="Column12792"/>
    <tableColumn id="12807" xr3:uid="{AF9EF7A1-A37F-7F4F-A1D0-56716208A922}" name="Column12793"/>
    <tableColumn id="12808" xr3:uid="{6C88C19B-C62F-5B45-A558-09C6EC611121}" name="Column12794"/>
    <tableColumn id="12809" xr3:uid="{A8CD35FC-0F00-2741-93E6-3A43F28BEA94}" name="Column12795"/>
    <tableColumn id="12810" xr3:uid="{FD328EFA-4641-C344-B12D-BFFD38C210CD}" name="Column12796"/>
    <tableColumn id="12811" xr3:uid="{D7E7DB3C-6752-374E-B4CF-22094BC6EF01}" name="Column12797"/>
    <tableColumn id="12812" xr3:uid="{750B3EF3-05C7-2C45-87F0-DF44A574072F}" name="Column12798"/>
    <tableColumn id="12813" xr3:uid="{C581B5B4-8CCC-8B42-A152-5A1F6ED0D8F5}" name="Column12799"/>
    <tableColumn id="12814" xr3:uid="{6636837D-4212-5746-857E-D944C69C0C7D}" name="Column12800"/>
    <tableColumn id="12815" xr3:uid="{480F8F2C-BD6C-AC4F-8BF4-D8D9D478F349}" name="Column12801"/>
    <tableColumn id="12816" xr3:uid="{C03961E5-A904-0044-B34F-FE5A350B6EBB}" name="Column12802"/>
    <tableColumn id="12817" xr3:uid="{77560311-19AB-3D40-A83E-4181C5B62E2B}" name="Column12803"/>
    <tableColumn id="12818" xr3:uid="{6D1DCB1B-ACB0-C54D-BD21-53B1C42D11B8}" name="Column12804"/>
    <tableColumn id="12819" xr3:uid="{C8963615-7313-0E4F-8C9A-4F1BA809FA34}" name="Column12805"/>
    <tableColumn id="12820" xr3:uid="{98B6DE13-7FA7-6146-B999-6EFA04E6D9B5}" name="Column12806"/>
    <tableColumn id="12821" xr3:uid="{38D4CDF1-EE59-1940-8CB6-52BDF884638D}" name="Column12807"/>
    <tableColumn id="12822" xr3:uid="{B8EDEB44-E2F0-FF42-8F64-744846593A8C}" name="Column12808"/>
    <tableColumn id="12823" xr3:uid="{A7BAEB83-3175-3240-A94F-D4DD46DD4A39}" name="Column12809"/>
    <tableColumn id="12824" xr3:uid="{07E7C62B-3215-E245-A3D3-50732F48AE4A}" name="Column12810"/>
    <tableColumn id="12825" xr3:uid="{FB7FFA49-8158-654F-A394-1491C559F721}" name="Column12811"/>
    <tableColumn id="12826" xr3:uid="{5C901452-0DCB-BD45-835D-666D57AD15AE}" name="Column12812"/>
    <tableColumn id="12827" xr3:uid="{4B7A808D-4C08-474B-81B6-424584DEA07B}" name="Column12813"/>
    <tableColumn id="12828" xr3:uid="{931EE00E-372E-074A-A60E-A788B4E02B8E}" name="Column12814"/>
    <tableColumn id="12829" xr3:uid="{18427691-0B5D-BB4A-B79C-7A971F0D0186}" name="Column12815"/>
    <tableColumn id="12830" xr3:uid="{53D718A4-D23B-DF4C-A425-CDF4EEBCF046}" name="Column12816"/>
    <tableColumn id="12831" xr3:uid="{0987ED0B-46E7-B94D-9F3F-776C5C6028A8}" name="Column12817"/>
    <tableColumn id="12832" xr3:uid="{F5B54C17-09AB-724F-9B80-15DDD5E7D900}" name="Column12818"/>
    <tableColumn id="12833" xr3:uid="{68D8922E-23CF-4047-AD41-D9C56CD378D3}" name="Column12819"/>
    <tableColumn id="12834" xr3:uid="{0D4A3709-FD4C-B445-8AE4-DD12624F90BD}" name="Column12820"/>
    <tableColumn id="12835" xr3:uid="{A13D04A4-1C9C-D84A-A5E3-F4F94CA76298}" name="Column12821"/>
    <tableColumn id="12836" xr3:uid="{D462B499-4F36-D641-AF4C-9754DB6BB92A}" name="Column12822"/>
    <tableColumn id="12837" xr3:uid="{1F733AD3-A2A4-E24D-8E80-37E09C0952D1}" name="Column12823"/>
    <tableColumn id="12838" xr3:uid="{B0BB8232-6E83-2A42-8855-0B3B6406F2FC}" name="Column12824"/>
    <tableColumn id="12839" xr3:uid="{DF3F4D47-3056-FC46-BC0F-5780CA9B4BEE}" name="Column12825"/>
    <tableColumn id="12840" xr3:uid="{4EFA46AE-3B37-324D-A0EF-689FF78722D6}" name="Column12826"/>
    <tableColumn id="12841" xr3:uid="{0FD0E768-2074-5B47-9B4F-0886C266576E}" name="Column12827"/>
    <tableColumn id="12842" xr3:uid="{CD26ABB2-14EB-AB49-8663-78E6F632BD1A}" name="Column12828"/>
    <tableColumn id="12843" xr3:uid="{DA18A4B6-2C75-B346-8AB5-C3067EE02F2B}" name="Column12829"/>
    <tableColumn id="12844" xr3:uid="{7847B4E1-4111-C04E-B65A-6F302D045C78}" name="Column12830"/>
    <tableColumn id="12845" xr3:uid="{3A5C9F60-6103-E845-9A5D-05BC8E457ED4}" name="Column12831"/>
    <tableColumn id="12846" xr3:uid="{F9E8AB33-B827-F344-AD78-8F84C983BAF9}" name="Column12832"/>
    <tableColumn id="12847" xr3:uid="{BF13D34F-8C3B-544D-9B45-FAAE036C2DD9}" name="Column12833"/>
    <tableColumn id="12848" xr3:uid="{35AB6022-8522-E84D-8167-5BE52C919719}" name="Column12834"/>
    <tableColumn id="12849" xr3:uid="{23EBEE3B-C176-0D4B-81A0-75E645F0D19C}" name="Column12835"/>
    <tableColumn id="12850" xr3:uid="{A63C99DD-6B75-DA47-A821-2B191B4D2C7E}" name="Column12836"/>
    <tableColumn id="12851" xr3:uid="{02AD66CB-C22A-B14F-97D6-02C1F9B79B45}" name="Column12837"/>
    <tableColumn id="12852" xr3:uid="{E232A285-4A1E-EB44-B47B-E9AF9255461A}" name="Column12838"/>
    <tableColumn id="12853" xr3:uid="{259F6486-6D0D-044C-8B9E-37E2883F6D46}" name="Column12839"/>
    <tableColumn id="12854" xr3:uid="{985A8BF7-20A1-2542-AB12-022B09FD44B9}" name="Column12840"/>
    <tableColumn id="12855" xr3:uid="{B01C12C6-2D53-3244-B776-A3E6BCC057D3}" name="Column12841"/>
    <tableColumn id="12856" xr3:uid="{5EAB6F82-CB75-BB46-BC67-512098861690}" name="Column12842"/>
    <tableColumn id="12857" xr3:uid="{B81D23D1-83C7-4943-B143-F6EB6CEEDA9C}" name="Column12843"/>
    <tableColumn id="12858" xr3:uid="{F28858D2-B4F3-604D-972A-D78074805283}" name="Column12844"/>
    <tableColumn id="12859" xr3:uid="{0D43FC2B-757A-EE43-A7BC-3E6035CB72AC}" name="Column12845"/>
    <tableColumn id="12860" xr3:uid="{D7C66E73-89E9-114C-8F59-2D86738EEB3B}" name="Column12846"/>
    <tableColumn id="12861" xr3:uid="{D2FDD714-34C4-9C44-B435-4025ED3D4CF9}" name="Column12847"/>
    <tableColumn id="12862" xr3:uid="{894E9C3C-DB6D-3546-81D2-E81433CB8BD1}" name="Column12848"/>
    <tableColumn id="12863" xr3:uid="{81A50133-FDA4-3342-8CCA-7F76C28C9FDC}" name="Column12849"/>
    <tableColumn id="12864" xr3:uid="{0013F1D6-590A-9641-ACA5-35F68D1AD723}" name="Column12850"/>
    <tableColumn id="12865" xr3:uid="{58170366-5945-B14C-A07A-94B0A1E27E1C}" name="Column12851"/>
    <tableColumn id="12866" xr3:uid="{EEEF5FA6-C039-8D41-A7AA-3358E1C39C7C}" name="Column12852"/>
    <tableColumn id="12867" xr3:uid="{9A6C8C70-F9C3-0A46-B62F-4273C6E0EC45}" name="Column12853"/>
    <tableColumn id="12868" xr3:uid="{EFCD1605-9B65-3D44-A66F-9AF61F386C6B}" name="Column12854"/>
    <tableColumn id="12869" xr3:uid="{08B61066-D710-7542-93F2-D04B175DFA50}" name="Column12855"/>
    <tableColumn id="12870" xr3:uid="{FF787FC0-9FB6-5449-A323-68F0FA33BB68}" name="Column12856"/>
    <tableColumn id="12871" xr3:uid="{E9AB24C0-9058-664C-9820-CFEBC37274C5}" name="Column12857"/>
    <tableColumn id="12872" xr3:uid="{3661B2EA-6C61-5D4D-B85F-0A02554808CA}" name="Column12858"/>
    <tableColumn id="12873" xr3:uid="{9A314C61-9518-1F49-B9BD-68AEDA2ADB02}" name="Column12859"/>
    <tableColumn id="12874" xr3:uid="{C6D9AE63-5976-B347-AF6C-BEF96182CE52}" name="Column12860"/>
    <tableColumn id="12875" xr3:uid="{9107F2C5-763F-A547-AF5D-16E6C5251889}" name="Column12861"/>
    <tableColumn id="12876" xr3:uid="{89AFAE79-63B5-3245-85A4-1CD83E5930DA}" name="Column12862"/>
    <tableColumn id="12877" xr3:uid="{46B024C2-E1DB-374C-A971-B569FDE5A830}" name="Column12863"/>
    <tableColumn id="12878" xr3:uid="{1044584C-FED2-2B4C-9AD5-5E9CE8CB59B1}" name="Column12864"/>
    <tableColumn id="12879" xr3:uid="{E61C425E-238F-F54E-872F-9C7157997F30}" name="Column12865"/>
    <tableColumn id="12880" xr3:uid="{F555CB43-0B78-964B-A073-0AF736728FC7}" name="Column12866"/>
    <tableColumn id="12881" xr3:uid="{31BD168D-93FA-E44A-846F-44249DA69752}" name="Column12867"/>
    <tableColumn id="12882" xr3:uid="{92917DF2-59E7-8C4B-9B0C-2F6D0131E9BF}" name="Column12868"/>
    <tableColumn id="12883" xr3:uid="{8AF39F36-6AEB-2741-93CC-2784FD38BA18}" name="Column12869"/>
    <tableColumn id="12884" xr3:uid="{FF321ECE-89C2-7243-9644-AC24C66757D2}" name="Column12870"/>
    <tableColumn id="12885" xr3:uid="{C8EF553C-CCC2-174E-8B29-684D2DC6FC06}" name="Column12871"/>
    <tableColumn id="12886" xr3:uid="{228ED442-004F-2D4C-B601-21A3DCF911F7}" name="Column12872"/>
    <tableColumn id="12887" xr3:uid="{04E0F01D-AF58-1F4F-95C5-3F283958C0AB}" name="Column12873"/>
    <tableColumn id="12888" xr3:uid="{503D5300-D979-2744-A008-C77EF0FFB6F6}" name="Column12874"/>
    <tableColumn id="12889" xr3:uid="{6B4496AE-8D2D-1A4D-9505-752BF708B2D5}" name="Column12875"/>
    <tableColumn id="12890" xr3:uid="{F630C988-7424-BE4F-A981-E858DFE9F82B}" name="Column12876"/>
    <tableColumn id="12891" xr3:uid="{E767CC4D-C388-694F-8754-78AF384F99DA}" name="Column12877"/>
    <tableColumn id="12892" xr3:uid="{4D017E11-EF04-EA47-AFA4-6F26DA9F758C}" name="Column12878"/>
    <tableColumn id="12893" xr3:uid="{C31198A0-CEAD-7A4E-9267-8A1D8CA83144}" name="Column12879"/>
    <tableColumn id="12894" xr3:uid="{6A7470A5-3E10-594F-9B65-945E14D3EDF8}" name="Column12880"/>
    <tableColumn id="12895" xr3:uid="{11345669-6F84-B04F-ABA3-0509372CCA8D}" name="Column12881"/>
    <tableColumn id="12896" xr3:uid="{565015DE-D9E5-E445-9AAA-01670F07162D}" name="Column12882"/>
    <tableColumn id="12897" xr3:uid="{9A9FE7BA-C150-A543-9AFB-9CE82EE8D350}" name="Column12883"/>
    <tableColumn id="12898" xr3:uid="{345A4C90-729D-444E-834A-B49BC669CE17}" name="Column12884"/>
    <tableColumn id="12899" xr3:uid="{CD81F09B-5B56-C844-B099-6D6C9E2E4BF4}" name="Column12885"/>
    <tableColumn id="12900" xr3:uid="{9696C32C-EB9B-564A-B7AC-AAF68835A94F}" name="Column12886"/>
    <tableColumn id="12901" xr3:uid="{E83F5979-A8A7-4640-968B-59843203E283}" name="Column12887"/>
    <tableColumn id="12902" xr3:uid="{E9C32F0B-980E-A349-9E1E-DD4C5D29CEAD}" name="Column12888"/>
    <tableColumn id="12903" xr3:uid="{4E4E814A-BFA4-FE4F-B12E-DF4FEDD908DF}" name="Column12889"/>
    <tableColumn id="12904" xr3:uid="{F699F1E2-5C0C-8B4B-B82A-1F0A91A14470}" name="Column12890"/>
    <tableColumn id="12905" xr3:uid="{A4220BE5-27ED-DF49-A8B5-C5E005C82B40}" name="Column12891"/>
    <tableColumn id="12906" xr3:uid="{46968E25-2D3B-8142-9752-1C4F7986D148}" name="Column12892"/>
    <tableColumn id="12907" xr3:uid="{2F858A3C-5957-AB45-A521-B923EB89B912}" name="Column12893"/>
    <tableColumn id="12908" xr3:uid="{95160FCB-D6FB-B649-8DC0-AA4237D57FD8}" name="Column12894"/>
    <tableColumn id="12909" xr3:uid="{336B5268-65B1-E94E-B87B-BDA14B6A1F8D}" name="Column12895"/>
    <tableColumn id="12910" xr3:uid="{72B21992-0D4B-8E4A-82CC-7C4FDEAFD99F}" name="Column12896"/>
    <tableColumn id="12911" xr3:uid="{611BAE5C-74DE-1E4F-ACF8-5400A451B57A}" name="Column12897"/>
    <tableColumn id="12912" xr3:uid="{966CC809-3AAF-824B-AD68-92D8FD522391}" name="Column12898"/>
    <tableColumn id="12913" xr3:uid="{81AD8E9A-B507-3940-837D-478823B08A4D}" name="Column12899"/>
    <tableColumn id="12914" xr3:uid="{4C1ABE50-7209-BF4D-BAAD-171D7E3B4CF7}" name="Column12900"/>
    <tableColumn id="12915" xr3:uid="{8915D293-C513-5149-ADC0-58CA4D7FD79B}" name="Column12901"/>
    <tableColumn id="12916" xr3:uid="{0A9D8D17-A97C-1F4B-AF34-7B23E22DA8DE}" name="Column12902"/>
    <tableColumn id="12917" xr3:uid="{25BEEF0E-88A5-D345-9ABD-D2DEE8E3BF3E}" name="Column12903"/>
    <tableColumn id="12918" xr3:uid="{CECFABF4-A09C-294F-AF65-279815997104}" name="Column12904"/>
    <tableColumn id="12919" xr3:uid="{95A688D6-D475-6F49-87DE-EF4E0723F083}" name="Column12905"/>
    <tableColumn id="12920" xr3:uid="{12F895F1-AA49-EF45-8C37-FBD4C28BC6EE}" name="Column12906"/>
    <tableColumn id="12921" xr3:uid="{D65D028A-61EC-A64C-9D63-89FE5917D66C}" name="Column12907"/>
    <tableColumn id="12922" xr3:uid="{505C536B-CE4C-DA4F-9FDE-B29A789DE75C}" name="Column12908"/>
    <tableColumn id="12923" xr3:uid="{0306C776-956E-DC4E-9A68-7B30225DE260}" name="Column12909"/>
    <tableColumn id="12924" xr3:uid="{2A49644A-C68D-B04C-BFBA-41304F09D9DD}" name="Column12910"/>
    <tableColumn id="12925" xr3:uid="{0BD6C39B-6864-3047-8075-06823AE2E749}" name="Column12911"/>
    <tableColumn id="12926" xr3:uid="{6BD7D433-9106-9449-9A10-50EB3BD56DFC}" name="Column12912"/>
    <tableColumn id="12927" xr3:uid="{A0FB8698-49F6-BE46-B42C-866E5B12C3F8}" name="Column12913"/>
    <tableColumn id="12928" xr3:uid="{9A7BC626-6088-244D-BF83-BA97BADE6C1D}" name="Column12914"/>
    <tableColumn id="12929" xr3:uid="{4626FFE4-131D-EC4A-9F72-4AB0E5299C1E}" name="Column12915"/>
    <tableColumn id="12930" xr3:uid="{379ED703-1C2E-B04A-8ACF-4C9B5C4D3C96}" name="Column12916"/>
    <tableColumn id="12931" xr3:uid="{EA82CC25-12DE-F241-8C6D-300ADDEABEE7}" name="Column12917"/>
    <tableColumn id="12932" xr3:uid="{64BEBA79-C7D0-C646-84AD-821453F35151}" name="Column12918"/>
    <tableColumn id="12933" xr3:uid="{B7777FE7-9B16-7543-BBE0-7BF1918CE865}" name="Column12919"/>
    <tableColumn id="12934" xr3:uid="{6A9B8290-3546-DD4F-874F-F9D5430AB83B}" name="Column12920"/>
    <tableColumn id="12935" xr3:uid="{58D1C4BB-3F22-3B44-85AD-D8451E9BAA8C}" name="Column12921"/>
    <tableColumn id="12936" xr3:uid="{8C735A51-E064-3E48-84C7-2B92EEF5A0AC}" name="Column12922"/>
    <tableColumn id="12937" xr3:uid="{BEFCCA54-353A-164D-9D9E-C701D0373B26}" name="Column12923"/>
    <tableColumn id="12938" xr3:uid="{F8E8355D-4E4F-374D-B8BA-1BC034BE5886}" name="Column12924"/>
    <tableColumn id="12939" xr3:uid="{B79BE925-68C6-AA4E-9526-27E6D4883332}" name="Column12925"/>
    <tableColumn id="12940" xr3:uid="{9E90E5E1-1557-DA46-87EB-12AC429DE231}" name="Column12926"/>
    <tableColumn id="12941" xr3:uid="{E6F8FDAC-8144-E848-94A7-3C9872198230}" name="Column12927"/>
    <tableColumn id="12942" xr3:uid="{031BA3DB-2A18-B244-A67C-22AB1953CB42}" name="Column12928"/>
    <tableColumn id="12943" xr3:uid="{2EFAD600-A9EE-D545-B369-51FCF1F62825}" name="Column12929"/>
    <tableColumn id="12944" xr3:uid="{A7CD1FD8-8113-DD4F-BDDE-22EBB5AE633C}" name="Column12930"/>
    <tableColumn id="12945" xr3:uid="{1D97A4C2-98C9-2F47-9D3A-5B36705EDF8D}" name="Column12931"/>
    <tableColumn id="12946" xr3:uid="{9D44083C-E394-0143-BAD6-92A1E1B29D64}" name="Column12932"/>
    <tableColumn id="12947" xr3:uid="{5C95308C-7092-584C-B77A-56109BA6E706}" name="Column12933"/>
    <tableColumn id="12948" xr3:uid="{2466A90D-E54C-104F-9E51-FAA45CD37BA4}" name="Column12934"/>
    <tableColumn id="12949" xr3:uid="{886D623C-F238-5C4E-BBE6-366DB5171244}" name="Column12935"/>
    <tableColumn id="12950" xr3:uid="{2034041C-2948-2C48-A74C-737E1603DEF7}" name="Column12936"/>
    <tableColumn id="12951" xr3:uid="{C7AEC409-EBBD-0946-A206-1DADFF68229F}" name="Column12937"/>
    <tableColumn id="12952" xr3:uid="{92B01898-E955-5242-BAC5-56FABB02FF71}" name="Column12938"/>
    <tableColumn id="12953" xr3:uid="{A55593A7-7DF9-0F4E-B019-318B0F737EC6}" name="Column12939"/>
    <tableColumn id="12954" xr3:uid="{90868023-EBD5-2C40-A098-87F6964E7B42}" name="Column12940"/>
    <tableColumn id="12955" xr3:uid="{4CC60CCD-3E3F-0547-89AE-D27F3F2D0CA2}" name="Column12941"/>
    <tableColumn id="12956" xr3:uid="{916D12D4-BAD4-104D-A8AA-6EF89AB1C2D5}" name="Column12942"/>
    <tableColumn id="12957" xr3:uid="{B72D0437-1F7A-1B41-A96F-71CF8D912FFC}" name="Column12943"/>
    <tableColumn id="12958" xr3:uid="{64441658-5DB4-2149-99C0-22AC5B886CE0}" name="Column12944"/>
    <tableColumn id="12959" xr3:uid="{31A094D4-D3A1-D248-AC3E-AA480D7D555F}" name="Column12945"/>
    <tableColumn id="12960" xr3:uid="{34DF23B5-86F6-C748-A239-6A60421070FF}" name="Column12946"/>
    <tableColumn id="12961" xr3:uid="{29A302CC-5A9A-AF4F-8980-E5C5E33A63B0}" name="Column12947"/>
    <tableColumn id="12962" xr3:uid="{764FDCB1-63DA-4340-98A4-3296BB7B4FA4}" name="Column12948"/>
    <tableColumn id="12963" xr3:uid="{7AF7A65E-CC05-CC43-83F1-51F8187FE092}" name="Column12949"/>
    <tableColumn id="12964" xr3:uid="{84EE5CEE-CDCC-1249-B5EB-F7638265CBDC}" name="Column12950"/>
    <tableColumn id="12965" xr3:uid="{236EF9E5-B0F3-BE40-9D28-E558EF6AF633}" name="Column12951"/>
    <tableColumn id="12966" xr3:uid="{3455DDDF-DAF2-FC45-8972-2B2D8CCF3261}" name="Column12952"/>
    <tableColumn id="12967" xr3:uid="{F58C4776-2C38-774F-AC9B-450FC4CA0810}" name="Column12953"/>
    <tableColumn id="12968" xr3:uid="{446FFF55-E903-C845-BA11-849604B61BFF}" name="Column12954"/>
    <tableColumn id="12969" xr3:uid="{CDB7B314-51E6-6D4D-97F1-4A2F06C58F98}" name="Column12955"/>
    <tableColumn id="12970" xr3:uid="{C877999A-F7D0-7248-90A9-BCFB048D7D42}" name="Column12956"/>
    <tableColumn id="12971" xr3:uid="{DDB7B2DF-0343-4C40-B526-BF65793E1319}" name="Column12957"/>
    <tableColumn id="12972" xr3:uid="{30BF9DF9-90C5-A147-BECC-D1FCC74B09C0}" name="Column12958"/>
    <tableColumn id="12973" xr3:uid="{E3B5BE19-D241-9340-BE23-9512EEE7844C}" name="Column12959"/>
    <tableColumn id="12974" xr3:uid="{E61E3F2D-A2E6-B540-9432-20C4704686E7}" name="Column12960"/>
    <tableColumn id="12975" xr3:uid="{108689D0-6AE9-3B46-A86E-0D1A25DE70FC}" name="Column12961"/>
    <tableColumn id="12976" xr3:uid="{575639E9-1E42-E243-984F-C9182845693F}" name="Column12962"/>
    <tableColumn id="12977" xr3:uid="{9B893EF2-9816-F24F-A5CB-9D4FEA5B43F7}" name="Column12963"/>
    <tableColumn id="12978" xr3:uid="{D5F9402A-AEFA-8041-A1C7-95A9CB59AA3E}" name="Column12964"/>
    <tableColumn id="12979" xr3:uid="{BDFA4680-A2AD-8742-B621-ADDCE01DD2F0}" name="Column12965"/>
    <tableColumn id="12980" xr3:uid="{957854BE-A173-2347-B92C-FEE9E41BE5AC}" name="Column12966"/>
    <tableColumn id="12981" xr3:uid="{E097C5BD-FD2C-DA4B-84A1-61D7536787AD}" name="Column12967"/>
    <tableColumn id="12982" xr3:uid="{D6FA63D3-A60C-524F-AE56-C6E26D833B52}" name="Column12968"/>
    <tableColumn id="12983" xr3:uid="{DA3FD4B8-2C41-1844-9070-A26484121CC2}" name="Column12969"/>
    <tableColumn id="12984" xr3:uid="{2B0B9181-0E19-624F-9AB8-B61B526E8517}" name="Column12970"/>
    <tableColumn id="12985" xr3:uid="{06B89377-3AC6-874F-9B03-DA46E622250C}" name="Column12971"/>
    <tableColumn id="12986" xr3:uid="{ED8D852D-AE06-6B45-A701-03DEE5A37560}" name="Column12972"/>
    <tableColumn id="12987" xr3:uid="{DF27399A-725E-3548-AFBE-D4479F5402FC}" name="Column12973"/>
    <tableColumn id="12988" xr3:uid="{A640327A-E4F1-6A4F-8335-32750E413712}" name="Column12974"/>
    <tableColumn id="12989" xr3:uid="{3219BD94-28C0-134E-BCA5-AFDDB3750DCB}" name="Column12975"/>
    <tableColumn id="12990" xr3:uid="{4FA90386-544E-AD4F-806C-56BB5970A192}" name="Column12976"/>
    <tableColumn id="12991" xr3:uid="{CB1FE00C-6997-5C4B-B347-A09B59173578}" name="Column12977"/>
    <tableColumn id="12992" xr3:uid="{C9960623-D155-4E4E-A53F-17073131C826}" name="Column12978"/>
    <tableColumn id="12993" xr3:uid="{B71D7735-644C-C34A-A3CE-26B2C99A9C89}" name="Column12979"/>
    <tableColumn id="12994" xr3:uid="{4B664E24-D87E-D94B-ACDA-F362D31FA488}" name="Column12980"/>
    <tableColumn id="12995" xr3:uid="{6335EE62-1DF8-ED49-A297-9E82D7CA2768}" name="Column12981"/>
    <tableColumn id="12996" xr3:uid="{1E095240-E2A5-084A-AC1A-ED390411017B}" name="Column12982"/>
    <tableColumn id="12997" xr3:uid="{1961E16F-DBE6-BC40-BB0D-F455B60B7736}" name="Column12983"/>
    <tableColumn id="12998" xr3:uid="{98274FC2-8B87-C04A-B6E3-D685767CA693}" name="Column12984"/>
    <tableColumn id="12999" xr3:uid="{C288CFE5-CF99-AF49-9F22-AC0B7522C49E}" name="Column12985"/>
    <tableColumn id="13000" xr3:uid="{FACC7C16-D7F7-484B-9E6C-4E8F84DA38D4}" name="Column12986"/>
    <tableColumn id="13001" xr3:uid="{F8B770E4-7E91-9144-9C30-63CB937B2230}" name="Column12987"/>
    <tableColumn id="13002" xr3:uid="{37DC0B1F-0341-F845-9AEC-617A13844886}" name="Column12988"/>
    <tableColumn id="13003" xr3:uid="{8B9955A4-49F0-A348-B248-A438A877E152}" name="Column12989"/>
    <tableColumn id="13004" xr3:uid="{40D18984-719D-094A-A409-7983A7B8EAAB}" name="Column12990"/>
    <tableColumn id="13005" xr3:uid="{E3E66F8D-8E62-A94E-A669-B70898512EEC}" name="Column12991"/>
    <tableColumn id="13006" xr3:uid="{27411B05-422A-D64E-A703-19D09F8CFFAF}" name="Column12992"/>
    <tableColumn id="13007" xr3:uid="{3DB424D9-4D15-E34D-8CD4-191D29AD4698}" name="Column12993"/>
    <tableColumn id="13008" xr3:uid="{7BD8447A-2A59-2C44-8105-BCCA9AB3E5D9}" name="Column12994"/>
    <tableColumn id="13009" xr3:uid="{746211B0-4978-B446-9C10-671E93E411ED}" name="Column12995"/>
    <tableColumn id="13010" xr3:uid="{C74FBE1E-C6F7-9042-946B-26D27A24880F}" name="Column12996"/>
    <tableColumn id="13011" xr3:uid="{77720443-77F3-EB48-898D-415C5EEC5B94}" name="Column12997"/>
    <tableColumn id="13012" xr3:uid="{C9746D35-D425-9F42-9A85-C34DFD72E0B9}" name="Column12998"/>
    <tableColumn id="13013" xr3:uid="{E4937958-A78D-A447-9638-7E7589BE49F7}" name="Column12999"/>
    <tableColumn id="13014" xr3:uid="{FEA0D983-57CD-CD44-8852-A8CB1D5ABFEA}" name="Column13000"/>
    <tableColumn id="13015" xr3:uid="{3F3A3084-9212-FE47-96AD-EA72256335E3}" name="Column13001"/>
    <tableColumn id="13016" xr3:uid="{3C30C76C-89D5-7142-AC79-2DDA1E5979D6}" name="Column13002"/>
    <tableColumn id="13017" xr3:uid="{58039880-2D6D-4A42-BBCA-D84524D32809}" name="Column13003"/>
    <tableColumn id="13018" xr3:uid="{E8DD9067-D44D-C040-92E8-F2E65F1E2B31}" name="Column13004"/>
    <tableColumn id="13019" xr3:uid="{2318035A-12A3-E547-94D4-F31776A63EA1}" name="Column13005"/>
    <tableColumn id="13020" xr3:uid="{7BB2AAF9-1E6B-264F-9EAA-14311FC4242F}" name="Column13006"/>
    <tableColumn id="13021" xr3:uid="{F470EF3B-A590-B248-9B84-923DF508D160}" name="Column13007"/>
    <tableColumn id="13022" xr3:uid="{7443E30B-2D9A-004F-8735-A9830E6FF54F}" name="Column13008"/>
    <tableColumn id="13023" xr3:uid="{33B7CC21-0A24-E047-BF1C-4038BACA2F6C}" name="Column13009"/>
    <tableColumn id="13024" xr3:uid="{A0FF749F-F243-DF47-A479-54CD12DD1582}" name="Column13010"/>
    <tableColumn id="13025" xr3:uid="{83971A1C-F650-CE44-B95C-F7984878E525}" name="Column13011"/>
    <tableColumn id="13026" xr3:uid="{FCEE5A8B-9418-C741-BB33-3A9CADF3F025}" name="Column13012"/>
    <tableColumn id="13027" xr3:uid="{C48968A4-2FFB-6646-ACF4-8A599C509A43}" name="Column13013"/>
    <tableColumn id="13028" xr3:uid="{56422CCD-F376-C749-871A-F1607A8FBC76}" name="Column13014"/>
    <tableColumn id="13029" xr3:uid="{E4D6C479-79D7-164E-AD93-CD5B4B82A310}" name="Column13015"/>
    <tableColumn id="13030" xr3:uid="{96318D0F-A79F-774C-94F3-6088E89B1F7C}" name="Column13016"/>
    <tableColumn id="13031" xr3:uid="{209F716F-FFC3-844E-A40A-E703019ACE10}" name="Column13017"/>
    <tableColumn id="13032" xr3:uid="{26E0B927-06BE-8A4E-A2DF-CEE6276C4483}" name="Column13018"/>
    <tableColumn id="13033" xr3:uid="{F2E4E3F4-79FF-B246-B841-E68D976A389A}" name="Column13019"/>
    <tableColumn id="13034" xr3:uid="{E501431E-0663-6E4C-8580-1230B361126F}" name="Column13020"/>
    <tableColumn id="13035" xr3:uid="{7B930776-17C5-D14A-AD1A-BEA125CC9819}" name="Column13021"/>
    <tableColumn id="13036" xr3:uid="{F58AB911-CF58-0D49-82FE-2EAE955299F8}" name="Column13022"/>
    <tableColumn id="13037" xr3:uid="{9BBFA306-70EF-F14A-98CD-1009BB7872B6}" name="Column13023"/>
    <tableColumn id="13038" xr3:uid="{5F6C7038-C357-3041-A06A-57A433F243E4}" name="Column13024"/>
    <tableColumn id="13039" xr3:uid="{1EDE7CEF-DA35-C641-8217-E3E982F86FBC}" name="Column13025"/>
    <tableColumn id="13040" xr3:uid="{8EC00B1C-84E3-CD48-9246-28C52BCEC91B}" name="Column13026"/>
    <tableColumn id="13041" xr3:uid="{2522998A-0C01-4642-B0C9-7AFC178DEF0B}" name="Column13027"/>
    <tableColumn id="13042" xr3:uid="{D9D2ED2A-AC3E-4045-AE7A-2877F5566575}" name="Column13028"/>
    <tableColumn id="13043" xr3:uid="{4F4C65A6-DF74-4C4E-91D6-8DB0BDA026C5}" name="Column13029"/>
    <tableColumn id="13044" xr3:uid="{5266FBCA-3227-A546-95C6-A56FED2819B1}" name="Column13030"/>
    <tableColumn id="13045" xr3:uid="{7F98A063-BBFC-C44A-8C46-9CA60C04EE30}" name="Column13031"/>
    <tableColumn id="13046" xr3:uid="{DD4C4764-4C29-3048-AA36-3BFECCD6AA8D}" name="Column13032"/>
    <tableColumn id="13047" xr3:uid="{031D6903-0947-3342-BFCC-9D563A363455}" name="Column13033"/>
    <tableColumn id="13048" xr3:uid="{18A0301B-3929-D84C-A0B6-28FF922D0CFB}" name="Column13034"/>
    <tableColumn id="13049" xr3:uid="{22A0EF1B-DD18-CB49-8C74-7D29454CDCA1}" name="Column13035"/>
    <tableColumn id="13050" xr3:uid="{DB5B5900-6FFC-8643-B3B6-B4EFDCFB2E0B}" name="Column13036"/>
    <tableColumn id="13051" xr3:uid="{86E97701-5939-1A43-AF9A-FAC4DEDBA7DC}" name="Column13037"/>
    <tableColumn id="13052" xr3:uid="{765B649F-0BAE-5445-9798-E5E045EAFD57}" name="Column13038"/>
    <tableColumn id="13053" xr3:uid="{900C63E4-F4CC-9749-917A-D9DDF613495F}" name="Column13039"/>
    <tableColumn id="13054" xr3:uid="{9B6E05A2-D8E8-444D-89A4-FC234FE6008C}" name="Column13040"/>
    <tableColumn id="13055" xr3:uid="{0C283B64-960F-D148-90ED-3E72CF56CB5A}" name="Column13041"/>
    <tableColumn id="13056" xr3:uid="{6C32B5A4-2848-734F-B79A-14ABEA3C0794}" name="Column13042"/>
    <tableColumn id="13057" xr3:uid="{6757F42B-6697-E74F-9F6B-B407665358CC}" name="Column13043"/>
    <tableColumn id="13058" xr3:uid="{04EBE792-13B5-C846-8DD1-2DB039757A1A}" name="Column13044"/>
    <tableColumn id="13059" xr3:uid="{26E8E26A-DB05-9941-9F7E-4D2E2FB62857}" name="Column13045"/>
    <tableColumn id="13060" xr3:uid="{F36BFAFF-ECB4-DE4B-8A8C-82B855B996A0}" name="Column13046"/>
    <tableColumn id="13061" xr3:uid="{F3FEFBD5-10C6-F646-B669-8E7D80E85E4E}" name="Column13047"/>
    <tableColumn id="13062" xr3:uid="{A5AF8DB4-FAFE-D94C-88CD-F1F18B97EFD3}" name="Column13048"/>
    <tableColumn id="13063" xr3:uid="{B61667F6-4EF4-484C-A22C-3157B361D25C}" name="Column13049"/>
    <tableColumn id="13064" xr3:uid="{266B7089-37D2-2948-B4C5-DE2604B2135F}" name="Column13050"/>
    <tableColumn id="13065" xr3:uid="{03375247-7352-0847-9B72-8B5670EAB37E}" name="Column13051"/>
    <tableColumn id="13066" xr3:uid="{A8C09BCE-81B7-CC49-8561-B46953FFBE03}" name="Column13052"/>
    <tableColumn id="13067" xr3:uid="{0A1F7673-7B35-C340-90AF-0BE5E09C3947}" name="Column13053"/>
    <tableColumn id="13068" xr3:uid="{7CA4C7F5-2968-E146-BBC4-BC20B2093A21}" name="Column13054"/>
    <tableColumn id="13069" xr3:uid="{ABFB1FD3-73D9-1B4C-B9EE-48FB20736918}" name="Column13055"/>
    <tableColumn id="13070" xr3:uid="{25A6528C-4246-7446-BF6C-9E5E65E96352}" name="Column13056"/>
    <tableColumn id="13071" xr3:uid="{81CF3CF9-6DA8-484A-B6E2-50803ECF15BB}" name="Column13057"/>
    <tableColumn id="13072" xr3:uid="{3191CF90-9C10-3C4D-9178-5C21B186A3B7}" name="Column13058"/>
    <tableColumn id="13073" xr3:uid="{E6A9641E-1113-6040-954F-74416DEE8120}" name="Column13059"/>
    <tableColumn id="13074" xr3:uid="{347D0052-1807-AF4F-A9EC-BB6BDE667FB8}" name="Column13060"/>
    <tableColumn id="13075" xr3:uid="{33073FBF-6EAE-204B-B73B-C3D2772C2561}" name="Column13061"/>
    <tableColumn id="13076" xr3:uid="{EB58D810-13D5-614C-87C7-9F57FB69779E}" name="Column13062"/>
    <tableColumn id="13077" xr3:uid="{D7E379FF-27BE-F540-B9C8-0AEFB629A2C2}" name="Column13063"/>
    <tableColumn id="13078" xr3:uid="{4E8DF500-291E-7F47-B50F-59383087BDF7}" name="Column13064"/>
    <tableColumn id="13079" xr3:uid="{FB756659-6FDF-A545-9E6A-365D207BFFFF}" name="Column13065"/>
    <tableColumn id="13080" xr3:uid="{78237BD4-4A7B-614E-B321-4B6F59C91EEB}" name="Column13066"/>
    <tableColumn id="13081" xr3:uid="{C4AD452F-BE01-4B43-83B8-43690D657247}" name="Column13067"/>
    <tableColumn id="13082" xr3:uid="{DEAECEA7-2366-CB41-9C29-07D2562E0E79}" name="Column13068"/>
    <tableColumn id="13083" xr3:uid="{09C95770-5B22-5D47-999A-896A22C007D2}" name="Column13069"/>
    <tableColumn id="13084" xr3:uid="{7897B059-0ADA-F542-9A08-32985FB713C0}" name="Column13070"/>
    <tableColumn id="13085" xr3:uid="{38E3A399-CADD-474E-9AEC-6BA27AF5F9AA}" name="Column13071"/>
    <tableColumn id="13086" xr3:uid="{B3D21933-D37D-7D4A-A265-21473AD83C1C}" name="Column13072"/>
    <tableColumn id="13087" xr3:uid="{19BE9B1C-8EC1-9B48-B57F-7BA1FE8C3CAD}" name="Column13073"/>
    <tableColumn id="13088" xr3:uid="{E9325357-5529-6542-BDAA-AC724B86CADD}" name="Column13074"/>
    <tableColumn id="13089" xr3:uid="{F6555CE6-620F-C148-AAFF-85A95D529A61}" name="Column13075"/>
    <tableColumn id="13090" xr3:uid="{7F4B10DB-3521-154A-A8B6-E5F09AB8F938}" name="Column13076"/>
    <tableColumn id="13091" xr3:uid="{55B390F4-2E60-EF42-9771-F288D0E237B0}" name="Column13077"/>
    <tableColumn id="13092" xr3:uid="{29E0A639-16DA-BA41-B8F7-1C0E6EFD6200}" name="Column13078"/>
    <tableColumn id="13093" xr3:uid="{4FEF7478-E175-AB40-AA41-4FBA3EEB94EE}" name="Column13079"/>
    <tableColumn id="13094" xr3:uid="{AD08381E-83E3-3C4C-B8CE-53808932C748}" name="Column13080"/>
    <tableColumn id="13095" xr3:uid="{C569EA8C-94E4-9943-87BF-01ED3760DE44}" name="Column13081"/>
    <tableColumn id="13096" xr3:uid="{499968BA-5171-1F4B-84F6-DD2732621979}" name="Column13082"/>
    <tableColumn id="13097" xr3:uid="{343ADF9B-A1D9-0441-BAC5-C740E03F3ADF}" name="Column13083"/>
    <tableColumn id="13098" xr3:uid="{F7E129E1-CFC8-4347-9EDA-A5BF6D955EC7}" name="Column13084"/>
    <tableColumn id="13099" xr3:uid="{86314D71-4E8E-E049-95F2-22ED59DA4140}" name="Column13085"/>
    <tableColumn id="13100" xr3:uid="{39150E97-3740-C541-804C-9B425511C856}" name="Column13086"/>
    <tableColumn id="13101" xr3:uid="{F4D7ECED-6663-2B4F-9546-1D0EA26515CB}" name="Column13087"/>
    <tableColumn id="13102" xr3:uid="{9C65DCB1-0929-CA4D-8917-6A55146F0DA8}" name="Column13088"/>
    <tableColumn id="13103" xr3:uid="{D6742D29-98C4-6F48-8F8B-1822D39104CA}" name="Column13089"/>
    <tableColumn id="13104" xr3:uid="{ACCA6A82-E563-0F45-BF29-8B72020FBC61}" name="Column13090"/>
    <tableColumn id="13105" xr3:uid="{7FE0C17D-8699-6243-A49D-35EEE433182D}" name="Column13091"/>
    <tableColumn id="13106" xr3:uid="{46CDB028-DBAB-F340-8250-230A95E7DF59}" name="Column13092"/>
    <tableColumn id="13107" xr3:uid="{2A3C190D-2343-5341-B735-4BBE62CD16C8}" name="Column13093"/>
    <tableColumn id="13108" xr3:uid="{8AC3E825-ADCC-EB41-8D8A-5CC39BD13658}" name="Column13094"/>
    <tableColumn id="13109" xr3:uid="{228DF465-6E17-204E-9CCF-3302D479B079}" name="Column13095"/>
    <tableColumn id="13110" xr3:uid="{A2F0EB13-060A-9A44-846A-59721175ACAC}" name="Column13096"/>
    <tableColumn id="13111" xr3:uid="{5D1E780E-ABD1-9A46-BD60-10DA559DC6A2}" name="Column13097"/>
    <tableColumn id="13112" xr3:uid="{060AA944-203D-A648-BCA4-7057812356A7}" name="Column13098"/>
    <tableColumn id="13113" xr3:uid="{F7736070-D246-B746-9E25-422F78E53CA1}" name="Column13099"/>
    <tableColumn id="13114" xr3:uid="{E1086688-6493-4B40-BFC2-A6FAB9AAFDBF}" name="Column13100"/>
    <tableColumn id="13115" xr3:uid="{BD40D96A-83F0-E544-A7AC-221C40D96592}" name="Column13101"/>
    <tableColumn id="13116" xr3:uid="{9B48C620-C5BA-204F-AEAF-B03ACB5D5000}" name="Column13102"/>
    <tableColumn id="13117" xr3:uid="{A9D98176-DA53-4148-93E0-BA84651596AE}" name="Column13103"/>
    <tableColumn id="13118" xr3:uid="{E7822D8F-EFF8-C945-900C-B8345B973F71}" name="Column13104"/>
    <tableColumn id="13119" xr3:uid="{55024D56-4CC0-DD48-84A2-2BE818B18CC6}" name="Column13105"/>
    <tableColumn id="13120" xr3:uid="{98BBDEB6-09B6-5941-8DE2-983551DEAA52}" name="Column13106"/>
    <tableColumn id="13121" xr3:uid="{92F6140F-CEE4-C445-A201-D1BE31CA74E0}" name="Column13107"/>
    <tableColumn id="13122" xr3:uid="{BF55CD3B-8339-AC46-85CF-E44A5B16FFBC}" name="Column13108"/>
    <tableColumn id="13123" xr3:uid="{93DD7B39-314D-914D-9BFB-AA943E5E128B}" name="Column13109"/>
    <tableColumn id="13124" xr3:uid="{BCE4EE5E-1AEF-2F4B-9A7B-02D56A755CCC}" name="Column13110"/>
    <tableColumn id="13125" xr3:uid="{3E3A3042-80C2-1D46-851F-2EDB99676C3E}" name="Column13111"/>
    <tableColumn id="13126" xr3:uid="{91AB1936-7969-6B42-B071-1EA4B5462C40}" name="Column13112"/>
    <tableColumn id="13127" xr3:uid="{665C9E5E-FD34-0044-8381-68F0199A1621}" name="Column13113"/>
    <tableColumn id="13128" xr3:uid="{98956FA9-B2B7-AF44-AF5B-A40CEB417924}" name="Column13114"/>
    <tableColumn id="13129" xr3:uid="{C2133991-2A1E-9146-8A5D-DE2415BE2F90}" name="Column13115"/>
    <tableColumn id="13130" xr3:uid="{F079761C-C630-BF42-B98D-086A71ECBE11}" name="Column13116"/>
    <tableColumn id="13131" xr3:uid="{F190DB9E-457A-C741-B111-4957B8AE3E76}" name="Column13117"/>
    <tableColumn id="13132" xr3:uid="{A65A8030-94D7-C043-8065-DC472EB1E177}" name="Column13118"/>
    <tableColumn id="13133" xr3:uid="{9012347E-772C-D444-9D32-E1770B47684C}" name="Column13119"/>
    <tableColumn id="13134" xr3:uid="{4B2DA11F-C5B1-3A4E-8D1E-F6D34EB47203}" name="Column13120"/>
    <tableColumn id="13135" xr3:uid="{AAB01163-79F6-BF45-8062-8E91058D3610}" name="Column13121"/>
    <tableColumn id="13136" xr3:uid="{6E9A40FA-581D-B84A-9791-3CBF2664F6B9}" name="Column13122"/>
    <tableColumn id="13137" xr3:uid="{AF4F099B-CA1C-4748-911D-C7FDEBBD4A85}" name="Column13123"/>
    <tableColumn id="13138" xr3:uid="{9AF811B3-C970-9F49-8392-91BE1A205E6B}" name="Column13124"/>
    <tableColumn id="13139" xr3:uid="{D553E7A1-67D5-5148-B80D-E8A4D4D1D310}" name="Column13125"/>
    <tableColumn id="13140" xr3:uid="{0D7D9838-9390-EF48-970D-873B6B449E30}" name="Column13126"/>
    <tableColumn id="13141" xr3:uid="{A84DECAF-781D-9041-9A03-1486228DBA1B}" name="Column13127"/>
    <tableColumn id="13142" xr3:uid="{CD9F2826-DF10-1A41-BC27-D6AB886032C4}" name="Column13128"/>
    <tableColumn id="13143" xr3:uid="{5B4B10E3-2EA8-0942-951B-A9F923EC7679}" name="Column13129"/>
    <tableColumn id="13144" xr3:uid="{DF776788-7A22-A34B-B4BE-E182E5EF30F0}" name="Column13130"/>
    <tableColumn id="13145" xr3:uid="{13DC2E58-64B1-B44E-9F19-2303DF4C5B47}" name="Column13131"/>
    <tableColumn id="13146" xr3:uid="{AD67AB69-DF20-A34D-8F6E-AAAEB92039B0}" name="Column13132"/>
    <tableColumn id="13147" xr3:uid="{E6141EC9-4917-3E40-BD49-69B50A4298DC}" name="Column13133"/>
    <tableColumn id="13148" xr3:uid="{F07DC7D5-7825-6446-9B71-92AC58E03C31}" name="Column13134"/>
    <tableColumn id="13149" xr3:uid="{06EB5495-A3E4-3149-B45E-71E8C010CECD}" name="Column13135"/>
    <tableColumn id="13150" xr3:uid="{CE895D0D-B93C-F54C-827D-76A5203C3272}" name="Column13136"/>
    <tableColumn id="13151" xr3:uid="{C047AC63-5DD5-3A4F-9FFE-136190CE5A59}" name="Column13137"/>
    <tableColumn id="13152" xr3:uid="{F528E114-F6C8-3240-897C-C49D33FBBD24}" name="Column13138"/>
    <tableColumn id="13153" xr3:uid="{5D99DDDD-807A-F848-9C42-7A9C770596D5}" name="Column13139"/>
    <tableColumn id="13154" xr3:uid="{7E83A3C8-85B1-BE43-B7AB-A3B8819C2B55}" name="Column13140"/>
    <tableColumn id="13155" xr3:uid="{89FE4B13-E3FB-F64A-89CD-85ACB295A55E}" name="Column13141"/>
    <tableColumn id="13156" xr3:uid="{17D436F4-A842-8D47-8CEC-176CD18D3C9F}" name="Column13142"/>
    <tableColumn id="13157" xr3:uid="{3E5FA403-4B2E-DE47-A0A3-233A79679FD4}" name="Column13143"/>
    <tableColumn id="13158" xr3:uid="{1E41830F-9F9B-CA40-94F8-731404564134}" name="Column13144"/>
    <tableColumn id="13159" xr3:uid="{73DD8DCE-BD2F-AF4F-B234-A76E1DCB39F2}" name="Column13145"/>
    <tableColumn id="13160" xr3:uid="{A19489C1-28BE-4D4A-97E1-683234439A95}" name="Column13146"/>
    <tableColumn id="13161" xr3:uid="{34A86BB0-4CA3-724D-B43B-743BB84C13C8}" name="Column13147"/>
    <tableColumn id="13162" xr3:uid="{F5EF96EC-AAC6-944D-88B3-3EC4987E7273}" name="Column13148"/>
    <tableColumn id="13163" xr3:uid="{2C4162ED-E176-9E49-954F-5A37ADDE3781}" name="Column13149"/>
    <tableColumn id="13164" xr3:uid="{E94A7FB1-2D93-E543-A4DD-95638473A1AC}" name="Column13150"/>
    <tableColumn id="13165" xr3:uid="{9AEB8EE1-FDA3-5F49-A4F1-ECC0E7C7563E}" name="Column13151"/>
    <tableColumn id="13166" xr3:uid="{92D0971F-0325-B846-80ED-B12922A2E857}" name="Column13152"/>
    <tableColumn id="13167" xr3:uid="{13AAB670-7D2B-C04D-9DF4-140ED8FCA3F5}" name="Column13153"/>
    <tableColumn id="13168" xr3:uid="{BC6AFD03-0573-AB4D-B48B-C984650D3D86}" name="Column13154"/>
    <tableColumn id="13169" xr3:uid="{DB7CC16E-B09F-1846-A0D1-0FEE6B80DD80}" name="Column13155"/>
    <tableColumn id="13170" xr3:uid="{6405A794-D3EB-1C42-82AC-8CAEB71A487B}" name="Column13156"/>
    <tableColumn id="13171" xr3:uid="{EB7D6629-35E3-084D-B295-090FCD1BE0B8}" name="Column13157"/>
    <tableColumn id="13172" xr3:uid="{CF661780-4783-834D-8E72-9228282D06AA}" name="Column13158"/>
    <tableColumn id="13173" xr3:uid="{26C44119-2AA9-5F42-B412-2E2CCC31F2CA}" name="Column13159"/>
    <tableColumn id="13174" xr3:uid="{FA9EC70B-6AD8-F048-9603-E0A9DE9AE885}" name="Column13160"/>
    <tableColumn id="13175" xr3:uid="{EBAE5A39-BCD8-5541-A8E8-8CFDBC2EA825}" name="Column13161"/>
    <tableColumn id="13176" xr3:uid="{99C812AE-6905-554C-9621-BBA0EEDEF363}" name="Column13162"/>
    <tableColumn id="13177" xr3:uid="{E022C611-4DD9-B645-A1E3-7D7958EBDBF9}" name="Column13163"/>
    <tableColumn id="13178" xr3:uid="{F02248B5-967B-5743-88FD-FA4469CD9EC9}" name="Column13164"/>
    <tableColumn id="13179" xr3:uid="{F063DC71-4589-544B-A36A-A9E791964A7E}" name="Column13165"/>
    <tableColumn id="13180" xr3:uid="{E21A8A99-F8D1-8941-903D-15ECCFFCCEA6}" name="Column13166"/>
    <tableColumn id="13181" xr3:uid="{2BFFFE78-72E3-FC4E-B62A-C582841C61DD}" name="Column13167"/>
    <tableColumn id="13182" xr3:uid="{1E51CC44-E3F0-1E48-8939-21C681CB4492}" name="Column13168"/>
    <tableColumn id="13183" xr3:uid="{072AA5D8-E70E-2240-9616-51CF9589DCBE}" name="Column13169"/>
    <tableColumn id="13184" xr3:uid="{E05FDE3E-09FE-954B-B3E6-C892E75B473E}" name="Column13170"/>
    <tableColumn id="13185" xr3:uid="{43A8DE80-951F-484C-B8E9-3C263EA1B427}" name="Column13171"/>
    <tableColumn id="13186" xr3:uid="{15D1CE57-DDFB-4149-80C2-3F4B2FB575C9}" name="Column13172"/>
    <tableColumn id="13187" xr3:uid="{CF1243BF-A1F1-144F-9372-0EFDAF29CF05}" name="Column13173"/>
    <tableColumn id="13188" xr3:uid="{7D8FD10C-D740-7648-AC50-F823A425C28A}" name="Column13174"/>
    <tableColumn id="13189" xr3:uid="{68402CF2-CFE8-CA4C-89AB-D503795953DD}" name="Column13175"/>
    <tableColumn id="13190" xr3:uid="{14704504-EB00-224E-960A-E5650EAFE672}" name="Column13176"/>
    <tableColumn id="13191" xr3:uid="{4E7F4F74-668A-F24F-BBF3-C8502C021F9E}" name="Column13177"/>
    <tableColumn id="13192" xr3:uid="{690B113D-86B8-1E44-8D25-8E3C250F46FB}" name="Column13178"/>
    <tableColumn id="13193" xr3:uid="{2264CE8D-C52C-834A-8031-FE2578A30F79}" name="Column13179"/>
    <tableColumn id="13194" xr3:uid="{92D435A6-D288-1C46-BF15-076F0BC99023}" name="Column13180"/>
    <tableColumn id="13195" xr3:uid="{D37F7AE6-CED8-4344-AF63-8F73C609BD56}" name="Column13181"/>
    <tableColumn id="13196" xr3:uid="{7A0DC7B7-2B1E-564D-B412-E335C2A93EA9}" name="Column13182"/>
    <tableColumn id="13197" xr3:uid="{9056D4C1-AD3B-6840-A2BE-2CA16A4F1A5C}" name="Column13183"/>
    <tableColumn id="13198" xr3:uid="{99F51FA6-98E2-6F4F-A12E-2F8780F1A50E}" name="Column13184"/>
    <tableColumn id="13199" xr3:uid="{3E7D65EA-5009-F949-8571-3D88490DFE69}" name="Column13185"/>
    <tableColumn id="13200" xr3:uid="{34FDCD59-9717-014B-B2BA-030D28A0DB3D}" name="Column13186"/>
    <tableColumn id="13201" xr3:uid="{3DBB91C9-8902-7C44-8E6B-CE0CCDE0EAEA}" name="Column13187"/>
    <tableColumn id="13202" xr3:uid="{475A8680-95AA-D044-B667-37C7E39A4963}" name="Column13188"/>
    <tableColumn id="13203" xr3:uid="{A7A1383D-001E-6648-B273-3C19C07517C9}" name="Column13189"/>
    <tableColumn id="13204" xr3:uid="{480C4A8A-7C52-CF40-A001-52A9F109FCA0}" name="Column13190"/>
    <tableColumn id="13205" xr3:uid="{9D7A2CDA-C4D6-EF46-A6D8-5DD5C010991D}" name="Column13191"/>
    <tableColumn id="13206" xr3:uid="{928EDF1B-60DC-8149-BAE9-9C310398DFFC}" name="Column13192"/>
    <tableColumn id="13207" xr3:uid="{B60C0C81-DB0A-A54C-85FF-89275A04E35D}" name="Column13193"/>
    <tableColumn id="13208" xr3:uid="{633E5B70-E8D6-7B4E-9CDB-79617F234DB6}" name="Column13194"/>
    <tableColumn id="13209" xr3:uid="{6ADF3C8B-94BC-4546-A008-D05F918278EF}" name="Column13195"/>
    <tableColumn id="13210" xr3:uid="{21B3C137-7992-EE4A-B50C-E82D5B3DDB90}" name="Column13196"/>
    <tableColumn id="13211" xr3:uid="{04A88295-DE77-CE49-8609-1BB559F5CB56}" name="Column13197"/>
    <tableColumn id="13212" xr3:uid="{AA7EE094-9443-A446-8BEA-C701DFC52A4C}" name="Column13198"/>
    <tableColumn id="13213" xr3:uid="{6DDAB730-AB5C-7C4E-A696-CA112D310D50}" name="Column13199"/>
    <tableColumn id="13214" xr3:uid="{852F0E54-089A-284A-A40C-A7A370BEDD31}" name="Column13200"/>
    <tableColumn id="13215" xr3:uid="{EDE04251-2948-B74B-87A6-D34BEA2943E1}" name="Column13201"/>
    <tableColumn id="13216" xr3:uid="{306F84DE-FA3C-944B-B46C-5374B13CC3DC}" name="Column13202"/>
    <tableColumn id="13217" xr3:uid="{098D9E76-1DC5-444B-9E12-100981DF69EB}" name="Column13203"/>
    <tableColumn id="13218" xr3:uid="{BCA42F27-F037-0645-80C2-449076ABC2F4}" name="Column13204"/>
    <tableColumn id="13219" xr3:uid="{A383B10A-4787-DB41-BFE2-3BB6B25F0A91}" name="Column13205"/>
    <tableColumn id="13220" xr3:uid="{8ADFDFF8-4CB9-504D-9CE0-B4E86287F260}" name="Column13206"/>
    <tableColumn id="13221" xr3:uid="{1856B6FB-1902-EF45-B82F-A10C62644D28}" name="Column13207"/>
    <tableColumn id="13222" xr3:uid="{244125B7-D9E7-2145-80BC-620AAAC133AE}" name="Column13208"/>
    <tableColumn id="13223" xr3:uid="{E4113B6A-957A-5043-A505-262AC2DFDC31}" name="Column13209"/>
    <tableColumn id="13224" xr3:uid="{A0D9598A-B812-CB4B-9E27-695474104FCD}" name="Column13210"/>
    <tableColumn id="13225" xr3:uid="{60ED89C9-82BE-DE4A-8160-8FFE9702B6AD}" name="Column13211"/>
    <tableColumn id="13226" xr3:uid="{8AD2F95B-C174-F543-A989-A52AC3A79D1E}" name="Column13212"/>
    <tableColumn id="13227" xr3:uid="{3C4C4A8A-76D8-E143-9FA7-1E9E582C376F}" name="Column13213"/>
    <tableColumn id="13228" xr3:uid="{D29BC68F-32AF-3C4D-BC1C-451590F197CB}" name="Column13214"/>
    <tableColumn id="13229" xr3:uid="{4CA2FA92-26C9-6C4E-83F7-91365181CA9D}" name="Column13215"/>
    <tableColumn id="13230" xr3:uid="{65AF1FF5-EC54-7C40-BD0F-B592DB96ECBC}" name="Column13216"/>
    <tableColumn id="13231" xr3:uid="{310AE09F-8D73-5A4A-A7C8-7AFE97BA82C8}" name="Column13217"/>
    <tableColumn id="13232" xr3:uid="{1F3C1352-9F5B-1445-885C-14F85DF0A0F9}" name="Column13218"/>
    <tableColumn id="13233" xr3:uid="{5B510FC3-BF1B-9E48-8F84-6F5228C4CAD8}" name="Column13219"/>
    <tableColumn id="13234" xr3:uid="{F403F5E7-9D48-754D-A8DC-96FF4B8DD297}" name="Column13220"/>
    <tableColumn id="13235" xr3:uid="{F7ACAEBA-38DF-B349-880E-616C149008B2}" name="Column13221"/>
    <tableColumn id="13236" xr3:uid="{3A61B2FF-1103-764A-A7EA-FD1E2D99A30A}" name="Column13222"/>
    <tableColumn id="13237" xr3:uid="{09B25335-8A7D-1741-9760-015B9A181B48}" name="Column13223"/>
    <tableColumn id="13238" xr3:uid="{C0C244D2-576A-6648-A066-B6941AD20CB8}" name="Column13224"/>
    <tableColumn id="13239" xr3:uid="{596912E7-CCE8-4C47-A721-F64BC613A05E}" name="Column13225"/>
    <tableColumn id="13240" xr3:uid="{F16BA28D-3F6D-F748-A656-F5F8D5D2C39F}" name="Column13226"/>
    <tableColumn id="13241" xr3:uid="{DCEA2FBA-117F-0640-A1CB-AB36E96F4635}" name="Column13227"/>
    <tableColumn id="13242" xr3:uid="{A81F507E-368B-ED40-B627-4B960AE7A232}" name="Column13228"/>
    <tableColumn id="13243" xr3:uid="{E7D03E1A-B803-6D49-83D1-79A1BE5AB6A9}" name="Column13229"/>
    <tableColumn id="13244" xr3:uid="{D32F31AA-E120-EE40-8D10-6333149943D4}" name="Column13230"/>
    <tableColumn id="13245" xr3:uid="{4BBBC60E-CEFF-4549-9225-207476493CB5}" name="Column13231"/>
    <tableColumn id="13246" xr3:uid="{4A6DA437-3B7E-5C41-89A3-A339B898291A}" name="Column13232"/>
    <tableColumn id="13247" xr3:uid="{40F14E54-87C1-9345-AD0F-EF9F96034BA5}" name="Column13233"/>
    <tableColumn id="13248" xr3:uid="{F6A02892-09E9-DA48-8FA9-A89EFE92EEC5}" name="Column13234"/>
    <tableColumn id="13249" xr3:uid="{7B82FF43-E933-7448-9A73-1E8A274DC7EB}" name="Column13235"/>
    <tableColumn id="13250" xr3:uid="{2BE974EF-EB2E-3D4F-8DC6-F353C75D7C35}" name="Column13236"/>
    <tableColumn id="13251" xr3:uid="{B8AAAA74-CEEC-984D-9A43-2583E98B25AC}" name="Column13237"/>
    <tableColumn id="13252" xr3:uid="{E8AEE9BB-33C1-CC41-BDAE-77C0389F1FFA}" name="Column13238"/>
    <tableColumn id="13253" xr3:uid="{B44EFA1F-0062-D64A-B455-BB49152D588F}" name="Column13239"/>
    <tableColumn id="13254" xr3:uid="{BB64841D-D2A0-4E47-8659-40DE5A885B0A}" name="Column13240"/>
    <tableColumn id="13255" xr3:uid="{98F0AEEB-98B0-264D-B0EE-84CB2064500E}" name="Column13241"/>
    <tableColumn id="13256" xr3:uid="{C4F3C060-E272-9447-9182-C03954325618}" name="Column13242"/>
    <tableColumn id="13257" xr3:uid="{DF70F637-29D1-EA4C-8A22-4D4F81F17BA6}" name="Column13243"/>
    <tableColumn id="13258" xr3:uid="{B01001FA-92DB-5547-B392-7C1F44FA3AAE}" name="Column13244"/>
    <tableColumn id="13259" xr3:uid="{51C66E4B-A31F-324C-AF65-2FDE898D652F}" name="Column13245"/>
    <tableColumn id="13260" xr3:uid="{EA17FB44-8AA4-1048-8917-C8DBAB9498D3}" name="Column13246"/>
    <tableColumn id="13261" xr3:uid="{2BB6BD5E-1881-514F-9F06-B335F4ACFB56}" name="Column13247"/>
    <tableColumn id="13262" xr3:uid="{2A6DA65E-EF2C-5047-BEDE-3308D7D690B9}" name="Column13248"/>
    <tableColumn id="13263" xr3:uid="{A1BC32D8-0E5A-7144-ACAE-1F630BBCCDA5}" name="Column13249"/>
    <tableColumn id="13264" xr3:uid="{A49355A5-6A3C-A844-B8DF-DFC022128913}" name="Column13250"/>
    <tableColumn id="13265" xr3:uid="{F38794E2-4A26-0746-B341-2C72BB073DDE}" name="Column13251"/>
    <tableColumn id="13266" xr3:uid="{E2432EB5-1D9B-C941-8D63-119E327BAF7C}" name="Column13252"/>
    <tableColumn id="13267" xr3:uid="{FE6804CC-8425-BC44-A958-5B9B15A2885D}" name="Column13253"/>
    <tableColumn id="13268" xr3:uid="{EE5D698B-4E30-244D-99A4-CC4FDA30F234}" name="Column13254"/>
    <tableColumn id="13269" xr3:uid="{90CEB437-476B-854E-A7B9-233BB5431979}" name="Column13255"/>
    <tableColumn id="13270" xr3:uid="{C78DE86C-2D82-4143-AA5A-322E428ADF04}" name="Column13256"/>
    <tableColumn id="13271" xr3:uid="{AB69870C-AEDF-1641-8639-C41F7D9B0F38}" name="Column13257"/>
    <tableColumn id="13272" xr3:uid="{188B16E2-FECD-D74A-A606-7025887D0B82}" name="Column13258"/>
    <tableColumn id="13273" xr3:uid="{A2F313B5-E471-424B-832F-F7455A3CF5C5}" name="Column13259"/>
    <tableColumn id="13274" xr3:uid="{65363380-6B85-4C46-A54F-42D8C0DEA912}" name="Column13260"/>
    <tableColumn id="13275" xr3:uid="{FBEEAFF2-1A3F-A54D-9047-F1D5B11D4796}" name="Column13261"/>
    <tableColumn id="13276" xr3:uid="{01EA4F6A-F975-494F-B5D4-BB0D52491FA4}" name="Column13262"/>
    <tableColumn id="13277" xr3:uid="{68DCD9A7-69BF-5345-A0CF-15BF7320C042}" name="Column13263"/>
    <tableColumn id="13278" xr3:uid="{8CF64232-0E50-A24A-8363-202622121A7A}" name="Column13264"/>
    <tableColumn id="13279" xr3:uid="{E523DA1E-1023-2047-B0CE-80A42CA6AF0A}" name="Column13265"/>
    <tableColumn id="13280" xr3:uid="{D0EE6F7C-3541-2145-8D34-F23A1439AECD}" name="Column13266"/>
    <tableColumn id="13281" xr3:uid="{C3D58B4A-5964-2C48-8ECA-0ACA9B15F6AC}" name="Column13267"/>
    <tableColumn id="13282" xr3:uid="{8CE106B6-4BBF-3241-89A7-4C8A9402D671}" name="Column13268"/>
    <tableColumn id="13283" xr3:uid="{518D72CB-991D-4D4B-9001-1D6F1AB42160}" name="Column13269"/>
    <tableColumn id="13284" xr3:uid="{2A0FBA42-3F8B-0342-A98B-643ECC2BE4CC}" name="Column13270"/>
    <tableColumn id="13285" xr3:uid="{32C23A83-604A-6840-A430-A4414EECD719}" name="Column13271"/>
    <tableColumn id="13286" xr3:uid="{7C73EE14-D598-374D-A01F-8738331EFFA5}" name="Column13272"/>
    <tableColumn id="13287" xr3:uid="{8A74A82C-4284-3E4A-8C44-C448D007593F}" name="Column13273"/>
    <tableColumn id="13288" xr3:uid="{C333E6BE-3CCA-F34B-92EF-35F2270AE389}" name="Column13274"/>
    <tableColumn id="13289" xr3:uid="{76A6AB1A-5DE4-9F4C-BF45-4A57BBF454BD}" name="Column13275"/>
    <tableColumn id="13290" xr3:uid="{4EF90CB3-6E99-C447-8A5D-75234EFFF63A}" name="Column13276"/>
    <tableColumn id="13291" xr3:uid="{C425C839-397B-3E4B-8D58-4B4264D981AD}" name="Column13277"/>
    <tableColumn id="13292" xr3:uid="{117D1CF0-E8A9-6D4E-8730-C5397CF180E9}" name="Column13278"/>
    <tableColumn id="13293" xr3:uid="{6472AF1D-6B82-A045-88A6-54532AAC693C}" name="Column13279"/>
    <tableColumn id="13294" xr3:uid="{EDA84792-CFEF-DD42-889B-61B1501DFFBC}" name="Column13280"/>
    <tableColumn id="13295" xr3:uid="{25630082-B006-384E-8497-E335E79D6697}" name="Column13281"/>
    <tableColumn id="13296" xr3:uid="{94B1A2F3-8C93-C94F-B6A8-0E45891FC27C}" name="Column13282"/>
    <tableColumn id="13297" xr3:uid="{01B0726A-7B05-0C4E-9C72-6EDF1F632255}" name="Column13283"/>
    <tableColumn id="13298" xr3:uid="{9599DD84-EC39-5949-935B-9021650A6CCC}" name="Column13284"/>
    <tableColumn id="13299" xr3:uid="{8E9762D4-D51F-3E4A-A94E-A82538BFD5B2}" name="Column13285"/>
    <tableColumn id="13300" xr3:uid="{9BF656D6-8731-014B-901C-3661BD20B338}" name="Column13286"/>
    <tableColumn id="13301" xr3:uid="{7F066E20-9F80-D24F-AEDC-FB7102C5FFAF}" name="Column13287"/>
    <tableColumn id="13302" xr3:uid="{CAE27E06-C327-784F-A313-F9AB450CE113}" name="Column13288"/>
    <tableColumn id="13303" xr3:uid="{A2EAA694-4CC9-8346-8B9A-C0DDE99B3F00}" name="Column13289"/>
    <tableColumn id="13304" xr3:uid="{554DBC9E-5ECC-5147-8E01-DD77E1A87C39}" name="Column13290"/>
    <tableColumn id="13305" xr3:uid="{57292E24-8A95-8844-8F55-DBC6BC32E2D5}" name="Column13291"/>
    <tableColumn id="13306" xr3:uid="{54EE77D2-44CB-C14B-812F-7F8927AA2A7C}" name="Column13292"/>
    <tableColumn id="13307" xr3:uid="{61C39B97-C7BC-DF41-9B49-0A2679047156}" name="Column13293"/>
    <tableColumn id="13308" xr3:uid="{1C381E74-F6A2-E94E-AEA8-1CE69F1D4DAA}" name="Column13294"/>
    <tableColumn id="13309" xr3:uid="{7AF8124F-62BC-AF4A-B6CC-75AD81A92F6E}" name="Column13295"/>
    <tableColumn id="13310" xr3:uid="{E2FF5234-7323-B541-A268-EFECE30D170B}" name="Column13296"/>
    <tableColumn id="13311" xr3:uid="{5D5604C8-C8D4-9D40-9162-F81D365AA043}" name="Column13297"/>
    <tableColumn id="13312" xr3:uid="{F9C84CC5-F00C-0740-A232-8E1352526E3F}" name="Column13298"/>
    <tableColumn id="13313" xr3:uid="{C44A467D-289B-E14A-ABE0-35672A13DD99}" name="Column13299"/>
    <tableColumn id="13314" xr3:uid="{8C899997-FEAC-CA4B-986F-A7C666DED41E}" name="Column13300"/>
    <tableColumn id="13315" xr3:uid="{F4C7ED41-29E9-FA4F-832F-F2F51CD7DD55}" name="Column13301"/>
    <tableColumn id="13316" xr3:uid="{112C46A3-9C3E-0E4E-B0AC-FD7DA44AF9A7}" name="Column13302"/>
    <tableColumn id="13317" xr3:uid="{94E3A414-F9F0-C549-BC16-73653FBCBB78}" name="Column13303"/>
    <tableColumn id="13318" xr3:uid="{3E7C1274-C351-D945-91B8-05BF9B549B0C}" name="Column13304"/>
    <tableColumn id="13319" xr3:uid="{62CEF9B0-BBDA-D840-8A03-31114EA7C813}" name="Column13305"/>
    <tableColumn id="13320" xr3:uid="{48EEAE65-581D-BD4E-8569-507682AA7D69}" name="Column13306"/>
    <tableColumn id="13321" xr3:uid="{B3EF4DD0-D2E7-EA40-837D-B5F3E25AF323}" name="Column13307"/>
    <tableColumn id="13322" xr3:uid="{6B8A9EA5-0B70-424A-92FD-36B8A6283950}" name="Column13308"/>
    <tableColumn id="13323" xr3:uid="{98CFFF49-04B8-F04C-BB56-5448D4FE435F}" name="Column13309"/>
    <tableColumn id="13324" xr3:uid="{A7742332-4FDB-884B-8C1D-6E132A14D7A7}" name="Column13310"/>
    <tableColumn id="13325" xr3:uid="{9243D758-E0CE-B041-A7F9-F32C7AF06861}" name="Column13311"/>
    <tableColumn id="13326" xr3:uid="{233ACDDF-6700-3B44-8AE5-4437BD301B1A}" name="Column13312"/>
    <tableColumn id="13327" xr3:uid="{C5D23837-7237-2945-9D8E-98EDE62B3ACF}" name="Column13313"/>
    <tableColumn id="13328" xr3:uid="{AFB1FE28-FDB3-134D-9C43-A6B50E12B206}" name="Column13314"/>
    <tableColumn id="13329" xr3:uid="{51D6478A-FB86-5944-A28D-3D85CC96F4F7}" name="Column13315"/>
    <tableColumn id="13330" xr3:uid="{BC3ADD6B-5415-EB42-81F0-9920DDEB47A0}" name="Column13316"/>
    <tableColumn id="13331" xr3:uid="{AAB0666A-111C-824A-AE1E-488F6C8A1A34}" name="Column13317"/>
    <tableColumn id="13332" xr3:uid="{85697A1A-3CE4-7B42-ADD6-E763277283AC}" name="Column13318"/>
    <tableColumn id="13333" xr3:uid="{0FE35475-6AE7-2E4F-928F-69FFE01293EE}" name="Column13319"/>
    <tableColumn id="13334" xr3:uid="{E2B9398F-1F57-9149-B2FE-B14A579C5ED7}" name="Column13320"/>
    <tableColumn id="13335" xr3:uid="{E6093E07-5D1D-9448-B8F9-2671E0B7E245}" name="Column13321"/>
    <tableColumn id="13336" xr3:uid="{0BCC4DC2-7AE7-3F4E-AD0F-B8BE5BA49241}" name="Column13322"/>
    <tableColumn id="13337" xr3:uid="{78396A8E-8A4D-6745-991D-83E3AE721B33}" name="Column13323"/>
    <tableColumn id="13338" xr3:uid="{84B1AD19-2187-F045-BBA0-3173995F3C1D}" name="Column13324"/>
    <tableColumn id="13339" xr3:uid="{D0DDB605-F473-D543-AF42-8FDF64FC9C0A}" name="Column13325"/>
    <tableColumn id="13340" xr3:uid="{FE57C3F8-01E2-0D4B-8410-1A51FCF0D08B}" name="Column13326"/>
    <tableColumn id="13341" xr3:uid="{CF2350D1-ADB9-8D46-9057-7C0069CD0B89}" name="Column13327"/>
    <tableColumn id="13342" xr3:uid="{BC883DC9-57A9-F242-A7AA-BBDF59DB3D5F}" name="Column13328"/>
    <tableColumn id="13343" xr3:uid="{79F4DE69-A7D8-B24B-AFD9-93ED10B9F0F2}" name="Column13329"/>
    <tableColumn id="13344" xr3:uid="{25BF737F-021B-194C-BE3D-E561BB30C47C}" name="Column13330"/>
    <tableColumn id="13345" xr3:uid="{A31004B0-4556-7744-91D4-EBFF2BD515BC}" name="Column13331"/>
    <tableColumn id="13346" xr3:uid="{4427E869-55C9-EE47-A416-0DA18206E8D8}" name="Column13332"/>
    <tableColumn id="13347" xr3:uid="{242F8652-AE79-5B42-BBA2-622F6AAF91BA}" name="Column13333"/>
    <tableColumn id="13348" xr3:uid="{74A71087-8528-884A-96FA-86C0AF0D0A3A}" name="Column13334"/>
    <tableColumn id="13349" xr3:uid="{81A27F65-66D0-734D-B4C2-904BAE5F8AA5}" name="Column13335"/>
    <tableColumn id="13350" xr3:uid="{FE709491-76CA-154A-A2F8-E95BAE4067B9}" name="Column13336"/>
    <tableColumn id="13351" xr3:uid="{AAB6CF3D-19EA-354F-8FA5-1C878BC877D2}" name="Column13337"/>
    <tableColumn id="13352" xr3:uid="{663F1F76-A0AE-0248-8D20-FE0419B89FE6}" name="Column13338"/>
    <tableColumn id="13353" xr3:uid="{C500242E-C5B2-2147-B19B-E4280484D3F8}" name="Column13339"/>
    <tableColumn id="13354" xr3:uid="{38E65FDB-F2E5-9C48-A015-646ACB0D46D4}" name="Column13340"/>
    <tableColumn id="13355" xr3:uid="{858B7CA3-55A3-D642-BE7C-A9CB6AD746D4}" name="Column13341"/>
    <tableColumn id="13356" xr3:uid="{B338E471-FE19-2741-8650-BE89493D3245}" name="Column13342"/>
    <tableColumn id="13357" xr3:uid="{61D5E15F-6E76-8A46-A863-37B493E6A2CE}" name="Column13343"/>
    <tableColumn id="13358" xr3:uid="{2703B0F9-CF93-5743-9155-150C03D20014}" name="Column13344"/>
    <tableColumn id="13359" xr3:uid="{6BBF5B9C-65AA-664E-B4FE-7F3359A29549}" name="Column13345"/>
    <tableColumn id="13360" xr3:uid="{DB87F3BC-1B59-7043-BF37-615008F02C6F}" name="Column13346"/>
    <tableColumn id="13361" xr3:uid="{B7E63DDC-5220-504A-A85D-FD4FB8ACA819}" name="Column13347"/>
    <tableColumn id="13362" xr3:uid="{B57F6DDA-532B-BA46-8A11-2C77DD8CFA68}" name="Column13348"/>
    <tableColumn id="13363" xr3:uid="{5AAE7B6C-0AE2-CA4D-AE53-074A841FC262}" name="Column13349"/>
    <tableColumn id="13364" xr3:uid="{1E7B956B-AF97-8E4F-8BDB-D2645397AC5C}" name="Column13350"/>
    <tableColumn id="13365" xr3:uid="{A766E299-CB16-444D-A667-773121972ACC}" name="Column13351"/>
    <tableColumn id="13366" xr3:uid="{4366541A-2DA9-E84B-B20B-3C72D65A886D}" name="Column13352"/>
    <tableColumn id="13367" xr3:uid="{35B6CC42-8EBA-D041-94B7-B15BE86425A1}" name="Column13353"/>
    <tableColumn id="13368" xr3:uid="{C57094B9-3D8A-E448-8385-928965699CA8}" name="Column13354"/>
    <tableColumn id="13369" xr3:uid="{1CECE44E-CE87-E446-9738-80CA9B5A41B7}" name="Column13355"/>
    <tableColumn id="13370" xr3:uid="{3F3C671B-8D96-AB46-BE04-E3F7F1DD3819}" name="Column13356"/>
    <tableColumn id="13371" xr3:uid="{44620D8C-8734-6849-BD41-CF8A72981A21}" name="Column13357"/>
    <tableColumn id="13372" xr3:uid="{012E2164-7D90-844E-8B71-1ACD4C9F6C2B}" name="Column13358"/>
    <tableColumn id="13373" xr3:uid="{8A0996F1-1F45-1841-A99C-CA37D5936754}" name="Column13359"/>
    <tableColumn id="13374" xr3:uid="{5E278014-81BF-6C43-90C8-F0CAE9FB2A2F}" name="Column13360"/>
    <tableColumn id="13375" xr3:uid="{C9AF8CE0-213A-6747-96EB-7FAFF70492D6}" name="Column13361"/>
    <tableColumn id="13376" xr3:uid="{C63393EF-D78B-6546-AE43-FEC6B79A0574}" name="Column13362"/>
    <tableColumn id="13377" xr3:uid="{1B07E493-2984-1E43-9EAA-2FFD7BE6DFF8}" name="Column13363"/>
    <tableColumn id="13378" xr3:uid="{97BAFD10-3084-8445-88AB-5D8A6C81CFC8}" name="Column13364"/>
    <tableColumn id="13379" xr3:uid="{3E532FBC-AB87-9A46-8F98-C74C1C19834E}" name="Column13365"/>
    <tableColumn id="13380" xr3:uid="{68233923-C47C-F742-BBF2-7536AECC6919}" name="Column13366"/>
    <tableColumn id="13381" xr3:uid="{84B22465-A77D-5D40-AF1A-78904DEA5549}" name="Column13367"/>
    <tableColumn id="13382" xr3:uid="{6FC69E4E-1101-FB41-8F14-4F2EC2747739}" name="Column13368"/>
    <tableColumn id="13383" xr3:uid="{006D28C1-7351-DE43-8845-8A52C2DC8D3A}" name="Column13369"/>
    <tableColumn id="13384" xr3:uid="{EAB04261-A10F-BF4B-8815-C69CBA8D307C}" name="Column13370"/>
    <tableColumn id="13385" xr3:uid="{D1E5A627-A8F3-1349-AAB0-EF88F8B8F66F}" name="Column13371"/>
    <tableColumn id="13386" xr3:uid="{347C6CCE-8237-F14A-8550-200A37C50664}" name="Column13372"/>
    <tableColumn id="13387" xr3:uid="{6FA4752E-B9BC-AE41-A5FF-C09C65D3CCAB}" name="Column13373"/>
    <tableColumn id="13388" xr3:uid="{52C4F0F2-7980-EA4E-8223-F5D23EFDEF29}" name="Column13374"/>
    <tableColumn id="13389" xr3:uid="{D73AB539-7CC4-1544-A15D-58B2886D7587}" name="Column13375"/>
    <tableColumn id="13390" xr3:uid="{63106937-209E-A845-93B5-F55CB16F7BF4}" name="Column13376"/>
    <tableColumn id="13391" xr3:uid="{44383661-0C8C-B440-BF60-7C8EC709EF1F}" name="Column13377"/>
    <tableColumn id="13392" xr3:uid="{08610B52-5652-084E-97F0-80927CA5B6D5}" name="Column13378"/>
    <tableColumn id="13393" xr3:uid="{33C40BDD-7851-2B4C-B4CD-35C4EB8B71A5}" name="Column13379"/>
    <tableColumn id="13394" xr3:uid="{CC145A96-3911-0546-A126-F5B31DE40E25}" name="Column13380"/>
    <tableColumn id="13395" xr3:uid="{C77E0CBE-2DD8-244F-8EC2-E7986C4146A2}" name="Column13381"/>
    <tableColumn id="13396" xr3:uid="{C8860E28-1F26-7E4D-9DE8-22752200090D}" name="Column13382"/>
    <tableColumn id="13397" xr3:uid="{AFB36149-DA9E-774E-AEDC-FB6BFE31849D}" name="Column13383"/>
    <tableColumn id="13398" xr3:uid="{53313B45-F103-B441-83F7-9EF04C204CF6}" name="Column13384"/>
    <tableColumn id="13399" xr3:uid="{0215C2E0-CC08-0949-A208-5B9A2A54FE80}" name="Column13385"/>
    <tableColumn id="13400" xr3:uid="{9990CC4A-2FD6-D349-8920-905A29A96C03}" name="Column13386"/>
    <tableColumn id="13401" xr3:uid="{77AD6C5F-5C47-214A-9689-715454D6816B}" name="Column13387"/>
    <tableColumn id="13402" xr3:uid="{05594EC0-04AC-9843-9CFE-60E619E7F9F3}" name="Column13388"/>
    <tableColumn id="13403" xr3:uid="{A2B24B18-84D0-0B40-8434-A4DE6215D607}" name="Column13389"/>
    <tableColumn id="13404" xr3:uid="{2B463858-7C49-FC43-94DC-3A093100D256}" name="Column13390"/>
    <tableColumn id="13405" xr3:uid="{AABFB773-51BF-384F-95BB-6026BA908B4E}" name="Column13391"/>
    <tableColumn id="13406" xr3:uid="{6D695594-7E8D-3C45-A981-FA3295AF48F7}" name="Column13392"/>
    <tableColumn id="13407" xr3:uid="{98FDCC6D-C892-7D48-B6EE-ED92A274C0BD}" name="Column13393"/>
    <tableColumn id="13408" xr3:uid="{8DB72551-1855-EB4D-9A90-3A8AF293BDDA}" name="Column13394"/>
    <tableColumn id="13409" xr3:uid="{EA347025-0DE5-0744-B994-1FEF06217EF4}" name="Column13395"/>
    <tableColumn id="13410" xr3:uid="{475D8F03-490B-A443-BEEE-4CCD96E321DA}" name="Column13396"/>
    <tableColumn id="13411" xr3:uid="{679D5122-CD77-064C-B399-6B1DC9762BF8}" name="Column13397"/>
    <tableColumn id="13412" xr3:uid="{4DFFB39F-71B4-2846-9CE9-7811E6D3DB5D}" name="Column13398"/>
    <tableColumn id="13413" xr3:uid="{DF9B59BC-EAC8-B044-902A-87DA7B05905D}" name="Column13399"/>
    <tableColumn id="13414" xr3:uid="{18E74667-BD5E-F245-BB07-15764025E0B9}" name="Column13400"/>
    <tableColumn id="13415" xr3:uid="{C5DC4924-685F-A34C-A67E-37C424491EE2}" name="Column13401"/>
    <tableColumn id="13416" xr3:uid="{F41F86D7-C88B-454B-8D1C-7FBE36B5C000}" name="Column13402"/>
    <tableColumn id="13417" xr3:uid="{C89FF81C-E4A4-8C44-A14F-498BAF3ECBE1}" name="Column13403"/>
    <tableColumn id="13418" xr3:uid="{DEB15140-25AF-314B-9969-F64ECA4B635D}" name="Column13404"/>
    <tableColumn id="13419" xr3:uid="{105B3E89-44F1-EB40-A305-C036EBA6B199}" name="Column13405"/>
    <tableColumn id="13420" xr3:uid="{7CEEBCB0-BB4E-1046-A54B-CB614BF732ED}" name="Column13406"/>
    <tableColumn id="13421" xr3:uid="{95D03D86-A30A-3F43-A728-2971DD7D6304}" name="Column13407"/>
    <tableColumn id="13422" xr3:uid="{79F1A559-C228-8744-B9AA-A233E6F0DC04}" name="Column13408"/>
    <tableColumn id="13423" xr3:uid="{A3137B50-AC39-B045-9416-A04BDD26DA05}" name="Column13409"/>
    <tableColumn id="13424" xr3:uid="{499C28EA-848B-5C4B-8213-8A3F7B161701}" name="Column13410"/>
    <tableColumn id="13425" xr3:uid="{C86CAA43-0EF6-C54A-8263-DF140D00C1E4}" name="Column13411"/>
    <tableColumn id="13426" xr3:uid="{D65A790C-D083-2348-A3E7-E282896852F9}" name="Column13412"/>
    <tableColumn id="13427" xr3:uid="{D6125B37-8809-9B44-97E4-BCE4452E2978}" name="Column13413"/>
    <tableColumn id="13428" xr3:uid="{C723B06D-402B-7B43-8C13-ACBB0CE36C12}" name="Column13414"/>
    <tableColumn id="13429" xr3:uid="{F68E39B6-B8A8-AE48-8DB9-D1BFA5B5157E}" name="Column13415"/>
    <tableColumn id="13430" xr3:uid="{85020BC7-30B8-AD4D-9DFE-75D8E1DA06C0}" name="Column13416"/>
    <tableColumn id="13431" xr3:uid="{9B02C023-6EC0-AD4F-98C9-0F25641994E9}" name="Column13417"/>
    <tableColumn id="13432" xr3:uid="{9930A830-F7ED-214F-BB1E-9D99FAE69AE1}" name="Column13418"/>
    <tableColumn id="13433" xr3:uid="{86A66931-9181-4240-89FD-DB9F015C5909}" name="Column13419"/>
    <tableColumn id="13434" xr3:uid="{6AF3E5E9-5D10-F540-8274-A8420E96ED40}" name="Column13420"/>
    <tableColumn id="13435" xr3:uid="{B2CDFCE6-045E-504D-BF7E-BB4CF35DACE4}" name="Column13421"/>
    <tableColumn id="13436" xr3:uid="{92355463-A341-5A40-91AB-E2EB314AB12D}" name="Column13422"/>
    <tableColumn id="13437" xr3:uid="{208AF721-93F2-F04C-9B4C-0FA5D8FA07EB}" name="Column13423"/>
    <tableColumn id="13438" xr3:uid="{FBB18273-E873-AB48-A6BB-4C70E3A6CF43}" name="Column13424"/>
    <tableColumn id="13439" xr3:uid="{A3C5F996-70D5-5E44-BA19-474F86A52FBB}" name="Column13425"/>
    <tableColumn id="13440" xr3:uid="{24CEFB57-F112-004D-B54E-6E53354B26CB}" name="Column13426"/>
    <tableColumn id="13441" xr3:uid="{A277D7CE-53B2-544B-818D-4DC105EF98B8}" name="Column13427"/>
    <tableColumn id="13442" xr3:uid="{0DC70CF6-2469-294A-B06D-1E406EAA6938}" name="Column13428"/>
    <tableColumn id="13443" xr3:uid="{A1F93CE2-9F8F-A34E-BA0B-21120F1D4CA9}" name="Column13429"/>
    <tableColumn id="13444" xr3:uid="{156BC2A5-7DB4-8F47-9D9D-72786190596B}" name="Column13430"/>
    <tableColumn id="13445" xr3:uid="{AA42FF72-15D9-EF47-A31D-7B62862FCBD2}" name="Column13431"/>
    <tableColumn id="13446" xr3:uid="{DF3A3A62-3A98-3746-84D6-DC0BAE592C1A}" name="Column13432"/>
    <tableColumn id="13447" xr3:uid="{C588EDAF-6677-4B40-A67B-68C749CF18D7}" name="Column13433"/>
    <tableColumn id="13448" xr3:uid="{782D092D-985A-1246-ACF7-13F435E6F01C}" name="Column13434"/>
    <tableColumn id="13449" xr3:uid="{07B20F12-5686-924A-9242-1704907A7AA7}" name="Column13435"/>
    <tableColumn id="13450" xr3:uid="{52845CBD-CC87-364E-B4BB-67338FD3D5FC}" name="Column13436"/>
    <tableColumn id="13451" xr3:uid="{C905BEC5-6C53-1F40-AE0E-EC1B095C694A}" name="Column13437"/>
    <tableColumn id="13452" xr3:uid="{E1AAACC4-444B-9E4D-8015-0DC883FC4F6F}" name="Column13438"/>
    <tableColumn id="13453" xr3:uid="{5C0CC951-229E-E345-B87E-258004B5DB5C}" name="Column13439"/>
    <tableColumn id="13454" xr3:uid="{3983788A-94D6-CF42-AAB0-5632B449E55E}" name="Column13440"/>
    <tableColumn id="13455" xr3:uid="{3639831C-2FCD-BC40-9FC4-77AC7CF6D76D}" name="Column13441"/>
    <tableColumn id="13456" xr3:uid="{9EB3FB4A-83C0-374C-9B27-D31CD2195189}" name="Column13442"/>
    <tableColumn id="13457" xr3:uid="{93102859-8BA3-E949-806A-367962779F07}" name="Column13443"/>
    <tableColumn id="13458" xr3:uid="{0B1ED266-D0A3-4D41-AF08-EE4FADB0AE8B}" name="Column13444"/>
    <tableColumn id="13459" xr3:uid="{7E78A005-A768-CC48-9D38-2E170E7C0A11}" name="Column13445"/>
    <tableColumn id="13460" xr3:uid="{BDBD13DA-237E-874C-8AE3-D851E77A8128}" name="Column13446"/>
    <tableColumn id="13461" xr3:uid="{2DBF7AE2-B4F2-5B4E-B883-72366A21E99A}" name="Column13447"/>
    <tableColumn id="13462" xr3:uid="{89DC5AF7-21DE-5644-B092-12ACE998D2B5}" name="Column13448"/>
    <tableColumn id="13463" xr3:uid="{02ADACBF-F145-F34D-B8F0-34FD35E60C7A}" name="Column13449"/>
    <tableColumn id="13464" xr3:uid="{C496D5EF-51BA-1E4A-98F6-F0574AD274BF}" name="Column13450"/>
    <tableColumn id="13465" xr3:uid="{C578DBA7-C9DA-6C45-BB33-38406B58E35D}" name="Column13451"/>
    <tableColumn id="13466" xr3:uid="{F4F540E1-B824-1544-A63C-ED03548AC9CE}" name="Column13452"/>
    <tableColumn id="13467" xr3:uid="{3E007480-23E9-3F49-BA7E-93902D648E0E}" name="Column13453"/>
    <tableColumn id="13468" xr3:uid="{27407238-ABCA-5141-9E36-3ABCB47A9E41}" name="Column13454"/>
    <tableColumn id="13469" xr3:uid="{90CE3EEA-8DAC-6746-BA57-33877DC069A5}" name="Column13455"/>
    <tableColumn id="13470" xr3:uid="{B23F3563-F950-ED45-8EB5-00EACF36DAEC}" name="Column13456"/>
    <tableColumn id="13471" xr3:uid="{B14D56A3-1780-174F-B9F4-41B0BE660002}" name="Column13457"/>
    <tableColumn id="13472" xr3:uid="{834BA0B3-98EB-074F-BF59-6E8B7E24850F}" name="Column13458"/>
    <tableColumn id="13473" xr3:uid="{A6A6EC2A-1BB9-0A49-B190-B2D45C72168D}" name="Column13459"/>
    <tableColumn id="13474" xr3:uid="{A5185360-EDE7-7648-8511-1AF750F3B84F}" name="Column13460"/>
    <tableColumn id="13475" xr3:uid="{6BBA728B-2115-7143-9348-D9011568776C}" name="Column13461"/>
    <tableColumn id="13476" xr3:uid="{4E53D5B1-E535-B14A-A0E8-2F891604E6C7}" name="Column13462"/>
    <tableColumn id="13477" xr3:uid="{ED5F6084-FBEE-F245-8A35-F9F9CC60B9E2}" name="Column13463"/>
    <tableColumn id="13478" xr3:uid="{315635D0-41C0-B847-8217-F51E732EF750}" name="Column13464"/>
    <tableColumn id="13479" xr3:uid="{974A5781-226D-6849-AF89-14DA2EDC8856}" name="Column13465"/>
    <tableColumn id="13480" xr3:uid="{C9A56865-5C65-264D-80D4-D6960DC849E2}" name="Column13466"/>
    <tableColumn id="13481" xr3:uid="{6C2022E4-1836-A047-970A-750D596E5DB0}" name="Column13467"/>
    <tableColumn id="13482" xr3:uid="{5B0D3EBD-0EE9-1646-8698-0CEA65063BE6}" name="Column13468"/>
    <tableColumn id="13483" xr3:uid="{6F3FA89A-C7D8-EB49-BFBB-5AA54338D574}" name="Column13469"/>
    <tableColumn id="13484" xr3:uid="{5E8A5F95-AC0E-0A46-BCDF-1136DBD08C4D}" name="Column13470"/>
    <tableColumn id="13485" xr3:uid="{491DDE71-0C21-4B42-90D5-9363308A4905}" name="Column13471"/>
    <tableColumn id="13486" xr3:uid="{CAA998F8-A155-CF4F-84BC-FCBE8993B78F}" name="Column13472"/>
    <tableColumn id="13487" xr3:uid="{D6E1F0A2-5402-E046-B059-F57CB0398E8A}" name="Column13473"/>
    <tableColumn id="13488" xr3:uid="{BA7410B1-784F-B447-8ACE-895A7539E2BB}" name="Column13474"/>
    <tableColumn id="13489" xr3:uid="{69F8EEF5-79D2-4F47-B4D5-57D63B80834E}" name="Column13475"/>
    <tableColumn id="13490" xr3:uid="{8EFB4DF6-6222-4F46-AFFA-ADD14671B7D5}" name="Column13476"/>
    <tableColumn id="13491" xr3:uid="{1CFAA4AC-B0F1-0B42-8C6B-6B4E9F07ED80}" name="Column13477"/>
    <tableColumn id="13492" xr3:uid="{358F0FEE-8987-5C45-A36E-76AC493F1F4A}" name="Column13478"/>
    <tableColumn id="13493" xr3:uid="{B238AFA5-E89C-7E43-B2EC-C34BF272E7CC}" name="Column13479"/>
    <tableColumn id="13494" xr3:uid="{5B32E189-0C7B-8E4A-8C84-0870319AE268}" name="Column13480"/>
    <tableColumn id="13495" xr3:uid="{74ECB230-8C85-8247-9CD4-1FAF1BAFC803}" name="Column13481"/>
    <tableColumn id="13496" xr3:uid="{82EB4BEB-C19E-544B-8C95-5D983C04C9F1}" name="Column13482"/>
    <tableColumn id="13497" xr3:uid="{2F26A21C-953F-524E-AF12-5EE7C587E813}" name="Column13483"/>
    <tableColumn id="13498" xr3:uid="{7879FA81-108C-644B-A670-EE03692B6BFF}" name="Column13484"/>
    <tableColumn id="13499" xr3:uid="{B2582C3C-907D-AF4E-B071-3BF1114A488D}" name="Column13485"/>
    <tableColumn id="13500" xr3:uid="{E0449223-C6C6-AB4C-9F5F-D41A46038E7C}" name="Column13486"/>
    <tableColumn id="13501" xr3:uid="{D77DA10F-35C3-A041-B385-F946C4313BB0}" name="Column13487"/>
    <tableColumn id="13502" xr3:uid="{D49A5F7D-0FCC-994F-8EFC-8A180AFD4EE1}" name="Column13488"/>
    <tableColumn id="13503" xr3:uid="{ED4D72A0-603D-3148-8CFD-511B27A59603}" name="Column13489"/>
    <tableColumn id="13504" xr3:uid="{5A35B3B8-EAAC-3945-B20D-E81E4103C0F4}" name="Column13490"/>
    <tableColumn id="13505" xr3:uid="{2C1C07B5-AD76-CA4E-BB8D-C2B31F0A2CCB}" name="Column13491"/>
    <tableColumn id="13506" xr3:uid="{1FC09834-A3B2-7148-A5AC-CEBFDA46B318}" name="Column13492"/>
    <tableColumn id="13507" xr3:uid="{93E79210-0014-E24B-A2B2-0D534652F351}" name="Column13493"/>
    <tableColumn id="13508" xr3:uid="{E109CED6-95FE-7546-95F0-0E29D6C68DFF}" name="Column13494"/>
    <tableColumn id="13509" xr3:uid="{F391E7C2-822D-444E-88AA-9C9862A305C7}" name="Column13495"/>
    <tableColumn id="13510" xr3:uid="{3BB8A0F7-6156-BA48-AA5E-A9E1B375EE18}" name="Column13496"/>
    <tableColumn id="13511" xr3:uid="{F7ECF613-5E9E-554F-9824-10D86B7C7709}" name="Column13497"/>
    <tableColumn id="13512" xr3:uid="{778BF69D-7BD7-7747-BA10-6543AD0D87BB}" name="Column13498"/>
    <tableColumn id="13513" xr3:uid="{395800F0-AF11-EF48-92B2-B6B0E313F377}" name="Column13499"/>
    <tableColumn id="13514" xr3:uid="{974E5B63-90DC-9147-9700-0430906CC8F6}" name="Column13500"/>
    <tableColumn id="13515" xr3:uid="{0C8B4825-C679-9847-A497-F4DAC1BAF641}" name="Column13501"/>
    <tableColumn id="13516" xr3:uid="{94BEC15E-87D8-324E-A7B8-01CD7AF847EB}" name="Column13502"/>
    <tableColumn id="13517" xr3:uid="{719F51AC-0590-7C4C-B751-AF048FC15F0B}" name="Column13503"/>
    <tableColumn id="13518" xr3:uid="{0D263D4F-46E0-DD47-9C1D-4D49D6D2E541}" name="Column13504"/>
    <tableColumn id="13519" xr3:uid="{F07DC082-C26E-844B-AB4E-611F90175567}" name="Column13505"/>
    <tableColumn id="13520" xr3:uid="{92928DE9-B38F-4C44-BB54-7A2FC08C7C0B}" name="Column13506"/>
    <tableColumn id="13521" xr3:uid="{DBFED498-01AC-CA4F-960B-9AD5A6CAB7F4}" name="Column13507"/>
    <tableColumn id="13522" xr3:uid="{62022FDB-CE42-554D-A69B-A3730CDFD494}" name="Column13508"/>
    <tableColumn id="13523" xr3:uid="{0EBB503E-5920-A347-92C0-725B818A64AC}" name="Column13509"/>
    <tableColumn id="13524" xr3:uid="{D2F49FD7-B6CE-324E-9053-22F4A9C2E281}" name="Column13510"/>
    <tableColumn id="13525" xr3:uid="{9E49C67E-E017-F344-8C68-D2A5A29205CA}" name="Column13511"/>
    <tableColumn id="13526" xr3:uid="{F83FF79F-A10D-1F4A-A09E-F42438077606}" name="Column13512"/>
    <tableColumn id="13527" xr3:uid="{FA7BE7F0-8840-F046-A5FA-638AD51A578D}" name="Column13513"/>
    <tableColumn id="13528" xr3:uid="{392F2285-6D98-CC4B-8F61-303109377857}" name="Column13514"/>
    <tableColumn id="13529" xr3:uid="{6C393E9E-D8F9-E548-AAAA-9D46A9FF0EE5}" name="Column13515"/>
    <tableColumn id="13530" xr3:uid="{8622B190-873B-2C47-8689-2D92ED92952F}" name="Column13516"/>
    <tableColumn id="13531" xr3:uid="{9D2E1223-C2CC-5348-B60F-704216450D9D}" name="Column13517"/>
    <tableColumn id="13532" xr3:uid="{B6F1F6BD-2BF8-A94A-AF66-2EBEE9BEC674}" name="Column13518"/>
    <tableColumn id="13533" xr3:uid="{A7F46564-DA44-854F-8FCC-867B46932578}" name="Column13519"/>
    <tableColumn id="13534" xr3:uid="{2AC90AA8-75CD-E040-904E-4A55984A8ADE}" name="Column13520"/>
    <tableColumn id="13535" xr3:uid="{FC468E1D-C127-6842-8F33-69025C407534}" name="Column13521"/>
    <tableColumn id="13536" xr3:uid="{231495E5-D95F-3445-8812-EE81501B4755}" name="Column13522"/>
    <tableColumn id="13537" xr3:uid="{93334CCC-E09A-D84E-B7B3-E4AB00FD582E}" name="Column13523"/>
    <tableColumn id="13538" xr3:uid="{5E3E4C26-AF81-1A44-AB0B-235001F38AB1}" name="Column13524"/>
    <tableColumn id="13539" xr3:uid="{37499085-7786-7941-94FA-662597A4F3EF}" name="Column13525"/>
    <tableColumn id="13540" xr3:uid="{C2B48850-0C5F-2E4B-9771-883667A58000}" name="Column13526"/>
    <tableColumn id="13541" xr3:uid="{50BC452D-E23C-904E-8819-5DFBB2A9F8A1}" name="Column13527"/>
    <tableColumn id="13542" xr3:uid="{97251FA3-1EF1-D94A-860B-D14D1FEF391F}" name="Column13528"/>
    <tableColumn id="13543" xr3:uid="{9A043378-30AA-5847-A498-DF183AB68B2A}" name="Column13529"/>
    <tableColumn id="13544" xr3:uid="{B89CEE6E-4E97-9849-A2CA-43B25FBB4B83}" name="Column13530"/>
    <tableColumn id="13545" xr3:uid="{C34BCC46-A5E9-3248-9DC1-19FBB88BB991}" name="Column13531"/>
    <tableColumn id="13546" xr3:uid="{D4038640-B241-2041-99E9-D27EF42B4D8D}" name="Column13532"/>
    <tableColumn id="13547" xr3:uid="{1363AEC0-816C-9248-BC13-5266E7BE1E5C}" name="Column13533"/>
    <tableColumn id="13548" xr3:uid="{8808BC05-5024-4749-B20C-AF4E461DC4F2}" name="Column13534"/>
    <tableColumn id="13549" xr3:uid="{D500B392-1270-FF43-A708-66AD0E9CB2E3}" name="Column13535"/>
    <tableColumn id="13550" xr3:uid="{97EBB5E6-36E9-EF41-A088-EE072BB7FB79}" name="Column13536"/>
    <tableColumn id="13551" xr3:uid="{D0C4F0E7-4B2B-6D42-BBD8-75200F5BF721}" name="Column13537"/>
    <tableColumn id="13552" xr3:uid="{86D57B63-0955-194C-A09A-C5A1D77336B8}" name="Column13538"/>
    <tableColumn id="13553" xr3:uid="{11E22AB7-E0A1-6842-8DEF-728E25F142F2}" name="Column13539"/>
    <tableColumn id="13554" xr3:uid="{373AA800-2037-DB43-B464-648FFC56A967}" name="Column13540"/>
    <tableColumn id="13555" xr3:uid="{991812DC-4EB7-7748-95F9-292A1494BD1F}" name="Column13541"/>
    <tableColumn id="13556" xr3:uid="{C6BD37ED-5381-634D-8CA7-1663977EE6E4}" name="Column13542"/>
    <tableColumn id="13557" xr3:uid="{B571FF8E-6766-854C-80FB-CC64A4D3BE75}" name="Column13543"/>
    <tableColumn id="13558" xr3:uid="{99E60D57-0FDC-8F42-935E-A536E665621E}" name="Column13544"/>
    <tableColumn id="13559" xr3:uid="{BBF37475-7FDE-BE45-9B4E-609DE2A7BE0B}" name="Column13545"/>
    <tableColumn id="13560" xr3:uid="{AE9BEC62-7C1B-FE4B-AED0-46EA5FD2F9E5}" name="Column13546"/>
    <tableColumn id="13561" xr3:uid="{801E00AA-DEF2-8A40-AE7A-B39B0118915F}" name="Column13547"/>
    <tableColumn id="13562" xr3:uid="{6EE7F66C-E70E-F840-99C8-AD6D0CCA9E59}" name="Column13548"/>
    <tableColumn id="13563" xr3:uid="{34A99438-67FF-EE40-ACFE-1FDDEF8DCE4F}" name="Column13549"/>
    <tableColumn id="13564" xr3:uid="{01C0DEFA-D305-444B-8180-6F9008EB9BEA}" name="Column13550"/>
    <tableColumn id="13565" xr3:uid="{51A6C17D-B976-6E40-940D-867B1325AB31}" name="Column13551"/>
    <tableColumn id="13566" xr3:uid="{3B49705D-EF8B-7947-8D4D-A6C252FA4E2A}" name="Column13552"/>
    <tableColumn id="13567" xr3:uid="{74B55AB4-2337-9C45-BBC8-679605CD5DB0}" name="Column13553"/>
    <tableColumn id="13568" xr3:uid="{E9970E14-0728-524C-89BA-CD694FB14D16}" name="Column13554"/>
    <tableColumn id="13569" xr3:uid="{D20C3A35-F2FA-8143-A2BA-816A078C1871}" name="Column13555"/>
    <tableColumn id="13570" xr3:uid="{EF9F7275-D12B-C040-9D62-0BC2CD0075D3}" name="Column13556"/>
    <tableColumn id="13571" xr3:uid="{A8D4BEB6-8020-A945-A68F-03B344134D29}" name="Column13557"/>
    <tableColumn id="13572" xr3:uid="{06DABB30-8727-3F43-8F21-52AF07BD8750}" name="Column13558"/>
    <tableColumn id="13573" xr3:uid="{B8B893EA-A73D-1B4C-B821-65CD65A63C0C}" name="Column13559"/>
    <tableColumn id="13574" xr3:uid="{8EC8245F-B988-2D4F-97BE-7EDBF0674679}" name="Column13560"/>
    <tableColumn id="13575" xr3:uid="{5EA66489-324A-0E48-9AC3-5658E0B40EFC}" name="Column13561"/>
    <tableColumn id="13576" xr3:uid="{A9FAD573-B007-8142-93CF-9E040E2E8F65}" name="Column13562"/>
    <tableColumn id="13577" xr3:uid="{71B30662-EF1F-B84A-A102-DA21F9A182FA}" name="Column13563"/>
    <tableColumn id="13578" xr3:uid="{144547AD-5C6B-A54B-B809-39BC681031AB}" name="Column13564"/>
    <tableColumn id="13579" xr3:uid="{460F0477-C0EE-B84E-AEB3-0DAACB228C5A}" name="Column13565"/>
    <tableColumn id="13580" xr3:uid="{EFF9EBC7-1F9E-544F-A17D-E84A5B00E7A6}" name="Column13566"/>
    <tableColumn id="13581" xr3:uid="{342A1A9F-F17D-A940-8D06-2CB5200352B6}" name="Column13567"/>
    <tableColumn id="13582" xr3:uid="{23677CA7-53F7-F54B-AFCE-38DAA84084EA}" name="Column13568"/>
    <tableColumn id="13583" xr3:uid="{9FB2807C-0DD5-0E48-B774-73C22D38AEC7}" name="Column13569"/>
    <tableColumn id="13584" xr3:uid="{832DB460-796A-C840-BC89-9BE9CAFA4744}" name="Column13570"/>
    <tableColumn id="13585" xr3:uid="{AA0B89A9-47A2-074B-9BB0-3DE532645B88}" name="Column13571"/>
    <tableColumn id="13586" xr3:uid="{B37C3C24-CBF7-1249-990D-26525944BE04}" name="Column13572"/>
    <tableColumn id="13587" xr3:uid="{1FEE56C8-F975-A94B-9656-D80A56CC75CF}" name="Column13573"/>
    <tableColumn id="13588" xr3:uid="{11E80E0D-010A-224D-B2B7-92C71EA98E57}" name="Column13574"/>
    <tableColumn id="13589" xr3:uid="{5C7AD81F-B0B3-124C-9F53-3A5E7D2FBE3C}" name="Column13575"/>
    <tableColumn id="13590" xr3:uid="{50A00618-8CC9-844C-926B-77F324113D14}" name="Column13576"/>
    <tableColumn id="13591" xr3:uid="{CEF9CC45-73A9-2A48-903B-A7E9D45B7E02}" name="Column13577"/>
    <tableColumn id="13592" xr3:uid="{2390D61E-16E7-9441-A324-A0CAD3BDD4A1}" name="Column13578"/>
    <tableColumn id="13593" xr3:uid="{DF6D47A0-4E59-AF47-8AE1-794AAC5923EB}" name="Column13579"/>
    <tableColumn id="13594" xr3:uid="{A92A4973-7361-4244-B183-C53E6C2E9267}" name="Column13580"/>
    <tableColumn id="13595" xr3:uid="{25823C50-4A9C-D34C-B346-F398B788C68F}" name="Column13581"/>
    <tableColumn id="13596" xr3:uid="{92290151-A7C9-A145-9651-2D3766736C06}" name="Column13582"/>
    <tableColumn id="13597" xr3:uid="{68F11D52-F5A3-CB48-B46F-788714FAC6EE}" name="Column13583"/>
    <tableColumn id="13598" xr3:uid="{1B996160-9F21-BF41-9160-1EA7D1A93025}" name="Column13584"/>
    <tableColumn id="13599" xr3:uid="{30CA2B7A-D8C3-9946-A9A2-6915666085E4}" name="Column13585"/>
    <tableColumn id="13600" xr3:uid="{907DADC2-8A5A-DA4C-A124-3051A318E09D}" name="Column13586"/>
    <tableColumn id="13601" xr3:uid="{351F0073-9399-FF4C-B77F-2559FAA24E62}" name="Column13587"/>
    <tableColumn id="13602" xr3:uid="{4AF6E0CD-FF6C-A948-A9C8-FB33BA688661}" name="Column13588"/>
    <tableColumn id="13603" xr3:uid="{FD65BC79-704B-484B-8918-404501A9801B}" name="Column13589"/>
    <tableColumn id="13604" xr3:uid="{6EE33EE4-2FC7-CD46-8E1C-0CE7738FE3A5}" name="Column13590"/>
    <tableColumn id="13605" xr3:uid="{B0C1CCF3-81B2-E94F-AFE3-4CA45DFF45C5}" name="Column13591"/>
    <tableColumn id="13606" xr3:uid="{9BB2698C-994A-C24D-A25F-D26091A9B559}" name="Column13592"/>
    <tableColumn id="13607" xr3:uid="{EB3601A4-FE94-6D43-9F19-FA186EA8BE8F}" name="Column13593"/>
    <tableColumn id="13608" xr3:uid="{EE011A17-EA47-3D41-80BE-D2D2FE5690B2}" name="Column13594"/>
    <tableColumn id="13609" xr3:uid="{493AAD7B-E223-0941-B652-12C9284F85CD}" name="Column13595"/>
    <tableColumn id="13610" xr3:uid="{158B0167-00FA-9741-B442-1BEC89F52D2E}" name="Column13596"/>
    <tableColumn id="13611" xr3:uid="{90F5A006-9E87-FF46-AF73-95E1131E3F44}" name="Column13597"/>
    <tableColumn id="13612" xr3:uid="{B1A54C17-17A7-9D4A-BBF9-E7EA31A619C3}" name="Column13598"/>
    <tableColumn id="13613" xr3:uid="{0BEE78B0-30A5-F94A-BDA5-11280CC7EA0C}" name="Column13599"/>
    <tableColumn id="13614" xr3:uid="{11844CA7-B4F1-754E-B20F-BA2148CDEB61}" name="Column13600"/>
    <tableColumn id="13615" xr3:uid="{7F8EA1CE-E48A-FF4F-91FC-D0D42D61A107}" name="Column13601"/>
    <tableColumn id="13616" xr3:uid="{6301BB32-D50A-BE47-9AB1-A2E47A012C7E}" name="Column13602"/>
    <tableColumn id="13617" xr3:uid="{F8E1CE04-6AAA-C74B-99E6-8098368517E8}" name="Column13603"/>
    <tableColumn id="13618" xr3:uid="{E15F585B-CEBA-DB4E-8853-3A3D2FDC785F}" name="Column13604"/>
    <tableColumn id="13619" xr3:uid="{9F10F545-D346-7149-AE1C-62B47F0D9425}" name="Column13605"/>
    <tableColumn id="13620" xr3:uid="{5366975B-8C79-AD47-AD34-F8B63C1B07FA}" name="Column13606"/>
    <tableColumn id="13621" xr3:uid="{A19A096B-A1D7-8A4E-A1A0-11AA1D24A042}" name="Column13607"/>
    <tableColumn id="13622" xr3:uid="{D2F9AC8A-CAA3-8A49-90A0-EBFD30676E50}" name="Column13608"/>
    <tableColumn id="13623" xr3:uid="{628CFADE-B2FF-5042-8EE6-44D47972FBEC}" name="Column13609"/>
    <tableColumn id="13624" xr3:uid="{7D212FF4-FBAE-E04A-A213-44E080CF4C4C}" name="Column13610"/>
    <tableColumn id="13625" xr3:uid="{E1D86E2F-D077-B047-9F56-4213BA654551}" name="Column13611"/>
    <tableColumn id="13626" xr3:uid="{10E177E3-CFA9-784B-BBC2-C7757F2192C4}" name="Column13612"/>
    <tableColumn id="13627" xr3:uid="{7B444026-0ADF-B14E-AE1F-3873317575C9}" name="Column13613"/>
    <tableColumn id="13628" xr3:uid="{04111C8F-5900-2747-AA22-CB1913B90CBD}" name="Column13614"/>
    <tableColumn id="13629" xr3:uid="{36285C05-1732-264E-A359-19BA9166CD11}" name="Column13615"/>
    <tableColumn id="13630" xr3:uid="{0D75F7AC-8DB0-EC49-A6DB-78D9AF372C80}" name="Column13616"/>
    <tableColumn id="13631" xr3:uid="{8A4CE972-1336-6641-B1B7-AC7C2901B6B1}" name="Column13617"/>
    <tableColumn id="13632" xr3:uid="{A79BE4FA-9D79-2C41-B494-B3D5BEB130E5}" name="Column13618"/>
    <tableColumn id="13633" xr3:uid="{63FC0BC2-5217-204A-A6BE-6427C265F102}" name="Column13619"/>
    <tableColumn id="13634" xr3:uid="{2A168F3B-BDC4-9944-B9A2-490A438398C8}" name="Column13620"/>
    <tableColumn id="13635" xr3:uid="{30BA0642-C040-8840-A60C-06834DEB5CB5}" name="Column13621"/>
    <tableColumn id="13636" xr3:uid="{0406163F-6FC2-8B48-995E-C17A834F1D6A}" name="Column13622"/>
    <tableColumn id="13637" xr3:uid="{4AB22E4E-4237-1241-816D-CD1F08796E68}" name="Column13623"/>
    <tableColumn id="13638" xr3:uid="{C07756C0-C902-DC47-B7C6-4B8AA005FF6F}" name="Column13624"/>
    <tableColumn id="13639" xr3:uid="{4A4F3073-D95D-BE4D-ADA6-E84C1F5F16FD}" name="Column13625"/>
    <tableColumn id="13640" xr3:uid="{230B0B5A-8A37-334D-8F7E-8461CBE24CE7}" name="Column13626"/>
    <tableColumn id="13641" xr3:uid="{909C8C0C-17AB-BF4C-84C6-64638BB5BB40}" name="Column13627"/>
    <tableColumn id="13642" xr3:uid="{C1CC60B0-E98B-774A-9D64-DCB96BA32E68}" name="Column13628"/>
    <tableColumn id="13643" xr3:uid="{6266D998-941E-4E45-9CE3-51811ADEF8BA}" name="Column13629"/>
    <tableColumn id="13644" xr3:uid="{1A1E897F-A9FF-1643-A9B6-B945B6468AF4}" name="Column13630"/>
    <tableColumn id="13645" xr3:uid="{EDB6E35B-9F98-5A41-923B-1646CA3EE9E2}" name="Column13631"/>
    <tableColumn id="13646" xr3:uid="{3D1D4932-50F7-EA43-B9E1-50C5B5C5A7BF}" name="Column13632"/>
    <tableColumn id="13647" xr3:uid="{97300A25-7F74-4343-871E-7DAB95BCFECD}" name="Column13633"/>
    <tableColumn id="13648" xr3:uid="{769E63D4-36D7-4643-90B1-262677E82D27}" name="Column13634"/>
    <tableColumn id="13649" xr3:uid="{427DC97E-81EE-664F-BDAD-C70932EFB841}" name="Column13635"/>
    <tableColumn id="13650" xr3:uid="{1268E546-FB04-8449-9B05-F027416741BF}" name="Column13636"/>
    <tableColumn id="13651" xr3:uid="{B9E3471D-1994-3B4E-942A-3831DFD31584}" name="Column13637"/>
    <tableColumn id="13652" xr3:uid="{8DCCD8AB-D54A-6F4A-9FA6-AE2227F5DA9A}" name="Column13638"/>
    <tableColumn id="13653" xr3:uid="{2AEEF321-6140-C54D-BB69-1C89A4F9C071}" name="Column13639"/>
    <tableColumn id="13654" xr3:uid="{9AC7E7EA-46D4-1248-A529-14189904074D}" name="Column13640"/>
    <tableColumn id="13655" xr3:uid="{CA6C0614-0417-614D-9365-B5A017ABC5F9}" name="Column13641"/>
    <tableColumn id="13656" xr3:uid="{799375C4-C7A8-5D47-985C-6AC082350911}" name="Column13642"/>
    <tableColumn id="13657" xr3:uid="{ACF6F23F-EEF2-E74E-B016-B75CA19F8475}" name="Column13643"/>
    <tableColumn id="13658" xr3:uid="{E6B34EBC-041C-3D41-AB30-F4FEC296E2DA}" name="Column13644"/>
    <tableColumn id="13659" xr3:uid="{43F1F7CD-9F34-2E40-8A76-9AFF8E195936}" name="Column13645"/>
    <tableColumn id="13660" xr3:uid="{8A546ED3-9354-A84B-B61B-DD692F699E4C}" name="Column13646"/>
    <tableColumn id="13661" xr3:uid="{FB0DDF0F-A94A-3F4B-8820-451A0731FB02}" name="Column13647"/>
    <tableColumn id="13662" xr3:uid="{291DBCE5-5A01-CB43-B5E6-623A44D5DA4C}" name="Column13648"/>
    <tableColumn id="13663" xr3:uid="{B9EB8282-BD82-B541-AC8D-A0A1D8569B95}" name="Column13649"/>
    <tableColumn id="13664" xr3:uid="{371DB95C-A109-4D4B-8E67-00755BD2FA64}" name="Column13650"/>
    <tableColumn id="13665" xr3:uid="{CCF921FB-F345-7A4D-98D8-391A4387D4FA}" name="Column13651"/>
    <tableColumn id="13666" xr3:uid="{4F2146A4-2C1E-A04E-A2B7-5D082EA9AF8D}" name="Column13652"/>
    <tableColumn id="13667" xr3:uid="{769DE4AE-E3AF-844A-BA6D-40C41DD38D3F}" name="Column13653"/>
    <tableColumn id="13668" xr3:uid="{3B3B01A3-24B7-7D45-AEAF-021BBA9423B9}" name="Column13654"/>
    <tableColumn id="13669" xr3:uid="{4FA2E003-CE8B-B249-B364-B602B41A5296}" name="Column13655"/>
    <tableColumn id="13670" xr3:uid="{82337D6F-F9D5-4C41-84B4-8F78BD7963D0}" name="Column13656"/>
    <tableColumn id="13671" xr3:uid="{ECE27E89-3179-7D48-841F-3CF33CA3C059}" name="Column13657"/>
    <tableColumn id="13672" xr3:uid="{1AA5AC32-A9B6-4345-BCD3-38BA962172C9}" name="Column13658"/>
    <tableColumn id="13673" xr3:uid="{38938676-F9E7-BB4B-8592-FD6155A9CE31}" name="Column13659"/>
    <tableColumn id="13674" xr3:uid="{5F8B8F46-4C12-2242-82B6-3EC0AB3FF799}" name="Column13660"/>
    <tableColumn id="13675" xr3:uid="{9849F33B-B24E-7F49-9A7C-4991A0A60370}" name="Column13661"/>
    <tableColumn id="13676" xr3:uid="{632C92BC-2BE0-AC42-A5E4-EDCCC4A7E3BF}" name="Column13662"/>
    <tableColumn id="13677" xr3:uid="{3A36F9EE-2C47-F844-A1E7-4CA21EAF864D}" name="Column13663"/>
    <tableColumn id="13678" xr3:uid="{0893498A-02FD-AE43-B199-5C4418AD5195}" name="Column13664"/>
    <tableColumn id="13679" xr3:uid="{81333919-A750-4E40-8089-21AE70C7AF6A}" name="Column13665"/>
    <tableColumn id="13680" xr3:uid="{79E0A5D9-31F0-4640-8DEE-4B44710E89F7}" name="Column13666"/>
    <tableColumn id="13681" xr3:uid="{7E1B1E37-B1A4-7B4A-B7FB-5D2AFD8F41BF}" name="Column13667"/>
    <tableColumn id="13682" xr3:uid="{9627104B-A8C5-8A48-80F5-2AF4A19448D4}" name="Column13668"/>
    <tableColumn id="13683" xr3:uid="{853EB0D2-1B8A-C740-B28C-394046387BDB}" name="Column13669"/>
    <tableColumn id="13684" xr3:uid="{96285F8E-8930-F041-9590-D136F7A1C35A}" name="Column13670"/>
    <tableColumn id="13685" xr3:uid="{43DDE247-A6B9-134C-BFFC-8739F435986B}" name="Column13671"/>
    <tableColumn id="13686" xr3:uid="{4DC924A6-4B62-954F-B9F0-AE7D38116783}" name="Column13672"/>
    <tableColumn id="13687" xr3:uid="{E2B72400-C481-E448-AB6B-BBF22F5364EE}" name="Column13673"/>
    <tableColumn id="13688" xr3:uid="{E791DACD-F76C-9D41-BAD2-FA5EE5CB0C52}" name="Column13674"/>
    <tableColumn id="13689" xr3:uid="{68D0C813-1E1A-D943-B9D2-08D1014B2D3D}" name="Column13675"/>
    <tableColumn id="13690" xr3:uid="{601C2750-8D30-F84B-8895-219752282962}" name="Column13676"/>
    <tableColumn id="13691" xr3:uid="{C6D86ADE-5A8E-B540-9320-DBC4849E5264}" name="Column13677"/>
    <tableColumn id="13692" xr3:uid="{81FE86A1-9EDA-C647-8063-76AF34024500}" name="Column13678"/>
    <tableColumn id="13693" xr3:uid="{8C02591D-A8CD-624B-B33C-10F35A3AB4A2}" name="Column13679"/>
    <tableColumn id="13694" xr3:uid="{78636859-CB1C-0D4E-9EA2-E9D3B3028A9C}" name="Column13680"/>
    <tableColumn id="13695" xr3:uid="{4CF9A6CB-543F-3A4A-9776-A76B40B291B2}" name="Column13681"/>
    <tableColumn id="13696" xr3:uid="{053AB4D7-8822-BB4C-B81F-96AC37BF5CF7}" name="Column13682"/>
    <tableColumn id="13697" xr3:uid="{28226D3B-3CE6-F74D-8225-67FC60BF879C}" name="Column13683"/>
    <tableColumn id="13698" xr3:uid="{7F5175EB-CEBE-3A45-98CF-BBDBE2C75281}" name="Column13684"/>
    <tableColumn id="13699" xr3:uid="{E478536E-3C40-3C45-98E1-EABDAE8BAC2B}" name="Column13685"/>
    <tableColumn id="13700" xr3:uid="{33551ADD-506F-A040-B8B6-857F6DDE06C6}" name="Column13686"/>
    <tableColumn id="13701" xr3:uid="{1AFE2178-A3E2-464B-9CB5-EA911AF24748}" name="Column13687"/>
    <tableColumn id="13702" xr3:uid="{7D66A2EC-3C7C-DA4A-9C30-CA7C8797DAAA}" name="Column13688"/>
    <tableColumn id="13703" xr3:uid="{E8C6BD7E-FA06-0044-A05C-41DDF837D03F}" name="Column13689"/>
    <tableColumn id="13704" xr3:uid="{245055E1-2BA2-A244-8678-B60CD3894A59}" name="Column13690"/>
    <tableColumn id="13705" xr3:uid="{1ABF0FC3-1242-FB43-9C04-EF01444DEB04}" name="Column13691"/>
    <tableColumn id="13706" xr3:uid="{56C842C2-52B3-8547-B943-00986B36A021}" name="Column13692"/>
    <tableColumn id="13707" xr3:uid="{6EE1CB66-148B-DB4D-A498-B61E1D9CF7FF}" name="Column13693"/>
    <tableColumn id="13708" xr3:uid="{1DA40CCC-E8D6-2B4F-8693-25B13C177B60}" name="Column13694"/>
    <tableColumn id="13709" xr3:uid="{C180AE70-47C2-0542-A858-51C5836B19A2}" name="Column13695"/>
    <tableColumn id="13710" xr3:uid="{6BAC4B0D-D6BD-274D-9F01-7E1B7A8E4A6F}" name="Column13696"/>
    <tableColumn id="13711" xr3:uid="{3174623B-AEC4-8643-AFFF-CA282559954A}" name="Column13697"/>
    <tableColumn id="13712" xr3:uid="{DC75499F-AB61-A345-940E-0877E96A99CE}" name="Column13698"/>
    <tableColumn id="13713" xr3:uid="{B8379C72-35E7-6749-AF54-30FF77C6AA82}" name="Column13699"/>
    <tableColumn id="13714" xr3:uid="{93F43F6E-D313-0D42-B5DA-2044428EE153}" name="Column13700"/>
    <tableColumn id="13715" xr3:uid="{FDA98A3B-7EFC-494B-969D-808FD0D3530D}" name="Column13701"/>
    <tableColumn id="13716" xr3:uid="{4BC63274-AE76-A840-B83D-4A99B00E375A}" name="Column13702"/>
    <tableColumn id="13717" xr3:uid="{02CE8755-E8FE-4246-A1A6-81C8FCDAAE03}" name="Column13703"/>
    <tableColumn id="13718" xr3:uid="{27C8CF37-0C4A-F940-8426-DE5B969755B0}" name="Column13704"/>
    <tableColumn id="13719" xr3:uid="{FD5F1ECD-DD66-C74E-8F53-5C5944F06980}" name="Column13705"/>
    <tableColumn id="13720" xr3:uid="{E16DEDD9-0005-4F42-8928-21099B5A2E76}" name="Column13706"/>
    <tableColumn id="13721" xr3:uid="{93917BE5-6373-354D-A382-BB1AE4E0E9E0}" name="Column13707"/>
    <tableColumn id="13722" xr3:uid="{D14464AC-A5BC-7547-A8FE-F098130FF289}" name="Column13708"/>
    <tableColumn id="13723" xr3:uid="{8C050C56-A626-2A47-8535-79863F28F13E}" name="Column13709"/>
    <tableColumn id="13724" xr3:uid="{F68E3D3E-81FC-7848-B834-ECA4112B0719}" name="Column13710"/>
    <tableColumn id="13725" xr3:uid="{B22EE1E4-405D-8546-9DD1-66B01F5F7D73}" name="Column13711"/>
    <tableColumn id="13726" xr3:uid="{727D827F-F3EF-B742-B5A0-D5A2C799088B}" name="Column13712"/>
    <tableColumn id="13727" xr3:uid="{3C76C61F-DDCD-1443-A4CD-6E03EC74630C}" name="Column13713"/>
    <tableColumn id="13728" xr3:uid="{8823257B-CFFD-0C49-9A27-EB9312F7BB7D}" name="Column13714"/>
    <tableColumn id="13729" xr3:uid="{B5DA1CF7-80E5-A644-8C1F-E0785122F542}" name="Column13715"/>
    <tableColumn id="13730" xr3:uid="{3FC8DCB1-8DD5-EB4A-85B2-EA4CF1023236}" name="Column13716"/>
    <tableColumn id="13731" xr3:uid="{CE51CAC2-7095-0C4F-9686-14732A4B2666}" name="Column13717"/>
    <tableColumn id="13732" xr3:uid="{038A4E09-6631-F84A-8366-03CA72A7897B}" name="Column13718"/>
    <tableColumn id="13733" xr3:uid="{2377FF62-2F2A-9D47-A0E9-A14AA8384708}" name="Column13719"/>
    <tableColumn id="13734" xr3:uid="{D50F57A4-6476-7046-A12C-7F2DC67945C8}" name="Column13720"/>
    <tableColumn id="13735" xr3:uid="{14B2BA5E-0823-7148-B73C-E2D17141D477}" name="Column13721"/>
    <tableColumn id="13736" xr3:uid="{8091F59A-2274-3241-BAAB-6D0AB6DBBA88}" name="Column13722"/>
    <tableColumn id="13737" xr3:uid="{11A94F7A-32DA-124A-ACF2-41B9716050C5}" name="Column13723"/>
    <tableColumn id="13738" xr3:uid="{5AF65572-E610-6F4A-A8A5-EDD03913520F}" name="Column13724"/>
    <tableColumn id="13739" xr3:uid="{07BE7B5C-3F08-6C42-B7CD-223CF63DD7B1}" name="Column13725"/>
    <tableColumn id="13740" xr3:uid="{9F91F6EC-E896-4347-9D4C-C2D2DDEB641A}" name="Column13726"/>
    <tableColumn id="13741" xr3:uid="{0956B6E3-7DDA-124E-9661-E1F8AD3A61D8}" name="Column13727"/>
    <tableColumn id="13742" xr3:uid="{7CCCAEAC-452B-1446-B985-DD7C6E47AAD8}" name="Column13728"/>
    <tableColumn id="13743" xr3:uid="{BCF6DA0D-2191-2546-9A17-B1EBBCC43639}" name="Column13729"/>
    <tableColumn id="13744" xr3:uid="{B67DF2D5-76D0-4244-B6AB-9411C1A49CC1}" name="Column13730"/>
    <tableColumn id="13745" xr3:uid="{359E977A-FCEB-114D-AEE5-8B77C466A4B5}" name="Column13731"/>
    <tableColumn id="13746" xr3:uid="{0944CCE0-068B-9842-807D-F26B49B89C1A}" name="Column13732"/>
    <tableColumn id="13747" xr3:uid="{3B4007BB-EFC5-3444-BB8C-3FFC7967165E}" name="Column13733"/>
    <tableColumn id="13748" xr3:uid="{C6BE297C-F0F8-6444-9B66-DD74FA82E50D}" name="Column13734"/>
    <tableColumn id="13749" xr3:uid="{80C9353E-BB92-B445-9827-68BD1070735F}" name="Column13735"/>
    <tableColumn id="13750" xr3:uid="{E667A4E4-17DF-7D4C-9C99-98660A22D9E8}" name="Column13736"/>
    <tableColumn id="13751" xr3:uid="{83535613-530A-E74A-8635-4A547B329DA6}" name="Column13737"/>
    <tableColumn id="13752" xr3:uid="{0A101383-16ED-C648-9123-DBF5F847532E}" name="Column13738"/>
    <tableColumn id="13753" xr3:uid="{4B9000B3-F0DF-E142-9DC5-13EC725C0D15}" name="Column13739"/>
    <tableColumn id="13754" xr3:uid="{96692F27-F91D-A345-8884-04E3195B3725}" name="Column13740"/>
    <tableColumn id="13755" xr3:uid="{701591D1-387E-AC46-8544-88339B0FA09C}" name="Column13741"/>
    <tableColumn id="13756" xr3:uid="{B5BA7371-F4AD-B64F-8AD2-2F30D7F23218}" name="Column13742"/>
    <tableColumn id="13757" xr3:uid="{776C885C-D35E-6049-83A3-18B8195A31AB}" name="Column13743"/>
    <tableColumn id="13758" xr3:uid="{6C68A4B0-2FEE-4A44-9047-D1F08DDB0984}" name="Column13744"/>
    <tableColumn id="13759" xr3:uid="{3C203AB8-4A23-924E-9C1D-7B1B3165F017}" name="Column13745"/>
    <tableColumn id="13760" xr3:uid="{BC0EA92C-127E-A34F-AF18-DDCDAC0E29EC}" name="Column13746"/>
    <tableColumn id="13761" xr3:uid="{0A2E944E-87A5-3B4A-A2C4-9578F94233AA}" name="Column13747"/>
    <tableColumn id="13762" xr3:uid="{1C15E03A-B143-1649-9BB6-791540F9C4D1}" name="Column13748"/>
    <tableColumn id="13763" xr3:uid="{D595C81A-DA5F-F042-ABF2-0FC85497D40A}" name="Column13749"/>
    <tableColumn id="13764" xr3:uid="{B3E92B9B-A68C-304F-9D8A-E17D6AA866D4}" name="Column13750"/>
    <tableColumn id="13765" xr3:uid="{BC205E1C-BD14-CE4C-8CD2-261EFF3F2417}" name="Column13751"/>
    <tableColumn id="13766" xr3:uid="{4FC30341-B816-D845-892D-BE4E25D4FDBE}" name="Column13752"/>
    <tableColumn id="13767" xr3:uid="{9388676F-15C9-0541-9A61-B20E4DB8675F}" name="Column13753"/>
    <tableColumn id="13768" xr3:uid="{5F48BC67-2563-3446-9C5E-763699F29A0B}" name="Column13754"/>
    <tableColumn id="13769" xr3:uid="{296A567D-6C45-6A47-98E5-A2F77BE107D9}" name="Column13755"/>
    <tableColumn id="13770" xr3:uid="{28630D10-10EC-4340-AF35-AABB0361C820}" name="Column13756"/>
    <tableColumn id="13771" xr3:uid="{5A745089-E0E2-B342-8DAF-65F75004703F}" name="Column13757"/>
    <tableColumn id="13772" xr3:uid="{30052E7D-7E04-764D-8E3A-ECDBECF7B98D}" name="Column13758"/>
    <tableColumn id="13773" xr3:uid="{30378C05-9C71-CF42-A908-57C59CC72DF6}" name="Column13759"/>
    <tableColumn id="13774" xr3:uid="{14D217D4-366F-5041-8E0F-964346AB3E72}" name="Column13760"/>
    <tableColumn id="13775" xr3:uid="{3D4F9E5F-33AC-4045-BB65-8F156C0F45FF}" name="Column13761"/>
    <tableColumn id="13776" xr3:uid="{3600EAF6-74DC-D74A-A5D1-F7B595058DDE}" name="Column13762"/>
    <tableColumn id="13777" xr3:uid="{1269274B-210D-CB40-B511-B57FD88664FE}" name="Column13763"/>
    <tableColumn id="13778" xr3:uid="{7F2F1761-43CF-C34B-86F1-B80AC3ECC0B4}" name="Column13764"/>
    <tableColumn id="13779" xr3:uid="{3C749CE1-E8A6-7246-9E16-389FB382756D}" name="Column13765"/>
    <tableColumn id="13780" xr3:uid="{E40B8E06-FF22-6D47-A66D-A213D7C7F3CA}" name="Column13766"/>
    <tableColumn id="13781" xr3:uid="{A5155EF2-8D15-8E4E-AB0E-D1CF70496EB7}" name="Column13767"/>
    <tableColumn id="13782" xr3:uid="{0E9CFBC4-8A9F-0F43-9EF6-C973BE22E417}" name="Column13768"/>
    <tableColumn id="13783" xr3:uid="{22B6590E-C584-3746-B775-E71A1613A65D}" name="Column13769"/>
    <tableColumn id="13784" xr3:uid="{AB464834-98B8-E148-9B11-480BA38CA322}" name="Column13770"/>
    <tableColumn id="13785" xr3:uid="{2849A4E0-9518-A543-BF44-63C91F5181B0}" name="Column13771"/>
    <tableColumn id="13786" xr3:uid="{9F783F10-7C72-CF40-9864-2945D78DE90C}" name="Column13772"/>
    <tableColumn id="13787" xr3:uid="{1C37C9DE-5DD5-B74F-8685-BE0E6CEBCD1E}" name="Column13773"/>
    <tableColumn id="13788" xr3:uid="{F6D23380-CD59-E145-9DFA-7D76E3AD79C5}" name="Column13774"/>
    <tableColumn id="13789" xr3:uid="{171CCA8E-4ED4-A94E-A0BF-99FABE477A8B}" name="Column13775"/>
    <tableColumn id="13790" xr3:uid="{B004BF94-0ABD-5746-9339-87319EE3E6B4}" name="Column13776"/>
    <tableColumn id="13791" xr3:uid="{97CA0B26-9DAB-9C4A-B22C-5AF9C6289938}" name="Column13777"/>
    <tableColumn id="13792" xr3:uid="{6542D826-5101-074D-8900-8CF660D430B7}" name="Column13778"/>
    <tableColumn id="13793" xr3:uid="{50BBFCCE-4887-AF42-B09E-F7CB9E99CA8C}" name="Column13779"/>
    <tableColumn id="13794" xr3:uid="{59366263-24BA-9840-BBFE-AB8DDED420AE}" name="Column13780"/>
    <tableColumn id="13795" xr3:uid="{34FC3EB9-ADB4-DF48-9BF7-EBBA71FE4E1A}" name="Column13781"/>
    <tableColumn id="13796" xr3:uid="{CEBD9505-2ABA-084F-8284-81D98256911C}" name="Column13782"/>
    <tableColumn id="13797" xr3:uid="{09D05B0D-BB20-1F47-8E6A-ADD505066FE8}" name="Column13783"/>
    <tableColumn id="13798" xr3:uid="{A7708171-6EBC-214E-B8C8-24543CA46BA9}" name="Column13784"/>
    <tableColumn id="13799" xr3:uid="{D21F7CD2-F0B6-7941-89FC-B65162E7C24A}" name="Column13785"/>
    <tableColumn id="13800" xr3:uid="{11DF5673-55B7-DE41-B35F-431F622CF7CA}" name="Column13786"/>
    <tableColumn id="13801" xr3:uid="{2A105BCC-B4A9-7C42-BAA5-55C975B1270B}" name="Column13787"/>
    <tableColumn id="13802" xr3:uid="{09211B28-E399-EA48-8A5D-0008E065CC30}" name="Column13788"/>
    <tableColumn id="13803" xr3:uid="{26FE276A-9DB3-504F-AD48-39999EB22714}" name="Column13789"/>
    <tableColumn id="13804" xr3:uid="{283FED68-8D5B-AF45-8F9B-A9C6D626F2F8}" name="Column13790"/>
    <tableColumn id="13805" xr3:uid="{97398A2E-8002-4E45-8CBD-6E918CE83508}" name="Column13791"/>
    <tableColumn id="13806" xr3:uid="{DBB0E26B-D7C2-8949-A693-5E475C280406}" name="Column13792"/>
    <tableColumn id="13807" xr3:uid="{35D9E0A8-6412-B941-8DE0-587E46400359}" name="Column13793"/>
    <tableColumn id="13808" xr3:uid="{05223B88-CA4E-1C4E-A26C-3491E9E8BDEC}" name="Column13794"/>
    <tableColumn id="13809" xr3:uid="{191750EA-2ABA-C64C-ACF3-8E0CCA789A12}" name="Column13795"/>
    <tableColumn id="13810" xr3:uid="{8C9BD230-D787-6744-B63E-21FB6868CC30}" name="Column13796"/>
    <tableColumn id="13811" xr3:uid="{2F1DA407-35D9-A348-8EC9-A12F3237C1A3}" name="Column13797"/>
    <tableColumn id="13812" xr3:uid="{54C6CFEB-DBBD-404C-9715-E5BE62CF3797}" name="Column13798"/>
    <tableColumn id="13813" xr3:uid="{45DAA527-8DB3-FC4C-8C3C-32E8BF342109}" name="Column13799"/>
    <tableColumn id="13814" xr3:uid="{72C5DC7F-4802-8A47-8244-4761A61523ED}" name="Column13800"/>
    <tableColumn id="13815" xr3:uid="{26A3E05F-4948-634C-86A5-D11050259F93}" name="Column13801"/>
    <tableColumn id="13816" xr3:uid="{E92A86B5-1C84-F847-898E-81E691CF087B}" name="Column13802"/>
    <tableColumn id="13817" xr3:uid="{61ED83D5-D800-C748-ABE5-592D1A6744CE}" name="Column13803"/>
    <tableColumn id="13818" xr3:uid="{49F03978-EE39-A548-B978-A83A9891C37A}" name="Column13804"/>
    <tableColumn id="13819" xr3:uid="{220E26B2-932F-C940-BC36-0342F5FF44EE}" name="Column13805"/>
    <tableColumn id="13820" xr3:uid="{5DFE8406-2205-3142-BF43-9D4AAAE8BF5D}" name="Column13806"/>
    <tableColumn id="13821" xr3:uid="{C03477F4-D0ED-E54A-ABA7-2CD0F9AF4F57}" name="Column13807"/>
    <tableColumn id="13822" xr3:uid="{CC650AAA-B259-004F-BC04-6CE3FB65D0FC}" name="Column13808"/>
    <tableColumn id="13823" xr3:uid="{F148F2CE-D607-4342-83CF-93CE40A29532}" name="Column13809"/>
    <tableColumn id="13824" xr3:uid="{35361E5B-CE3F-154D-A3CC-7BB209B8E1DF}" name="Column13810"/>
    <tableColumn id="13825" xr3:uid="{11E2CDA7-6AE1-D34D-862B-F0B0C32A343B}" name="Column13811"/>
    <tableColumn id="13826" xr3:uid="{E66AFD4D-4B0E-8342-BE1B-62DA5BF6584A}" name="Column13812"/>
    <tableColumn id="13827" xr3:uid="{84A6E222-5E69-3642-8223-0D915C554331}" name="Column13813"/>
    <tableColumn id="13828" xr3:uid="{98ECB49B-26C7-5548-A1BD-C43C65CB1ECF}" name="Column13814"/>
    <tableColumn id="13829" xr3:uid="{5CC6B29F-7585-334B-9D3C-67E17ED63A84}" name="Column13815"/>
    <tableColumn id="13830" xr3:uid="{5F63D1E1-A47D-F640-9243-2A639CDAD53D}" name="Column13816"/>
    <tableColumn id="13831" xr3:uid="{22EA3F7D-52CF-E64A-BEBD-C9DA27A9ADF1}" name="Column13817"/>
    <tableColumn id="13832" xr3:uid="{C055604F-9F0B-384D-974E-AABAE4E9E8BC}" name="Column13818"/>
    <tableColumn id="13833" xr3:uid="{1CE94C9F-1593-B749-8320-7E02D664BF8D}" name="Column13819"/>
    <tableColumn id="13834" xr3:uid="{87633BE0-98E8-6F44-A12E-9C43CDEF3CB7}" name="Column13820"/>
    <tableColumn id="13835" xr3:uid="{41080E98-142A-7A43-ADA0-247ADE8C0BF6}" name="Column13821"/>
    <tableColumn id="13836" xr3:uid="{73B93FF4-E918-7845-A76B-AA1C4536934D}" name="Column13822"/>
    <tableColumn id="13837" xr3:uid="{D6BD9F3D-0BF2-4744-A8E2-92A2B7ABA9B4}" name="Column13823"/>
    <tableColumn id="13838" xr3:uid="{DE216701-A31B-EA47-9A7F-459BCA0AB35A}" name="Column13824"/>
    <tableColumn id="13839" xr3:uid="{C272D234-EFAE-1143-BD0F-208E8AE9D3C1}" name="Column13825"/>
    <tableColumn id="13840" xr3:uid="{BF3F87A6-ED06-3341-9060-D6B5EEAA9EF7}" name="Column13826"/>
    <tableColumn id="13841" xr3:uid="{0A12DC96-C76C-8048-ADE0-C895763EB9D3}" name="Column13827"/>
    <tableColumn id="13842" xr3:uid="{BE45DE4C-06EB-A449-8466-2F9E5CBE32FD}" name="Column13828"/>
    <tableColumn id="13843" xr3:uid="{8E754748-DD76-FF49-AEAB-E43122D3A5D0}" name="Column13829"/>
    <tableColumn id="13844" xr3:uid="{1609E7E4-F0DA-3B45-B4ED-978F107F5008}" name="Column13830"/>
    <tableColumn id="13845" xr3:uid="{F47A174C-FF98-E749-92C6-E3A85F2A4128}" name="Column13831"/>
    <tableColumn id="13846" xr3:uid="{7E08B285-39F2-0946-9412-8D5521015C11}" name="Column13832"/>
    <tableColumn id="13847" xr3:uid="{200E5AF5-5757-F349-B60B-94C32E43C351}" name="Column13833"/>
    <tableColumn id="13848" xr3:uid="{585939BB-867E-4C40-B86D-D7BA2768D994}" name="Column13834"/>
    <tableColumn id="13849" xr3:uid="{45C33995-DF12-EA40-8C6D-CBBE6486714C}" name="Column13835"/>
    <tableColumn id="13850" xr3:uid="{51195731-D767-714B-9357-4D4FA57C0AB0}" name="Column13836"/>
    <tableColumn id="13851" xr3:uid="{F1597AF4-26BD-A64F-B67F-17424356FF53}" name="Column13837"/>
    <tableColumn id="13852" xr3:uid="{0BCF3E56-0B1D-414D-B1CE-F816274288B9}" name="Column13838"/>
    <tableColumn id="13853" xr3:uid="{077EA949-EA2E-744B-A0C0-DE0DD88209D4}" name="Column13839"/>
    <tableColumn id="13854" xr3:uid="{342D63C2-9C1C-A34C-BE9C-F85D8D072B65}" name="Column13840"/>
    <tableColumn id="13855" xr3:uid="{18B58766-01A5-7849-BAB8-08513E1B6F66}" name="Column13841"/>
    <tableColumn id="13856" xr3:uid="{6877C42C-0835-E946-8C06-FF32E8E17AC0}" name="Column13842"/>
    <tableColumn id="13857" xr3:uid="{C1FEF259-A049-1143-AF34-8D40E0B58D16}" name="Column13843"/>
    <tableColumn id="13858" xr3:uid="{FEFC1BE4-2491-BE47-AF85-F28A29305AD3}" name="Column13844"/>
    <tableColumn id="13859" xr3:uid="{BBAE8747-FFE0-8742-8632-B3FDB174D151}" name="Column13845"/>
    <tableColumn id="13860" xr3:uid="{A1B14514-93BA-B04C-8FFC-C5CFAA8094AF}" name="Column13846"/>
    <tableColumn id="13861" xr3:uid="{C43A6BA7-F4CE-B341-ABE8-7BC8ACC37E75}" name="Column13847"/>
    <tableColumn id="13862" xr3:uid="{9DDDDBBD-E21E-D746-AE04-3912DE8DC3FF}" name="Column13848"/>
    <tableColumn id="13863" xr3:uid="{228708B3-0534-1746-ABFD-EE3468AA84DD}" name="Column13849"/>
    <tableColumn id="13864" xr3:uid="{781F2453-3D26-2F46-A6EB-D1DB679FF8BD}" name="Column13850"/>
    <tableColumn id="13865" xr3:uid="{D95FADB7-FCAE-9B44-8BCF-BD42B635F370}" name="Column13851"/>
    <tableColumn id="13866" xr3:uid="{489D96FD-8214-C441-B96C-BF1C7D5F0D06}" name="Column13852"/>
    <tableColumn id="13867" xr3:uid="{62112F83-3BAF-7F4C-8189-411131C3FFC8}" name="Column13853"/>
    <tableColumn id="13868" xr3:uid="{86510F22-2A77-4940-AB12-1A058AAFA95E}" name="Column13854"/>
    <tableColumn id="13869" xr3:uid="{E5D9C9E1-9B9E-A44E-9335-590A82155AB1}" name="Column13855"/>
    <tableColumn id="13870" xr3:uid="{175A272B-6CC2-BD49-A843-38FD8A588C64}" name="Column13856"/>
    <tableColumn id="13871" xr3:uid="{0B5EDDBE-E6DE-1A4E-975E-7EB9A3E40F11}" name="Column13857"/>
    <tableColumn id="13872" xr3:uid="{97D26C5E-8FC7-0B45-B38B-862451F9B28B}" name="Column13858"/>
    <tableColumn id="13873" xr3:uid="{D58C0162-8B76-5D4B-9ADC-7E758515304E}" name="Column13859"/>
    <tableColumn id="13874" xr3:uid="{1A6EB2BF-D00A-5E4F-8AFC-7DE1A22FC9EA}" name="Column13860"/>
    <tableColumn id="13875" xr3:uid="{8B3F5D3E-4B6B-474A-A6B6-63E159911C36}" name="Column13861"/>
    <tableColumn id="13876" xr3:uid="{194645BF-F547-5A47-9EB5-4ACEAA8D9933}" name="Column13862"/>
    <tableColumn id="13877" xr3:uid="{D3DED21E-6CDE-B942-9414-BC0A382A0CBB}" name="Column13863"/>
    <tableColumn id="13878" xr3:uid="{34C4E32A-D618-E742-BB50-9796AADB2DC8}" name="Column13864"/>
    <tableColumn id="13879" xr3:uid="{58F25C2C-3AF7-DC45-8917-2BD47024C4AC}" name="Column13865"/>
    <tableColumn id="13880" xr3:uid="{73070754-7AF3-5F46-BA05-78F90D3D9A83}" name="Column13866"/>
    <tableColumn id="13881" xr3:uid="{E13AFE86-1467-0444-A005-44F1C2703964}" name="Column13867"/>
    <tableColumn id="13882" xr3:uid="{70AB45AA-A342-0747-9D16-83F76BBBFF4D}" name="Column13868"/>
    <tableColumn id="13883" xr3:uid="{66A5C753-BCF3-2A4B-888F-A64FEB67F831}" name="Column13869"/>
    <tableColumn id="13884" xr3:uid="{B4343751-6FEB-194D-839B-403952A1AF94}" name="Column13870"/>
    <tableColumn id="13885" xr3:uid="{6AE943B7-B815-814E-94A1-4E5CC8DF5EE7}" name="Column13871"/>
    <tableColumn id="13886" xr3:uid="{F5711E38-8EB7-7843-8838-3149A90E275D}" name="Column13872"/>
    <tableColumn id="13887" xr3:uid="{A7505927-FE38-484F-9A65-94D5DFC6083E}" name="Column13873"/>
    <tableColumn id="13888" xr3:uid="{37D3FB17-2368-8443-9EB0-95DB8117F070}" name="Column13874"/>
    <tableColumn id="13889" xr3:uid="{1F973EF6-CA9E-F444-93C7-AD5B6F9954D2}" name="Column13875"/>
    <tableColumn id="13890" xr3:uid="{7FB29732-F4CA-284B-B2DB-2CA70F834806}" name="Column13876"/>
    <tableColumn id="13891" xr3:uid="{7AD9FEDB-A6AC-4046-9B63-29B352E7FF1F}" name="Column13877"/>
    <tableColumn id="13892" xr3:uid="{6F16B00E-1827-444F-8147-044D0D133781}" name="Column13878"/>
    <tableColumn id="13893" xr3:uid="{3DF93166-DB0A-B547-AA4B-FAD857A89734}" name="Column13879"/>
    <tableColumn id="13894" xr3:uid="{FF3FCC9D-77FA-3E48-AC0A-C5AA1E2BFA02}" name="Column13880"/>
    <tableColumn id="13895" xr3:uid="{8097BB0E-CED9-3A40-A076-0DA6B83A6331}" name="Column13881"/>
    <tableColumn id="13896" xr3:uid="{C87E2E0C-115B-E64F-BCC4-D0D3D119DA47}" name="Column13882"/>
    <tableColumn id="13897" xr3:uid="{A6D05233-39FF-3448-9854-FA57FD0B54CA}" name="Column13883"/>
    <tableColumn id="13898" xr3:uid="{5C8B5171-2EE7-2041-95F9-294FACD1182F}" name="Column13884"/>
    <tableColumn id="13899" xr3:uid="{65C1E4A8-EB33-EB4A-BDE8-8A6516B75096}" name="Column13885"/>
    <tableColumn id="13900" xr3:uid="{49A81871-7198-A640-BA35-EEA7A30BD1BC}" name="Column13886"/>
    <tableColumn id="13901" xr3:uid="{8569FBCC-F700-7743-9C75-D90C531DD239}" name="Column13887"/>
    <tableColumn id="13902" xr3:uid="{FEDDDEEF-2EE4-464D-8869-107BB6688CA2}" name="Column13888"/>
    <tableColumn id="13903" xr3:uid="{8F6B7231-6444-9041-A0E9-FDB1E757B1EC}" name="Column13889"/>
    <tableColumn id="13904" xr3:uid="{B220C856-BC2B-5942-B49A-25788128E866}" name="Column13890"/>
    <tableColumn id="13905" xr3:uid="{1DA62B35-77EF-2441-AF14-FB5C23C557E9}" name="Column13891"/>
    <tableColumn id="13906" xr3:uid="{A239058B-44C6-EE4B-A095-BA721952760E}" name="Column13892"/>
    <tableColumn id="13907" xr3:uid="{8F14368B-AAD9-404C-8388-41299EA29529}" name="Column13893"/>
    <tableColumn id="13908" xr3:uid="{64C95699-2197-014A-B63D-5D2A73E3D254}" name="Column13894"/>
    <tableColumn id="13909" xr3:uid="{17B5754D-79B9-0548-9DBC-9DF33E0ABE25}" name="Column13895"/>
    <tableColumn id="13910" xr3:uid="{94149B68-9F23-AC41-9103-A3276CEB02C5}" name="Column13896"/>
    <tableColumn id="13911" xr3:uid="{79FA4E20-1CD5-A842-B6D7-6A937CF5AA4D}" name="Column13897"/>
    <tableColumn id="13912" xr3:uid="{1D5D27A7-C064-664D-99DF-9CE6FE43A0E0}" name="Column13898"/>
    <tableColumn id="13913" xr3:uid="{25FF9DE3-C477-414B-B050-7489160223AE}" name="Column13899"/>
    <tableColumn id="13914" xr3:uid="{D7081095-452C-3543-8EC8-73201501EEF5}" name="Column13900"/>
    <tableColumn id="13915" xr3:uid="{CD99F22A-4386-C048-8AF3-EFBB11A41D45}" name="Column13901"/>
    <tableColumn id="13916" xr3:uid="{9633320A-5AC6-CD49-9524-C8B1F33E8D85}" name="Column13902"/>
    <tableColumn id="13917" xr3:uid="{8A6858BB-7CB5-404E-82D3-B84A7756EDC6}" name="Column13903"/>
    <tableColumn id="13918" xr3:uid="{B79C18E8-B3D5-CF40-9770-67D26CEE0B37}" name="Column13904"/>
    <tableColumn id="13919" xr3:uid="{3B0ECD30-0BEC-4A46-80C1-4508D169C857}" name="Column13905"/>
    <tableColumn id="13920" xr3:uid="{00234C7E-82A7-1A42-BC7A-7737DBB55A26}" name="Column13906"/>
    <tableColumn id="13921" xr3:uid="{4512F0A7-5539-2F4E-9CAD-CEF275B5D9B2}" name="Column13907"/>
    <tableColumn id="13922" xr3:uid="{EA8FB65D-2992-8146-876F-EA94BC79E6C1}" name="Column13908"/>
    <tableColumn id="13923" xr3:uid="{472059CC-935A-6649-8B94-12744E808589}" name="Column13909"/>
    <tableColumn id="13924" xr3:uid="{8EC94044-FA3D-EA49-8B06-70B5E54300AF}" name="Column13910"/>
    <tableColumn id="13925" xr3:uid="{2B39732F-61BA-FD4A-89F0-0667AE09044C}" name="Column13911"/>
    <tableColumn id="13926" xr3:uid="{5DBAFF92-2BA0-CC44-9211-8F27AD4D2D8F}" name="Column13912"/>
    <tableColumn id="13927" xr3:uid="{E14621BC-AD11-7847-9D13-27EE1934ABD9}" name="Column13913"/>
    <tableColumn id="13928" xr3:uid="{60446954-7DE3-CE4E-92DF-B241EF7C1917}" name="Column13914"/>
    <tableColumn id="13929" xr3:uid="{EA288257-BC2A-534E-A8D9-49D348FD3E5F}" name="Column13915"/>
    <tableColumn id="13930" xr3:uid="{4B206A58-8D4B-0E4A-BAA0-C8FA48858A2D}" name="Column13916"/>
    <tableColumn id="13931" xr3:uid="{5E0A45EB-C989-794F-8B01-0309709AB799}" name="Column13917"/>
    <tableColumn id="13932" xr3:uid="{7100B619-F3C4-1643-83C5-56BB4D5400F4}" name="Column13918"/>
    <tableColumn id="13933" xr3:uid="{9580813A-936A-3C45-B0E2-F482870093CA}" name="Column13919"/>
    <tableColumn id="13934" xr3:uid="{F543DFB0-AC64-B74A-BB14-6FBD896EF04C}" name="Column13920"/>
    <tableColumn id="13935" xr3:uid="{6097DC83-B731-4C4C-9FA5-6C650E6A41C3}" name="Column13921"/>
    <tableColumn id="13936" xr3:uid="{421E4892-5B83-8940-93DD-276185C26D03}" name="Column13922"/>
    <tableColumn id="13937" xr3:uid="{F87A31ED-69F8-1F4D-8CB6-17CD09EBF912}" name="Column13923"/>
    <tableColumn id="13938" xr3:uid="{D874058E-38DC-454B-B5DE-3DE4546F9F34}" name="Column13924"/>
    <tableColumn id="13939" xr3:uid="{4819CF56-3C0C-674F-9F86-CC1488AF9350}" name="Column13925"/>
    <tableColumn id="13940" xr3:uid="{280C5545-1EF3-F84D-B868-8E19CFE121BF}" name="Column13926"/>
    <tableColumn id="13941" xr3:uid="{E24ED1AF-EA30-3143-8B3B-48092DFE6DA3}" name="Column13927"/>
    <tableColumn id="13942" xr3:uid="{4855C295-9C31-3C48-A826-5AF9FF773419}" name="Column13928"/>
    <tableColumn id="13943" xr3:uid="{7DECA068-3FBC-D946-BB04-0D76205385D9}" name="Column13929"/>
    <tableColumn id="13944" xr3:uid="{D82C70B5-3D8D-6147-BF36-6C3D770F0478}" name="Column13930"/>
    <tableColumn id="13945" xr3:uid="{1C2C6617-AA6A-1B49-B581-DEE24EFEEF63}" name="Column13931"/>
    <tableColumn id="13946" xr3:uid="{E7E41B16-6E95-6A44-A4AD-AEAF3DB89C93}" name="Column13932"/>
    <tableColumn id="13947" xr3:uid="{A63D35DF-FCA6-7646-A0F3-45D43CA16765}" name="Column13933"/>
    <tableColumn id="13948" xr3:uid="{07593DFB-B1BD-F74C-8AAC-FCA50073DE6E}" name="Column13934"/>
    <tableColumn id="13949" xr3:uid="{82B1F0D6-817F-DA45-B3F0-0F41F8C9BE0B}" name="Column13935"/>
    <tableColumn id="13950" xr3:uid="{A8578F07-3BD9-FA40-A7A1-EA971C871CC5}" name="Column13936"/>
    <tableColumn id="13951" xr3:uid="{62CAC6C1-A6BB-5E4E-92DF-9BA93696C29F}" name="Column13937"/>
    <tableColumn id="13952" xr3:uid="{E3CB4976-7702-0F4D-A5D9-187B5771837C}" name="Column13938"/>
    <tableColumn id="13953" xr3:uid="{8325BB78-5D36-A14F-B336-94E105F050EB}" name="Column13939"/>
    <tableColumn id="13954" xr3:uid="{D77FB74D-8458-BB4D-AD1D-601891EE809C}" name="Column13940"/>
    <tableColumn id="13955" xr3:uid="{96514AA9-C6D4-8B44-B4C0-DFA44D780102}" name="Column13941"/>
    <tableColumn id="13956" xr3:uid="{36E1C3C0-9F13-F948-BA2F-0069C108CB4B}" name="Column13942"/>
    <tableColumn id="13957" xr3:uid="{F3BB2A70-8099-7E42-9DCB-6AF0A3274B2F}" name="Column13943"/>
    <tableColumn id="13958" xr3:uid="{37EFA334-5605-3E45-8636-2B38B17014DE}" name="Column13944"/>
    <tableColumn id="13959" xr3:uid="{C3D1E90F-A206-3744-8C8D-6A5A3079FF13}" name="Column13945"/>
    <tableColumn id="13960" xr3:uid="{4DD69404-FDA5-6248-8AAF-BF98776D488E}" name="Column13946"/>
    <tableColumn id="13961" xr3:uid="{A9552C70-0977-2E41-88E9-DB63D0D2B8A4}" name="Column13947"/>
    <tableColumn id="13962" xr3:uid="{15F8415E-1CE8-D049-913A-B407FFD3231C}" name="Column13948"/>
    <tableColumn id="13963" xr3:uid="{66A5371F-6E29-284C-8A31-5FCD9484D25E}" name="Column13949"/>
    <tableColumn id="13964" xr3:uid="{1F91BED3-8B0C-FA49-B636-5066232F7AEB}" name="Column13950"/>
    <tableColumn id="13965" xr3:uid="{DF83D3EC-E7F9-5E46-B58F-1C33806AFE33}" name="Column13951"/>
    <tableColumn id="13966" xr3:uid="{963D97DB-72CF-E145-9990-27E14A87CB25}" name="Column13952"/>
    <tableColumn id="13967" xr3:uid="{70C65D95-BD3D-044D-BE1B-F13926BD62AE}" name="Column13953"/>
    <tableColumn id="13968" xr3:uid="{29093D41-9CBC-444E-A4B9-FE8E71876FE0}" name="Column13954"/>
    <tableColumn id="13969" xr3:uid="{FA24F1AB-1197-7746-AB4D-6897B5C47314}" name="Column13955"/>
    <tableColumn id="13970" xr3:uid="{C59E34DF-59A4-0140-9A7C-1CED27D6231D}" name="Column13956"/>
    <tableColumn id="13971" xr3:uid="{201252C3-D3A9-0445-B0BB-81CBE9A50F39}" name="Column13957"/>
    <tableColumn id="13972" xr3:uid="{79ABB43C-9277-C84B-A5F3-6572E3BA4EC9}" name="Column13958"/>
    <tableColumn id="13973" xr3:uid="{84FC5B4B-6777-DA42-874E-1D68C2A84897}" name="Column13959"/>
    <tableColumn id="13974" xr3:uid="{B5D719E0-E93D-4142-8902-B560BF040AF6}" name="Column13960"/>
    <tableColumn id="13975" xr3:uid="{A0F98D51-371E-714E-9897-83DF3047537C}" name="Column13961"/>
    <tableColumn id="13976" xr3:uid="{EB1D9F5D-27CD-B440-9880-A5B7723B2D9D}" name="Column13962"/>
    <tableColumn id="13977" xr3:uid="{D6BF0AF1-507B-8745-8272-A6BFC08408D5}" name="Column13963"/>
    <tableColumn id="13978" xr3:uid="{FB0A1EAC-6788-D740-9125-393DD13E7D8D}" name="Column13964"/>
    <tableColumn id="13979" xr3:uid="{28EFA0EC-DC4B-AC44-ADD9-108117CA45F0}" name="Column13965"/>
    <tableColumn id="13980" xr3:uid="{601BFCC6-1AEB-1F49-B0F4-3ACD22D8E1E0}" name="Column13966"/>
    <tableColumn id="13981" xr3:uid="{65130B4D-1829-714E-BDBA-6FAA3376DD48}" name="Column13967"/>
    <tableColumn id="13982" xr3:uid="{5A4C78B8-B159-0F44-8082-42296407080B}" name="Column13968"/>
    <tableColumn id="13983" xr3:uid="{42E2C0E1-FF03-E647-BA4E-9590DA6BB563}" name="Column13969"/>
    <tableColumn id="13984" xr3:uid="{BBA5F5DC-F561-6946-B655-F346C207F319}" name="Column13970"/>
    <tableColumn id="13985" xr3:uid="{37678A0A-2B0C-CE4C-A760-90DF32153AB0}" name="Column13971"/>
    <tableColumn id="13986" xr3:uid="{0CD6544A-CD89-184A-B903-518E08AE2E71}" name="Column13972"/>
    <tableColumn id="13987" xr3:uid="{B6E4095F-066C-0B4D-A583-E63F3FA51E84}" name="Column13973"/>
    <tableColumn id="13988" xr3:uid="{EB7978E1-E323-7C4C-A8A2-67735F1D564E}" name="Column13974"/>
    <tableColumn id="13989" xr3:uid="{540B38ED-0C4D-C046-80A4-AAB0135E3B8E}" name="Column13975"/>
    <tableColumn id="13990" xr3:uid="{3BA20BDF-D091-B542-B0DE-81A90C369D97}" name="Column13976"/>
    <tableColumn id="13991" xr3:uid="{9C8E25B5-6804-4945-B9F0-8696083847EA}" name="Column13977"/>
    <tableColumn id="13992" xr3:uid="{9745EBCE-E7B2-604C-A114-AE22113CE8BE}" name="Column13978"/>
    <tableColumn id="13993" xr3:uid="{7C3103D6-A3DA-5E45-BA1D-8A439EF88AE7}" name="Column13979"/>
    <tableColumn id="13994" xr3:uid="{C2AE955A-AAA1-814B-B6B2-24DEEA617132}" name="Column13980"/>
    <tableColumn id="13995" xr3:uid="{14DB2330-2E3D-6044-86EA-5B93ABB71160}" name="Column13981"/>
    <tableColumn id="13996" xr3:uid="{A7565C5E-6192-4042-9DC8-7D799FA3153E}" name="Column13982"/>
    <tableColumn id="13997" xr3:uid="{988D2650-9D8A-E442-AA3F-A5CAF1C63892}" name="Column13983"/>
    <tableColumn id="13998" xr3:uid="{58D63FF2-A100-1148-8157-7829DBA4593A}" name="Column13984"/>
    <tableColumn id="13999" xr3:uid="{A308DD37-953B-3944-AA3A-4FAC85C143F7}" name="Column13985"/>
    <tableColumn id="14000" xr3:uid="{81CE28FE-F2F6-7A46-9E82-DA8A17C958F6}" name="Column13986"/>
    <tableColumn id="14001" xr3:uid="{B4C29AAA-7FDB-3E43-B57B-56107573B42A}" name="Column13987"/>
    <tableColumn id="14002" xr3:uid="{3A313451-3E59-3A40-AE87-FE2C81CC2959}" name="Column13988"/>
    <tableColumn id="14003" xr3:uid="{FF421E9A-75E4-634F-85CB-5FFF8AFC9848}" name="Column13989"/>
    <tableColumn id="14004" xr3:uid="{35CA47B9-A6D0-D34B-A18C-5E502DDB6579}" name="Column13990"/>
    <tableColumn id="14005" xr3:uid="{E425A3F0-AFDB-4F4C-81A4-F39BC48C0A21}" name="Column13991"/>
    <tableColumn id="14006" xr3:uid="{A4B3FEB7-A58A-0C45-B6CA-8D91A9441955}" name="Column13992"/>
    <tableColumn id="14007" xr3:uid="{0D4F1E5E-6B10-DB4A-854F-7D7AD45AAA96}" name="Column13993"/>
    <tableColumn id="14008" xr3:uid="{22F28F7D-4347-B74B-A5D4-78040FEBD262}" name="Column13994"/>
    <tableColumn id="14009" xr3:uid="{E6ACC7DD-66EE-394A-8D4A-F8CC0BC68BD2}" name="Column13995"/>
    <tableColumn id="14010" xr3:uid="{2EDC8E39-9C90-594E-BCB8-2FD296E5D320}" name="Column13996"/>
    <tableColumn id="14011" xr3:uid="{6EF53C3F-F449-F849-A89E-6707C7BD96FD}" name="Column13997"/>
    <tableColumn id="14012" xr3:uid="{D6849DED-0BBC-0349-9819-A3B45A04C8C8}" name="Column13998"/>
    <tableColumn id="14013" xr3:uid="{5E11FE1B-719B-6C4D-B965-17B822D4EA34}" name="Column13999"/>
    <tableColumn id="14014" xr3:uid="{A40B2756-8B91-AA4E-8CE0-3A0DDDC4E8C6}" name="Column14000"/>
    <tableColumn id="14015" xr3:uid="{B46DF67A-6802-8641-A436-EE08CB5F1AD3}" name="Column14001"/>
    <tableColumn id="14016" xr3:uid="{0C1DB1F7-D32A-DB4A-9455-AF6772492C12}" name="Column14002"/>
    <tableColumn id="14017" xr3:uid="{0BED032C-D3DD-9B48-8285-1C7D580FEDD6}" name="Column14003"/>
    <tableColumn id="14018" xr3:uid="{A43DD88A-762A-BD46-A8BF-F738B7A8F7A0}" name="Column14004"/>
    <tableColumn id="14019" xr3:uid="{B962B91E-ADA0-A84A-9903-14EF7FC88B7C}" name="Column14005"/>
    <tableColumn id="14020" xr3:uid="{FE0179E4-0EFA-1145-A64B-623622D3901F}" name="Column14006"/>
    <tableColumn id="14021" xr3:uid="{8E9DE880-E94B-0942-AF12-DCA1F9BF97E5}" name="Column14007"/>
    <tableColumn id="14022" xr3:uid="{CC9BE160-7334-674F-815D-A55133C21F42}" name="Column14008"/>
    <tableColumn id="14023" xr3:uid="{DB343DF1-4DB5-3E4B-AFAA-FA97240656FC}" name="Column14009"/>
    <tableColumn id="14024" xr3:uid="{0D902CAB-3973-514A-AEF7-8B281F447C56}" name="Column14010"/>
    <tableColumn id="14025" xr3:uid="{E7303A47-1109-884A-8630-C896609BABBE}" name="Column14011"/>
    <tableColumn id="14026" xr3:uid="{E5A7C88C-E7BB-6C42-9972-7FADE38CED88}" name="Column14012"/>
    <tableColumn id="14027" xr3:uid="{2453BC4A-2634-A147-AE60-D702977D3145}" name="Column14013"/>
    <tableColumn id="14028" xr3:uid="{34793F91-D9D1-2B4A-96EF-01648714E123}" name="Column14014"/>
    <tableColumn id="14029" xr3:uid="{66E448A3-FE29-C34D-9716-07252DDAAD71}" name="Column14015"/>
    <tableColumn id="14030" xr3:uid="{A776D968-1146-BB4D-BAFB-1DE7C6DE9ED6}" name="Column14016"/>
    <tableColumn id="14031" xr3:uid="{835DB39A-BAE6-5B4D-BE12-6A042642EF0F}" name="Column14017"/>
    <tableColumn id="14032" xr3:uid="{B0AD175D-9F6A-254E-B0E2-6DA475FD46B9}" name="Column14018"/>
    <tableColumn id="14033" xr3:uid="{09C60EF8-6112-5148-B9DF-1B2B809A0AB9}" name="Column14019"/>
    <tableColumn id="14034" xr3:uid="{D667A0A8-5E7D-C848-BDFA-4B71FE551FFB}" name="Column14020"/>
    <tableColumn id="14035" xr3:uid="{451D7A92-203A-D94F-B945-1A58D69A7D40}" name="Column14021"/>
    <tableColumn id="14036" xr3:uid="{D860AAA7-F7EA-3E49-896E-8A917E6A62E3}" name="Column14022"/>
    <tableColumn id="14037" xr3:uid="{E6F44D29-F3C5-734C-9E0B-4CF497358598}" name="Column14023"/>
    <tableColumn id="14038" xr3:uid="{75874BD8-0D5A-2F4B-9F82-DD4469B4676E}" name="Column14024"/>
    <tableColumn id="14039" xr3:uid="{860DF6A5-19E4-894F-B0D7-EB0A9F10CD21}" name="Column14025"/>
    <tableColumn id="14040" xr3:uid="{BD9607C4-2776-6E4F-B389-387F82DC5DEB}" name="Column14026"/>
    <tableColumn id="14041" xr3:uid="{F1EDACB1-0E89-7846-865B-6EEE11BDB727}" name="Column14027"/>
    <tableColumn id="14042" xr3:uid="{26ABE0A5-F0BF-FF4E-AAC8-942F174CB624}" name="Column14028"/>
    <tableColumn id="14043" xr3:uid="{43E9FFB1-C506-4A44-A012-DC42815D83B9}" name="Column14029"/>
    <tableColumn id="14044" xr3:uid="{F6883EC4-F158-C54A-B8B1-8F4A6211C0E5}" name="Column14030"/>
    <tableColumn id="14045" xr3:uid="{4E4DE85F-20BF-004A-A3EE-65A3C1567220}" name="Column14031"/>
    <tableColumn id="14046" xr3:uid="{FFBA6240-FFC4-1B4E-9223-78A47885D373}" name="Column14032"/>
    <tableColumn id="14047" xr3:uid="{BE5F7F14-B6F4-A649-B2E6-C9262F57A9D9}" name="Column14033"/>
    <tableColumn id="14048" xr3:uid="{0B6BD8D3-0D46-CD48-B77D-3727BC1B64FB}" name="Column14034"/>
    <tableColumn id="14049" xr3:uid="{F22244C2-E8A1-3944-A3D9-B9A53A0C4A94}" name="Column14035"/>
    <tableColumn id="14050" xr3:uid="{38DE99FC-BDFE-4A46-93DB-3E00B309987A}" name="Column14036"/>
    <tableColumn id="14051" xr3:uid="{4003DEDF-1506-EE40-A102-7B81C996F5DF}" name="Column14037"/>
    <tableColumn id="14052" xr3:uid="{D667028A-190B-614F-9888-C89C7089860B}" name="Column14038"/>
    <tableColumn id="14053" xr3:uid="{5EF22C0D-797A-EA4B-9A84-EFFB7D4A6C05}" name="Column14039"/>
    <tableColumn id="14054" xr3:uid="{4272C316-30C6-D046-AC9F-01AB014A4711}" name="Column14040"/>
    <tableColumn id="14055" xr3:uid="{0E7D1D6F-B116-224E-86A1-94BED35727C0}" name="Column14041"/>
    <tableColumn id="14056" xr3:uid="{8A937698-9F80-464D-834A-60F10C60FEAD}" name="Column14042"/>
    <tableColumn id="14057" xr3:uid="{91C5C39F-FC3D-6B4B-851B-4B3D8ED8D26F}" name="Column14043"/>
    <tableColumn id="14058" xr3:uid="{E293492C-3D3B-E34A-BF09-E3A835FE2BBB}" name="Column14044"/>
    <tableColumn id="14059" xr3:uid="{293EFD9B-F61F-7D44-8C82-6BC0080C5A9A}" name="Column14045"/>
    <tableColumn id="14060" xr3:uid="{B4FF83DB-CD3A-0748-8829-084634D41334}" name="Column14046"/>
    <tableColumn id="14061" xr3:uid="{2805F3EF-87A8-1E48-A8C4-03DBA6541048}" name="Column14047"/>
    <tableColumn id="14062" xr3:uid="{54D6D335-6930-7C4D-9F6B-68682D61836A}" name="Column14048"/>
    <tableColumn id="14063" xr3:uid="{B9106F3D-7643-A644-B8CF-0AB0510E1546}" name="Column14049"/>
    <tableColumn id="14064" xr3:uid="{FB42D70F-E767-EE46-8880-194944F46CC2}" name="Column14050"/>
    <tableColumn id="14065" xr3:uid="{3E840EFC-643D-EA43-B349-045AFD904BBB}" name="Column14051"/>
    <tableColumn id="14066" xr3:uid="{CA174C3E-92EE-3A45-9762-8113E8FC952C}" name="Column14052"/>
    <tableColumn id="14067" xr3:uid="{1902A051-ACBA-9743-8E34-4F96346D5610}" name="Column14053"/>
    <tableColumn id="14068" xr3:uid="{D9D8B447-B72C-6F4B-AE18-01CD22FF5E18}" name="Column14054"/>
    <tableColumn id="14069" xr3:uid="{15C29C5B-4B42-9D46-B4FF-B8FBA521709B}" name="Column14055"/>
    <tableColumn id="14070" xr3:uid="{084AC0F8-05A4-1D4C-B805-0ACF7E8D25B7}" name="Column14056"/>
    <tableColumn id="14071" xr3:uid="{5BCD9ABA-F46B-724D-AFE0-88D1DECC8EF7}" name="Column14057"/>
    <tableColumn id="14072" xr3:uid="{25F97DF1-4CBA-5F4D-86BD-D66F60189BD4}" name="Column14058"/>
    <tableColumn id="14073" xr3:uid="{97E28E18-A8C8-9948-8EA5-72C5E0590E45}" name="Column14059"/>
    <tableColumn id="14074" xr3:uid="{AB447972-5EBE-894E-A10D-99F6D45A3BC3}" name="Column14060"/>
    <tableColumn id="14075" xr3:uid="{7622D89D-0653-D249-8EB2-F23A19538BFA}" name="Column14061"/>
    <tableColumn id="14076" xr3:uid="{E476CB04-BEF3-8D42-9863-96C4FEBE4357}" name="Column14062"/>
    <tableColumn id="14077" xr3:uid="{346B27C4-F6DD-5341-A17C-E0C3FD95CC27}" name="Column14063"/>
    <tableColumn id="14078" xr3:uid="{9CFA5BFC-A3A4-7942-8026-1128C3DFA196}" name="Column14064"/>
    <tableColumn id="14079" xr3:uid="{7D3966F2-50C1-F744-ADAF-6CD297A4B621}" name="Column14065"/>
    <tableColumn id="14080" xr3:uid="{143168E4-A8D1-2E43-BCC7-19D5A4F68141}" name="Column14066"/>
    <tableColumn id="14081" xr3:uid="{E2A4505A-0D26-4847-A52E-E85A9FDAE1A4}" name="Column14067"/>
    <tableColumn id="14082" xr3:uid="{B0F49ED8-5B8E-3D49-889F-7DA22AC44CEA}" name="Column14068"/>
    <tableColumn id="14083" xr3:uid="{BC4A65FE-91B5-ED48-86C9-C324E40FF347}" name="Column14069"/>
    <tableColumn id="14084" xr3:uid="{F28DC610-2A35-5547-9502-09C5BAC36517}" name="Column14070"/>
    <tableColumn id="14085" xr3:uid="{47527B76-38E9-C54C-BC2E-E585A9114799}" name="Column14071"/>
    <tableColumn id="14086" xr3:uid="{B99C9B16-D318-1B4B-8940-157E16E9FFF3}" name="Column14072"/>
    <tableColumn id="14087" xr3:uid="{69845EB9-9C2B-5B4C-A46A-BFC912068B0D}" name="Column14073"/>
    <tableColumn id="14088" xr3:uid="{88DC8214-0875-9F44-82BB-6F5B105BE44E}" name="Column14074"/>
    <tableColumn id="14089" xr3:uid="{B98A7A22-84E2-CE44-9EE3-F6EA4DF231B5}" name="Column14075"/>
    <tableColumn id="14090" xr3:uid="{5002B992-AFDF-D64E-AB79-EF98CA729A6E}" name="Column14076"/>
    <tableColumn id="14091" xr3:uid="{C6BB2A23-C5E9-FD40-B091-4D153FFA2780}" name="Column14077"/>
    <tableColumn id="14092" xr3:uid="{0E502810-C4C2-F24D-8B8D-6B7A90087349}" name="Column14078"/>
    <tableColumn id="14093" xr3:uid="{74323657-49A5-5B44-9784-0828C36AA241}" name="Column14079"/>
    <tableColumn id="14094" xr3:uid="{2D7CD1C7-3475-3540-A430-F37ECD8A9B69}" name="Column14080"/>
    <tableColumn id="14095" xr3:uid="{45278EB6-D070-794E-BA9E-BA4A8D868BDD}" name="Column14081"/>
    <tableColumn id="14096" xr3:uid="{3FB5C834-4749-8644-8372-C70F0389B32A}" name="Column14082"/>
    <tableColumn id="14097" xr3:uid="{9E3FE089-58B9-4843-97DF-D36C3B2A6CA1}" name="Column14083"/>
    <tableColumn id="14098" xr3:uid="{91D80160-C040-BB41-A074-66DB259753E3}" name="Column14084"/>
    <tableColumn id="14099" xr3:uid="{B19E05D9-BE13-CE42-891C-AB0421821796}" name="Column14085"/>
    <tableColumn id="14100" xr3:uid="{9A4E6603-1E7D-B54A-BCC6-F254812E1ECB}" name="Column14086"/>
    <tableColumn id="14101" xr3:uid="{F1C0F4E6-0C90-684D-96A9-BBF5B4F9F448}" name="Column14087"/>
    <tableColumn id="14102" xr3:uid="{79A98B4C-74E1-D14D-9472-DD4BAA2DE806}" name="Column14088"/>
    <tableColumn id="14103" xr3:uid="{6E6B466D-B46E-C94C-9E15-26216F6A9A57}" name="Column14089"/>
    <tableColumn id="14104" xr3:uid="{D9586D3B-8A5E-1F4F-9B23-90B3C0328631}" name="Column14090"/>
    <tableColumn id="14105" xr3:uid="{20A70F34-849D-9F41-962D-3A1944CE0338}" name="Column14091"/>
    <tableColumn id="14106" xr3:uid="{97BDA89D-DA75-1645-B962-328689C44445}" name="Column14092"/>
    <tableColumn id="14107" xr3:uid="{0C3C0A75-C67A-A74D-907E-F7A196F93909}" name="Column14093"/>
    <tableColumn id="14108" xr3:uid="{DF090E63-6981-684B-BE26-3AC7EEA9970B}" name="Column14094"/>
    <tableColumn id="14109" xr3:uid="{0EED7EB6-6F7B-8F48-9994-A892BA443E85}" name="Column14095"/>
    <tableColumn id="14110" xr3:uid="{141CC267-4C6D-9240-83B0-7ECED05BD285}" name="Column14096"/>
    <tableColumn id="14111" xr3:uid="{23C508ED-714B-AC4C-9799-3DFC0E92C398}" name="Column14097"/>
    <tableColumn id="14112" xr3:uid="{3B32C17A-FC18-2A45-ADE5-4D0E501E10D0}" name="Column14098"/>
    <tableColumn id="14113" xr3:uid="{853FC6E6-22D7-1E4A-AD34-66EE006F0033}" name="Column14099"/>
    <tableColumn id="14114" xr3:uid="{A8931DB9-8618-E041-BD83-7CCFF305BE53}" name="Column14100"/>
    <tableColumn id="14115" xr3:uid="{02789AEC-AF85-9A44-B527-F0746D204608}" name="Column14101"/>
    <tableColumn id="14116" xr3:uid="{00087915-DE71-4048-AFCA-E9D9C3A939F6}" name="Column14102"/>
    <tableColumn id="14117" xr3:uid="{5307D442-A186-DF40-B0DE-0BCE1A6D809D}" name="Column14103"/>
    <tableColumn id="14118" xr3:uid="{405C1F16-4595-CD46-8D0C-5AE3DD87F0DE}" name="Column14104"/>
    <tableColumn id="14119" xr3:uid="{804391B6-3F00-4D4C-B875-DF43AA75340E}" name="Column14105"/>
    <tableColumn id="14120" xr3:uid="{CEBA3618-ACA6-F84C-A205-FEB12521221C}" name="Column14106"/>
    <tableColumn id="14121" xr3:uid="{36ACA542-DA21-994B-9728-5E53150F1551}" name="Column14107"/>
    <tableColumn id="14122" xr3:uid="{517D5F00-ED66-434D-B2AE-DF187B746403}" name="Column14108"/>
    <tableColumn id="14123" xr3:uid="{BB75CF1C-F990-E14D-97D1-3A6AB1839DD6}" name="Column14109"/>
    <tableColumn id="14124" xr3:uid="{20730EC6-44DF-C147-BF85-F5C948D4A7B2}" name="Column14110"/>
    <tableColumn id="14125" xr3:uid="{4BA90D66-D79E-6540-B9AD-957A2150AF96}" name="Column14111"/>
    <tableColumn id="14126" xr3:uid="{249303C3-72B6-C346-9BF2-2F837504888A}" name="Column14112"/>
    <tableColumn id="14127" xr3:uid="{A1091D90-DC53-4E4F-87C8-7A98A9F18B3C}" name="Column14113"/>
    <tableColumn id="14128" xr3:uid="{2BD07178-86D7-5C43-809E-AE858F03D1AA}" name="Column14114"/>
    <tableColumn id="14129" xr3:uid="{3F4B14C7-59BC-B346-A727-9025EA7553D4}" name="Column14115"/>
    <tableColumn id="14130" xr3:uid="{A30CB474-1019-1F4F-A842-16A7F51555FD}" name="Column14116"/>
    <tableColumn id="14131" xr3:uid="{95AA57E8-651D-7E49-84A8-EECA52BDE77D}" name="Column14117"/>
    <tableColumn id="14132" xr3:uid="{FDD7106C-9B67-004F-9D87-ADFD7D43B63E}" name="Column14118"/>
    <tableColumn id="14133" xr3:uid="{D91F1532-36D2-3D41-894E-1F8DEBB83B7B}" name="Column14119"/>
    <tableColumn id="14134" xr3:uid="{1092BC27-E850-DE44-8662-38986AD639C3}" name="Column14120"/>
    <tableColumn id="14135" xr3:uid="{57A074E1-BFE5-6B43-A1F2-AB61F3439314}" name="Column14121"/>
    <tableColumn id="14136" xr3:uid="{24F6EC94-B532-334E-95AD-1CAE5AD57D54}" name="Column14122"/>
    <tableColumn id="14137" xr3:uid="{68A208A7-B3C5-E44E-8783-A00E0F331883}" name="Column14123"/>
    <tableColumn id="14138" xr3:uid="{6744D0F6-32AD-3D46-AA91-6CC928EE097E}" name="Column14124"/>
    <tableColumn id="14139" xr3:uid="{52D85274-FDC2-4F44-BA31-2AD838A584F3}" name="Column14125"/>
    <tableColumn id="14140" xr3:uid="{BC5FD341-CD56-A649-9575-3F81BD2554F1}" name="Column14126"/>
    <tableColumn id="14141" xr3:uid="{64A26712-BE47-4A47-9878-66EE2B9528FD}" name="Column14127"/>
    <tableColumn id="14142" xr3:uid="{B4F1EBFF-453C-184B-9DC0-D82A6238FCC4}" name="Column14128"/>
    <tableColumn id="14143" xr3:uid="{3405491D-597A-AC40-B605-323A07C3A24B}" name="Column14129"/>
    <tableColumn id="14144" xr3:uid="{2F90317B-35C5-8E45-A4DA-DF5AF97B229B}" name="Column14130"/>
    <tableColumn id="14145" xr3:uid="{E12A4058-E5C9-B748-906A-5D65FA57E3A2}" name="Column14131"/>
    <tableColumn id="14146" xr3:uid="{158AFC95-4B00-FB42-A95A-DD8E5578D165}" name="Column14132"/>
    <tableColumn id="14147" xr3:uid="{AF22F3A6-7E16-2B4D-BF48-7C2E50938B16}" name="Column14133"/>
    <tableColumn id="14148" xr3:uid="{6473A92E-BC29-7A49-81DC-C90E53F60FA4}" name="Column14134"/>
    <tableColumn id="14149" xr3:uid="{A0AD8FCC-48CC-E644-89B1-C3DBBC551DE3}" name="Column14135"/>
    <tableColumn id="14150" xr3:uid="{166DCD77-24D0-4146-858C-A74524E6BE4A}" name="Column14136"/>
    <tableColumn id="14151" xr3:uid="{CF682BF6-0C79-8E44-96C4-A4DEEB38A0FB}" name="Column14137"/>
    <tableColumn id="14152" xr3:uid="{D8A15BC4-B138-024C-8698-CE97F148DF95}" name="Column14138"/>
    <tableColumn id="14153" xr3:uid="{0640D557-557D-CF4E-B833-FAD482F87BA2}" name="Column14139"/>
    <tableColumn id="14154" xr3:uid="{20FACCDD-588C-6F44-9043-A5FEBF12A106}" name="Column14140"/>
    <tableColumn id="14155" xr3:uid="{ACE6F05F-1C34-F142-90AF-3A698542F3AA}" name="Column14141"/>
    <tableColumn id="14156" xr3:uid="{A8960ABD-9CD7-5C44-B5B8-D48410068766}" name="Column14142"/>
    <tableColumn id="14157" xr3:uid="{7AC0E43E-AECF-F44D-BDF5-94F892C30502}" name="Column14143"/>
    <tableColumn id="14158" xr3:uid="{20C1D8CE-048E-4549-9074-41FF88DA3949}" name="Column14144"/>
    <tableColumn id="14159" xr3:uid="{20FC5BCA-EED5-1049-B497-8422FBD94F5E}" name="Column14145"/>
    <tableColumn id="14160" xr3:uid="{776AE177-0EA8-784F-9D1D-C2255308DAD1}" name="Column14146"/>
    <tableColumn id="14161" xr3:uid="{9AAFF404-1539-264F-926A-F4FD18E6D092}" name="Column14147"/>
    <tableColumn id="14162" xr3:uid="{80D08064-5E6E-3544-86B3-32C3DF9E75D4}" name="Column14148"/>
    <tableColumn id="14163" xr3:uid="{19BF8BF1-7808-224F-BE6C-D89C07FF558A}" name="Column14149"/>
    <tableColumn id="14164" xr3:uid="{63A1731D-9A0C-584C-97FB-3CCD1BDBFB8B}" name="Column14150"/>
    <tableColumn id="14165" xr3:uid="{AC3B51D5-B935-414C-8573-7407C34D2225}" name="Column14151"/>
    <tableColumn id="14166" xr3:uid="{A4F154B6-EBFC-EB4D-AD14-4F3593E85AE7}" name="Column14152"/>
    <tableColumn id="14167" xr3:uid="{396B3D30-F2FA-9541-A68E-2C1435E9A157}" name="Column14153"/>
    <tableColumn id="14168" xr3:uid="{E13840A9-E670-814B-8DF7-3DB21052975F}" name="Column14154"/>
    <tableColumn id="14169" xr3:uid="{EFBD62F8-53D6-734A-A202-7A83D4C16A42}" name="Column14155"/>
    <tableColumn id="14170" xr3:uid="{63761C09-BC2C-9540-B30D-927C0AE196DD}" name="Column14156"/>
    <tableColumn id="14171" xr3:uid="{97744801-65E0-6A44-AB0B-02C6102C84FF}" name="Column14157"/>
    <tableColumn id="14172" xr3:uid="{F237FE15-D63C-1E45-B049-E2731078ECDC}" name="Column14158"/>
    <tableColumn id="14173" xr3:uid="{ACB4AEB5-DD69-D643-BE85-03ACE426220D}" name="Column14159"/>
    <tableColumn id="14174" xr3:uid="{089B4C9C-7859-A047-B066-1C05596F1C0A}" name="Column14160"/>
    <tableColumn id="14175" xr3:uid="{BAF11863-E86A-BA4F-B4CA-C9367D3526AB}" name="Column14161"/>
    <tableColumn id="14176" xr3:uid="{05617064-D4B7-8A45-81E6-AF32F78014E0}" name="Column14162"/>
    <tableColumn id="14177" xr3:uid="{AB32B8FF-5675-BB4E-88E3-EF74016D615E}" name="Column14163"/>
    <tableColumn id="14178" xr3:uid="{C1620825-5071-B043-B713-44AE99FCEF63}" name="Column14164"/>
    <tableColumn id="14179" xr3:uid="{B5DCD4C2-D92C-204C-8B2D-21D7874B3699}" name="Column14165"/>
    <tableColumn id="14180" xr3:uid="{0F711DB3-2A22-FE4B-9B4E-6AB5F850AB09}" name="Column14166"/>
    <tableColumn id="14181" xr3:uid="{0B257877-EB78-394E-941D-FED9072E0275}" name="Column14167"/>
    <tableColumn id="14182" xr3:uid="{FAE7B7BA-73A5-C941-865A-F644DFC340EE}" name="Column14168"/>
    <tableColumn id="14183" xr3:uid="{D517A5D9-33DE-6A4B-9137-83E0970A33A1}" name="Column14169"/>
    <tableColumn id="14184" xr3:uid="{4A10E86E-A9F0-C04E-824A-453FBBA29A02}" name="Column14170"/>
    <tableColumn id="14185" xr3:uid="{4012469F-9E27-634F-82F0-86D855016320}" name="Column14171"/>
    <tableColumn id="14186" xr3:uid="{FDA9BF86-D0F1-CD49-9141-F2E861B28C98}" name="Column14172"/>
    <tableColumn id="14187" xr3:uid="{BE592C7A-CB4B-8347-A8BF-A76C003FFF67}" name="Column14173"/>
    <tableColumn id="14188" xr3:uid="{5089A5C8-ED99-C546-B7AD-288F09B389EC}" name="Column14174"/>
    <tableColumn id="14189" xr3:uid="{F9BCE156-88A4-CA43-BC4E-0BE35243921D}" name="Column14175"/>
    <tableColumn id="14190" xr3:uid="{31997678-EB24-AD47-B600-795BD175B32F}" name="Column14176"/>
    <tableColumn id="14191" xr3:uid="{2EFE611D-855A-D04B-8A5A-C2806F44D587}" name="Column14177"/>
    <tableColumn id="14192" xr3:uid="{A016CCA7-F396-3441-BCBD-961734658393}" name="Column14178"/>
    <tableColumn id="14193" xr3:uid="{0157E039-F852-7B44-84C5-A655A773D78D}" name="Column14179"/>
    <tableColumn id="14194" xr3:uid="{33E3C181-6317-C842-9EA4-D114C16B143A}" name="Column14180"/>
    <tableColumn id="14195" xr3:uid="{471A9463-4499-864C-8F83-B56BCB0F15E2}" name="Column14181"/>
    <tableColumn id="14196" xr3:uid="{F4BC81EC-ED16-D945-AB74-CEF31CC86EA6}" name="Column14182"/>
    <tableColumn id="14197" xr3:uid="{AB3BE72F-9D10-9B49-B14A-33425E52BFB8}" name="Column14183"/>
    <tableColumn id="14198" xr3:uid="{B5DB2A04-07CB-6F4C-9445-CA0ADD4F2BC9}" name="Column14184"/>
    <tableColumn id="14199" xr3:uid="{3B5D7EE4-42A3-CC4F-AA4E-67F70C1EBCB9}" name="Column14185"/>
    <tableColumn id="14200" xr3:uid="{A10A4F6A-0AA4-DB42-B5D5-C229DDAE0EF7}" name="Column14186"/>
    <tableColumn id="14201" xr3:uid="{C2C1F4BB-8F48-CC48-9F50-3CB99517BFBE}" name="Column14187"/>
    <tableColumn id="14202" xr3:uid="{F83DB1CD-054F-774A-A9E1-D03FDEED9402}" name="Column14188"/>
    <tableColumn id="14203" xr3:uid="{0976B713-D4DE-4243-816E-4B8C8D3A7B62}" name="Column14189"/>
    <tableColumn id="14204" xr3:uid="{64E0D81F-ED97-0048-A310-762920F570CA}" name="Column14190"/>
    <tableColumn id="14205" xr3:uid="{8729618B-E6BC-7247-82B2-4F000E6025A6}" name="Column14191"/>
    <tableColumn id="14206" xr3:uid="{DF42BFAC-3C19-6149-A600-9BC9C3721476}" name="Column14192"/>
    <tableColumn id="14207" xr3:uid="{ABA1937F-3072-0B4C-B876-99399DAE45D4}" name="Column14193"/>
    <tableColumn id="14208" xr3:uid="{AA5BDF34-33C2-F64A-9DD2-864B5BC45769}" name="Column14194"/>
    <tableColumn id="14209" xr3:uid="{2F7E9C8E-BAFC-7045-9847-5485AB0EB94B}" name="Column14195"/>
    <tableColumn id="14210" xr3:uid="{920D2FCD-6065-1647-A2B4-F106B6959544}" name="Column14196"/>
    <tableColumn id="14211" xr3:uid="{61B4E2A1-4DB8-2A40-840F-E0779C54EB94}" name="Column14197"/>
    <tableColumn id="14212" xr3:uid="{EC7E7D06-0DA1-EB40-A7CA-23203EDF7376}" name="Column14198"/>
    <tableColumn id="14213" xr3:uid="{A538C7F4-F0E0-EB48-AF0A-48572D00C74C}" name="Column14199"/>
    <tableColumn id="14214" xr3:uid="{55AF72EB-D9A3-1D41-BBAF-614C0DEB19CA}" name="Column14200"/>
    <tableColumn id="14215" xr3:uid="{F438A756-86E1-7445-979F-20F596925981}" name="Column14201"/>
    <tableColumn id="14216" xr3:uid="{431C531E-CD14-2B48-ACC5-25FC83CB8866}" name="Column14202"/>
    <tableColumn id="14217" xr3:uid="{DA2B8DE5-F580-FE4F-91A6-F9564B486D2A}" name="Column14203"/>
    <tableColumn id="14218" xr3:uid="{6B65CA65-F5F6-7840-B13C-0659F2B3319B}" name="Column14204"/>
    <tableColumn id="14219" xr3:uid="{6256E40A-37EA-9745-B60B-370AB9B379A9}" name="Column14205"/>
    <tableColumn id="14220" xr3:uid="{509E40A0-A23F-5A40-903C-20F4A8D36E19}" name="Column14206"/>
    <tableColumn id="14221" xr3:uid="{81301A0E-F560-A141-8080-6DAF186F41DC}" name="Column14207"/>
    <tableColumn id="14222" xr3:uid="{5744A960-373D-9041-AF27-1897ABD8A283}" name="Column14208"/>
    <tableColumn id="14223" xr3:uid="{290ECB22-D210-354D-BAF0-C7D8229E680D}" name="Column14209"/>
    <tableColumn id="14224" xr3:uid="{5D711FEB-CF5C-F14F-BDBE-081E82AE3961}" name="Column14210"/>
    <tableColumn id="14225" xr3:uid="{CC1B9C1C-2087-344F-90B1-BE56E197A058}" name="Column14211"/>
    <tableColumn id="14226" xr3:uid="{9CCE17C7-7E15-DD4F-8103-9FA4D0D899C9}" name="Column14212"/>
    <tableColumn id="14227" xr3:uid="{CB50C41B-969C-A344-89D1-F97D76447E97}" name="Column14213"/>
    <tableColumn id="14228" xr3:uid="{CD99FF87-3053-E541-B423-3BE452B074E5}" name="Column14214"/>
    <tableColumn id="14229" xr3:uid="{8C964054-B680-C941-8AA9-2B20FB83A80E}" name="Column14215"/>
    <tableColumn id="14230" xr3:uid="{86F0BCF0-0EF7-6643-91E3-46EAB9C632E8}" name="Column14216"/>
    <tableColumn id="14231" xr3:uid="{70AF9212-D8B0-D145-9BB0-5E48C9AF7A58}" name="Column14217"/>
    <tableColumn id="14232" xr3:uid="{8C460391-5677-314F-9EF9-9FBED7032FA6}" name="Column14218"/>
    <tableColumn id="14233" xr3:uid="{7F0643DA-F871-1C4D-BFAA-34BAC4BC661C}" name="Column14219"/>
    <tableColumn id="14234" xr3:uid="{F621CB45-9DF0-3944-A398-9AD6EFDD0C1A}" name="Column14220"/>
    <tableColumn id="14235" xr3:uid="{CA948CBE-2707-FF4C-BBF0-C887CCB0A02F}" name="Column14221"/>
    <tableColumn id="14236" xr3:uid="{78B5F4FD-2429-7A4B-946D-73B317DD2D70}" name="Column14222"/>
    <tableColumn id="14237" xr3:uid="{E6A7412C-E322-F24C-A7E8-916ED6ABA7F7}" name="Column14223"/>
    <tableColumn id="14238" xr3:uid="{36106312-A048-F84D-BF1D-52FE60DF0550}" name="Column14224"/>
    <tableColumn id="14239" xr3:uid="{22076336-C9C5-D140-8E16-01035D1BEF06}" name="Column14225"/>
    <tableColumn id="14240" xr3:uid="{3DC6FE9F-D8FC-224F-88DF-3ECEB2CE3B0A}" name="Column14226"/>
    <tableColumn id="14241" xr3:uid="{380CB4C5-9964-3949-946C-CEBCD89401F7}" name="Column14227"/>
    <tableColumn id="14242" xr3:uid="{792DAF5C-FAA2-2D47-B957-E588C1C82803}" name="Column14228"/>
    <tableColumn id="14243" xr3:uid="{8313B7F5-5439-B647-8BAE-76BD7F5A1EE7}" name="Column14229"/>
    <tableColumn id="14244" xr3:uid="{FEEF1238-8E6C-A94A-8F1C-1FABC2FAB6B4}" name="Column14230"/>
    <tableColumn id="14245" xr3:uid="{681D484F-91E8-8B4A-805E-C05A3E5336F7}" name="Column14231"/>
    <tableColumn id="14246" xr3:uid="{647A6FD7-A437-FD47-AF66-29B822168E33}" name="Column14232"/>
    <tableColumn id="14247" xr3:uid="{6F25EB84-DF25-534D-826C-BAD921B870C1}" name="Column14233"/>
    <tableColumn id="14248" xr3:uid="{B6A959F9-373C-394B-A99B-ACB7F4DDA057}" name="Column14234"/>
    <tableColumn id="14249" xr3:uid="{8CBA0A98-1C6A-834E-8ED7-8B101B79315D}" name="Column14235"/>
    <tableColumn id="14250" xr3:uid="{B88EF850-5612-6746-A7D5-3C467CD3F992}" name="Column14236"/>
    <tableColumn id="14251" xr3:uid="{130ED8F8-48D3-094E-A48A-331ECA888554}" name="Column14237"/>
    <tableColumn id="14252" xr3:uid="{1C9D978E-4CD4-9E40-B36E-83738CA7F2F5}" name="Column14238"/>
    <tableColumn id="14253" xr3:uid="{F12BA121-4947-0C45-A228-6900D3B08387}" name="Column14239"/>
    <tableColumn id="14254" xr3:uid="{5CA920D2-D33A-E24F-849D-EFAF2E1EC316}" name="Column14240"/>
    <tableColumn id="14255" xr3:uid="{C466F49C-56DE-7D47-BA49-F9C81D0AB225}" name="Column14241"/>
    <tableColumn id="14256" xr3:uid="{E2FC79DA-98B6-0049-9CB7-2E4BBAEB040F}" name="Column14242"/>
    <tableColumn id="14257" xr3:uid="{2F5E517B-E4A3-7846-B1FF-A7C87E5ABF92}" name="Column14243"/>
    <tableColumn id="14258" xr3:uid="{C463415D-F8D6-FB4A-BA1C-D9EE925D03C2}" name="Column14244"/>
    <tableColumn id="14259" xr3:uid="{1DB35A1E-6A13-B549-9A07-E7F43A5E2487}" name="Column14245"/>
    <tableColumn id="14260" xr3:uid="{F9550B93-6209-5445-9221-033170D2E39C}" name="Column14246"/>
    <tableColumn id="14261" xr3:uid="{9774FBFC-3B18-2D42-A32F-4A08EEEE15E9}" name="Column14247"/>
    <tableColumn id="14262" xr3:uid="{87FEC013-8162-DB4E-8F3A-B99BC62FFA9D}" name="Column14248"/>
    <tableColumn id="14263" xr3:uid="{267B3797-1FBC-EA45-A253-ADD01D9A6307}" name="Column14249"/>
    <tableColumn id="14264" xr3:uid="{214D6C2F-1390-7748-B87D-B38B9B9C9E66}" name="Column14250"/>
    <tableColumn id="14265" xr3:uid="{54A63D06-10D8-0C4F-8AC8-9018C671941D}" name="Column14251"/>
    <tableColumn id="14266" xr3:uid="{1BECA683-8704-A547-8AF6-8816A5822563}" name="Column14252"/>
    <tableColumn id="14267" xr3:uid="{E5CC9DAC-E18B-8D4D-89F2-06D64E0CBF46}" name="Column14253"/>
    <tableColumn id="14268" xr3:uid="{321BBDCA-EF0C-264C-B581-011A1DD9CDB9}" name="Column14254"/>
    <tableColumn id="14269" xr3:uid="{39A59B47-827F-F140-B4CD-DB1D63F15574}" name="Column14255"/>
    <tableColumn id="14270" xr3:uid="{90A2096E-60C2-1745-B344-F5DE6A355C0A}" name="Column14256"/>
    <tableColumn id="14271" xr3:uid="{8433B8FB-062E-6545-BBA8-6ADE103A19FA}" name="Column14257"/>
    <tableColumn id="14272" xr3:uid="{2C449841-443F-B84B-99CE-981847C2CA4E}" name="Column14258"/>
    <tableColumn id="14273" xr3:uid="{559FCE5B-DE37-0744-9506-4650E966F517}" name="Column14259"/>
    <tableColumn id="14274" xr3:uid="{CEEA29BB-BF73-5C4A-B391-5C6EF5F009DD}" name="Column14260"/>
    <tableColumn id="14275" xr3:uid="{9AF345F0-51BD-AA46-BDC8-0F0E8878FE6C}" name="Column14261"/>
    <tableColumn id="14276" xr3:uid="{3E474E8B-EF71-E941-868D-71463E32DB23}" name="Column14262"/>
    <tableColumn id="14277" xr3:uid="{346C51DE-B8A4-4643-8614-B23AFE561E5C}" name="Column14263"/>
    <tableColumn id="14278" xr3:uid="{124A9B66-893A-5742-96FB-1CB07DD02B08}" name="Column14264"/>
    <tableColumn id="14279" xr3:uid="{F48035E4-A5C6-DB43-98BA-279AA738A8BC}" name="Column14265"/>
    <tableColumn id="14280" xr3:uid="{E25BF13B-8E8A-BA48-94EC-CA545D398B03}" name="Column14266"/>
    <tableColumn id="14281" xr3:uid="{B3EBA71B-7712-FC4D-B363-8119E74E1682}" name="Column14267"/>
    <tableColumn id="14282" xr3:uid="{3432F4C8-1347-EB4A-A980-1B87CCCA43D8}" name="Column14268"/>
    <tableColumn id="14283" xr3:uid="{6338A4AE-D216-7941-B871-DACFE506C491}" name="Column14269"/>
    <tableColumn id="14284" xr3:uid="{44D15ED0-7B16-094E-B5A6-7E1336AD891D}" name="Column14270"/>
    <tableColumn id="14285" xr3:uid="{82A80D24-804C-8345-9D53-BCEDADBED822}" name="Column14271"/>
    <tableColumn id="14286" xr3:uid="{B1992E4C-83BE-BE46-A51E-FBA3839B957E}" name="Column14272"/>
    <tableColumn id="14287" xr3:uid="{9370D18B-445F-9641-9C27-AFADCF3805BC}" name="Column14273"/>
    <tableColumn id="14288" xr3:uid="{6033F593-0AC3-B448-9EC6-C23F401FE824}" name="Column14274"/>
    <tableColumn id="14289" xr3:uid="{1D11383C-71A6-6740-B61C-F6A2E9A4FC4C}" name="Column14275"/>
    <tableColumn id="14290" xr3:uid="{05E6419C-A51F-6E47-B32D-AD47DDA86A3E}" name="Column14276"/>
    <tableColumn id="14291" xr3:uid="{7201EA47-9D6B-F442-B3E3-7353996CD8AF}" name="Column14277"/>
    <tableColumn id="14292" xr3:uid="{71A73A31-F43E-7945-A14A-53590A03FCA6}" name="Column14278"/>
    <tableColumn id="14293" xr3:uid="{8F1AC6FA-68E2-AD4D-A7A0-CE8439613894}" name="Column14279"/>
    <tableColumn id="14294" xr3:uid="{CD4C15D8-B638-C34C-9775-65D95487E6F6}" name="Column14280"/>
    <tableColumn id="14295" xr3:uid="{78CC5141-3E3A-EA4E-8627-4E6E01C3E5AD}" name="Column14281"/>
    <tableColumn id="14296" xr3:uid="{66BA6383-B0F1-BC42-80FE-595CF10A0132}" name="Column14282"/>
    <tableColumn id="14297" xr3:uid="{32102D90-71FC-AD4C-9416-8C4783A0492B}" name="Column14283"/>
    <tableColumn id="14298" xr3:uid="{CCC85057-D233-B241-8E27-0648C8468420}" name="Column14284"/>
    <tableColumn id="14299" xr3:uid="{C567E94B-3118-2F49-B0AC-4E58D67AC9BB}" name="Column14285"/>
    <tableColumn id="14300" xr3:uid="{79C1C4B5-5271-124A-A09A-2C44763D45A1}" name="Column14286"/>
    <tableColumn id="14301" xr3:uid="{6C687927-42AF-1942-B479-0484A8586AC7}" name="Column14287"/>
    <tableColumn id="14302" xr3:uid="{09445D79-67EC-3541-85CD-F09ED1D05AA6}" name="Column14288"/>
    <tableColumn id="14303" xr3:uid="{96E5E93B-D49E-674D-BD76-48AC620B428C}" name="Column14289"/>
    <tableColumn id="14304" xr3:uid="{562B163E-B589-F443-B502-E5D5522F57CE}" name="Column14290"/>
    <tableColumn id="14305" xr3:uid="{0959B7B3-9CAD-FB4E-8161-A37C290A0744}" name="Column14291"/>
    <tableColumn id="14306" xr3:uid="{B3058B7B-B1C1-2E40-BA8C-078500CC17C7}" name="Column14292"/>
    <tableColumn id="14307" xr3:uid="{4617D9EF-ACEA-324A-805F-B227C529F062}" name="Column14293"/>
    <tableColumn id="14308" xr3:uid="{412C191E-8E21-0F48-B95A-172FB2D5D05A}" name="Column14294"/>
    <tableColumn id="14309" xr3:uid="{4615D2E0-327A-6F45-A1E9-1BB918DA327E}" name="Column14295"/>
    <tableColumn id="14310" xr3:uid="{E0EE1573-4247-0440-8148-72AFFB904400}" name="Column14296"/>
    <tableColumn id="14311" xr3:uid="{37B142F3-6D8D-1446-8A75-B7B71E1BD392}" name="Column14297"/>
    <tableColumn id="14312" xr3:uid="{A9F28DFA-8A26-7D41-AAA4-B92C47159460}" name="Column14298"/>
    <tableColumn id="14313" xr3:uid="{B900BD1F-83A4-594C-B0DA-C62584D58910}" name="Column14299"/>
    <tableColumn id="14314" xr3:uid="{C7D241B7-5FE3-3547-A865-6E2B717948B6}" name="Column14300"/>
    <tableColumn id="14315" xr3:uid="{E14F9D97-3B9B-9847-A47A-83D2385AF047}" name="Column14301"/>
    <tableColumn id="14316" xr3:uid="{59A651BC-0D22-584F-A481-17DE07EF0A93}" name="Column14302"/>
    <tableColumn id="14317" xr3:uid="{41EE1CCA-D06C-5D44-8AB5-D1C37E76B45E}" name="Column14303"/>
    <tableColumn id="14318" xr3:uid="{97A853FD-5BED-5343-B54C-A31F048D3777}" name="Column14304"/>
    <tableColumn id="14319" xr3:uid="{F3447F11-7BA5-2848-ACC0-113879F4AFD1}" name="Column14305"/>
    <tableColumn id="14320" xr3:uid="{E5C4D5E5-7A5A-E24A-9ECB-5C691FAA426C}" name="Column14306"/>
    <tableColumn id="14321" xr3:uid="{4967B2DE-A138-BD40-BE93-72FD5F4FF879}" name="Column14307"/>
    <tableColumn id="14322" xr3:uid="{4EB1C47C-3CA0-9B49-8A52-A8E9CA4FD7F2}" name="Column14308"/>
    <tableColumn id="14323" xr3:uid="{425AA4E7-C0B9-F640-B19A-260FA4A6A01B}" name="Column14309"/>
    <tableColumn id="14324" xr3:uid="{F9EA2B6B-F3B7-8149-B74E-B43300E4E1D5}" name="Column14310"/>
    <tableColumn id="14325" xr3:uid="{7B9E84D2-5421-7344-A740-EE6FE01FBE4C}" name="Column14311"/>
    <tableColumn id="14326" xr3:uid="{C4F7772F-7F10-C740-A4D4-A42E8278ECAB}" name="Column14312"/>
    <tableColumn id="14327" xr3:uid="{8B22416E-A6D6-7444-9AE8-87D7D3835254}" name="Column14313"/>
    <tableColumn id="14328" xr3:uid="{7C4B57E4-F899-304D-8EFE-87BEAD5F2EA7}" name="Column14314"/>
    <tableColumn id="14329" xr3:uid="{1C7EB944-BB4E-5945-9A7C-9521A19FF944}" name="Column14315"/>
    <tableColumn id="14330" xr3:uid="{55B28624-337D-6C45-9AA9-0A9B8B96909D}" name="Column14316"/>
    <tableColumn id="14331" xr3:uid="{10E3ED6E-4C2B-CC43-9622-B13D57A92C5E}" name="Column14317"/>
    <tableColumn id="14332" xr3:uid="{CD2BA0E4-6B42-AF48-AD60-97795DA97FB6}" name="Column14318"/>
    <tableColumn id="14333" xr3:uid="{B7EA59C2-59FD-9A4A-9899-9C7EF4B29C6F}" name="Column14319"/>
    <tableColumn id="14334" xr3:uid="{E6D3C968-9CD0-E644-8075-FDEB45C179EA}" name="Column14320"/>
    <tableColumn id="14335" xr3:uid="{7A2AB315-8DA3-9B42-AA18-B1F2B247B995}" name="Column14321"/>
    <tableColumn id="14336" xr3:uid="{50F6036D-7C65-6D46-88F8-B2D7B156AD16}" name="Column14322"/>
    <tableColumn id="14337" xr3:uid="{83E7F667-4A24-8649-BD35-EF8063315916}" name="Column14323"/>
    <tableColumn id="14338" xr3:uid="{BA17E1B9-5F67-3A43-B325-1C01E0167979}" name="Column14324"/>
    <tableColumn id="14339" xr3:uid="{85B3D218-B409-7F4C-9E51-14BA12C0021C}" name="Column14325"/>
    <tableColumn id="14340" xr3:uid="{F3A246CE-9F0C-C64D-B33C-212F33B44E7B}" name="Column14326"/>
    <tableColumn id="14341" xr3:uid="{F9D9D5AD-B788-B64C-8300-5C2F0787AF39}" name="Column14327"/>
    <tableColumn id="14342" xr3:uid="{341BAF6C-8FE4-0E4F-8251-6EFB3B5B55E9}" name="Column14328"/>
    <tableColumn id="14343" xr3:uid="{BDC17569-5198-9940-BDC5-A4F628F18ABF}" name="Column14329"/>
    <tableColumn id="14344" xr3:uid="{A50A1FFD-9026-9A48-BFA5-CB6652D64ADC}" name="Column14330"/>
    <tableColumn id="14345" xr3:uid="{15029528-977C-6941-9C4E-E0E10816021D}" name="Column14331"/>
    <tableColumn id="14346" xr3:uid="{F22E78F3-A213-2141-8494-27F8A45E205D}" name="Column14332"/>
    <tableColumn id="14347" xr3:uid="{9176BEE5-24BF-4E47-A908-892DE40578E6}" name="Column14333"/>
    <tableColumn id="14348" xr3:uid="{99DE68D1-C033-8D48-BAF3-7B318D9558C4}" name="Column14334"/>
    <tableColumn id="14349" xr3:uid="{BC5312E8-DE0C-3D43-8005-86F8E1DE5D66}" name="Column14335"/>
    <tableColumn id="14350" xr3:uid="{9463812B-8E15-5244-99B5-402E58DB6090}" name="Column14336"/>
    <tableColumn id="14351" xr3:uid="{FE5E2899-FEC1-5940-891A-2E7A39C1566D}" name="Column14337"/>
    <tableColumn id="14352" xr3:uid="{5A7ADFC0-A128-A844-AB6C-5728D02EFBAC}" name="Column14338"/>
    <tableColumn id="14353" xr3:uid="{DB54A6A0-7C7B-A641-A27B-5D8F911A9695}" name="Column14339"/>
    <tableColumn id="14354" xr3:uid="{0C841169-1188-D048-9BC4-2E603DE2BD70}" name="Column14340"/>
    <tableColumn id="14355" xr3:uid="{8802BE36-A06B-DE4F-98D9-32FDA04E7752}" name="Column14341"/>
    <tableColumn id="14356" xr3:uid="{A68E5A02-C940-A54E-B3B6-36C008D4848A}" name="Column14342"/>
    <tableColumn id="14357" xr3:uid="{E5A5DBB9-BC0A-C84B-8A12-72DBE0DFD12C}" name="Column14343"/>
    <tableColumn id="14358" xr3:uid="{790DF574-ABE7-DF45-B0B1-9B1EA1D914DE}" name="Column14344"/>
    <tableColumn id="14359" xr3:uid="{F2658B13-1DD0-8042-96E5-59F8F578AABA}" name="Column14345"/>
    <tableColumn id="14360" xr3:uid="{C663972F-EBE3-A24E-901B-897CEF5568C9}" name="Column14346"/>
    <tableColumn id="14361" xr3:uid="{BA70D1B9-521C-A743-86E2-24D720AE361C}" name="Column14347"/>
    <tableColumn id="14362" xr3:uid="{78D6624A-530E-6E40-B8E2-42AF1E04DF5D}" name="Column14348"/>
    <tableColumn id="14363" xr3:uid="{605FC329-B7D1-1A47-8C32-61C2C53B78D4}" name="Column14349"/>
    <tableColumn id="14364" xr3:uid="{073BBE18-FF4B-2D44-BE8A-C142A0B24D9F}" name="Column14350"/>
    <tableColumn id="14365" xr3:uid="{69FF13D5-2578-554A-BB99-C457C7FB977F}" name="Column14351"/>
    <tableColumn id="14366" xr3:uid="{E172B90E-76F2-C749-A3D9-D1F6633AA15F}" name="Column14352"/>
    <tableColumn id="14367" xr3:uid="{2C9AA27D-E4F9-A24E-A923-2885374FEA32}" name="Column14353"/>
    <tableColumn id="14368" xr3:uid="{C914104C-CE5D-EF40-9A56-FA3F7613EB2A}" name="Column14354"/>
    <tableColumn id="14369" xr3:uid="{35A8568C-3757-BA49-80CB-33FB12FA4280}" name="Column14355"/>
    <tableColumn id="14370" xr3:uid="{900642ED-24D2-D240-AF98-C86A976EA0E9}" name="Column14356"/>
    <tableColumn id="14371" xr3:uid="{EBB80AC8-7C79-2346-8D89-BEC039D9396E}" name="Column14357"/>
    <tableColumn id="14372" xr3:uid="{9FF2E7E7-A093-9C4C-838B-B0842031F60F}" name="Column14358"/>
    <tableColumn id="14373" xr3:uid="{875AC84A-16A4-6744-BE50-DA6301E7D0A5}" name="Column14359"/>
    <tableColumn id="14374" xr3:uid="{9A7F1D45-0CEF-EB46-90C9-E9E1ED9CF1E2}" name="Column14360"/>
    <tableColumn id="14375" xr3:uid="{BE3CB340-CFD3-324D-95DC-B619B7BBFFC2}" name="Column14361"/>
    <tableColumn id="14376" xr3:uid="{4DB80479-D305-6C40-9E26-637BA9E4CD53}" name="Column14362"/>
    <tableColumn id="14377" xr3:uid="{29E48D00-87ED-1848-ABE0-D2E0340C84AC}" name="Column14363"/>
    <tableColumn id="14378" xr3:uid="{03BFC081-6EDE-5F46-8D14-E249B0F6643E}" name="Column14364"/>
    <tableColumn id="14379" xr3:uid="{D98A5A45-3C02-0842-95BD-7A1A4E9C3690}" name="Column14365"/>
    <tableColumn id="14380" xr3:uid="{E1C75B32-A4C0-884B-91BE-0652373D9A7E}" name="Column14366"/>
    <tableColumn id="14381" xr3:uid="{998CB9C1-E417-664E-AFAC-C188652EF5A7}" name="Column14367"/>
    <tableColumn id="14382" xr3:uid="{81C51141-30A0-5440-9C96-556FCC6438FA}" name="Column14368"/>
    <tableColumn id="14383" xr3:uid="{7AAA07C0-22DB-3F44-A27E-344ECF4BC80C}" name="Column14369"/>
    <tableColumn id="14384" xr3:uid="{28050F36-7D2D-D54C-A469-BB42DAE2CD9A}" name="Column14370"/>
    <tableColumn id="14385" xr3:uid="{F9FA1C11-E9E8-5F47-BAA1-661A44F00368}" name="Column14371"/>
    <tableColumn id="14386" xr3:uid="{5194EC03-4C58-2945-81D4-3FB27CA6A56F}" name="Column14372"/>
    <tableColumn id="14387" xr3:uid="{11452E5E-46ED-9941-8E13-1A07C494F170}" name="Column14373"/>
    <tableColumn id="14388" xr3:uid="{FE7217A6-C52C-BC45-BF24-30774450A91E}" name="Column14374"/>
    <tableColumn id="14389" xr3:uid="{FA366443-B0A4-484F-8520-A336B4487F8F}" name="Column14375"/>
    <tableColumn id="14390" xr3:uid="{94BD0C2B-27D0-C140-B25D-45E8C40008C7}" name="Column14376"/>
    <tableColumn id="14391" xr3:uid="{A91C0AC1-2AA9-6148-B3C6-67D420F6AFDF}" name="Column14377"/>
    <tableColumn id="14392" xr3:uid="{C129F241-C8DD-C04A-9B9A-63D68E18C352}" name="Column14378"/>
    <tableColumn id="14393" xr3:uid="{727807BF-6DED-8E40-A09A-DAD36C888BBE}" name="Column14379"/>
    <tableColumn id="14394" xr3:uid="{53206FC4-4243-114D-AF42-92A545C88848}" name="Column14380"/>
    <tableColumn id="14395" xr3:uid="{7B3BFB9F-A7CB-144D-8480-E282A999040C}" name="Column14381"/>
    <tableColumn id="14396" xr3:uid="{37D2F81B-F981-5F40-BEBB-02CABB6C6FC9}" name="Column14382"/>
    <tableColumn id="14397" xr3:uid="{BBC9EEBF-B032-F948-A792-7232680136A8}" name="Column14383"/>
    <tableColumn id="14398" xr3:uid="{DB60A888-FDFC-1945-B6C6-A55136475A0A}" name="Column14384"/>
    <tableColumn id="14399" xr3:uid="{CB68FEA2-596B-5D45-B39D-64040E75434A}" name="Column14385"/>
    <tableColumn id="14400" xr3:uid="{9B0CB41D-4D74-1942-86AD-821A76284838}" name="Column14386"/>
    <tableColumn id="14401" xr3:uid="{163C12FB-D956-4247-B9B3-29F3EDAC0619}" name="Column14387"/>
    <tableColumn id="14402" xr3:uid="{58EA3A20-F2CF-1F44-AD3F-C36A34758E65}" name="Column14388"/>
    <tableColumn id="14403" xr3:uid="{74A094A1-0292-FE46-8572-52D9D2A71E58}" name="Column14389"/>
    <tableColumn id="14404" xr3:uid="{48999F95-21C4-1947-A08F-E69D1130F1A5}" name="Column14390"/>
    <tableColumn id="14405" xr3:uid="{A642E2AB-4629-FF41-BDBB-F20C4176C4C0}" name="Column14391"/>
    <tableColumn id="14406" xr3:uid="{14DE1512-E507-9C48-994D-D8457CD21BD8}" name="Column14392"/>
    <tableColumn id="14407" xr3:uid="{256A4CDA-0238-8649-84B6-3C15FDB7682F}" name="Column14393"/>
    <tableColumn id="14408" xr3:uid="{0F72F1FE-C155-3845-A77B-217EEB015B9F}" name="Column14394"/>
    <tableColumn id="14409" xr3:uid="{98E6C3F3-E938-A143-9221-B5C80EFA208F}" name="Column14395"/>
    <tableColumn id="14410" xr3:uid="{580B7C10-F969-B046-BA7D-DDCCF54F9473}" name="Column14396"/>
    <tableColumn id="14411" xr3:uid="{17A8324D-AF44-D246-9A37-9FC22A8FDDB0}" name="Column14397"/>
    <tableColumn id="14412" xr3:uid="{0764C6F5-7AA8-8740-8124-93EB93314427}" name="Column14398"/>
    <tableColumn id="14413" xr3:uid="{035A05C6-2E93-984F-A5F0-3B57ED35ACBE}" name="Column14399"/>
    <tableColumn id="14414" xr3:uid="{ABAA4300-D19B-9344-9811-9E880F5FD535}" name="Column14400"/>
    <tableColumn id="14415" xr3:uid="{C7D36E65-E3F4-D74E-863B-3E99AF00370C}" name="Column14401"/>
    <tableColumn id="14416" xr3:uid="{266ACC71-1E00-9D42-8554-976AF74CB801}" name="Column14402"/>
    <tableColumn id="14417" xr3:uid="{D77976DD-2E86-C741-9B90-6BEF76AB3031}" name="Column14403"/>
    <tableColumn id="14418" xr3:uid="{C5033A97-0E49-474A-AA8B-94049DFF1E16}" name="Column14404"/>
    <tableColumn id="14419" xr3:uid="{4B883EF4-64D9-2D4D-B154-D90E3F9A4654}" name="Column14405"/>
    <tableColumn id="14420" xr3:uid="{D449E7F3-4097-6F43-914E-8E3D96C9B4D3}" name="Column14406"/>
    <tableColumn id="14421" xr3:uid="{1FCF4793-EE57-C449-97A0-EB83DD6B8806}" name="Column14407"/>
    <tableColumn id="14422" xr3:uid="{1C8F4393-C49C-F048-9B02-C632C88DEA99}" name="Column14408"/>
    <tableColumn id="14423" xr3:uid="{7D4FE101-CCA3-5A4B-B6FF-BCD1FFB72331}" name="Column14409"/>
    <tableColumn id="14424" xr3:uid="{36EC6D44-2DA2-7049-B711-7557729778F2}" name="Column14410"/>
    <tableColumn id="14425" xr3:uid="{BA79A57F-9471-6241-B6B4-2C864B7EC0F6}" name="Column14411"/>
    <tableColumn id="14426" xr3:uid="{12BEC2D3-A077-AE41-8B58-79117C5EAE50}" name="Column14412"/>
    <tableColumn id="14427" xr3:uid="{2A73B25F-B408-EA44-96A0-9942328F789E}" name="Column14413"/>
    <tableColumn id="14428" xr3:uid="{9070B28C-A544-2143-9493-E39311215BF1}" name="Column14414"/>
    <tableColumn id="14429" xr3:uid="{24605F2F-076C-2C43-A4B0-4F0B064ED487}" name="Column14415"/>
    <tableColumn id="14430" xr3:uid="{FD91448F-0E01-6249-BB93-FA49C011B3DC}" name="Column14416"/>
    <tableColumn id="14431" xr3:uid="{F37E0F49-83F4-4C46-8B43-10755217947B}" name="Column14417"/>
    <tableColumn id="14432" xr3:uid="{1345C888-D922-244C-9CCF-6E8794839A2B}" name="Column14418"/>
    <tableColumn id="14433" xr3:uid="{6E0910A2-DBC8-ED49-8324-7EAFEE4271F0}" name="Column14419"/>
    <tableColumn id="14434" xr3:uid="{2AC5BCFE-E925-C747-9E6F-E0182DB8F8FE}" name="Column14420"/>
    <tableColumn id="14435" xr3:uid="{20B4DFF3-D43F-524C-99F2-3CA55EEDCAA2}" name="Column14421"/>
    <tableColumn id="14436" xr3:uid="{1E153A07-3790-5D4E-85F3-E9FCE950447D}" name="Column14422"/>
    <tableColumn id="14437" xr3:uid="{010EB2E1-1732-344F-9D1F-69F9F8ADB65A}" name="Column14423"/>
    <tableColumn id="14438" xr3:uid="{F73AD924-422B-CF4C-984A-FF1710278B41}" name="Column14424"/>
    <tableColumn id="14439" xr3:uid="{56CA09B4-E0B7-F745-AABA-8FCECDCD5A70}" name="Column14425"/>
    <tableColumn id="14440" xr3:uid="{BBD186CC-577E-964B-B98E-AB1E76C5C590}" name="Column14426"/>
    <tableColumn id="14441" xr3:uid="{5308EE1D-5FC9-5D44-889C-1B5A308F285A}" name="Column14427"/>
    <tableColumn id="14442" xr3:uid="{A49F5F47-B98A-8249-AFF8-6CAEA951F056}" name="Column14428"/>
    <tableColumn id="14443" xr3:uid="{54B60EBC-9605-9446-AB5D-7C73E917BFB6}" name="Column14429"/>
    <tableColumn id="14444" xr3:uid="{DF925418-E8F4-4B4F-B559-AB15D5F7057F}" name="Column14430"/>
    <tableColumn id="14445" xr3:uid="{5013A062-A6F2-D047-85F2-8F9C8C4F760E}" name="Column14431"/>
    <tableColumn id="14446" xr3:uid="{D426D27D-7F2A-474C-A26F-E0ABB05FEB9A}" name="Column14432"/>
    <tableColumn id="14447" xr3:uid="{B0195983-5216-3C47-BAA0-3A5925601E80}" name="Column14433"/>
    <tableColumn id="14448" xr3:uid="{62055D80-B109-9D4B-BADC-F4343511CAB9}" name="Column14434"/>
    <tableColumn id="14449" xr3:uid="{A7FC9206-B0D5-1E43-93CA-6D329AB01D99}" name="Column14435"/>
    <tableColumn id="14450" xr3:uid="{4D074436-7C30-7E4C-878F-2941BC8EBF08}" name="Column14436"/>
    <tableColumn id="14451" xr3:uid="{9BDC7D38-BFD1-C24D-959B-CA4A15564F9C}" name="Column14437"/>
    <tableColumn id="14452" xr3:uid="{32D8E522-2C12-2F48-A54C-B933A0D43148}" name="Column14438"/>
    <tableColumn id="14453" xr3:uid="{213033A7-D98B-3449-AFB9-BDD54D9CB0E9}" name="Column14439"/>
    <tableColumn id="14454" xr3:uid="{38BCC603-0706-9C46-B709-400292F06CE2}" name="Column14440"/>
    <tableColumn id="14455" xr3:uid="{7133B577-587A-CA4D-B0DB-B090F5A01EDD}" name="Column14441"/>
    <tableColumn id="14456" xr3:uid="{0CE71218-1340-4940-8E37-5F086AB25EBF}" name="Column14442"/>
    <tableColumn id="14457" xr3:uid="{7B1974BD-C866-A145-8CD1-F2ACEA5BB722}" name="Column14443"/>
    <tableColumn id="14458" xr3:uid="{E537B174-809C-E842-AF4C-8006E0E584C9}" name="Column14444"/>
    <tableColumn id="14459" xr3:uid="{E06D68AF-90BA-AF4E-889F-E4CFAD88519C}" name="Column14445"/>
    <tableColumn id="14460" xr3:uid="{F2183105-8DAF-4942-857A-80C6C8F9A2DC}" name="Column14446"/>
    <tableColumn id="14461" xr3:uid="{5C8404BD-4C1B-1549-8031-1FADACA783A3}" name="Column14447"/>
    <tableColumn id="14462" xr3:uid="{6E14B906-788F-BB47-AD1F-C92A96064AB2}" name="Column14448"/>
    <tableColumn id="14463" xr3:uid="{1D64EEE5-CBB2-A54C-BE42-F87C9CB66F74}" name="Column14449"/>
    <tableColumn id="14464" xr3:uid="{D509EF2F-1C83-5B49-A171-2E53F1AD93F3}" name="Column14450"/>
    <tableColumn id="14465" xr3:uid="{DE2F60A4-BBF3-4A4E-9BB7-D295AEAE4C70}" name="Column14451"/>
    <tableColumn id="14466" xr3:uid="{88E812D2-2D77-394C-BAB3-02FC688AF57D}" name="Column14452"/>
    <tableColumn id="14467" xr3:uid="{CF4CD1AC-25BF-8C47-9866-2FB710870FBC}" name="Column14453"/>
    <tableColumn id="14468" xr3:uid="{A9C5E433-D836-6E47-8541-E281FE2660B6}" name="Column14454"/>
    <tableColumn id="14469" xr3:uid="{78E8E306-D9F0-2347-8154-B4C37053CAFC}" name="Column14455"/>
    <tableColumn id="14470" xr3:uid="{052AE544-52FA-1D49-8CC0-B79EC1FBF643}" name="Column14456"/>
    <tableColumn id="14471" xr3:uid="{4A83AC02-E8EB-5D40-952B-2D7D0E9C1F29}" name="Column14457"/>
    <tableColumn id="14472" xr3:uid="{DB5FCEC9-5F55-3149-A346-FCB60E5AC811}" name="Column14458"/>
    <tableColumn id="14473" xr3:uid="{7323966C-E714-0043-91DA-6D9A9527802B}" name="Column14459"/>
    <tableColumn id="14474" xr3:uid="{F9DDA8F3-EFF6-B24E-9BE7-31A820DCE9CC}" name="Column14460"/>
    <tableColumn id="14475" xr3:uid="{B96DEA58-92B2-504D-8EE8-4499E5594C75}" name="Column14461"/>
    <tableColumn id="14476" xr3:uid="{2117AC36-84B1-8047-A36A-BC3AF1442D0B}" name="Column14462"/>
    <tableColumn id="14477" xr3:uid="{D90496C0-5136-D44E-9104-FB5337764296}" name="Column14463"/>
    <tableColumn id="14478" xr3:uid="{86C53C0C-9F18-C346-B4FA-5A16FFCAB704}" name="Column14464"/>
    <tableColumn id="14479" xr3:uid="{70EED4BB-F003-5140-9487-882DF68D25CE}" name="Column14465"/>
    <tableColumn id="14480" xr3:uid="{3260AAEF-B931-124D-98D9-35DD3E5D6314}" name="Column14466"/>
    <tableColumn id="14481" xr3:uid="{3FD85C36-C5E9-6243-BA80-6041B960231F}" name="Column14467"/>
    <tableColumn id="14482" xr3:uid="{CFE16502-BF4B-C145-92F2-B00732869BB6}" name="Column14468"/>
    <tableColumn id="14483" xr3:uid="{3A2D6C26-34DF-3B41-ACA2-910E644C709E}" name="Column14469"/>
    <tableColumn id="14484" xr3:uid="{C2CCC19F-2886-8E4B-83BE-5D227CF880C1}" name="Column14470"/>
    <tableColumn id="14485" xr3:uid="{882A46A9-D9C5-6D4C-95BE-CBEF3036580B}" name="Column14471"/>
    <tableColumn id="14486" xr3:uid="{552A41DC-46FD-DD45-A92D-AD03226A5BE8}" name="Column14472"/>
    <tableColumn id="14487" xr3:uid="{3AA6D45D-2496-CC42-8D87-823169250F74}" name="Column14473"/>
    <tableColumn id="14488" xr3:uid="{8481D66F-12B3-5247-AA3E-EEA1362ED624}" name="Column14474"/>
    <tableColumn id="14489" xr3:uid="{43738998-1E37-CB4E-A1FD-61F412A9E7E4}" name="Column14475"/>
    <tableColumn id="14490" xr3:uid="{A1C21AF8-ADF8-6B41-8388-AE349EB6C2AE}" name="Column14476"/>
    <tableColumn id="14491" xr3:uid="{D43F5A97-E0A6-7E4D-821B-EE8B3247D88C}" name="Column14477"/>
    <tableColumn id="14492" xr3:uid="{B50A4F49-9339-4A48-BB53-ACCE73C9F14C}" name="Column14478"/>
    <tableColumn id="14493" xr3:uid="{A696F34E-3972-2B4F-9076-E03AB14A21CA}" name="Column14479"/>
    <tableColumn id="14494" xr3:uid="{109C43C7-42FE-DF46-BCFB-4B78FEC6DFF8}" name="Column14480"/>
    <tableColumn id="14495" xr3:uid="{58DDFF95-1045-4D46-9014-2DF8893B20BB}" name="Column14481"/>
    <tableColumn id="14496" xr3:uid="{947B999A-CFA5-E34A-8E89-37F6C5EE52C7}" name="Column14482"/>
    <tableColumn id="14497" xr3:uid="{2CAEFF01-F892-D243-B396-638CBC60EA3D}" name="Column14483"/>
    <tableColumn id="14498" xr3:uid="{7F289DD6-24BA-FC4E-83A0-9E389C85C046}" name="Column14484"/>
    <tableColumn id="14499" xr3:uid="{0CCA33E2-85CE-0F47-9D8D-46BDFFC1FFE9}" name="Column14485"/>
    <tableColumn id="14500" xr3:uid="{E1BA25C4-74CA-644E-B4F7-0719BD62B01F}" name="Column14486"/>
    <tableColumn id="14501" xr3:uid="{EE223244-8A1E-A049-A350-5B78E2D6F48E}" name="Column14487"/>
    <tableColumn id="14502" xr3:uid="{9595FE8C-2159-5F42-B7FE-F27F4CAC4DD3}" name="Column14488"/>
    <tableColumn id="14503" xr3:uid="{F8EA75B1-CEEE-6646-A388-3649210C7833}" name="Column14489"/>
    <tableColumn id="14504" xr3:uid="{682BD5FF-FE94-5D49-8F98-F34E8F5C9B26}" name="Column14490"/>
    <tableColumn id="14505" xr3:uid="{48D52D5F-57C8-BB43-B7A2-1CEA2D09A2A8}" name="Column14491"/>
    <tableColumn id="14506" xr3:uid="{27AD1892-1221-B14C-86AC-B4A8A4FD3EC0}" name="Column14492"/>
    <tableColumn id="14507" xr3:uid="{4978550D-6F43-4242-8630-1DEC889B8EE2}" name="Column14493"/>
    <tableColumn id="14508" xr3:uid="{F2A88980-0B51-0E45-B9A6-FB13A4416E7E}" name="Column14494"/>
    <tableColumn id="14509" xr3:uid="{1F7C9860-95A2-1448-8EFB-D32E97CC5528}" name="Column14495"/>
    <tableColumn id="14510" xr3:uid="{3D8CCCFE-E298-AF4A-AC5B-A42E5EDEA22C}" name="Column14496"/>
    <tableColumn id="14511" xr3:uid="{50DCDCA4-7BC5-D240-AB28-B2C9AF46C4AD}" name="Column14497"/>
    <tableColumn id="14512" xr3:uid="{C1A75F79-9850-E944-8CF8-C7C2FCB5FB52}" name="Column14498"/>
    <tableColumn id="14513" xr3:uid="{A801B91F-384E-214A-B9AE-E8D0645A887C}" name="Column14499"/>
    <tableColumn id="14514" xr3:uid="{26F9F27C-EA7B-2049-8F49-CC7A6E9E15F2}" name="Column14500"/>
    <tableColumn id="14515" xr3:uid="{E4F40611-6F4A-8D47-8403-C3D914B281EB}" name="Column14501"/>
    <tableColumn id="14516" xr3:uid="{2D19AF29-5CA6-DA40-8F32-121E1EAF63E7}" name="Column14502"/>
    <tableColumn id="14517" xr3:uid="{07761104-E235-1349-B82A-1CB356C6347F}" name="Column14503"/>
    <tableColumn id="14518" xr3:uid="{CE5D2390-3F85-1C49-8081-26D86522153A}" name="Column14504"/>
    <tableColumn id="14519" xr3:uid="{593B2F44-F5B4-9F4B-B444-9F2382366A08}" name="Column14505"/>
    <tableColumn id="14520" xr3:uid="{A88A5D85-5679-D741-AD4D-D56C6E45EA20}" name="Column14506"/>
    <tableColumn id="14521" xr3:uid="{83E6F198-5C3D-B745-8595-CE6BD6062407}" name="Column14507"/>
    <tableColumn id="14522" xr3:uid="{22C510D2-FEC7-6D44-B424-9A4C67FEF7AB}" name="Column14508"/>
    <tableColumn id="14523" xr3:uid="{7D1AEBDC-6240-8E40-ADFE-F3EEE0B4F3B6}" name="Column14509"/>
    <tableColumn id="14524" xr3:uid="{F3486193-0099-D544-A3D1-F85F02149577}" name="Column14510"/>
    <tableColumn id="14525" xr3:uid="{FAEF9D58-9D3F-9140-9067-123B0C207BB5}" name="Column14511"/>
    <tableColumn id="14526" xr3:uid="{3792B344-39F7-A244-96C1-3BDD3244E50A}" name="Column14512"/>
    <tableColumn id="14527" xr3:uid="{DB817F32-43F2-BC46-8223-A8B9860FC5D8}" name="Column14513"/>
    <tableColumn id="14528" xr3:uid="{952C0228-1452-5847-9134-A90C22E62093}" name="Column14514"/>
    <tableColumn id="14529" xr3:uid="{78B950E2-085F-CA4A-8BA5-C849FD903A2D}" name="Column14515"/>
    <tableColumn id="14530" xr3:uid="{DE0E5F16-E723-9940-978B-4B9FE34C35F7}" name="Column14516"/>
    <tableColumn id="14531" xr3:uid="{9051E481-E8F0-BD49-9088-61FD5A6A336D}" name="Column14517"/>
    <tableColumn id="14532" xr3:uid="{4A5F25CC-591E-8840-ABCE-BEEE9AB569E8}" name="Column14518"/>
    <tableColumn id="14533" xr3:uid="{A6CF3370-7224-6E4C-852D-E87672CBE8DF}" name="Column14519"/>
    <tableColumn id="14534" xr3:uid="{0AA21972-40EC-5A4D-B3F6-DDD8348AD774}" name="Column14520"/>
    <tableColumn id="14535" xr3:uid="{98ED6933-4FA7-514E-8247-D8740F00A707}" name="Column14521"/>
    <tableColumn id="14536" xr3:uid="{7D9E123B-8D78-9143-A226-DB554FD09B74}" name="Column14522"/>
    <tableColumn id="14537" xr3:uid="{75E1E767-75F2-6F40-A023-CA8801846207}" name="Column14523"/>
    <tableColumn id="14538" xr3:uid="{0E5FC4A3-A36E-8F41-A9F1-CD338943BE28}" name="Column14524"/>
    <tableColumn id="14539" xr3:uid="{29C4874A-7B36-3541-A1DA-492BA0127A67}" name="Column14525"/>
    <tableColumn id="14540" xr3:uid="{F4FB22D6-0EAC-8B41-9560-DD534D7DFB75}" name="Column14526"/>
    <tableColumn id="14541" xr3:uid="{CED45CE5-E855-CD44-99FF-ABF934CAA01D}" name="Column14527"/>
    <tableColumn id="14542" xr3:uid="{452B41A0-53BB-9E4C-A65C-956C50B373C7}" name="Column14528"/>
    <tableColumn id="14543" xr3:uid="{910F698E-0354-AB42-8A12-7FF03080156A}" name="Column14529"/>
    <tableColumn id="14544" xr3:uid="{D44A5F3E-ADB3-8646-9F67-E9C33A102695}" name="Column14530"/>
    <tableColumn id="14545" xr3:uid="{915D1C47-2215-F447-9F4C-1E35189D2DD4}" name="Column14531"/>
    <tableColumn id="14546" xr3:uid="{B5DE5CBE-65B3-3B46-8A92-37DF23283C46}" name="Column14532"/>
    <tableColumn id="14547" xr3:uid="{2FF23FC0-BAE8-5948-882D-DF4A6BFD0887}" name="Column14533"/>
    <tableColumn id="14548" xr3:uid="{45A68EEE-2C9F-8545-A077-686C0B36BD26}" name="Column14534"/>
    <tableColumn id="14549" xr3:uid="{4407E332-B740-5A45-888A-88AB9483F1C9}" name="Column14535"/>
    <tableColumn id="14550" xr3:uid="{D58E7569-E604-BF4A-89ED-E4BBD8AA686B}" name="Column14536"/>
    <tableColumn id="14551" xr3:uid="{A4A688BF-6839-704D-84FE-A410144EB0D3}" name="Column14537"/>
    <tableColumn id="14552" xr3:uid="{E10FD390-E8BB-8244-93F7-A26073305E46}" name="Column14538"/>
    <tableColumn id="14553" xr3:uid="{DAC6F22E-7A71-5C48-8938-5B3F6F01FC94}" name="Column14539"/>
    <tableColumn id="14554" xr3:uid="{67DEBE2C-7084-4B46-A0E2-90BD1D35CB16}" name="Column14540"/>
    <tableColumn id="14555" xr3:uid="{D62EEDB5-2035-C14E-9632-FAE7060E988A}" name="Column14541"/>
    <tableColumn id="14556" xr3:uid="{2C3FAC01-334A-1146-AD5F-AD603FECCFC0}" name="Column14542"/>
    <tableColumn id="14557" xr3:uid="{1416ABE3-D71C-C043-AAC7-6DCF8DB1A7AB}" name="Column14543"/>
    <tableColumn id="14558" xr3:uid="{EAB06B55-ECDE-C44B-AB0F-DF09F1D23A48}" name="Column14544"/>
    <tableColumn id="14559" xr3:uid="{1C22BF50-0ED0-2449-AEEE-009D900BF374}" name="Column14545"/>
    <tableColumn id="14560" xr3:uid="{3D084B89-3DBF-3540-90DC-A45D5BA9BF72}" name="Column14546"/>
    <tableColumn id="14561" xr3:uid="{796DC9D0-C5D6-0042-81A3-6761F3B1C1C4}" name="Column14547"/>
    <tableColumn id="14562" xr3:uid="{FCCC9EC1-1E39-B34E-9DBF-6884EF95617F}" name="Column14548"/>
    <tableColumn id="14563" xr3:uid="{46BEACF9-6AFA-FA42-AEB6-5DBF51C20BB5}" name="Column14549"/>
    <tableColumn id="14564" xr3:uid="{F920D412-029A-A746-B857-42EE4877A2A8}" name="Column14550"/>
    <tableColumn id="14565" xr3:uid="{F29B990D-CEE2-8F4E-A9E2-EEA360F6A474}" name="Column14551"/>
    <tableColumn id="14566" xr3:uid="{1C20FC27-6E14-9B46-B7B3-F402F1A86EBA}" name="Column14552"/>
    <tableColumn id="14567" xr3:uid="{2F4696E3-D5EC-DF4C-A7D1-5C1AA037647C}" name="Column14553"/>
    <tableColumn id="14568" xr3:uid="{917BE422-58C2-C04F-B1CB-553B77A758D1}" name="Column14554"/>
    <tableColumn id="14569" xr3:uid="{DCC63FB3-68BC-D44F-AAB0-2D5697AE0C94}" name="Column14555"/>
    <tableColumn id="14570" xr3:uid="{5B0F478E-106B-AA45-B41B-A68FE405B6F6}" name="Column14556"/>
    <tableColumn id="14571" xr3:uid="{70A8187C-8AEB-4046-9F9B-1A6CC83AAD88}" name="Column14557"/>
    <tableColumn id="14572" xr3:uid="{6CA680CF-5656-6A4B-A119-71BC8083F7F9}" name="Column14558"/>
    <tableColumn id="14573" xr3:uid="{A5C88CDB-6198-B84C-B701-DB78BE554352}" name="Column14559"/>
    <tableColumn id="14574" xr3:uid="{94B25594-3678-F74F-B7C2-C220E96BEEF0}" name="Column14560"/>
    <tableColumn id="14575" xr3:uid="{5DCBB93B-0077-2D4F-AEBC-76AF255F362C}" name="Column14561"/>
    <tableColumn id="14576" xr3:uid="{FFBB2D80-741D-5F46-9AE4-D803C449C59D}" name="Column14562"/>
    <tableColumn id="14577" xr3:uid="{3FDC1A8C-2699-5D4C-9FF0-928FB66E7D47}" name="Column14563"/>
    <tableColumn id="14578" xr3:uid="{23400C04-F6E9-E246-B4F5-CCACD447AA55}" name="Column14564"/>
    <tableColumn id="14579" xr3:uid="{344C9A8F-A48F-604F-B3F5-CC23C3D43B8C}" name="Column14565"/>
    <tableColumn id="14580" xr3:uid="{773D87FF-B1B2-9B4E-82E9-FB457E5CF4D8}" name="Column14566"/>
    <tableColumn id="14581" xr3:uid="{11BB5F85-5709-0047-B781-23265B68444E}" name="Column14567"/>
    <tableColumn id="14582" xr3:uid="{6E9EF61A-DA3E-A24D-9C8F-FB7C39B991EE}" name="Column14568"/>
    <tableColumn id="14583" xr3:uid="{EFCFC7CC-75DB-0D45-B485-E84D9C7B7BB2}" name="Column14569"/>
    <tableColumn id="14584" xr3:uid="{A45C2951-25F5-0843-9300-96303D5D02C4}" name="Column14570"/>
    <tableColumn id="14585" xr3:uid="{138F1F96-AE59-8647-AC5D-03BE0B882511}" name="Column14571"/>
    <tableColumn id="14586" xr3:uid="{01C58339-2B9B-2849-A810-FE5AF08DA305}" name="Column14572"/>
    <tableColumn id="14587" xr3:uid="{70E96B59-9F96-EC44-BB63-67404F9736BB}" name="Column14573"/>
    <tableColumn id="14588" xr3:uid="{D6FA8EC0-00A7-CA4B-BF68-184BA04C2879}" name="Column14574"/>
    <tableColumn id="14589" xr3:uid="{7E4583B9-4356-134C-BE16-9A795737E5DC}" name="Column14575"/>
    <tableColumn id="14590" xr3:uid="{99042CB7-863D-4246-884F-DB616C8DBC81}" name="Column14576"/>
    <tableColumn id="14591" xr3:uid="{FF425F00-ED58-EE46-94F5-1324148A4A01}" name="Column14577"/>
    <tableColumn id="14592" xr3:uid="{96DE9CF2-A43F-1F43-94A5-74CF78617F71}" name="Column14578"/>
    <tableColumn id="14593" xr3:uid="{053C9740-A7AD-6743-8A3F-180679783F6E}" name="Column14579"/>
    <tableColumn id="14594" xr3:uid="{B31A562A-036E-124D-BAFE-C4E0B4E84542}" name="Column14580"/>
    <tableColumn id="14595" xr3:uid="{14EFF0EA-653B-934C-B66D-64FB576F11C9}" name="Column14581"/>
    <tableColumn id="14596" xr3:uid="{317112D8-FDAD-8F44-BC95-638E383B7F02}" name="Column14582"/>
    <tableColumn id="14597" xr3:uid="{E52AEC9F-E604-B74F-9333-4ECD410A28F8}" name="Column14583"/>
    <tableColumn id="14598" xr3:uid="{32762738-DD41-6F46-9195-13CC23FF408C}" name="Column14584"/>
    <tableColumn id="14599" xr3:uid="{C4DD0EDD-977F-454A-B04E-582575230F73}" name="Column14585"/>
    <tableColumn id="14600" xr3:uid="{384C4940-441D-294D-8017-76C8792538AD}" name="Column14586"/>
    <tableColumn id="14601" xr3:uid="{78E5FBFF-AE80-614A-87D8-33B82079EAF7}" name="Column14587"/>
    <tableColumn id="14602" xr3:uid="{068F9707-2059-2745-A8A2-E9A8E7B79115}" name="Column14588"/>
    <tableColumn id="14603" xr3:uid="{1C3C3D2D-19C7-E842-B498-945C155720FD}" name="Column14589"/>
    <tableColumn id="14604" xr3:uid="{E51ECA50-9DD9-4B4F-93D8-6A2E17A4AA37}" name="Column14590"/>
    <tableColumn id="14605" xr3:uid="{A865A78D-2E53-1D4E-A8DF-77386893233F}" name="Column14591"/>
    <tableColumn id="14606" xr3:uid="{CE4FC884-6E06-D149-AEB0-FFEEDCF42ABD}" name="Column14592"/>
    <tableColumn id="14607" xr3:uid="{C930AE14-6C5A-404B-85C8-D1400B283E9D}" name="Column14593"/>
    <tableColumn id="14608" xr3:uid="{BF1E3DB6-BDFC-C246-B265-BA29F6FD32EA}" name="Column14594"/>
    <tableColumn id="14609" xr3:uid="{290A7BDE-EFBA-EC46-992A-A8205CB0BEA9}" name="Column14595"/>
    <tableColumn id="14610" xr3:uid="{CDBCE8C4-97B5-2B4F-A2FB-47EDA60376DF}" name="Column14596"/>
    <tableColumn id="14611" xr3:uid="{6535D3C4-DB6F-4941-9850-FBC372951C2A}" name="Column14597"/>
    <tableColumn id="14612" xr3:uid="{457AA05F-A7A0-384E-A5D1-019218F4C7B0}" name="Column14598"/>
    <tableColumn id="14613" xr3:uid="{1E347970-25A8-3349-BE35-EFA6D02D2F5B}" name="Column14599"/>
    <tableColumn id="14614" xr3:uid="{61F6B7DD-3554-DA4B-9F6D-C267DC507401}" name="Column14600"/>
    <tableColumn id="14615" xr3:uid="{6AC2BD03-51F5-9B4D-BC22-980E6BC84CAD}" name="Column14601"/>
    <tableColumn id="14616" xr3:uid="{848F7C3C-E48F-7A45-934C-C59C982671D1}" name="Column14602"/>
    <tableColumn id="14617" xr3:uid="{7D1C295C-610A-F546-A5D4-B55CECC8C0DC}" name="Column14603"/>
    <tableColumn id="14618" xr3:uid="{96C87ED1-AA05-F24A-8DEF-4B67F15CE17C}" name="Column14604"/>
    <tableColumn id="14619" xr3:uid="{27DD67C3-75FF-F746-9384-C7F2C004D3DD}" name="Column14605"/>
    <tableColumn id="14620" xr3:uid="{06F92EA3-CD2C-284F-A029-E2DFBAFC5B34}" name="Column14606"/>
    <tableColumn id="14621" xr3:uid="{C9BDF13C-BB4E-454C-B08E-21DE83691EE8}" name="Column14607"/>
    <tableColumn id="14622" xr3:uid="{279BE259-879D-C845-96DA-94066873281E}" name="Column14608"/>
    <tableColumn id="14623" xr3:uid="{686D0DFA-C362-F24D-8457-58D6D6AC3783}" name="Column14609"/>
    <tableColumn id="14624" xr3:uid="{54BEA86B-772C-F440-B9AF-0A9C4CD145D0}" name="Column14610"/>
    <tableColumn id="14625" xr3:uid="{C9B0689B-5A76-5940-BB95-624CA5143802}" name="Column14611"/>
    <tableColumn id="14626" xr3:uid="{07379FE7-8257-EF44-9F80-2ABD26239F12}" name="Column14612"/>
    <tableColumn id="14627" xr3:uid="{F21E5FB2-AAF1-494B-BE91-40C1088D7BA2}" name="Column14613"/>
    <tableColumn id="14628" xr3:uid="{0B81CDE0-1B81-654A-9A5C-E740AE22910B}" name="Column14614"/>
    <tableColumn id="14629" xr3:uid="{8E43AF63-9D1F-7C45-ABD3-CB01A12944C5}" name="Column14615"/>
    <tableColumn id="14630" xr3:uid="{0CFD3A55-2E0D-7E42-8601-5098C9AD095B}" name="Column14616"/>
    <tableColumn id="14631" xr3:uid="{20EB3A3D-38CB-9A4F-AB05-0E308AE895F7}" name="Column14617"/>
    <tableColumn id="14632" xr3:uid="{5F1C74D5-7DD5-D14B-A7C3-9C75FFB85F22}" name="Column14618"/>
    <tableColumn id="14633" xr3:uid="{B794F999-45D7-FC4B-8E89-33045AB7C6B8}" name="Column14619"/>
    <tableColumn id="14634" xr3:uid="{07415271-4E16-224C-99DE-C7FF8F0C1986}" name="Column14620"/>
    <tableColumn id="14635" xr3:uid="{00376734-EB55-4B4F-9DC0-9EE79588B3EF}" name="Column14621"/>
    <tableColumn id="14636" xr3:uid="{D12D964D-4BDC-444C-A548-79C3310154BD}" name="Column14622"/>
    <tableColumn id="14637" xr3:uid="{6FAA4016-4C80-5D41-BDC5-C39AB933AEEE}" name="Column14623"/>
    <tableColumn id="14638" xr3:uid="{AAC65818-3DC2-B54F-96CF-9B71D99ED3E7}" name="Column14624"/>
    <tableColumn id="14639" xr3:uid="{63790862-4BC9-064E-93EE-C4F9E61CFB8D}" name="Column14625"/>
    <tableColumn id="14640" xr3:uid="{199A94E7-5DCC-7D43-866D-42C20768103D}" name="Column14626"/>
    <tableColumn id="14641" xr3:uid="{FD67D24D-07C9-3E4C-9C42-04DAC7F7EED6}" name="Column14627"/>
    <tableColumn id="14642" xr3:uid="{F9453B15-9FC7-7C49-B682-5EBD366E8996}" name="Column14628"/>
    <tableColumn id="14643" xr3:uid="{F8E85841-4F0C-1847-A586-4083CADBAD4C}" name="Column14629"/>
    <tableColumn id="14644" xr3:uid="{0EA1F0E6-10EA-4C41-BB81-D4266F94E6A9}" name="Column14630"/>
    <tableColumn id="14645" xr3:uid="{DB54A7FB-310D-0B41-8353-D640759FB54A}" name="Column14631"/>
    <tableColumn id="14646" xr3:uid="{EA507861-6166-AC46-A85A-E1E3348210FB}" name="Column14632"/>
    <tableColumn id="14647" xr3:uid="{755ADD5A-365E-184F-8452-4BA9E7591622}" name="Column14633"/>
    <tableColumn id="14648" xr3:uid="{DCA20B2D-C373-4749-8276-E46172220798}" name="Column14634"/>
    <tableColumn id="14649" xr3:uid="{41025579-2427-614D-9449-65FC1FEF3EBC}" name="Column14635"/>
    <tableColumn id="14650" xr3:uid="{E1D7EA0A-21DF-6848-8C8D-F59F7FCD545D}" name="Column14636"/>
    <tableColumn id="14651" xr3:uid="{1613ABF8-672D-5346-A681-9C5B33618E58}" name="Column14637"/>
    <tableColumn id="14652" xr3:uid="{ABCD6959-C185-F442-B0AD-6D34E1966D7D}" name="Column14638"/>
    <tableColumn id="14653" xr3:uid="{771A374C-64FE-DF4B-8D8C-2239EEF48C51}" name="Column14639"/>
    <tableColumn id="14654" xr3:uid="{838C5832-6FAF-E742-AD68-251AB49C1ACE}" name="Column14640"/>
    <tableColumn id="14655" xr3:uid="{9408DD79-9F28-9A4F-876A-72929F55181D}" name="Column14641"/>
    <tableColumn id="14656" xr3:uid="{74B96440-A1CE-5742-83BC-DBF1D670C5F8}" name="Column14642"/>
    <tableColumn id="14657" xr3:uid="{35BC0A04-118E-014D-B5BA-751F15B84D94}" name="Column14643"/>
    <tableColumn id="14658" xr3:uid="{CBA38E44-7537-414E-8573-BC1D06074056}" name="Column14644"/>
    <tableColumn id="14659" xr3:uid="{8084192D-5AD9-DA4A-87EA-23C3195DD2A9}" name="Column14645"/>
    <tableColumn id="14660" xr3:uid="{ED66C910-3735-7642-8298-88F00D5A796B}" name="Column14646"/>
    <tableColumn id="14661" xr3:uid="{47D24496-4B06-3441-873A-84855000E7C4}" name="Column14647"/>
    <tableColumn id="14662" xr3:uid="{ABC0E8E5-F189-A943-AC40-F74A8017D0EC}" name="Column14648"/>
    <tableColumn id="14663" xr3:uid="{D3D10AD8-AEA5-6843-93F3-D59F94C2F54E}" name="Column14649"/>
    <tableColumn id="14664" xr3:uid="{7820F598-C153-B54D-80CF-CF98A103367B}" name="Column14650"/>
    <tableColumn id="14665" xr3:uid="{ECFEB56E-A88B-A843-A198-D232A43C121C}" name="Column14651"/>
    <tableColumn id="14666" xr3:uid="{AB740F9D-8A5F-2A40-BBE9-0C619754A243}" name="Column14652"/>
    <tableColumn id="14667" xr3:uid="{981037CB-ACEB-AB4F-A0DD-C4A6E08640C6}" name="Column14653"/>
    <tableColumn id="14668" xr3:uid="{D60D4820-BAEE-004A-BCB2-23ECE177F07E}" name="Column14654"/>
    <tableColumn id="14669" xr3:uid="{76BFB14D-C644-C24D-B43C-44F02EE6860E}" name="Column14655"/>
    <tableColumn id="14670" xr3:uid="{E4CD2AC4-3035-164E-A0C2-FA7751D57922}" name="Column14656"/>
    <tableColumn id="14671" xr3:uid="{D15AB3E7-98BA-DA44-88D0-AB871D69E0D2}" name="Column14657"/>
    <tableColumn id="14672" xr3:uid="{FDEA74EA-BCAD-3240-BCA3-C938B0A1F21E}" name="Column14658"/>
    <tableColumn id="14673" xr3:uid="{E751C233-2060-094E-A1DE-84FD6F0ABA9B}" name="Column14659"/>
    <tableColumn id="14674" xr3:uid="{D6DACB38-9485-0A46-B3C1-65A091C992A6}" name="Column14660"/>
    <tableColumn id="14675" xr3:uid="{5578B22A-8EE3-7C4E-9E18-DA9A0C678D45}" name="Column14661"/>
    <tableColumn id="14676" xr3:uid="{D182B3E3-54EB-D941-A8DE-447C71CE080B}" name="Column14662"/>
    <tableColumn id="14677" xr3:uid="{94F39686-0494-D644-858C-F5DAAE1E83C2}" name="Column14663"/>
    <tableColumn id="14678" xr3:uid="{7BBCDEB2-BF66-714D-A90F-3080AB77196B}" name="Column14664"/>
    <tableColumn id="14679" xr3:uid="{76120B8C-E60B-744A-8D85-28F136C118E8}" name="Column14665"/>
    <tableColumn id="14680" xr3:uid="{CB9CA0B2-730D-A64F-8B72-65F352A5F0EC}" name="Column14666"/>
    <tableColumn id="14681" xr3:uid="{2596F3AF-9A9E-394D-897C-3BA04AC589E9}" name="Column14667"/>
    <tableColumn id="14682" xr3:uid="{9B65EABF-0F86-544D-865E-CEF411A548D7}" name="Column14668"/>
    <tableColumn id="14683" xr3:uid="{EBE74271-FC99-7745-A426-CC0DE7383C1D}" name="Column14669"/>
    <tableColumn id="14684" xr3:uid="{42AB7809-6473-A647-AE5C-A02B0422DC57}" name="Column14670"/>
    <tableColumn id="14685" xr3:uid="{D8C29F6B-C303-CC46-B0E0-682BD85C83F9}" name="Column14671"/>
    <tableColumn id="14686" xr3:uid="{63BE1AB2-3A84-454A-8D03-A6751D4D5292}" name="Column14672"/>
    <tableColumn id="14687" xr3:uid="{86DAED8A-1BDA-9C40-A034-12E5CDDE46E4}" name="Column14673"/>
    <tableColumn id="14688" xr3:uid="{1614E6D0-6BEE-DB44-AB84-FE9475834597}" name="Column14674"/>
    <tableColumn id="14689" xr3:uid="{AAC9B4E0-C3CC-7946-9392-ED42F1CA9824}" name="Column14675"/>
    <tableColumn id="14690" xr3:uid="{51EB0FAD-AB8F-1E4E-844D-B26DEE6CD749}" name="Column14676"/>
    <tableColumn id="14691" xr3:uid="{A9BF9ED0-1D3A-674F-967C-75B97D8B8CF7}" name="Column14677"/>
    <tableColumn id="14692" xr3:uid="{9DE3AD2E-7AA5-B144-B5AB-54C4339BD169}" name="Column14678"/>
    <tableColumn id="14693" xr3:uid="{4A28B695-397A-1449-9173-579A55DA8E47}" name="Column14679"/>
    <tableColumn id="14694" xr3:uid="{534958F6-4DFA-0843-9D36-E9F52FD45C97}" name="Column14680"/>
    <tableColumn id="14695" xr3:uid="{99587D79-1A7E-BD43-B384-80E60BC748AE}" name="Column14681"/>
    <tableColumn id="14696" xr3:uid="{AE29C3FF-2D0D-9346-8868-E71A7510CDDD}" name="Column14682"/>
    <tableColumn id="14697" xr3:uid="{061BD8D8-8546-F44A-AFA6-5FD3F9876D34}" name="Column14683"/>
    <tableColumn id="14698" xr3:uid="{FE34067A-D47F-874B-B7B3-7BC44DAB6ACC}" name="Column14684"/>
    <tableColumn id="14699" xr3:uid="{2872A3C5-4B25-2B4F-8B4E-695F8CEE1A56}" name="Column14685"/>
    <tableColumn id="14700" xr3:uid="{5C96C8BB-70DD-F64D-A297-1A2EE912FE02}" name="Column14686"/>
    <tableColumn id="14701" xr3:uid="{88251A5E-41B6-B54D-B637-3D1129361BE3}" name="Column14687"/>
    <tableColumn id="14702" xr3:uid="{7D9C4EC0-2235-8649-B03C-BC40C83333A2}" name="Column14688"/>
    <tableColumn id="14703" xr3:uid="{A384F3BC-F056-594D-9D88-79F5A551EF3E}" name="Column14689"/>
    <tableColumn id="14704" xr3:uid="{678695AA-67FC-D14A-850A-C3F95B5A1423}" name="Column14690"/>
    <tableColumn id="14705" xr3:uid="{4447B22B-E7CD-1C45-B299-F340E9179F67}" name="Column14691"/>
    <tableColumn id="14706" xr3:uid="{B2AB27CC-EB5A-584A-A878-2DC734E42BEC}" name="Column14692"/>
    <tableColumn id="14707" xr3:uid="{131212A1-1A68-144F-9AB9-2CC4EED9CC74}" name="Column14693"/>
    <tableColumn id="14708" xr3:uid="{3DB6CC81-4F2A-954D-AAAD-1856521AE890}" name="Column14694"/>
    <tableColumn id="14709" xr3:uid="{C77F0CDA-1637-BD44-B03B-37A51E7E15DB}" name="Column14695"/>
    <tableColumn id="14710" xr3:uid="{08A0C7C2-2040-0D44-B966-14E22C783C92}" name="Column14696"/>
    <tableColumn id="14711" xr3:uid="{984DB786-03AB-614B-BBBD-240E7D458127}" name="Column14697"/>
    <tableColumn id="14712" xr3:uid="{9B32054F-4F38-2641-8A07-203144774FB1}" name="Column14698"/>
    <tableColumn id="14713" xr3:uid="{7BB75A60-006E-374C-90B9-15D013DCA6EC}" name="Column14699"/>
    <tableColumn id="14714" xr3:uid="{637A4FA3-68BA-7648-B330-FD6211BB9A2C}" name="Column14700"/>
    <tableColumn id="14715" xr3:uid="{CD231CB4-F08C-0B40-A6D1-B3F1A33E93EE}" name="Column14701"/>
    <tableColumn id="14716" xr3:uid="{D61BC96B-5980-7E47-9598-C9C0B41322AD}" name="Column14702"/>
    <tableColumn id="14717" xr3:uid="{1972AE1C-CBB1-A043-B513-4010F41E9384}" name="Column14703"/>
    <tableColumn id="14718" xr3:uid="{050AE883-3B10-A844-A548-8688998F3967}" name="Column14704"/>
    <tableColumn id="14719" xr3:uid="{0A5EF0DA-6BE4-374E-B8AD-B2CDB8500F2D}" name="Column14705"/>
    <tableColumn id="14720" xr3:uid="{EF4202FD-B633-2343-AA42-355114214194}" name="Column14706"/>
    <tableColumn id="14721" xr3:uid="{AD9BB6DA-C483-3A45-AA73-48130F3632B6}" name="Column14707"/>
    <tableColumn id="14722" xr3:uid="{3F45087E-9A0E-804F-A9F7-02F7533A48B5}" name="Column14708"/>
    <tableColumn id="14723" xr3:uid="{0A84812E-B6CE-3B40-98D6-90C03923A999}" name="Column14709"/>
    <tableColumn id="14724" xr3:uid="{FDB030A9-D3C0-4B4C-ABC5-41D5E810DE92}" name="Column14710"/>
    <tableColumn id="14725" xr3:uid="{505A9A0B-BD2F-E84F-9B06-21EA7D19E27D}" name="Column14711"/>
    <tableColumn id="14726" xr3:uid="{D7C55D16-76E2-E245-A6B9-38A2C87977F9}" name="Column14712"/>
    <tableColumn id="14727" xr3:uid="{B2E407AA-BAC1-8F44-8C8E-8C4EB8D99ABB}" name="Column14713"/>
    <tableColumn id="14728" xr3:uid="{8E1526A4-DD8A-C64F-BD41-BACAE9217A6C}" name="Column14714"/>
    <tableColumn id="14729" xr3:uid="{507ED38A-557F-1648-BFBC-B74E3C63970E}" name="Column14715"/>
    <tableColumn id="14730" xr3:uid="{BE24D680-27EF-D544-ACF0-A2EFEF359B0C}" name="Column14716"/>
    <tableColumn id="14731" xr3:uid="{9BCE7934-F0AD-5E48-AEFF-3A08CF869D4C}" name="Column14717"/>
    <tableColumn id="14732" xr3:uid="{43D6E25D-F42D-5D4A-8164-999C2546B372}" name="Column14718"/>
    <tableColumn id="14733" xr3:uid="{D2BB2BD9-1ED9-5F43-8C07-3FE194CBF75C}" name="Column14719"/>
    <tableColumn id="14734" xr3:uid="{68F21600-7D54-7E4A-B800-C8557B03B76C}" name="Column14720"/>
    <tableColumn id="14735" xr3:uid="{5CD09118-4E07-F546-AFA0-969A56F719F6}" name="Column14721"/>
    <tableColumn id="14736" xr3:uid="{AE66EDB9-E93F-1549-8104-1B5460057645}" name="Column14722"/>
    <tableColumn id="14737" xr3:uid="{30E98DB8-D119-0344-A69F-F769A2A3E656}" name="Column14723"/>
    <tableColumn id="14738" xr3:uid="{82B3BD0C-F3CC-554F-9349-9F27EC6C06EE}" name="Column14724"/>
    <tableColumn id="14739" xr3:uid="{64C11EFA-4636-814E-9005-3AF5C998DCBB}" name="Column14725"/>
    <tableColumn id="14740" xr3:uid="{785C0E31-0AB3-B545-A680-E25E8AFD99F8}" name="Column14726"/>
    <tableColumn id="14741" xr3:uid="{6060FF4F-D89B-D14A-92B9-B8A8A7CC9742}" name="Column14727"/>
    <tableColumn id="14742" xr3:uid="{F5AD21A4-0017-1E48-9F27-9E2B5A30E4FE}" name="Column14728"/>
    <tableColumn id="14743" xr3:uid="{14EB9F93-55DA-EC45-A8BE-928CA8974EE3}" name="Column14729"/>
    <tableColumn id="14744" xr3:uid="{CCC9BD3F-9757-E64A-91B0-E79B9D5183AF}" name="Column14730"/>
    <tableColumn id="14745" xr3:uid="{E0A0F31A-1DEA-B24B-B566-AA9DF9354A57}" name="Column14731"/>
    <tableColumn id="14746" xr3:uid="{31F12B08-550B-9849-93CD-9F075B9A9950}" name="Column14732"/>
    <tableColumn id="14747" xr3:uid="{343398ED-C793-7C4D-A035-DDC90140E17C}" name="Column14733"/>
    <tableColumn id="14748" xr3:uid="{2B7F4BD6-BE0B-744C-B116-30058ACD3644}" name="Column14734"/>
    <tableColumn id="14749" xr3:uid="{CF53A11E-61DC-0A4D-A015-6A1E888778BB}" name="Column14735"/>
    <tableColumn id="14750" xr3:uid="{BD680930-FCAC-6F4F-B7A1-51661A046295}" name="Column14736"/>
    <tableColumn id="14751" xr3:uid="{13FD6B4F-5B7F-4245-850C-8857A6C3512B}" name="Column14737"/>
    <tableColumn id="14752" xr3:uid="{2C9BC812-A63F-3E45-8C87-10EBEB338A0A}" name="Column14738"/>
    <tableColumn id="14753" xr3:uid="{BEE95A47-2D33-DA4C-B645-D02C9FB11D55}" name="Column14739"/>
    <tableColumn id="14754" xr3:uid="{B43E4949-E369-2746-A8E5-1EEDB88C4D4B}" name="Column14740"/>
    <tableColumn id="14755" xr3:uid="{129233EE-7687-0340-9F3E-BD48A2F5450F}" name="Column14741"/>
    <tableColumn id="14756" xr3:uid="{85C650C6-A118-6F4A-9D98-E826B42A13B3}" name="Column14742"/>
    <tableColumn id="14757" xr3:uid="{7A3DA3F2-87A1-DB40-9263-E63BA2727E46}" name="Column14743"/>
    <tableColumn id="14758" xr3:uid="{EFAA1E2B-EC5E-C54B-AF41-D76887A745C7}" name="Column14744"/>
    <tableColumn id="14759" xr3:uid="{CDB5B242-8BB2-C64E-80FE-29CAC349477C}" name="Column14745"/>
    <tableColumn id="14760" xr3:uid="{BC836251-5BE1-D148-AA1C-BA0B5B37D81D}" name="Column14746"/>
    <tableColumn id="14761" xr3:uid="{17CD32B1-ECB3-8343-B42E-3BBDE8B2720C}" name="Column14747"/>
    <tableColumn id="14762" xr3:uid="{7D7A4CA2-6C0A-3049-9EAF-72EE66170D5F}" name="Column14748"/>
    <tableColumn id="14763" xr3:uid="{6C4AA8BC-2F41-F040-95FA-156E971A65AC}" name="Column14749"/>
    <tableColumn id="14764" xr3:uid="{E5BF2D32-8E10-5F48-A2EF-C48707FB5B6C}" name="Column14750"/>
    <tableColumn id="14765" xr3:uid="{69266469-F674-184B-820C-892E19570935}" name="Column14751"/>
    <tableColumn id="14766" xr3:uid="{58EFE039-4702-7547-8C52-AC10B1D0772D}" name="Column14752"/>
    <tableColumn id="14767" xr3:uid="{84E39365-ECFF-2D40-BE2E-605517073F1C}" name="Column14753"/>
    <tableColumn id="14768" xr3:uid="{7A3CFA02-04DD-BE4C-85CF-723D6A7C3AD7}" name="Column14754"/>
    <tableColumn id="14769" xr3:uid="{55749BAA-501C-2D4C-9502-4E76A54A423E}" name="Column14755"/>
    <tableColumn id="14770" xr3:uid="{4F61B1A3-F0ED-9E41-8F32-071E96CE00D1}" name="Column14756"/>
    <tableColumn id="14771" xr3:uid="{666E898F-B02E-404C-9AD6-CD7392D45C14}" name="Column14757"/>
    <tableColumn id="14772" xr3:uid="{74136790-F30A-F74E-8395-17DF7A4DDC62}" name="Column14758"/>
    <tableColumn id="14773" xr3:uid="{F8268AB7-73E7-574D-B5F9-C13F492CC1C1}" name="Column14759"/>
    <tableColumn id="14774" xr3:uid="{FEDAAF84-394F-A64A-9B0F-822091474F07}" name="Column14760"/>
    <tableColumn id="14775" xr3:uid="{9C148F52-5BE0-3F44-AE7A-7FCCD9D0CE27}" name="Column14761"/>
    <tableColumn id="14776" xr3:uid="{3DCEDCAC-D067-6E40-BE46-1750151DE8C7}" name="Column14762"/>
    <tableColumn id="14777" xr3:uid="{FA8810AD-78A6-684B-9CCC-4B996100A2FA}" name="Column14763"/>
    <tableColumn id="14778" xr3:uid="{2BCBC1CB-60A4-CF4C-8609-90A31DDB20B7}" name="Column14764"/>
    <tableColumn id="14779" xr3:uid="{B569ABF1-CD48-9E46-8433-14FCDA1635B7}" name="Column14765"/>
    <tableColumn id="14780" xr3:uid="{C74E1F92-2677-6343-88B4-A67B76A3FA32}" name="Column14766"/>
    <tableColumn id="14781" xr3:uid="{AE939D94-EE91-F34F-8DCC-9B8752BD6BB1}" name="Column14767"/>
    <tableColumn id="14782" xr3:uid="{63AE3809-0780-7B44-BAD4-7F3593147769}" name="Column14768"/>
    <tableColumn id="14783" xr3:uid="{030E0D45-FCC3-4740-AA97-B8D3148339B1}" name="Column14769"/>
    <tableColumn id="14784" xr3:uid="{6A451E92-9064-8F46-8D16-10678A507F78}" name="Column14770"/>
    <tableColumn id="14785" xr3:uid="{B5C09642-A38E-9242-BEA9-6729CE3ECEC7}" name="Column14771"/>
    <tableColumn id="14786" xr3:uid="{03E8B96B-C55C-5F49-A60F-EC01D43AFAD5}" name="Column14772"/>
    <tableColumn id="14787" xr3:uid="{8AF8F3AC-0827-D243-9300-5A08BA0BE7B9}" name="Column14773"/>
    <tableColumn id="14788" xr3:uid="{DFFD5EA6-C6B5-A849-B951-319F228F6BC0}" name="Column14774"/>
    <tableColumn id="14789" xr3:uid="{01FB3CCE-6E5E-D944-9538-7B39B5436448}" name="Column14775"/>
    <tableColumn id="14790" xr3:uid="{18A4A934-A120-6E4A-A48A-9DA1F26A77C3}" name="Column14776"/>
    <tableColumn id="14791" xr3:uid="{E4DABD9F-12D4-334C-9976-90AF3B3163F7}" name="Column14777"/>
    <tableColumn id="14792" xr3:uid="{9B2841E8-B7AA-EB4D-B787-194057F3F108}" name="Column14778"/>
    <tableColumn id="14793" xr3:uid="{88243A37-C436-5E4D-8923-04509AB31A91}" name="Column14779"/>
    <tableColumn id="14794" xr3:uid="{2369A183-C005-544A-AA98-7AF578D4F865}" name="Column14780"/>
    <tableColumn id="14795" xr3:uid="{6E1B6C18-A01F-8F48-8579-90D0EE00990F}" name="Column14781"/>
    <tableColumn id="14796" xr3:uid="{A5EB6523-4249-2240-ADD0-AD60646C748E}" name="Column14782"/>
    <tableColumn id="14797" xr3:uid="{DA341F3E-0DAC-3B45-8CBF-E4AADFBA885E}" name="Column14783"/>
    <tableColumn id="14798" xr3:uid="{C906480D-4A0C-844D-A556-8EF7A9E8A306}" name="Column14784"/>
    <tableColumn id="14799" xr3:uid="{D531A944-3847-7446-A42C-346E961E1D6B}" name="Column14785"/>
    <tableColumn id="14800" xr3:uid="{4B3DCCA1-FE90-9443-8823-75E386FAC450}" name="Column14786"/>
    <tableColumn id="14801" xr3:uid="{4B877241-2B2F-324A-9F8F-6CFCFEE22993}" name="Column14787"/>
    <tableColumn id="14802" xr3:uid="{2328361F-30C9-1D45-B4B7-67FB8414B21A}" name="Column14788"/>
    <tableColumn id="14803" xr3:uid="{567789D4-C860-E347-8B5A-DCF1E36E031A}" name="Column14789"/>
    <tableColumn id="14804" xr3:uid="{447A3C64-9DFF-294E-A22F-F0D0BF1E168D}" name="Column14790"/>
    <tableColumn id="14805" xr3:uid="{9FFDE262-39CC-6342-999D-EC7E4DC35FFE}" name="Column14791"/>
    <tableColumn id="14806" xr3:uid="{27A8CB3C-2EA6-3A4B-AD8B-A70279A2E3B9}" name="Column14792"/>
    <tableColumn id="14807" xr3:uid="{70E968E7-6AC6-5A43-8AB3-384517ADD9E1}" name="Column14793"/>
    <tableColumn id="14808" xr3:uid="{379FDE48-52C4-D44B-99C5-D624972506C2}" name="Column14794"/>
    <tableColumn id="14809" xr3:uid="{50D04E6B-E9B4-4349-A4B2-4E35B492ED04}" name="Column14795"/>
    <tableColumn id="14810" xr3:uid="{D4BA7B7E-F839-8048-8B35-E956E75B41AB}" name="Column14796"/>
    <tableColumn id="14811" xr3:uid="{585905FF-211F-8644-8283-494DA3F30782}" name="Column14797"/>
    <tableColumn id="14812" xr3:uid="{F22FF683-4F4A-9942-8ACB-35BCA545A836}" name="Column14798"/>
    <tableColumn id="14813" xr3:uid="{39B73683-031F-E54B-975E-3AA699A83074}" name="Column14799"/>
    <tableColumn id="14814" xr3:uid="{2180A7B6-2AF6-9649-8537-F3DAA1FF69B9}" name="Column14800"/>
    <tableColumn id="14815" xr3:uid="{E0B453E5-D9B5-3A42-9601-EE32A5E09D8C}" name="Column14801"/>
    <tableColumn id="14816" xr3:uid="{88DA985D-A17B-5B4B-910C-FE140D8F4659}" name="Column14802"/>
    <tableColumn id="14817" xr3:uid="{37B1C4E6-1B7C-8D43-9E03-1F2D17F8D86D}" name="Column14803"/>
    <tableColumn id="14818" xr3:uid="{30DD10C7-5FAF-A547-B1BF-FBFFA075C429}" name="Column14804"/>
    <tableColumn id="14819" xr3:uid="{4CD9AC5D-F375-4B4C-AE48-C9A249706950}" name="Column14805"/>
    <tableColumn id="14820" xr3:uid="{DA0202A6-7A30-2546-A577-9BCD06CB6985}" name="Column14806"/>
    <tableColumn id="14821" xr3:uid="{90335367-1A14-904B-8AD4-0BFDC699C7F6}" name="Column14807"/>
    <tableColumn id="14822" xr3:uid="{6654763C-C16C-6B45-B5B8-E3F56947E73F}" name="Column14808"/>
    <tableColumn id="14823" xr3:uid="{43730B9B-1097-2347-B713-36486F69FEF6}" name="Column14809"/>
    <tableColumn id="14824" xr3:uid="{A46F4F2B-8E79-4E40-82B2-E6C905FD4EF1}" name="Column14810"/>
    <tableColumn id="14825" xr3:uid="{984BEAD7-3373-7141-AFBB-35AB47AD8F45}" name="Column14811"/>
    <tableColumn id="14826" xr3:uid="{A72ACF6B-B925-3A41-A492-BC231CD74DB0}" name="Column14812"/>
    <tableColumn id="14827" xr3:uid="{0448528F-F2D9-3A4D-8E7A-0DC7EF719F6D}" name="Column14813"/>
    <tableColumn id="14828" xr3:uid="{31C96BB4-68D3-574C-A9D9-049219DE4DC7}" name="Column14814"/>
    <tableColumn id="14829" xr3:uid="{28B2CE6A-CA48-4E4C-B2E9-86977AD21B60}" name="Column14815"/>
    <tableColumn id="14830" xr3:uid="{CA4DD67B-9595-5A4A-BFFE-51E0DE8FFA80}" name="Column14816"/>
    <tableColumn id="14831" xr3:uid="{C39A6877-328C-DB41-ACB6-B49067CEFB07}" name="Column14817"/>
    <tableColumn id="14832" xr3:uid="{0C457068-4312-5540-9B45-647C7E373908}" name="Column14818"/>
    <tableColumn id="14833" xr3:uid="{ABDB6793-7C4A-794E-9D10-6A8A9AC75B0C}" name="Column14819"/>
    <tableColumn id="14834" xr3:uid="{65A83614-BA6F-BE46-9EC8-88B540803EEE}" name="Column14820"/>
    <tableColumn id="14835" xr3:uid="{875C353E-3A47-A444-8347-DD775A8A3B96}" name="Column14821"/>
    <tableColumn id="14836" xr3:uid="{1AB18501-2B30-8A48-8C71-782EFDBA448C}" name="Column14822"/>
    <tableColumn id="14837" xr3:uid="{99C64594-3FCB-614C-ADFC-25BF9134601B}" name="Column14823"/>
    <tableColumn id="14838" xr3:uid="{4EA9CE9F-990A-A943-8982-5B76E2389973}" name="Column14824"/>
    <tableColumn id="14839" xr3:uid="{549FB926-EBA2-574F-AEA0-087338CBEF44}" name="Column14825"/>
    <tableColumn id="14840" xr3:uid="{72DD9C2B-6CFE-2442-9113-22589083FF2A}" name="Column14826"/>
    <tableColumn id="14841" xr3:uid="{89E71633-7C45-9248-BB8D-87525D88A79A}" name="Column14827"/>
    <tableColumn id="14842" xr3:uid="{2CD5A8AA-5673-5C43-96E8-DE0EBC012E99}" name="Column14828"/>
    <tableColumn id="14843" xr3:uid="{2A6CF6B0-7DFD-074F-9F88-24BDDD37A315}" name="Column14829"/>
    <tableColumn id="14844" xr3:uid="{F7F535DB-137B-3F4E-8C63-58C92B331573}" name="Column14830"/>
    <tableColumn id="14845" xr3:uid="{71222924-FE10-C047-A3AD-C35A49DE5E50}" name="Column14831"/>
    <tableColumn id="14846" xr3:uid="{90B7F7D2-F470-534E-86AC-A64600C4046D}" name="Column14832"/>
    <tableColumn id="14847" xr3:uid="{243BB306-E492-C848-875C-54192C27B977}" name="Column14833"/>
    <tableColumn id="14848" xr3:uid="{7DBB493F-3E66-7148-9A3B-39F8C7F60CD1}" name="Column14834"/>
    <tableColumn id="14849" xr3:uid="{CCE404AD-9F77-EB48-B3CE-D504B65B1D1F}" name="Column14835"/>
    <tableColumn id="14850" xr3:uid="{5595216B-3272-8D41-89A2-B1A38D76F531}" name="Column14836"/>
    <tableColumn id="14851" xr3:uid="{00F0FA6D-4CB8-5A41-BC56-A2C2E70F2903}" name="Column14837"/>
    <tableColumn id="14852" xr3:uid="{320BA4B2-8F11-3E43-92DD-6BC66759CD95}" name="Column14838"/>
    <tableColumn id="14853" xr3:uid="{6513697C-1204-A748-A398-5062506F63DC}" name="Column14839"/>
    <tableColumn id="14854" xr3:uid="{248E14C4-BDF1-FF4E-A6B8-D38BFDAE6262}" name="Column14840"/>
    <tableColumn id="14855" xr3:uid="{D0E4624B-FD04-7F4B-AC81-A815D480EE0B}" name="Column14841"/>
    <tableColumn id="14856" xr3:uid="{5F5ACB24-C052-2B48-8606-0F59EEA5F86F}" name="Column14842"/>
    <tableColumn id="14857" xr3:uid="{7A0DA8E1-47BB-8243-8C43-03CD1EF9E661}" name="Column14843"/>
    <tableColumn id="14858" xr3:uid="{0BA4764A-9C8C-454C-9176-B852C7F9E95F}" name="Column14844"/>
    <tableColumn id="14859" xr3:uid="{16DD7C3E-7C2F-0F49-8027-CABF8053232D}" name="Column14845"/>
    <tableColumn id="14860" xr3:uid="{9C9B9952-EA34-9B4C-8263-3E5957A27456}" name="Column14846"/>
    <tableColumn id="14861" xr3:uid="{03F0E53C-FE95-1D47-B355-3AC9D341C00E}" name="Column14847"/>
    <tableColumn id="14862" xr3:uid="{984C93AE-3B4C-B248-BD04-B762FB513E01}" name="Column14848"/>
    <tableColumn id="14863" xr3:uid="{432AB61D-51A0-ED4A-AED9-75303EA1D792}" name="Column14849"/>
    <tableColumn id="14864" xr3:uid="{2208C45A-7854-BF4C-8652-33C6F9395385}" name="Column14850"/>
    <tableColumn id="14865" xr3:uid="{1F3F67C5-12C0-B043-9876-68304F484198}" name="Column14851"/>
    <tableColumn id="14866" xr3:uid="{C82666D7-CF27-C74E-ABF4-54055113148C}" name="Column14852"/>
    <tableColumn id="14867" xr3:uid="{93133538-91C0-5646-8CDC-73CAD50E3FD6}" name="Column14853"/>
    <tableColumn id="14868" xr3:uid="{18613427-0894-DE47-8796-E5AE8A24B230}" name="Column14854"/>
    <tableColumn id="14869" xr3:uid="{900076D0-5069-3D48-A0BF-0B1CB3026472}" name="Column14855"/>
    <tableColumn id="14870" xr3:uid="{9C431406-83A3-8B45-98CB-0BAB3B091B6E}" name="Column14856"/>
    <tableColumn id="14871" xr3:uid="{71A46CE8-98F8-C54E-A64A-D2F7977CCFDC}" name="Column14857"/>
    <tableColumn id="14872" xr3:uid="{A3987DC5-CF02-6546-9460-B912BD598F72}" name="Column14858"/>
    <tableColumn id="14873" xr3:uid="{E8A600C6-FDAA-EF47-A181-6DB02598A3BA}" name="Column14859"/>
    <tableColumn id="14874" xr3:uid="{2347314B-1A46-FA41-A8E4-92BBA3F93C8C}" name="Column14860"/>
    <tableColumn id="14875" xr3:uid="{DF24BEE1-7A0F-164D-A85C-42E9DA942EF2}" name="Column14861"/>
    <tableColumn id="14876" xr3:uid="{60CEAD91-D05B-6342-A6F1-03EAA65D5FED}" name="Column14862"/>
    <tableColumn id="14877" xr3:uid="{E4466551-D0AF-F24A-88F5-F3D384B119E7}" name="Column14863"/>
    <tableColumn id="14878" xr3:uid="{485D3CE3-9FF9-4047-842E-2997D0B9C97A}" name="Column14864"/>
    <tableColumn id="14879" xr3:uid="{30CEA368-30EC-1E46-9C9E-8FFB255C8BA4}" name="Column14865"/>
    <tableColumn id="14880" xr3:uid="{9AD8B093-4F43-8A4A-A0E2-42DC31BD27A9}" name="Column14866"/>
    <tableColumn id="14881" xr3:uid="{00B26067-DFEE-9D4C-BF1A-3003F12503CA}" name="Column14867"/>
    <tableColumn id="14882" xr3:uid="{A555E533-3CA6-2E48-9981-BD1F2B092F0A}" name="Column14868"/>
    <tableColumn id="14883" xr3:uid="{5C2438D1-A941-A84F-968F-9525C6B55F32}" name="Column14869"/>
    <tableColumn id="14884" xr3:uid="{E2D2B37F-FDB7-6842-8539-5E2962CB4F24}" name="Column14870"/>
    <tableColumn id="14885" xr3:uid="{44FF469E-7D73-8B4F-9205-F2FE2934645F}" name="Column14871"/>
    <tableColumn id="14886" xr3:uid="{3522D587-F99C-0F47-9131-AB028CF4C69B}" name="Column14872"/>
    <tableColumn id="14887" xr3:uid="{35B8A4AD-D8EE-E144-8B3E-01C987873318}" name="Column14873"/>
    <tableColumn id="14888" xr3:uid="{488C150C-2764-A544-B38D-39B7A8CCB42E}" name="Column14874"/>
    <tableColumn id="14889" xr3:uid="{4D139836-5A11-7340-B4DB-DDF456867EDE}" name="Column14875"/>
    <tableColumn id="14890" xr3:uid="{5ED67DA3-2A51-AA43-AF92-8C2AA4313B1F}" name="Column14876"/>
    <tableColumn id="14891" xr3:uid="{FC73654F-E16A-A448-8BC3-6F82FE5D4028}" name="Column14877"/>
    <tableColumn id="14892" xr3:uid="{F4C28ABE-1C14-A84A-93E9-6E5582A44157}" name="Column14878"/>
    <tableColumn id="14893" xr3:uid="{8264C78D-8371-8B4B-A972-DE111AB096F4}" name="Column14879"/>
    <tableColumn id="14894" xr3:uid="{A3FA0318-AFAA-154B-AFE5-40107855CDB1}" name="Column14880"/>
    <tableColumn id="14895" xr3:uid="{8773B3C3-B286-8646-A4F8-8E01A7C72825}" name="Column14881"/>
    <tableColumn id="14896" xr3:uid="{9D38A21F-13B3-184B-9FF8-BE097ACF9B18}" name="Column14882"/>
    <tableColumn id="14897" xr3:uid="{4C2852D8-4B58-694D-AF9F-A26822DE74A4}" name="Column14883"/>
    <tableColumn id="14898" xr3:uid="{53232573-10E4-B243-BEA3-61A01A6965A2}" name="Column14884"/>
    <tableColumn id="14899" xr3:uid="{0E632B34-2D33-594E-AA63-2AD3B2380D8E}" name="Column14885"/>
    <tableColumn id="14900" xr3:uid="{757A9EF9-AB06-FA46-BD1C-775958281CD2}" name="Column14886"/>
    <tableColumn id="14901" xr3:uid="{71FE6430-1AC3-3049-83C0-6EE72511B84E}" name="Column14887"/>
    <tableColumn id="14902" xr3:uid="{6F9F70BE-BC26-CC4E-960B-9479D35B10AB}" name="Column14888"/>
    <tableColumn id="14903" xr3:uid="{68511FC4-A131-D245-B148-AE78980BF9CD}" name="Column14889"/>
    <tableColumn id="14904" xr3:uid="{BD7709BE-3D25-054C-9371-F3A192B4AF55}" name="Column14890"/>
    <tableColumn id="14905" xr3:uid="{84087160-AAE8-D24E-9C91-0B760F9C60E9}" name="Column14891"/>
    <tableColumn id="14906" xr3:uid="{D00D41AA-4693-B140-9E0A-3B5EEC9878C3}" name="Column14892"/>
    <tableColumn id="14907" xr3:uid="{9BCCD1A9-1483-F140-8EBA-6E1C094512A8}" name="Column14893"/>
    <tableColumn id="14908" xr3:uid="{4E0007B8-9ECB-B54A-87C2-36DE8CA90538}" name="Column14894"/>
    <tableColumn id="14909" xr3:uid="{D5DFB4B9-4230-454F-9D00-AA636F382AB0}" name="Column14895"/>
    <tableColumn id="14910" xr3:uid="{911CF966-2493-BE46-9A29-A350A69D654D}" name="Column14896"/>
    <tableColumn id="14911" xr3:uid="{B02F36C8-6CF1-424D-9E61-5025B6E0975A}" name="Column14897"/>
    <tableColumn id="14912" xr3:uid="{BF762B3E-C061-5745-862F-5C3FBCD42803}" name="Column14898"/>
    <tableColumn id="14913" xr3:uid="{112DD08F-29B5-AE4F-9872-814E53364A8E}" name="Column14899"/>
    <tableColumn id="14914" xr3:uid="{D50ABD53-C958-1448-A875-F547A1BFEFB1}" name="Column14900"/>
    <tableColumn id="14915" xr3:uid="{51C23A81-4A1B-8D49-8CFB-F3CA7594789B}" name="Column14901"/>
    <tableColumn id="14916" xr3:uid="{ACA77AD1-C8CF-9F4E-9950-0A4CA2164C50}" name="Column14902"/>
    <tableColumn id="14917" xr3:uid="{D1D8E719-8FA4-B246-9C77-3A75C6D65946}" name="Column14903"/>
    <tableColumn id="14918" xr3:uid="{1BD3BF54-E27B-6E4B-B9A6-2A8C87E22A2E}" name="Column14904"/>
    <tableColumn id="14919" xr3:uid="{D3957E68-585C-DC40-B21D-F35544DB7D9D}" name="Column14905"/>
    <tableColumn id="14920" xr3:uid="{80A25675-3DF4-9A48-8827-466D79181384}" name="Column14906"/>
    <tableColumn id="14921" xr3:uid="{6595083F-0FD5-714B-AEB8-78AE15CDA05E}" name="Column14907"/>
    <tableColumn id="14922" xr3:uid="{B506FF67-8785-6543-B755-21BDFE843742}" name="Column14908"/>
    <tableColumn id="14923" xr3:uid="{D75782A1-C499-5544-95C5-8B3EC295AFB6}" name="Column14909"/>
    <tableColumn id="14924" xr3:uid="{7F8CC099-CB7C-CE4B-A1FC-9BAD70941913}" name="Column14910"/>
    <tableColumn id="14925" xr3:uid="{DB73BDC3-C68C-EC4B-81A6-75211EDC2434}" name="Column14911"/>
    <tableColumn id="14926" xr3:uid="{3CFCD0C2-D3C8-9F44-80F7-8286E0566633}" name="Column14912"/>
    <tableColumn id="14927" xr3:uid="{9AD71717-9580-9940-A63D-DFD480553350}" name="Column14913"/>
    <tableColumn id="14928" xr3:uid="{1525CE32-5D47-3047-97D3-F976E9F97FDB}" name="Column14914"/>
    <tableColumn id="14929" xr3:uid="{0AC21A8F-A383-0145-956B-A57ECE91479E}" name="Column14915"/>
    <tableColumn id="14930" xr3:uid="{EA315B6A-E604-E545-8137-6C38E827A1D6}" name="Column14916"/>
    <tableColumn id="14931" xr3:uid="{EF3FCAD3-0782-DB45-ADB1-6ED49F516896}" name="Column14917"/>
    <tableColumn id="14932" xr3:uid="{196F05F8-925D-4647-ADF9-E4CE6E0C2033}" name="Column14918"/>
    <tableColumn id="14933" xr3:uid="{2D3693AA-8EBE-3E4C-BB4D-18CF2C24FB92}" name="Column14919"/>
    <tableColumn id="14934" xr3:uid="{7E0B38B3-D6D9-4648-99DE-34182D87A5EE}" name="Column14920"/>
    <tableColumn id="14935" xr3:uid="{C77DD111-0749-0946-A32D-DF0D12BE2C6C}" name="Column14921"/>
    <tableColumn id="14936" xr3:uid="{FCBC0186-7909-654B-A4B9-2998CE0CF2C5}" name="Column14922"/>
    <tableColumn id="14937" xr3:uid="{A137DBEA-0EA0-194E-8196-CB3AF5EBB9AB}" name="Column14923"/>
    <tableColumn id="14938" xr3:uid="{9548A444-F2FF-F44D-BB76-240ACB09A92E}" name="Column14924"/>
    <tableColumn id="14939" xr3:uid="{428DFE94-7E2C-FE46-8944-C950DEF54E70}" name="Column14925"/>
    <tableColumn id="14940" xr3:uid="{B7BEAE3A-0A76-4D4F-A526-6AEA978E1D59}" name="Column14926"/>
    <tableColumn id="14941" xr3:uid="{7D1A455D-49BE-7140-952B-B363135F7BCE}" name="Column14927"/>
    <tableColumn id="14942" xr3:uid="{D9B1EE9A-3E43-BB4C-AB97-15CACCED9861}" name="Column14928"/>
    <tableColumn id="14943" xr3:uid="{C383F1FC-B157-514A-9391-BE82FD743C5A}" name="Column14929"/>
    <tableColumn id="14944" xr3:uid="{384E57F4-3AAE-0044-8FD7-A31350E52F29}" name="Column14930"/>
    <tableColumn id="14945" xr3:uid="{F80AC377-2F5D-2F42-84B0-80670AB21567}" name="Column14931"/>
    <tableColumn id="14946" xr3:uid="{1B17478D-7BED-1B4C-80ED-90273EEAB751}" name="Column14932"/>
    <tableColumn id="14947" xr3:uid="{42AC3A8D-8B7E-3349-B413-73C66530AFAD}" name="Column14933"/>
    <tableColumn id="14948" xr3:uid="{0D77DAD9-C2B1-7F40-9E0F-B41886A090BD}" name="Column14934"/>
    <tableColumn id="14949" xr3:uid="{07F83E0F-AC4E-9B4F-A8CA-9B6299364F0C}" name="Column14935"/>
    <tableColumn id="14950" xr3:uid="{30587BF9-34FB-9E4F-BE6C-CC5D4795F1CB}" name="Column14936"/>
    <tableColumn id="14951" xr3:uid="{F4CD5F06-0197-924D-8C1A-46162C2F35BC}" name="Column14937"/>
    <tableColumn id="14952" xr3:uid="{6E095CE9-E657-2440-B32A-077A4BF08334}" name="Column14938"/>
    <tableColumn id="14953" xr3:uid="{D2178CC1-7A5C-8540-B59B-76565E36CBAD}" name="Column14939"/>
    <tableColumn id="14954" xr3:uid="{45E30029-0EEF-4F41-ADD1-519E2C52F0FB}" name="Column14940"/>
    <tableColumn id="14955" xr3:uid="{B15A5D83-CD3C-4D4C-9F37-EA0341937DFB}" name="Column14941"/>
    <tableColumn id="14956" xr3:uid="{673A0D62-C9CF-3946-8EDB-688B5C72394F}" name="Column14942"/>
    <tableColumn id="14957" xr3:uid="{C5C013C7-D589-7042-B45E-599ECD2D4A72}" name="Column14943"/>
    <tableColumn id="14958" xr3:uid="{FBA1EA91-BD45-7347-ACBF-55346D49F4DD}" name="Column14944"/>
    <tableColumn id="14959" xr3:uid="{3577B72A-AB2D-7748-B4D5-CFDB9F535E55}" name="Column14945"/>
    <tableColumn id="14960" xr3:uid="{B571214F-C472-6846-AD4E-5357260F590C}" name="Column14946"/>
    <tableColumn id="14961" xr3:uid="{81880B90-67B0-B142-9059-7F06AAA72D54}" name="Column14947"/>
    <tableColumn id="14962" xr3:uid="{0D220FA7-585B-744A-941D-FFFFA4AE9469}" name="Column14948"/>
    <tableColumn id="14963" xr3:uid="{3BEEE906-5309-AD40-BF90-A140EFFE7102}" name="Column14949"/>
    <tableColumn id="14964" xr3:uid="{63D3B7C1-2377-2D49-A386-51BE7C16D9D2}" name="Column14950"/>
    <tableColumn id="14965" xr3:uid="{FD1AAF8C-6F34-B24C-8C3A-E1ECF850F7D3}" name="Column14951"/>
    <tableColumn id="14966" xr3:uid="{36355289-A0D1-7A43-A6F5-DC22A8215344}" name="Column14952"/>
    <tableColumn id="14967" xr3:uid="{CB75DEBC-4CD2-D14F-88DC-D7C6884378FC}" name="Column14953"/>
    <tableColumn id="14968" xr3:uid="{74899733-B094-5342-B91D-F922AFEC863F}" name="Column14954"/>
    <tableColumn id="14969" xr3:uid="{ED38BAFC-A05E-B249-A8C4-F6403DA9902F}" name="Column14955"/>
    <tableColumn id="14970" xr3:uid="{2E1E5FD9-0CB6-374D-AB8F-777942F3F0AD}" name="Column14956"/>
    <tableColumn id="14971" xr3:uid="{C4C4A939-2E99-394A-A235-84682ACB762D}" name="Column14957"/>
    <tableColumn id="14972" xr3:uid="{0CFCC831-8BF0-F84E-92B2-B305C318E36F}" name="Column14958"/>
    <tableColumn id="14973" xr3:uid="{48307E6B-F8E2-3043-8A74-A1E3D6DD601C}" name="Column14959"/>
    <tableColumn id="14974" xr3:uid="{A3DEC167-54DB-5C41-9744-8CFD99515544}" name="Column14960"/>
    <tableColumn id="14975" xr3:uid="{E5843F61-1982-384D-A6FD-B1D935A81B0A}" name="Column14961"/>
    <tableColumn id="14976" xr3:uid="{107AE044-8B7E-4F48-8250-680FF19AD655}" name="Column14962"/>
    <tableColumn id="14977" xr3:uid="{B9FEC0C4-76F7-1644-9377-AEAC18EE209C}" name="Column14963"/>
    <tableColumn id="14978" xr3:uid="{E70DBF0A-7A37-A84C-B229-55753F1D6240}" name="Column14964"/>
    <tableColumn id="14979" xr3:uid="{0D3A58E8-4BC1-024D-81C9-45BCC20C937F}" name="Column14965"/>
    <tableColumn id="14980" xr3:uid="{731355CC-94FB-1848-92EA-56186481BE81}" name="Column14966"/>
    <tableColumn id="14981" xr3:uid="{8FAA0DC3-6E7E-754E-963E-7C4153125C4A}" name="Column14967"/>
    <tableColumn id="14982" xr3:uid="{D4BEC92E-61F9-EB40-BFFB-F30994E410E6}" name="Column14968"/>
    <tableColumn id="14983" xr3:uid="{F3B537FF-A8A0-3044-8576-5F9053EBDD16}" name="Column14969"/>
    <tableColumn id="14984" xr3:uid="{2684A3B9-6BDF-9441-967C-898C6CDF6A2B}" name="Column14970"/>
    <tableColumn id="14985" xr3:uid="{B3E3E82F-5024-B64E-B258-62DA8673E769}" name="Column14971"/>
    <tableColumn id="14986" xr3:uid="{5C156903-9101-A042-82EE-881C0F51CAB1}" name="Column14972"/>
    <tableColumn id="14987" xr3:uid="{ADC96097-5F75-904D-AC50-842B57E0D0CA}" name="Column14973"/>
    <tableColumn id="14988" xr3:uid="{2F17AA6A-F841-8746-A175-1F888A7A09CB}" name="Column14974"/>
    <tableColumn id="14989" xr3:uid="{CA3FA3EF-1EC8-4546-8860-559F5C8603E9}" name="Column14975"/>
    <tableColumn id="14990" xr3:uid="{54D17691-B7F3-9B4B-989C-C8B6756C2C22}" name="Column14976"/>
    <tableColumn id="14991" xr3:uid="{402E6E47-7608-B744-BF6B-38DF9602C441}" name="Column14977"/>
    <tableColumn id="14992" xr3:uid="{4691AFD8-0287-FC44-BF26-8C282170740B}" name="Column14978"/>
    <tableColumn id="14993" xr3:uid="{3F1B4536-6281-124D-8B16-7CA760EC69D2}" name="Column14979"/>
    <tableColumn id="14994" xr3:uid="{BEF1CBE7-A107-2E4A-8222-52B747B24D31}" name="Column14980"/>
    <tableColumn id="14995" xr3:uid="{90C82CB1-910B-7B47-BB5E-05D87A16233F}" name="Column14981"/>
    <tableColumn id="14996" xr3:uid="{F2972371-06F1-1E4C-AABE-57096043B4A3}" name="Column14982"/>
    <tableColumn id="14997" xr3:uid="{613D381E-C074-8E41-B22B-F5FA433301BC}" name="Column14983"/>
    <tableColumn id="14998" xr3:uid="{D660A75D-DE81-EF44-8C59-7FA2FE95B65C}" name="Column14984"/>
    <tableColumn id="14999" xr3:uid="{314C3272-8DF3-A041-80C8-70FC0B49D4C4}" name="Column14985"/>
    <tableColumn id="15000" xr3:uid="{BF4B555B-B375-424F-85D1-AD88CE3AD21B}" name="Column14986"/>
    <tableColumn id="15001" xr3:uid="{38F04F82-9DFF-804E-9FD9-2927FAF7F449}" name="Column14987"/>
    <tableColumn id="15002" xr3:uid="{2B0A2A0A-9D7E-7549-B07B-A740BC403B29}" name="Column14988"/>
    <tableColumn id="15003" xr3:uid="{589A07FD-88D0-B642-85EE-135817C3AFEC}" name="Column14989"/>
    <tableColumn id="15004" xr3:uid="{F42A2410-7A38-8244-A5E8-538271679852}" name="Column14990"/>
    <tableColumn id="15005" xr3:uid="{8C1DA5EB-22CD-554A-900A-76958AE35ECC}" name="Column14991"/>
    <tableColumn id="15006" xr3:uid="{E79D178D-8049-6642-A1CD-FC4F10E2A517}" name="Column14992"/>
    <tableColumn id="15007" xr3:uid="{F269AF80-5A3F-E544-9D91-5610E7DE5525}" name="Column14993"/>
    <tableColumn id="15008" xr3:uid="{A12C41D6-3A5B-A547-9908-26DD3F411FBE}" name="Column14994"/>
    <tableColumn id="15009" xr3:uid="{B94F0A34-8C5A-7E4C-A263-81FBF5B313BF}" name="Column14995"/>
    <tableColumn id="15010" xr3:uid="{0B6B89D6-3C9B-FC49-BE9F-D90C982000A3}" name="Column14996"/>
    <tableColumn id="15011" xr3:uid="{DA8D0D10-981C-EE4E-9AB9-241634DF97EC}" name="Column14997"/>
    <tableColumn id="15012" xr3:uid="{5A953FC3-1628-9B48-8A16-443A1B4FE2D6}" name="Column14998"/>
    <tableColumn id="15013" xr3:uid="{9128DCCC-84EE-8D43-B6C0-1EA8BA3A194A}" name="Column14999"/>
    <tableColumn id="15014" xr3:uid="{5D819CB8-8C0B-7244-A04C-CB700027C71D}" name="Column15000"/>
    <tableColumn id="15015" xr3:uid="{5FDEC73F-1B5A-5C48-8891-329B4C0776A0}" name="Column15001"/>
    <tableColumn id="15016" xr3:uid="{4759DDC3-969A-2445-A351-CD1C95961114}" name="Column15002"/>
    <tableColumn id="15017" xr3:uid="{1999D82F-367C-7046-8890-E2E53A8A76F5}" name="Column15003"/>
    <tableColumn id="15018" xr3:uid="{A38592D3-D6C4-C140-AE92-0318D321BFCA}" name="Column15004"/>
    <tableColumn id="15019" xr3:uid="{90D1F64A-2A79-8241-B48E-2032EA35DAA7}" name="Column15005"/>
    <tableColumn id="15020" xr3:uid="{5C6CABC6-5A16-3B4F-8F43-712AFD36AA7F}" name="Column15006"/>
    <tableColumn id="15021" xr3:uid="{6503267E-DC84-1C44-AEA7-1FC6F4669876}" name="Column15007"/>
    <tableColumn id="15022" xr3:uid="{1EAD0311-2EBA-034B-A4B2-A46CE2B3B5D1}" name="Column15008"/>
    <tableColumn id="15023" xr3:uid="{48E071F5-5B7D-B448-8609-0A88C7EEE0FD}" name="Column15009"/>
    <tableColumn id="15024" xr3:uid="{A87F5B29-D0D4-AC42-ADE6-57F0778CCFFD}" name="Column15010"/>
    <tableColumn id="15025" xr3:uid="{8F69549C-A99E-9548-81AE-C636A8C95009}" name="Column15011"/>
    <tableColumn id="15026" xr3:uid="{9EC2B49A-438F-FF47-B17A-4C81EAF10F28}" name="Column15012"/>
    <tableColumn id="15027" xr3:uid="{351BF5F8-D240-6145-9671-297CF72CC9C1}" name="Column15013"/>
    <tableColumn id="15028" xr3:uid="{94A38DA1-BF04-E448-A737-8BDE761A4A50}" name="Column15014"/>
    <tableColumn id="15029" xr3:uid="{700784D8-70B8-6F4A-88DF-D9EA2F809DF9}" name="Column15015"/>
    <tableColumn id="15030" xr3:uid="{4D1A0C89-32D1-3F46-AF22-C9D8A29A4CDB}" name="Column15016"/>
    <tableColumn id="15031" xr3:uid="{45DC02FD-D6D8-9F4C-BDB4-DAFD1971373C}" name="Column15017"/>
    <tableColumn id="15032" xr3:uid="{DF45A4DD-EDDC-9B4B-A84B-0F3EAC837C02}" name="Column15018"/>
    <tableColumn id="15033" xr3:uid="{C62CA73D-7758-F847-AF5B-29808AA29FD7}" name="Column15019"/>
    <tableColumn id="15034" xr3:uid="{DEAC7BC1-0EA5-2A48-B42A-C59D31BD3A33}" name="Column15020"/>
    <tableColumn id="15035" xr3:uid="{88646FB8-8524-F04B-96C1-6CDD477278E6}" name="Column15021"/>
    <tableColumn id="15036" xr3:uid="{134D6649-BDB7-6042-9ADB-B625A40AC3BB}" name="Column15022"/>
    <tableColumn id="15037" xr3:uid="{372BBC6D-2EB0-9D4E-8E72-CA7295487BC6}" name="Column15023"/>
    <tableColumn id="15038" xr3:uid="{7692235F-6786-8742-8B03-02231F724E40}" name="Column15024"/>
    <tableColumn id="15039" xr3:uid="{C4994774-9481-514C-BEA7-57C4994194ED}" name="Column15025"/>
    <tableColumn id="15040" xr3:uid="{A3D046BC-8DCF-3F42-8AA1-8816DD144421}" name="Column15026"/>
    <tableColumn id="15041" xr3:uid="{FDFAA09D-BE0E-B347-BD38-543794570953}" name="Column15027"/>
    <tableColumn id="15042" xr3:uid="{469F57F5-8698-A24F-810E-17EE0981B493}" name="Column15028"/>
    <tableColumn id="15043" xr3:uid="{49936343-6BBA-0A42-80B8-85CB71E632A4}" name="Column15029"/>
    <tableColumn id="15044" xr3:uid="{901258A7-FD9E-FB4C-AD2A-F799F92A57AF}" name="Column15030"/>
    <tableColumn id="15045" xr3:uid="{367A7BC5-86AD-F34B-90F4-0ECD2616FA3C}" name="Column15031"/>
    <tableColumn id="15046" xr3:uid="{21C78C8F-10AD-E943-9E8B-4C0F1DF8F5E8}" name="Column15032"/>
    <tableColumn id="15047" xr3:uid="{12619506-F2CF-404A-886F-C90FC5D4C4A2}" name="Column15033"/>
    <tableColumn id="15048" xr3:uid="{3261BED5-B514-294E-809C-03C2C79F7DF2}" name="Column15034"/>
    <tableColumn id="15049" xr3:uid="{5ADF3201-D85B-DC4F-9BFB-18495706D867}" name="Column15035"/>
    <tableColumn id="15050" xr3:uid="{5E058324-358F-B043-B701-13EA88AF67AF}" name="Column15036"/>
    <tableColumn id="15051" xr3:uid="{CE2E1A07-36B5-6D46-83E5-DC60FD34D895}" name="Column15037"/>
    <tableColumn id="15052" xr3:uid="{71C39ABC-9970-6544-AC15-056081915CF3}" name="Column15038"/>
    <tableColumn id="15053" xr3:uid="{56776393-A993-DF47-81B0-5FB131573941}" name="Column15039"/>
    <tableColumn id="15054" xr3:uid="{6A1A25DF-4FAB-624E-89EB-97310E7AE086}" name="Column15040"/>
    <tableColumn id="15055" xr3:uid="{0699C3C8-1E16-F347-B722-694B8BD7E86D}" name="Column15041"/>
    <tableColumn id="15056" xr3:uid="{3DB7E63B-D9F2-554F-8DB4-B0D8BD73C4CA}" name="Column15042"/>
    <tableColumn id="15057" xr3:uid="{A05295EE-3EA9-A848-BA7D-14566D8C6E56}" name="Column15043"/>
    <tableColumn id="15058" xr3:uid="{0A4117C8-9D34-034D-A8F1-DBC12DA25038}" name="Column15044"/>
    <tableColumn id="15059" xr3:uid="{3494A82E-65FF-3841-B51F-2B0B28D70A3A}" name="Column15045"/>
    <tableColumn id="15060" xr3:uid="{BFBE7A2A-5266-AF41-A597-A6AC87EFAF6B}" name="Column15046"/>
    <tableColumn id="15061" xr3:uid="{8613F032-A1EF-324A-A761-118F730ABEE9}" name="Column15047"/>
    <tableColumn id="15062" xr3:uid="{9E69256D-CCFD-F344-B3BE-8861D4AC3671}" name="Column15048"/>
    <tableColumn id="15063" xr3:uid="{2C3AF9DF-5079-7548-81B8-F95BC38D506A}" name="Column15049"/>
    <tableColumn id="15064" xr3:uid="{F8046BDD-7399-3548-9283-46632E3D6AB2}" name="Column15050"/>
    <tableColumn id="15065" xr3:uid="{E770E299-CF22-2B45-BB37-C3C805E33675}" name="Column15051"/>
    <tableColumn id="15066" xr3:uid="{DE86EFED-C5B0-D940-BAD0-D05B5BA6721D}" name="Column15052"/>
    <tableColumn id="15067" xr3:uid="{DF44CE6F-0230-D344-9E00-34AE26759C74}" name="Column15053"/>
    <tableColumn id="15068" xr3:uid="{BDBDF83F-2354-324B-BBD4-B500299A6B48}" name="Column15054"/>
    <tableColumn id="15069" xr3:uid="{2131F701-BD44-5C4B-8092-EF18BFA95D59}" name="Column15055"/>
    <tableColumn id="15070" xr3:uid="{99074F55-C1F2-AB45-91EC-153C55078D4C}" name="Column15056"/>
    <tableColumn id="15071" xr3:uid="{D57F36A9-40C6-4944-923B-7B02C8A11E8C}" name="Column15057"/>
    <tableColumn id="15072" xr3:uid="{443E773C-FD8A-9945-AEF3-5716234F3992}" name="Column15058"/>
    <tableColumn id="15073" xr3:uid="{E4EDA4D4-7332-4B4D-AAB4-4310B7AD1F13}" name="Column15059"/>
    <tableColumn id="15074" xr3:uid="{471C44FF-2460-1C45-BE3D-CC7FA7405454}" name="Column15060"/>
    <tableColumn id="15075" xr3:uid="{7D280D3A-69F3-3640-88BD-5A07CCC24783}" name="Column15061"/>
    <tableColumn id="15076" xr3:uid="{69787D52-701E-394D-B3BC-6B87584EB9B6}" name="Column15062"/>
    <tableColumn id="15077" xr3:uid="{9131F19B-D394-3543-9F4E-FE8B5D6DD406}" name="Column15063"/>
    <tableColumn id="15078" xr3:uid="{1F29112B-E7BC-F94B-9EE2-46E8D88B9BE6}" name="Column15064"/>
    <tableColumn id="15079" xr3:uid="{E6E322BE-EAF0-5740-9899-92BD5076D9B6}" name="Column15065"/>
    <tableColumn id="15080" xr3:uid="{6F83B5BA-F7BB-6343-B7EB-B640C1BBB1C6}" name="Column15066"/>
    <tableColumn id="15081" xr3:uid="{D0B9D0C3-9BAE-A545-9231-38B7A818A223}" name="Column15067"/>
    <tableColumn id="15082" xr3:uid="{1D7E0830-8900-9B4A-9763-373ED6A94BBC}" name="Column15068"/>
    <tableColumn id="15083" xr3:uid="{F8CC930A-2599-B046-889D-47B57B0455E7}" name="Column15069"/>
    <tableColumn id="15084" xr3:uid="{2EF910F2-D021-064F-9CB0-AA808CECAF8B}" name="Column15070"/>
    <tableColumn id="15085" xr3:uid="{17E51A0C-179F-1F44-8031-77D1B46E13EA}" name="Column15071"/>
    <tableColumn id="15086" xr3:uid="{9BCCA421-6131-8042-B259-AAE68F3314C1}" name="Column15072"/>
    <tableColumn id="15087" xr3:uid="{6CEF6538-8CC6-4A47-B069-77C8717ADB1C}" name="Column15073"/>
    <tableColumn id="15088" xr3:uid="{506E1A13-F82D-6C40-9480-52E99BC4068A}" name="Column15074"/>
    <tableColumn id="15089" xr3:uid="{DEB0D382-45DF-FC46-BBE4-8AAB7E21016E}" name="Column15075"/>
    <tableColumn id="15090" xr3:uid="{9599F162-4052-1E40-B94B-BEF1BE5B9F9D}" name="Column15076"/>
    <tableColumn id="15091" xr3:uid="{6C7794A6-5015-224D-9FB5-9177403A81EA}" name="Column15077"/>
    <tableColumn id="15092" xr3:uid="{053CEEDF-6149-B644-A5D5-09B50A86ACCD}" name="Column15078"/>
    <tableColumn id="15093" xr3:uid="{6BBF62C5-CB3D-D64C-AC09-7179CAB43941}" name="Column15079"/>
    <tableColumn id="15094" xr3:uid="{A5CD4D83-711A-F64B-AC5D-1D6CB4445AE9}" name="Column15080"/>
    <tableColumn id="15095" xr3:uid="{B93B162C-2241-A440-9298-DA45EC656F2E}" name="Column15081"/>
    <tableColumn id="15096" xr3:uid="{DA4D88EF-8E57-AC47-A91F-B24678B7500D}" name="Column15082"/>
    <tableColumn id="15097" xr3:uid="{574F8E03-1246-ED4B-835C-41CF2B4B65B2}" name="Column15083"/>
    <tableColumn id="15098" xr3:uid="{6E24CA4B-2C86-5145-BB57-1B04F9BED9F3}" name="Column15084"/>
    <tableColumn id="15099" xr3:uid="{720FFCB0-36AF-CC4C-96BF-D5271DC64243}" name="Column15085"/>
    <tableColumn id="15100" xr3:uid="{9D40B0FA-CD6D-FB41-8211-84A486667491}" name="Column15086"/>
    <tableColumn id="15101" xr3:uid="{9F12BF49-FC1D-EF45-9511-62BD7C4E9EE4}" name="Column15087"/>
    <tableColumn id="15102" xr3:uid="{C6741C75-08F6-FF44-9AAA-F781D35ABFF8}" name="Column15088"/>
    <tableColumn id="15103" xr3:uid="{8C16B979-0F03-244E-982B-8151498D99B0}" name="Column15089"/>
    <tableColumn id="15104" xr3:uid="{EC087264-A1C0-CA4A-8213-C731B29BD16B}" name="Column15090"/>
    <tableColumn id="15105" xr3:uid="{ADE34344-2B85-3F4E-A069-BD73E74B2CCE}" name="Column15091"/>
    <tableColumn id="15106" xr3:uid="{AD2E17FE-D09D-BB49-9A87-1847F55A317A}" name="Column15092"/>
    <tableColumn id="15107" xr3:uid="{23097E55-4C50-0848-AB72-403BF5212C31}" name="Column15093"/>
    <tableColumn id="15108" xr3:uid="{AF6A9488-99FB-7C48-8745-2E6AA42FB012}" name="Column15094"/>
    <tableColumn id="15109" xr3:uid="{D2661C9B-3BCE-5341-89B2-54D66861626A}" name="Column15095"/>
    <tableColumn id="15110" xr3:uid="{64C427E4-EB0C-8D41-A110-A8BC400D11EB}" name="Column15096"/>
    <tableColumn id="15111" xr3:uid="{43440801-BF8B-3343-BBDC-4E55FB09DA6E}" name="Column15097"/>
    <tableColumn id="15112" xr3:uid="{18879989-5C3E-3948-822C-CB4280EAB126}" name="Column15098"/>
    <tableColumn id="15113" xr3:uid="{D88FD02E-CD11-F24B-A86A-29651039E9BA}" name="Column15099"/>
    <tableColumn id="15114" xr3:uid="{A017E143-4EC9-C04A-80AE-15D5FCCA7BE3}" name="Column15100"/>
    <tableColumn id="15115" xr3:uid="{3D4A6033-F9B2-624F-A061-C01D249812D3}" name="Column15101"/>
    <tableColumn id="15116" xr3:uid="{8A3397F9-0F6D-8344-854B-EE996BC9D601}" name="Column15102"/>
    <tableColumn id="15117" xr3:uid="{91184CD9-1BE8-AE4F-8F42-0303292D6AB4}" name="Column15103"/>
    <tableColumn id="15118" xr3:uid="{8899E528-E458-5D47-800B-D714362868DB}" name="Column15104"/>
    <tableColumn id="15119" xr3:uid="{6678D7AF-ABA6-3041-AAD5-681B775AF292}" name="Column15105"/>
    <tableColumn id="15120" xr3:uid="{CCD81A87-EC40-EB47-A5AD-DF1F136F2439}" name="Column15106"/>
    <tableColumn id="15121" xr3:uid="{57474C6D-AC79-DA43-BCCB-71C704527DCF}" name="Column15107"/>
    <tableColumn id="15122" xr3:uid="{8F43F7B0-BA49-8A44-9361-5C5E9923FD04}" name="Column15108"/>
    <tableColumn id="15123" xr3:uid="{181AE85C-E6EA-2C4C-9809-BD0E183AFB67}" name="Column15109"/>
    <tableColumn id="15124" xr3:uid="{4BE5046B-C7C3-F14D-B85E-9D55B3DE58DC}" name="Column15110"/>
    <tableColumn id="15125" xr3:uid="{48806DC1-B6CA-6240-95AF-CF012AB0045C}" name="Column15111"/>
    <tableColumn id="15126" xr3:uid="{7A2948AB-445E-CE4A-8BB4-7AEEE3AD84DF}" name="Column15112"/>
    <tableColumn id="15127" xr3:uid="{82C37FA6-8DFE-EE4F-B1E7-537A5FC224DA}" name="Column15113"/>
    <tableColumn id="15128" xr3:uid="{A64A86B2-B823-1548-8688-1E862F634C55}" name="Column15114"/>
    <tableColumn id="15129" xr3:uid="{3D8C0BD1-36C2-EB46-8F02-A159E1C37989}" name="Column15115"/>
    <tableColumn id="15130" xr3:uid="{D1A61C3C-AABE-7A48-89E5-B5B8B5F6B48A}" name="Column15116"/>
    <tableColumn id="15131" xr3:uid="{E7F25269-C8FA-174F-8BD6-F413DD27FE5A}" name="Column15117"/>
    <tableColumn id="15132" xr3:uid="{6F12C3A9-3CF8-8D4B-A728-D3B109F149E2}" name="Column15118"/>
    <tableColumn id="15133" xr3:uid="{69A0260E-7F45-F048-98B0-F7536E5AA9D5}" name="Column15119"/>
    <tableColumn id="15134" xr3:uid="{A6A22EA9-0D14-9144-896B-5E8E266EE8C4}" name="Column15120"/>
    <tableColumn id="15135" xr3:uid="{559ECD0B-D3D2-6048-82B4-030B309FCFEB}" name="Column15121"/>
    <tableColumn id="15136" xr3:uid="{89DB89E6-A084-ED43-B510-6405A552ADA7}" name="Column15122"/>
    <tableColumn id="15137" xr3:uid="{08472000-6590-C847-B379-4009D6ADA846}" name="Column15123"/>
    <tableColumn id="15138" xr3:uid="{9BC98167-3F7A-5146-954E-ECD6B0C5B8B5}" name="Column15124"/>
    <tableColumn id="15139" xr3:uid="{0DD20B47-3D04-C540-9CE4-440A5CA4D3F7}" name="Column15125"/>
    <tableColumn id="15140" xr3:uid="{D391ECA6-6DC0-B547-97A8-EE2AAB2F7079}" name="Column15126"/>
    <tableColumn id="15141" xr3:uid="{9C736803-F6CD-7643-A78A-BB36092F4E13}" name="Column15127"/>
    <tableColumn id="15142" xr3:uid="{E10C90CC-1CCC-BC47-8F09-F5CA80ADD19C}" name="Column15128"/>
    <tableColumn id="15143" xr3:uid="{0AECFE3E-3543-6F47-85B4-DDD811D2B837}" name="Column15129"/>
    <tableColumn id="15144" xr3:uid="{5D5E4FC7-32AF-0E41-80B5-96CA6EAF9187}" name="Column15130"/>
    <tableColumn id="15145" xr3:uid="{B07A6D93-B7D8-8D47-B6BC-34295C255D90}" name="Column15131"/>
    <tableColumn id="15146" xr3:uid="{78A22B6D-8A96-7444-AA72-83D5F04DFEDB}" name="Column15132"/>
    <tableColumn id="15147" xr3:uid="{7D857C7F-D111-9C42-92CF-6691F7898C8A}" name="Column15133"/>
    <tableColumn id="15148" xr3:uid="{533387DB-9B6F-FE49-BADE-85A834D14CAE}" name="Column15134"/>
    <tableColumn id="15149" xr3:uid="{ECE2E5EF-0713-FC47-84CD-35585ACB3E88}" name="Column15135"/>
    <tableColumn id="15150" xr3:uid="{A95B3B58-E6FA-1C49-9025-F9052B2121E0}" name="Column15136"/>
    <tableColumn id="15151" xr3:uid="{7E36990A-E065-D14D-BC84-201EEFC73533}" name="Column15137"/>
    <tableColumn id="15152" xr3:uid="{FE54DB49-B669-6C48-88AE-8153E67EADFA}" name="Column15138"/>
    <tableColumn id="15153" xr3:uid="{BFDC6E6D-E8D7-C141-BCC9-19B2FAF33809}" name="Column15139"/>
    <tableColumn id="15154" xr3:uid="{048AD6A6-6628-674D-A394-926D241ED649}" name="Column15140"/>
    <tableColumn id="15155" xr3:uid="{25BF21A5-F472-BA41-BB7A-485E889797E3}" name="Column15141"/>
    <tableColumn id="15156" xr3:uid="{B7181265-5277-6D40-BE96-C067DC4428EA}" name="Column15142"/>
    <tableColumn id="15157" xr3:uid="{B0C9B1C7-25DE-EA49-A515-427A294E1297}" name="Column15143"/>
    <tableColumn id="15158" xr3:uid="{69F7E02E-2D8C-604A-ACF5-008AE4C20172}" name="Column15144"/>
    <tableColumn id="15159" xr3:uid="{03AFB9D9-540C-2341-ABBC-AE240BE90AAC}" name="Column15145"/>
    <tableColumn id="15160" xr3:uid="{DA9CA952-D69D-AB46-B1B5-6BAEDA4161FA}" name="Column15146"/>
    <tableColumn id="15161" xr3:uid="{D53776C0-69A3-F844-9ACD-2E8AF861A765}" name="Column15147"/>
    <tableColumn id="15162" xr3:uid="{4546777D-C5D5-8144-9D9D-09188AB2008E}" name="Column15148"/>
    <tableColumn id="15163" xr3:uid="{B0CB76F6-BF2B-B248-B687-7C1950E6C66A}" name="Column15149"/>
    <tableColumn id="15164" xr3:uid="{57CDAB5C-0DB3-3E43-AF09-77CF3FBF867C}" name="Column15150"/>
    <tableColumn id="15165" xr3:uid="{9C9CCD09-EC6E-0945-B898-E7D9F1FA5D24}" name="Column15151"/>
    <tableColumn id="15166" xr3:uid="{8C3EC7F1-67F0-1645-AF6B-59CD7BC55889}" name="Column15152"/>
    <tableColumn id="15167" xr3:uid="{C7E6BCD1-3CD2-D64C-B59B-EB5627ECD774}" name="Column15153"/>
    <tableColumn id="15168" xr3:uid="{83F60862-188C-C841-A170-0B5EBA1A3E26}" name="Column15154"/>
    <tableColumn id="15169" xr3:uid="{9DFE0485-623F-674E-8DF4-F5BCD1D0D23E}" name="Column15155"/>
    <tableColumn id="15170" xr3:uid="{8428ACE7-6184-AF4B-A302-2B637F9BAF5D}" name="Column15156"/>
    <tableColumn id="15171" xr3:uid="{329C4C41-CC8A-544B-AFA8-13E10B6BEF84}" name="Column15157"/>
    <tableColumn id="15172" xr3:uid="{34B1AA54-557E-D640-89A6-BAF57D15259A}" name="Column15158"/>
    <tableColumn id="15173" xr3:uid="{9C2D22EC-C48E-4F4B-8D1F-DD169D8DA8CC}" name="Column15159"/>
    <tableColumn id="15174" xr3:uid="{D865B5D2-61FA-3A4A-A620-DC7B3713837F}" name="Column15160"/>
    <tableColumn id="15175" xr3:uid="{A3930EC8-2124-C845-AB81-65E8FC332CF4}" name="Column15161"/>
    <tableColumn id="15176" xr3:uid="{F142937F-BBA7-7845-AEFA-2BED1F0C1DF0}" name="Column15162"/>
    <tableColumn id="15177" xr3:uid="{467DC9F3-F98F-964F-9F62-534FB8807C3F}" name="Column15163"/>
    <tableColumn id="15178" xr3:uid="{62D7D940-53E9-4942-AE0D-7B386FAF81E6}" name="Column15164"/>
    <tableColumn id="15179" xr3:uid="{47D990ED-90A0-3E4E-ABEB-E126D053612D}" name="Column15165"/>
    <tableColumn id="15180" xr3:uid="{CDAF82E0-84A0-6247-8C5F-8F7B4186F038}" name="Column15166"/>
    <tableColumn id="15181" xr3:uid="{AB312EF2-AF0E-9C4C-A4F3-7894025731BC}" name="Column15167"/>
    <tableColumn id="15182" xr3:uid="{BFFE4E8C-4FEE-4F48-BA53-5B55EA796B20}" name="Column15168"/>
    <tableColumn id="15183" xr3:uid="{56201F5A-591E-C740-BFF6-2BBFB8B02F39}" name="Column15169"/>
    <tableColumn id="15184" xr3:uid="{4CA1A4F5-6BA1-5E42-BED1-FBF6A4FFCDC7}" name="Column15170"/>
    <tableColumn id="15185" xr3:uid="{4065E58F-DC67-2D41-8372-191BAB6881D1}" name="Column15171"/>
    <tableColumn id="15186" xr3:uid="{376CB41D-68E6-A24A-81F9-DB18A8D0D031}" name="Column15172"/>
    <tableColumn id="15187" xr3:uid="{9B3CD8FC-E35F-3542-9AA7-A655A3051E15}" name="Column15173"/>
    <tableColumn id="15188" xr3:uid="{A9463B59-896D-6549-BB2E-0902350A120D}" name="Column15174"/>
    <tableColumn id="15189" xr3:uid="{4CC3D3D4-9A3B-DF45-A653-0DC7E144C7D0}" name="Column15175"/>
    <tableColumn id="15190" xr3:uid="{92017284-9110-5E4E-ABE1-DC4F5CE1C065}" name="Column15176"/>
    <tableColumn id="15191" xr3:uid="{32B2BA0A-CC0F-1846-BAC4-DF27A984CC87}" name="Column15177"/>
    <tableColumn id="15192" xr3:uid="{CFB12074-94DC-FE4A-A4A1-DC1271B6AF06}" name="Column15178"/>
    <tableColumn id="15193" xr3:uid="{18CB3C36-E62E-6943-BEA8-F43FE907982B}" name="Column15179"/>
    <tableColumn id="15194" xr3:uid="{BC31EEF9-7A93-BD4B-BDB8-B177DF07C6FA}" name="Column15180"/>
    <tableColumn id="15195" xr3:uid="{7F9AFD6D-40AC-B34F-A33C-3DF68428894F}" name="Column15181"/>
    <tableColumn id="15196" xr3:uid="{CD7D3F3E-4A10-3743-A5DD-177F6D10DD65}" name="Column15182"/>
    <tableColumn id="15197" xr3:uid="{82C52443-F004-6D48-B517-63F01390FC11}" name="Column15183"/>
    <tableColumn id="15198" xr3:uid="{B4E2D707-8B93-DE4A-8C64-19E7063FE91D}" name="Column15184"/>
    <tableColumn id="15199" xr3:uid="{527E36CF-7162-E04E-A53D-F452BFB058B7}" name="Column15185"/>
    <tableColumn id="15200" xr3:uid="{46C46C16-0CDA-614D-A3B0-DEAA1D90A762}" name="Column15186"/>
    <tableColumn id="15201" xr3:uid="{4D85CADE-18D1-AF49-81CE-F56C370CD335}" name="Column15187"/>
    <tableColumn id="15202" xr3:uid="{5CBEE41B-DE8C-1944-A4EE-4579296D75A1}" name="Column15188"/>
    <tableColumn id="15203" xr3:uid="{AFBA2A21-84B3-454F-BD3A-B43D482DE772}" name="Column15189"/>
    <tableColumn id="15204" xr3:uid="{06FBC093-6F3F-0F48-B738-71B7A52C2FA0}" name="Column15190"/>
    <tableColumn id="15205" xr3:uid="{8B77D6E3-6306-5D44-80D6-09CC45B289A3}" name="Column15191"/>
    <tableColumn id="15206" xr3:uid="{1056F481-2E44-2348-A6AB-CD2F59FFDB89}" name="Column15192"/>
    <tableColumn id="15207" xr3:uid="{A45230CD-3743-504D-8616-05B49E0AA1B3}" name="Column15193"/>
    <tableColumn id="15208" xr3:uid="{115969C7-757A-6B40-90FD-E9F45106162D}" name="Column15194"/>
    <tableColumn id="15209" xr3:uid="{D2D039EC-0C09-DC4D-A9D6-D544F4120EFE}" name="Column15195"/>
    <tableColumn id="15210" xr3:uid="{CCDA9060-529D-EE4D-ABF1-251E66F223D6}" name="Column15196"/>
    <tableColumn id="15211" xr3:uid="{54BE27C4-5D94-854B-AB04-C2662087282B}" name="Column15197"/>
    <tableColumn id="15212" xr3:uid="{2BF7CCFA-F1A8-714C-A0C3-887ACB01FD87}" name="Column15198"/>
    <tableColumn id="15213" xr3:uid="{BE65A2EB-0891-714E-97B3-726F9EBC891A}" name="Column15199"/>
    <tableColumn id="15214" xr3:uid="{73A7A138-CF90-3046-B126-17116067B631}" name="Column15200"/>
    <tableColumn id="15215" xr3:uid="{74FB5DD5-A1AC-4E4D-8BFA-601BA4B9EB59}" name="Column15201"/>
    <tableColumn id="15216" xr3:uid="{99AEDCA3-BD17-DC4F-AC14-43EDF8781E44}" name="Column15202"/>
    <tableColumn id="15217" xr3:uid="{5F0014E9-B169-C64F-BCD2-180AC2465D75}" name="Column15203"/>
    <tableColumn id="15218" xr3:uid="{9E637F60-BDD2-A14E-9E06-B26671753128}" name="Column15204"/>
    <tableColumn id="15219" xr3:uid="{B77CD090-CC99-9E4B-96B0-1552DF0FECE9}" name="Column15205"/>
    <tableColumn id="15220" xr3:uid="{CFD34043-6B99-B448-9603-C9F1FD12055F}" name="Column15206"/>
    <tableColumn id="15221" xr3:uid="{1E80ED45-F7D4-0449-9B39-54B86D300FDC}" name="Column15207"/>
    <tableColumn id="15222" xr3:uid="{2CE9D990-3E49-AE46-A431-E5818E2A26CC}" name="Column15208"/>
    <tableColumn id="15223" xr3:uid="{7B80B4D3-027E-C84A-83AC-1F931473D540}" name="Column15209"/>
    <tableColumn id="15224" xr3:uid="{CA35B159-CDF6-754B-B2F6-740CF4B0CF86}" name="Column15210"/>
    <tableColumn id="15225" xr3:uid="{13B71F85-E7BC-A643-8719-CC9BF4250929}" name="Column15211"/>
    <tableColumn id="15226" xr3:uid="{FA4A68F0-0EDA-6348-AC7C-5D1AB706D5EF}" name="Column15212"/>
    <tableColumn id="15227" xr3:uid="{D50A35D4-BC36-7E46-9BD1-637245FDF757}" name="Column15213"/>
    <tableColumn id="15228" xr3:uid="{5E3AA275-6232-D642-8268-21C7F5B8642E}" name="Column15214"/>
    <tableColumn id="15229" xr3:uid="{8BD65ABB-0A75-134B-B018-3A0E4FF9656D}" name="Column15215"/>
    <tableColumn id="15230" xr3:uid="{73744B28-4F29-0040-BC29-1079F10925A9}" name="Column15216"/>
    <tableColumn id="15231" xr3:uid="{F30A342B-EDB7-774B-A5C9-879FF3B20384}" name="Column15217"/>
    <tableColumn id="15232" xr3:uid="{20307486-55AE-7245-952C-3C821CBB4D98}" name="Column15218"/>
    <tableColumn id="15233" xr3:uid="{6B143965-0269-0342-A695-C1A376D740FF}" name="Column15219"/>
    <tableColumn id="15234" xr3:uid="{AE99F9FC-ABAA-4548-AB3A-A7FB4D80EC87}" name="Column15220"/>
    <tableColumn id="15235" xr3:uid="{D1B7817C-186F-FE47-8C0B-814F3371484D}" name="Column15221"/>
    <tableColumn id="15236" xr3:uid="{144B7F6F-494F-EC48-A685-0495361656BA}" name="Column15222"/>
    <tableColumn id="15237" xr3:uid="{7D936B1C-7F85-9845-B015-D629E022A0C7}" name="Column15223"/>
    <tableColumn id="15238" xr3:uid="{78CC2C5C-93F7-3541-982E-F78126A6D0AD}" name="Column15224"/>
    <tableColumn id="15239" xr3:uid="{0889DDE9-BC71-FC48-8772-4328173467D9}" name="Column15225"/>
    <tableColumn id="15240" xr3:uid="{13D2E88D-EFEC-ED4A-9C15-2FB784111652}" name="Column15226"/>
    <tableColumn id="15241" xr3:uid="{D20FE316-6C04-554B-BD6D-F1C35A4B08C7}" name="Column15227"/>
    <tableColumn id="15242" xr3:uid="{5F28A7FA-4930-8146-8A1E-C43C855BCF83}" name="Column15228"/>
    <tableColumn id="15243" xr3:uid="{EA44ECBF-439F-3A4A-9920-E04A012B39CF}" name="Column15229"/>
    <tableColumn id="15244" xr3:uid="{AFC13D40-3BC1-5440-AD1F-7A5A93D8E5A8}" name="Column15230"/>
    <tableColumn id="15245" xr3:uid="{0F11179D-A57F-B648-B103-925E75ED5B8D}" name="Column15231"/>
    <tableColumn id="15246" xr3:uid="{C9C39E31-7FC0-7D47-A73F-2FE91F4A6763}" name="Column15232"/>
    <tableColumn id="15247" xr3:uid="{2BBED605-BB86-CD48-B5CC-CF9B47263462}" name="Column15233"/>
    <tableColumn id="15248" xr3:uid="{B8ECBFA7-3708-EE4C-ACFE-4D88453A4872}" name="Column15234"/>
    <tableColumn id="15249" xr3:uid="{F516D5B5-958A-4C4B-8890-F612EDFDE023}" name="Column15235"/>
    <tableColumn id="15250" xr3:uid="{D5D5978D-1C91-6340-83B6-09B592CF8F88}" name="Column15236"/>
    <tableColumn id="15251" xr3:uid="{B508C964-E7C1-4045-A77A-32402502B8D2}" name="Column15237"/>
    <tableColumn id="15252" xr3:uid="{6746E37E-A1AD-7A41-ABEF-5B3317FCC1F1}" name="Column15238"/>
    <tableColumn id="15253" xr3:uid="{5F919C88-EC74-3345-945E-2D7CD5D5D67A}" name="Column15239"/>
    <tableColumn id="15254" xr3:uid="{81DFDA1C-72E1-D343-B120-4572B476E9C2}" name="Column15240"/>
    <tableColumn id="15255" xr3:uid="{B338AB7D-5794-1043-9177-2A11F1A2ADA7}" name="Column15241"/>
    <tableColumn id="15256" xr3:uid="{85B07D3C-0D8B-D948-A69A-6B52679ED537}" name="Column15242"/>
    <tableColumn id="15257" xr3:uid="{3452442C-9A75-7840-9D17-12655ABDE0BB}" name="Column15243"/>
    <tableColumn id="15258" xr3:uid="{AAF62A4B-2FBE-AF44-8F8F-3786C9A38F8F}" name="Column15244"/>
    <tableColumn id="15259" xr3:uid="{4692D17A-957E-8C41-9215-8974D38BBE68}" name="Column15245"/>
    <tableColumn id="15260" xr3:uid="{DF0FC5F4-5754-8043-9961-ECB3609A3849}" name="Column15246"/>
    <tableColumn id="15261" xr3:uid="{F3EF7BB3-6E2E-F34C-BC0F-154B4E6A078A}" name="Column15247"/>
    <tableColumn id="15262" xr3:uid="{7BDC576B-1B08-A94B-9D76-C475AB41A6D8}" name="Column15248"/>
    <tableColumn id="15263" xr3:uid="{AC4FE2DA-61BB-674A-9A55-4743DB912D85}" name="Column15249"/>
    <tableColumn id="15264" xr3:uid="{2D7E3697-45E8-704C-91FC-B240EFCCABFB}" name="Column15250"/>
    <tableColumn id="15265" xr3:uid="{F0D1FD4F-28D1-9043-94D6-A591C630608B}" name="Column15251"/>
    <tableColumn id="15266" xr3:uid="{87CFF296-3CD8-074F-ACC2-5435FEF0C736}" name="Column15252"/>
    <tableColumn id="15267" xr3:uid="{CA49EE34-26AE-3543-901C-F4660704387D}" name="Column15253"/>
    <tableColumn id="15268" xr3:uid="{6991EF86-AFC4-1046-87F6-82BE61EA8B03}" name="Column15254"/>
    <tableColumn id="15269" xr3:uid="{B38203C8-7D6C-7149-BFC3-464E947E7897}" name="Column15255"/>
    <tableColumn id="15270" xr3:uid="{DCBD5091-C18C-1C46-8A7D-51F5CBC2D87E}" name="Column15256"/>
    <tableColumn id="15271" xr3:uid="{4D1A711D-7D4F-D74D-BEF9-7D442532B200}" name="Column15257"/>
    <tableColumn id="15272" xr3:uid="{5F9D3B8F-7D27-774B-97CD-C08686387A63}" name="Column15258"/>
    <tableColumn id="15273" xr3:uid="{0B50B509-7079-3042-BF1E-21600133A0B7}" name="Column15259"/>
    <tableColumn id="15274" xr3:uid="{84EEAB3A-1F8F-DF4D-99D1-DE494D6D5162}" name="Column15260"/>
    <tableColumn id="15275" xr3:uid="{8B2FFFC2-446A-6C4A-8977-0350B3EA2ACD}" name="Column15261"/>
    <tableColumn id="15276" xr3:uid="{EE5C3215-849C-3543-870A-0212998D04C0}" name="Column15262"/>
    <tableColumn id="15277" xr3:uid="{257146B6-2CC6-3542-A26D-A766E1726C0E}" name="Column15263"/>
    <tableColumn id="15278" xr3:uid="{E755CCEE-6E4A-214F-9E8B-0431675CFD75}" name="Column15264"/>
    <tableColumn id="15279" xr3:uid="{CD495EA6-5073-3E4E-9813-80969E80649C}" name="Column15265"/>
    <tableColumn id="15280" xr3:uid="{B2C4074E-7A7A-C142-BB07-263128663EB8}" name="Column15266"/>
    <tableColumn id="15281" xr3:uid="{A0F37B28-1B6D-0E41-8B60-F774E58D0811}" name="Column15267"/>
    <tableColumn id="15282" xr3:uid="{915BE2D5-7AA0-6A4F-99EF-B1279E5346DD}" name="Column15268"/>
    <tableColumn id="15283" xr3:uid="{A4BC8851-973C-3644-91C1-BC0451B8FE22}" name="Column15269"/>
    <tableColumn id="15284" xr3:uid="{B3A77108-CEA4-E74C-9E9C-9B2D0FB8F03D}" name="Column15270"/>
    <tableColumn id="15285" xr3:uid="{9A425C6F-BA07-4C46-B938-6AFF82344F85}" name="Column15271"/>
    <tableColumn id="15286" xr3:uid="{4ED1AF6C-CBA3-F042-85CF-5D9BD90EEC78}" name="Column15272"/>
    <tableColumn id="15287" xr3:uid="{7896DC76-97AE-9942-B88D-88FD1E2360AC}" name="Column15273"/>
    <tableColumn id="15288" xr3:uid="{572BD35A-99E9-1F46-B11F-2D46D2EBD3A7}" name="Column15274"/>
    <tableColumn id="15289" xr3:uid="{131E73C7-2E92-DF41-AC31-CFA3FA653718}" name="Column15275"/>
    <tableColumn id="15290" xr3:uid="{F482504C-F129-BD46-AFD9-42F6B8013C9A}" name="Column15276"/>
    <tableColumn id="15291" xr3:uid="{3E0EACD7-9821-F84C-8F14-31EA9858BC44}" name="Column15277"/>
    <tableColumn id="15292" xr3:uid="{491CAA59-361F-2043-97ED-91969CEE36B5}" name="Column15278"/>
    <tableColumn id="15293" xr3:uid="{F1320813-00A6-3349-86B7-31E4CCA5BB85}" name="Column15279"/>
    <tableColumn id="15294" xr3:uid="{A67830A8-505F-C74E-9198-FC737B2BF61B}" name="Column15280"/>
    <tableColumn id="15295" xr3:uid="{376F288A-D6A4-1D45-9CB4-22106ADB7EAE}" name="Column15281"/>
    <tableColumn id="15296" xr3:uid="{C984B6B5-75FC-2343-9470-A58DEF60FBEB}" name="Column15282"/>
    <tableColumn id="15297" xr3:uid="{B71F1611-02B9-0249-9654-8899C3738462}" name="Column15283"/>
    <tableColumn id="15298" xr3:uid="{594D06F7-F050-3342-B55C-02667E5BEB79}" name="Column15284"/>
    <tableColumn id="15299" xr3:uid="{274FE6DC-9884-284A-8D5A-4546ACEC45EA}" name="Column15285"/>
    <tableColumn id="15300" xr3:uid="{48E8BFC6-D758-5C4F-87AC-D2E0A11D41B8}" name="Column15286"/>
    <tableColumn id="15301" xr3:uid="{A81802EF-5E13-264B-9041-05268BB5FF9C}" name="Column15287"/>
    <tableColumn id="15302" xr3:uid="{2FCEA23E-EEBF-9542-83B3-28230E04141B}" name="Column15288"/>
    <tableColumn id="15303" xr3:uid="{381210AC-42FE-794E-9A56-57B381C8D4D0}" name="Column15289"/>
    <tableColumn id="15304" xr3:uid="{A9477F6F-8AB6-8145-8310-605C2D00AB25}" name="Column15290"/>
    <tableColumn id="15305" xr3:uid="{ED531A14-FD00-ED4C-A5EE-023AB3A87DC1}" name="Column15291"/>
    <tableColumn id="15306" xr3:uid="{6B1FF796-9A8A-B541-88CF-A1ECEC17C4A5}" name="Column15292"/>
    <tableColumn id="15307" xr3:uid="{93A6FDE2-CEE6-7742-97B5-149ED801EFDB}" name="Column15293"/>
    <tableColumn id="15308" xr3:uid="{9F7206FB-8A44-9C45-AF81-54D3B53901C2}" name="Column15294"/>
    <tableColumn id="15309" xr3:uid="{D43E9028-4E24-0F4D-8DA3-CBED7685B181}" name="Column15295"/>
    <tableColumn id="15310" xr3:uid="{B47CB3EA-1E98-EF46-9F0F-7BD7208A5A00}" name="Column15296"/>
    <tableColumn id="15311" xr3:uid="{01E2848D-CABF-4942-8810-F206B00C9A4B}" name="Column15297"/>
    <tableColumn id="15312" xr3:uid="{A5C30183-7AAB-1A45-8518-093102733BE6}" name="Column15298"/>
    <tableColumn id="15313" xr3:uid="{01214252-0ACD-FA49-B083-F09924E4DC58}" name="Column15299"/>
    <tableColumn id="15314" xr3:uid="{4D6C94B2-383C-DE4C-800D-2975D6E20B53}" name="Column15300"/>
    <tableColumn id="15315" xr3:uid="{3C008F2F-5DC3-BF48-ABEA-AB0A1C822EB7}" name="Column15301"/>
    <tableColumn id="15316" xr3:uid="{EAF1F093-9ED6-DB42-AE25-99AF1BC6A2A9}" name="Column15302"/>
    <tableColumn id="15317" xr3:uid="{2994B5EB-E21C-9F4F-A487-D85A442CA8FF}" name="Column15303"/>
    <tableColumn id="15318" xr3:uid="{323CF2D1-99D7-CF43-B764-4EEFA16B4101}" name="Column15304"/>
    <tableColumn id="15319" xr3:uid="{8218E047-A7FD-254D-81CB-A06139FD1CBA}" name="Column15305"/>
    <tableColumn id="15320" xr3:uid="{BCC0F8BB-1BF7-4C4F-9156-5ACBB96C4D6C}" name="Column15306"/>
    <tableColumn id="15321" xr3:uid="{CE88DD91-CF8E-F84C-A6B8-BE6B36897A40}" name="Column15307"/>
    <tableColumn id="15322" xr3:uid="{CD366813-37E8-4F49-8CB2-C0851EAFA29D}" name="Column15308"/>
    <tableColumn id="15323" xr3:uid="{22F8D7C4-DEAD-0F4B-BD77-A3CBC1289B79}" name="Column15309"/>
    <tableColumn id="15324" xr3:uid="{C24F47DC-5F82-9D40-9295-6C92F235DCDA}" name="Column15310"/>
    <tableColumn id="15325" xr3:uid="{F0D62214-C6FB-E344-A657-EF68173C6508}" name="Column15311"/>
    <tableColumn id="15326" xr3:uid="{DB76BB15-AC07-194F-BEA5-6AFBEABACC5D}" name="Column15312"/>
    <tableColumn id="15327" xr3:uid="{C2A48881-C691-454B-8A19-78CE3902D1A5}" name="Column15313"/>
    <tableColumn id="15328" xr3:uid="{7DF2C511-1E6A-3F44-A140-92C32C329A15}" name="Column15314"/>
    <tableColumn id="15329" xr3:uid="{30E5F993-D1C5-AA48-BB4C-9C2C1ABF8045}" name="Column15315"/>
    <tableColumn id="15330" xr3:uid="{BA3C9FAC-F1EA-6D4B-A53F-A1496FF9229C}" name="Column15316"/>
    <tableColumn id="15331" xr3:uid="{2E215D84-3544-3848-B440-11027F88F199}" name="Column15317"/>
    <tableColumn id="15332" xr3:uid="{7F4ED240-A05C-8F47-A248-655EFFEAD21A}" name="Column15318"/>
    <tableColumn id="15333" xr3:uid="{72286168-A243-164F-9AEF-7FC4B1EBBEC2}" name="Column15319"/>
    <tableColumn id="15334" xr3:uid="{DAA118F9-57AE-8149-9AE3-EEE4365A79C3}" name="Column15320"/>
    <tableColumn id="15335" xr3:uid="{B14B0555-8BBF-AD49-8C6F-92359CEC229D}" name="Column15321"/>
    <tableColumn id="15336" xr3:uid="{7121B3E0-4BEA-AC4E-BB73-42F5584ABAA2}" name="Column15322"/>
    <tableColumn id="15337" xr3:uid="{BD626B70-0825-804A-8FE8-57FDEB824147}" name="Column15323"/>
    <tableColumn id="15338" xr3:uid="{78EE9AD0-C70D-2246-9D67-101E95D8FE33}" name="Column15324"/>
    <tableColumn id="15339" xr3:uid="{6E1F679A-2595-BE4C-8CEE-FB28B00689CB}" name="Column15325"/>
    <tableColumn id="15340" xr3:uid="{F7B92F36-7CD9-CB4A-B643-B470D45B5013}" name="Column15326"/>
    <tableColumn id="15341" xr3:uid="{601241BF-595E-4B47-B26A-93D9A1E8ADD7}" name="Column15327"/>
    <tableColumn id="15342" xr3:uid="{D05DB9BC-2D9D-D64C-85F9-4F54B7FBD493}" name="Column15328"/>
    <tableColumn id="15343" xr3:uid="{9FF74350-9027-D041-90D6-A49CCE71A6C9}" name="Column15329"/>
    <tableColumn id="15344" xr3:uid="{F66964C7-FC6F-E841-A6F4-DB44EB0EC1E9}" name="Column15330"/>
    <tableColumn id="15345" xr3:uid="{53E0E900-76F8-F946-AF3E-8FB3911B8E0D}" name="Column15331"/>
    <tableColumn id="15346" xr3:uid="{38091F75-E625-2647-A6A0-504F1B99450E}" name="Column15332"/>
    <tableColumn id="15347" xr3:uid="{2AF9BAAC-5DF0-844C-8E14-0467D2720224}" name="Column15333"/>
    <tableColumn id="15348" xr3:uid="{6B0FE662-17BB-7249-89E0-233D676FE994}" name="Column15334"/>
    <tableColumn id="15349" xr3:uid="{82A0C95B-5E91-1C4B-8078-A4CCB59AE2EE}" name="Column15335"/>
    <tableColumn id="15350" xr3:uid="{D00C10E4-8BFB-C146-802E-3BFCE2406274}" name="Column15336"/>
    <tableColumn id="15351" xr3:uid="{02B2B7F8-F589-4747-8148-C717275BE468}" name="Column15337"/>
    <tableColumn id="15352" xr3:uid="{EB1CAB4A-305B-2C4E-A3A2-0477FD15A3D6}" name="Column15338"/>
    <tableColumn id="15353" xr3:uid="{7EC2DCCE-CC43-2243-B4BD-33945D2C457C}" name="Column15339"/>
    <tableColumn id="15354" xr3:uid="{47ACF4B7-0B44-E849-9169-48D86BD1B297}" name="Column15340"/>
    <tableColumn id="15355" xr3:uid="{28642EB6-DF47-2841-86D1-B1E209C9FB32}" name="Column15341"/>
    <tableColumn id="15356" xr3:uid="{8011685A-90A2-8648-ACF7-1AD67363640E}" name="Column15342"/>
    <tableColumn id="15357" xr3:uid="{19621671-888F-2240-B1AE-285B1AE70D29}" name="Column15343"/>
    <tableColumn id="15358" xr3:uid="{5FFA9AFE-5021-5448-A5E3-86D489ACB1A9}" name="Column15344"/>
    <tableColumn id="15359" xr3:uid="{99120921-D27C-854C-B39D-AA2A46A7B90D}" name="Column15345"/>
    <tableColumn id="15360" xr3:uid="{C654EE6B-CAA0-D441-9656-A00E3CCB42A4}" name="Column15346"/>
    <tableColumn id="15361" xr3:uid="{1E75C852-E9E5-7C4A-B246-7E075A237E85}" name="Column15347"/>
    <tableColumn id="15362" xr3:uid="{A115A45D-EA75-F540-B2FA-94176271CF16}" name="Column15348"/>
    <tableColumn id="15363" xr3:uid="{64A47A11-B5CB-D24A-9F26-49D3586F2DB9}" name="Column15349"/>
    <tableColumn id="15364" xr3:uid="{08225FE2-5DE9-7841-8520-BAD0FB2D5BE7}" name="Column15350"/>
    <tableColumn id="15365" xr3:uid="{75CD4E75-E3B8-EB48-BAAC-CF9E1C90C94C}" name="Column15351"/>
    <tableColumn id="15366" xr3:uid="{C846BFEC-E6C8-3D4F-9992-37AB7A29ECFC}" name="Column15352"/>
    <tableColumn id="15367" xr3:uid="{A2D9A055-E310-0A42-AFCA-9BA7C55F091A}" name="Column15353"/>
    <tableColumn id="15368" xr3:uid="{BE4049F6-1F2D-D946-8561-34235DE83428}" name="Column15354"/>
    <tableColumn id="15369" xr3:uid="{7E3D1D9A-8EEF-BC42-BEC1-CADCC20E59E3}" name="Column15355"/>
    <tableColumn id="15370" xr3:uid="{F2861F8F-C64F-824A-B20D-25B4C5CDF663}" name="Column15356"/>
    <tableColumn id="15371" xr3:uid="{37DDCAD2-C7D0-ED46-8EEE-C5EC50E5548C}" name="Column15357"/>
    <tableColumn id="15372" xr3:uid="{F233063A-E359-B745-BE92-923989100B64}" name="Column15358"/>
    <tableColumn id="15373" xr3:uid="{6D7B68BA-4B3A-9C48-BD4C-818BAEF1152E}" name="Column15359"/>
    <tableColumn id="15374" xr3:uid="{C858DC00-9B35-A448-ABC3-322DA9BB9D9C}" name="Column15360"/>
    <tableColumn id="15375" xr3:uid="{AB32E9E3-1C1D-BC42-BB08-5BBBC6FF9E66}" name="Column15361"/>
    <tableColumn id="15376" xr3:uid="{9F83C96C-09CB-DC4F-909E-0361F7402648}" name="Column15362"/>
    <tableColumn id="15377" xr3:uid="{92C7A73E-E24B-5949-A459-AB58B5A97F41}" name="Column15363"/>
    <tableColumn id="15378" xr3:uid="{41A14DDE-763F-CD4C-8FCD-94D94AA56387}" name="Column15364"/>
    <tableColumn id="15379" xr3:uid="{38A601BD-163A-1C4D-B458-C9CE1A52BE9D}" name="Column15365"/>
    <tableColumn id="15380" xr3:uid="{EAE3D2C4-F3BB-4A4B-B354-76B01CD00D4E}" name="Column15366"/>
    <tableColumn id="15381" xr3:uid="{7EFC7D4B-5E0E-F044-A8A0-BC08CC1B645F}" name="Column15367"/>
    <tableColumn id="15382" xr3:uid="{17B338B9-0764-FF45-86B1-FCEAE6E98ABF}" name="Column15368"/>
    <tableColumn id="15383" xr3:uid="{39813271-E940-3F4C-82D3-3AA5A7D6DF59}" name="Column15369"/>
    <tableColumn id="15384" xr3:uid="{707FC533-EA5C-774C-A734-EEA6595605D3}" name="Column15370"/>
    <tableColumn id="15385" xr3:uid="{27CBC20A-C949-6542-860E-148C50E35B55}" name="Column15371"/>
    <tableColumn id="15386" xr3:uid="{34BF89A0-2E82-8145-BE20-C45072D80FC5}" name="Column15372"/>
    <tableColumn id="15387" xr3:uid="{2903B0F2-004C-F24E-B158-447969EE5B5D}" name="Column15373"/>
    <tableColumn id="15388" xr3:uid="{3CC3B71B-31F4-8F49-A65C-707249951A90}" name="Column15374"/>
    <tableColumn id="15389" xr3:uid="{C3E6329C-585F-2C48-8835-A07DDBA3CC68}" name="Column15375"/>
    <tableColumn id="15390" xr3:uid="{3D22A445-6DE1-BE4F-87D2-CDE04E568621}" name="Column15376"/>
    <tableColumn id="15391" xr3:uid="{43DF677C-A907-D744-A18C-EAC620C77A3D}" name="Column15377"/>
    <tableColumn id="15392" xr3:uid="{D919EE5F-72F4-8640-BEB1-087F67A1331F}" name="Column15378"/>
    <tableColumn id="15393" xr3:uid="{B6C1CF57-D2A0-4648-BF53-ABDD2F00C275}" name="Column15379"/>
    <tableColumn id="15394" xr3:uid="{83072D03-72FF-2046-B329-FDF69385E32B}" name="Column15380"/>
    <tableColumn id="15395" xr3:uid="{634A0EE2-E96C-C149-9CC7-5B50ED6D7DF7}" name="Column15381"/>
    <tableColumn id="15396" xr3:uid="{A425F980-7D73-E548-AC53-D6EEE7C3FBAB}" name="Column15382"/>
    <tableColumn id="15397" xr3:uid="{E30D66F4-EA1C-B041-A6E2-FF20B469C9EE}" name="Column15383"/>
    <tableColumn id="15398" xr3:uid="{C19A70CD-D68F-6D41-B104-614A1150D562}" name="Column15384"/>
    <tableColumn id="15399" xr3:uid="{B357DF94-087F-794C-BA11-E7B6EDAF5DE3}" name="Column15385"/>
    <tableColumn id="15400" xr3:uid="{F3CEECC6-678E-BB49-ABED-18E31A0E5ED7}" name="Column15386"/>
    <tableColumn id="15401" xr3:uid="{936A1879-1764-B544-8914-130E15222544}" name="Column15387"/>
    <tableColumn id="15402" xr3:uid="{26DF5F62-CE2D-AD4F-B6C4-AD7977544482}" name="Column15388"/>
    <tableColumn id="15403" xr3:uid="{2DCE83AD-4DB2-A945-963B-8CDCBAC0B66D}" name="Column15389"/>
    <tableColumn id="15404" xr3:uid="{EF921C2B-EB1C-9740-B5E3-CA66AB3FAAB6}" name="Column15390"/>
    <tableColumn id="15405" xr3:uid="{D5E59CAE-3A13-6D4E-8B0D-ADEC56CAF3BA}" name="Column15391"/>
    <tableColumn id="15406" xr3:uid="{CDF3D160-B6D5-E143-B684-A935B951BA67}" name="Column15392"/>
    <tableColumn id="15407" xr3:uid="{579B3FE3-1BCE-F047-B37B-7D69AD26153A}" name="Column15393"/>
    <tableColumn id="15408" xr3:uid="{93450396-2218-7B43-9025-FB5A9423EB85}" name="Column15394"/>
    <tableColumn id="15409" xr3:uid="{248B887A-732B-B947-83AA-7C223F10EA68}" name="Column15395"/>
    <tableColumn id="15410" xr3:uid="{746C816D-AF8B-E544-A7CF-C496282D9C7C}" name="Column15396"/>
    <tableColumn id="15411" xr3:uid="{0BC48C9D-D0D8-744D-91AD-BF2E766EBD7F}" name="Column15397"/>
    <tableColumn id="15412" xr3:uid="{7D0FB96D-94B1-074D-991D-DCF2A648059E}" name="Column15398"/>
    <tableColumn id="15413" xr3:uid="{598F8C6B-520C-A44B-896E-3137DA16BC99}" name="Column15399"/>
    <tableColumn id="15414" xr3:uid="{B4122CFE-DB06-1B45-B7A5-67CBC71F49B4}" name="Column15400"/>
    <tableColumn id="15415" xr3:uid="{320A9305-A438-2D4A-9489-8AD27D8C7569}" name="Column15401"/>
    <tableColumn id="15416" xr3:uid="{F01B9FEE-8BA0-F943-9A99-EEF2880519FB}" name="Column15402"/>
    <tableColumn id="15417" xr3:uid="{A6B42D27-95DD-3348-8642-9BB02405B465}" name="Column15403"/>
    <tableColumn id="15418" xr3:uid="{718A9F12-AAAF-944E-B986-97FFAB05D96F}" name="Column15404"/>
    <tableColumn id="15419" xr3:uid="{4302DDA7-F542-7B4E-8A43-0691322E7E0F}" name="Column15405"/>
    <tableColumn id="15420" xr3:uid="{3E8B610E-1CA1-2B4E-A54B-4FD00973FF35}" name="Column15406"/>
    <tableColumn id="15421" xr3:uid="{38D0DFFD-0448-F94B-948B-E587CDA2119C}" name="Column15407"/>
    <tableColumn id="15422" xr3:uid="{BFF5DD06-4FA8-EE45-B10A-EF7551B7A2A7}" name="Column15408"/>
    <tableColumn id="15423" xr3:uid="{B6E37AAD-D57B-6946-A560-1F9F1CE1E4E2}" name="Column15409"/>
    <tableColumn id="15424" xr3:uid="{3AA4C6A5-6898-9543-BA75-8D15A23C85BA}" name="Column15410"/>
    <tableColumn id="15425" xr3:uid="{81DD39E4-468E-FE44-9D4B-3A45C9705732}" name="Column15411"/>
    <tableColumn id="15426" xr3:uid="{6EE7412F-C365-7548-B3E3-E2FACA06EC83}" name="Column15412"/>
    <tableColumn id="15427" xr3:uid="{BA3F60D3-4E21-9B48-B6BF-5C3438299F24}" name="Column15413"/>
    <tableColumn id="15428" xr3:uid="{F45A07BE-AA2D-1B49-BE15-209BC52048DC}" name="Column15414"/>
    <tableColumn id="15429" xr3:uid="{7DA9F62B-3BB8-5445-8E35-1B05D911E3C2}" name="Column15415"/>
    <tableColumn id="15430" xr3:uid="{957A818C-0780-C943-8B51-B8C7A2DD7EC5}" name="Column15416"/>
    <tableColumn id="15431" xr3:uid="{E866376D-FA04-B946-AEB7-8F6562DAE4BB}" name="Column15417"/>
    <tableColumn id="15432" xr3:uid="{3D32B5C5-1EF6-2744-A1A7-3059A335B872}" name="Column15418"/>
    <tableColumn id="15433" xr3:uid="{41C5B877-BD91-734D-BD0F-45BE473D3D01}" name="Column15419"/>
    <tableColumn id="15434" xr3:uid="{C906DCD3-645D-1F42-B6D8-2E5B8BB083F0}" name="Column15420"/>
    <tableColumn id="15435" xr3:uid="{1C8BA559-7BC0-3E4F-A9FB-1A01B125073F}" name="Column15421"/>
    <tableColumn id="15436" xr3:uid="{A0A29B42-0356-E84D-9B16-E63776133F4D}" name="Column15422"/>
    <tableColumn id="15437" xr3:uid="{6D8A7F48-413D-224C-9DC1-7920DA259539}" name="Column15423"/>
    <tableColumn id="15438" xr3:uid="{70042DF6-F0DF-2641-AABB-BC2F1F6F06B7}" name="Column15424"/>
    <tableColumn id="15439" xr3:uid="{323205ED-3183-794A-B8D3-2416018AF473}" name="Column15425"/>
    <tableColumn id="15440" xr3:uid="{6932DF32-B3AB-844F-8F79-77B1826B050D}" name="Column15426"/>
    <tableColumn id="15441" xr3:uid="{19B7A847-AE93-8444-92F6-B0D34B265DFD}" name="Column15427"/>
    <tableColumn id="15442" xr3:uid="{9F189FCE-A8AE-3E41-A487-38FA2B0E48BD}" name="Column15428"/>
    <tableColumn id="15443" xr3:uid="{94D121D6-4A3F-A548-BED1-7A84D3D21B7E}" name="Column15429"/>
    <tableColumn id="15444" xr3:uid="{A9412C9D-FA4E-3447-ACDA-AA57B1545A82}" name="Column15430"/>
    <tableColumn id="15445" xr3:uid="{2D8A8B25-121D-3D47-8AE6-FB3810AC45C4}" name="Column15431"/>
    <tableColumn id="15446" xr3:uid="{43AD89A4-D112-B94D-ABB4-6C8AC68F8221}" name="Column15432"/>
    <tableColumn id="15447" xr3:uid="{406FF1AF-F9D1-1646-A7FC-B801CFBB184E}" name="Column15433"/>
    <tableColumn id="15448" xr3:uid="{5653EDA5-4848-4A40-A140-5E8EEC8628D9}" name="Column15434"/>
    <tableColumn id="15449" xr3:uid="{8C2C5F73-82F5-DD4A-8F5C-9F5AEC108964}" name="Column15435"/>
    <tableColumn id="15450" xr3:uid="{52D1BCB4-8730-DB42-8485-F662AE6CF905}" name="Column15436"/>
    <tableColumn id="15451" xr3:uid="{B0B81EDB-AE39-4046-A3AF-8C28C9B6013D}" name="Column15437"/>
    <tableColumn id="15452" xr3:uid="{D4722895-E286-864C-BF68-D971B289FD4C}" name="Column15438"/>
    <tableColumn id="15453" xr3:uid="{A119E18D-82DD-AF40-9635-0993688E0528}" name="Column15439"/>
    <tableColumn id="15454" xr3:uid="{29D99766-7E52-2D43-B5B4-2D4DE1EA7C17}" name="Column15440"/>
    <tableColumn id="15455" xr3:uid="{D114E031-5D24-7148-A240-DAD1A2A98741}" name="Column15441"/>
    <tableColumn id="15456" xr3:uid="{68D0C909-1A2A-764B-AE37-A5698CD545DF}" name="Column15442"/>
    <tableColumn id="15457" xr3:uid="{4AD60753-27F9-6946-AF9B-9D598FB8054C}" name="Column15443"/>
    <tableColumn id="15458" xr3:uid="{0DB07D99-E1FC-E542-80D1-5641EE4088DC}" name="Column15444"/>
    <tableColumn id="15459" xr3:uid="{2B111312-ADEC-AE44-8A8C-1ED2CB727D24}" name="Column15445"/>
    <tableColumn id="15460" xr3:uid="{76FA0CD3-6006-4D4B-92ED-FD7E4D8B8B1E}" name="Column15446"/>
    <tableColumn id="15461" xr3:uid="{FD8A9A8E-E791-0B4E-840A-9A82A2D9FE69}" name="Column15447"/>
    <tableColumn id="15462" xr3:uid="{EAED9C3D-477E-A04F-890F-9E512DEFB4C8}" name="Column15448"/>
    <tableColumn id="15463" xr3:uid="{909174AF-03D2-FA4F-A88A-E10C7492B177}" name="Column15449"/>
    <tableColumn id="15464" xr3:uid="{4163AA8D-D920-0649-9B3A-3213638781DA}" name="Column15450"/>
    <tableColumn id="15465" xr3:uid="{98CF8424-0406-DD43-9F5A-75C2F457BE92}" name="Column15451"/>
    <tableColumn id="15466" xr3:uid="{F096FB85-2E17-FF4A-8C88-9B485934B512}" name="Column15452"/>
    <tableColumn id="15467" xr3:uid="{8A8FBC6F-BDD3-0944-98C1-3B4B8AEAA023}" name="Column15453"/>
    <tableColumn id="15468" xr3:uid="{CD8377BC-6744-BD40-B741-2558F164E05E}" name="Column15454"/>
    <tableColumn id="15469" xr3:uid="{70A5D8D3-D2B4-0643-AF50-6446F03750F2}" name="Column15455"/>
    <tableColumn id="15470" xr3:uid="{833DA805-7363-8F49-81B1-63F0C025FBCA}" name="Column15456"/>
    <tableColumn id="15471" xr3:uid="{9AE18034-46A9-1A49-A8BF-793DF3D477B8}" name="Column15457"/>
    <tableColumn id="15472" xr3:uid="{4F6095B1-4B5E-2246-9A47-B90CE5F0B1C6}" name="Column15458"/>
    <tableColumn id="15473" xr3:uid="{49019A70-99DB-464E-8863-B9F7DCE8D0F3}" name="Column15459"/>
    <tableColumn id="15474" xr3:uid="{90DA7C5E-27AC-2944-9C66-4A84BBDACBC0}" name="Column15460"/>
    <tableColumn id="15475" xr3:uid="{71668EAE-AEC4-9E47-8771-82E83E46338D}" name="Column15461"/>
    <tableColumn id="15476" xr3:uid="{5C285712-5692-0347-B362-9DA6DDBC6E2F}" name="Column15462"/>
    <tableColumn id="15477" xr3:uid="{9D80E0FC-1CAE-DB41-ADC9-91072BEAD9A0}" name="Column15463"/>
    <tableColumn id="15478" xr3:uid="{761C6774-9E5F-4143-94FE-381FF4F14D98}" name="Column15464"/>
    <tableColumn id="15479" xr3:uid="{32FD834C-4FDD-E54A-9BC4-B2DB0A3C9D89}" name="Column15465"/>
    <tableColumn id="15480" xr3:uid="{DCE50230-C59A-A245-8578-F9B8E22B4342}" name="Column15466"/>
    <tableColumn id="15481" xr3:uid="{D79F3A1B-A912-B943-928E-17D2FA7C0F62}" name="Column15467"/>
    <tableColumn id="15482" xr3:uid="{F14B20F0-AFE9-6940-A16A-E1C094DC243E}" name="Column15468"/>
    <tableColumn id="15483" xr3:uid="{FD028790-BDFC-0849-B8AB-96888F02040C}" name="Column15469"/>
    <tableColumn id="15484" xr3:uid="{C84148CF-C27C-1145-8942-7C137C990AFC}" name="Column15470"/>
    <tableColumn id="15485" xr3:uid="{3427F437-929C-784F-B576-4A696C905562}" name="Column15471"/>
    <tableColumn id="15486" xr3:uid="{D3992605-BD3D-1A41-8005-5B2B037DABD9}" name="Column15472"/>
    <tableColumn id="15487" xr3:uid="{48CF56F9-D89F-DD4B-BE30-86E9EAC30C45}" name="Column15473"/>
    <tableColumn id="15488" xr3:uid="{F0EA52ED-72F1-B040-9C73-53B91EEE9176}" name="Column15474"/>
    <tableColumn id="15489" xr3:uid="{886ED4B4-2104-6547-B0F3-147DF5C62F51}" name="Column15475"/>
    <tableColumn id="15490" xr3:uid="{4DB0E8C2-8A4A-3B4F-84E8-73BE00ECEA27}" name="Column15476"/>
    <tableColumn id="15491" xr3:uid="{C63952B2-D26C-584D-B614-6D9D30AA1B61}" name="Column15477"/>
    <tableColumn id="15492" xr3:uid="{388BC70E-2B7B-CA42-A4D9-9C2817859958}" name="Column15478"/>
    <tableColumn id="15493" xr3:uid="{AABDBA3A-04FE-8E4E-97F5-9B91D1DAF6D6}" name="Column15479"/>
    <tableColumn id="15494" xr3:uid="{67FD7CC0-14A8-8A47-9EB1-63528697B48F}" name="Column15480"/>
    <tableColumn id="15495" xr3:uid="{FB4AD65A-53C0-C842-8B7C-12BA4E4AF204}" name="Column15481"/>
    <tableColumn id="15496" xr3:uid="{B356BBFF-5693-1841-9557-22CFC266091D}" name="Column15482"/>
    <tableColumn id="15497" xr3:uid="{EAC80E0F-0445-E64E-9608-EA052469CF50}" name="Column15483"/>
    <tableColumn id="15498" xr3:uid="{EF4DD83E-0C09-8C49-83B8-334D3D21527A}" name="Column15484"/>
    <tableColumn id="15499" xr3:uid="{7C3B2954-99E1-9149-ADD3-B02689563881}" name="Column15485"/>
    <tableColumn id="15500" xr3:uid="{A83CC004-FF42-C643-82E8-6FA6A2EEDE48}" name="Column15486"/>
    <tableColumn id="15501" xr3:uid="{5A108205-AA85-6444-B438-72E54F41B42F}" name="Column15487"/>
    <tableColumn id="15502" xr3:uid="{5B748131-CED5-1041-B65E-D813760EB9E8}" name="Column15488"/>
    <tableColumn id="15503" xr3:uid="{01F9A72B-6167-4348-8870-60F91DF45809}" name="Column15489"/>
    <tableColumn id="15504" xr3:uid="{B62C7DE3-8D83-7E4E-8380-8D9F97AD9DC1}" name="Column15490"/>
    <tableColumn id="15505" xr3:uid="{A7817AE9-AE8A-4845-BC35-B748C987E1CC}" name="Column15491"/>
    <tableColumn id="15506" xr3:uid="{66C9AA9C-A117-9446-BA2C-487DAE5A9CD6}" name="Column15492"/>
    <tableColumn id="15507" xr3:uid="{27EF55CD-287E-424D-921F-6EC2A91E4631}" name="Column15493"/>
    <tableColumn id="15508" xr3:uid="{61F782C7-A538-714A-8581-336F1B3BBFD7}" name="Column15494"/>
    <tableColumn id="15509" xr3:uid="{095473EF-B3D0-7F42-9663-49AD85A0D81F}" name="Column15495"/>
    <tableColumn id="15510" xr3:uid="{CD68FE9C-BBC7-A94C-B81A-54DE8B098BCF}" name="Column15496"/>
    <tableColumn id="15511" xr3:uid="{6A9F946B-4887-2744-BAFC-2C9BF495427E}" name="Column15497"/>
    <tableColumn id="15512" xr3:uid="{7C66EEB4-CDDE-1449-BF16-551B81D3813E}" name="Column15498"/>
    <tableColumn id="15513" xr3:uid="{24DD7473-94D6-8746-901B-577A6640413C}" name="Column15499"/>
    <tableColumn id="15514" xr3:uid="{EB91AD18-186F-4A45-8BD5-33BC77F63A49}" name="Column15500"/>
    <tableColumn id="15515" xr3:uid="{42387949-926F-1643-A7E3-48EE39532189}" name="Column15501"/>
    <tableColumn id="15516" xr3:uid="{DF74A2E3-BF6D-8241-8011-33BD0B52F15C}" name="Column15502"/>
    <tableColumn id="15517" xr3:uid="{1BFE8073-9CBD-9D4A-B6D1-74F77052C72E}" name="Column15503"/>
    <tableColumn id="15518" xr3:uid="{A0327534-35DA-FC4E-98F9-8943FFD81F10}" name="Column15504"/>
    <tableColumn id="15519" xr3:uid="{1BC5F071-7688-FA44-90D0-E417D3D1D3E4}" name="Column15505"/>
    <tableColumn id="15520" xr3:uid="{F77A7539-54E6-8841-8B5C-0DAC0171E52F}" name="Column15506"/>
    <tableColumn id="15521" xr3:uid="{8BD2886D-BB6F-A94E-8C50-FA3D05B4C843}" name="Column15507"/>
    <tableColumn id="15522" xr3:uid="{C04B6898-0983-5441-894B-46FC177DD38C}" name="Column15508"/>
    <tableColumn id="15523" xr3:uid="{F683A920-87DB-BA47-8F55-BDF430A7B2F1}" name="Column15509"/>
    <tableColumn id="15524" xr3:uid="{DE172831-22FC-A448-B99A-44D1AB9BFA3A}" name="Column15510"/>
    <tableColumn id="15525" xr3:uid="{A35B7B30-BFB0-C247-8EE4-228DA428307C}" name="Column15511"/>
    <tableColumn id="15526" xr3:uid="{C3491B0A-32DB-484C-8B7F-EAF1E023B7F6}" name="Column15512"/>
    <tableColumn id="15527" xr3:uid="{8720BA7B-C4B5-E140-80FA-D86F58A94E93}" name="Column15513"/>
    <tableColumn id="15528" xr3:uid="{E7DDE98E-5B53-9B48-9F44-8E8487EDB118}" name="Column15514"/>
    <tableColumn id="15529" xr3:uid="{9FE7D473-A5FC-A742-B44E-B5DED99BE60C}" name="Column15515"/>
    <tableColumn id="15530" xr3:uid="{4BA283C8-3DA1-4B4F-B823-692AB2EF91A4}" name="Column15516"/>
    <tableColumn id="15531" xr3:uid="{B83E6247-EEDD-E242-A577-BC8258BD5B3E}" name="Column15517"/>
    <tableColumn id="15532" xr3:uid="{25398A44-47B4-7944-8604-7BB5EA9D7E0B}" name="Column15518"/>
    <tableColumn id="15533" xr3:uid="{28C6C052-CD3D-6747-8D4C-205884048D43}" name="Column15519"/>
    <tableColumn id="15534" xr3:uid="{8680D589-B80C-524C-B323-B35179B9FB9F}" name="Column15520"/>
    <tableColumn id="15535" xr3:uid="{A394B456-631B-464D-87DC-D0946ADB2B5F}" name="Column15521"/>
    <tableColumn id="15536" xr3:uid="{44C44C33-1EC0-3C43-BCA3-D85484159AAE}" name="Column15522"/>
    <tableColumn id="15537" xr3:uid="{556C3154-452E-B04E-A6FD-E30D06355AD2}" name="Column15523"/>
    <tableColumn id="15538" xr3:uid="{29879A01-6EAB-424D-87CA-49E48CE8AC5C}" name="Column15524"/>
    <tableColumn id="15539" xr3:uid="{488F0CA6-6263-5C41-BF72-363A6498569E}" name="Column15525"/>
    <tableColumn id="15540" xr3:uid="{E6086A10-98E8-0B4B-AAB8-72E4E9E284EB}" name="Column15526"/>
    <tableColumn id="15541" xr3:uid="{E0031FF9-A83E-8643-99E0-9AF3E9403800}" name="Column15527"/>
    <tableColumn id="15542" xr3:uid="{0795D197-BA59-AD46-B85C-DC095E455F4E}" name="Column15528"/>
    <tableColumn id="15543" xr3:uid="{1D905CDA-364C-AE47-A094-3C1F475B7948}" name="Column15529"/>
    <tableColumn id="15544" xr3:uid="{485F21B4-6956-8140-8A75-522D8E51EC58}" name="Column15530"/>
    <tableColumn id="15545" xr3:uid="{5C47C986-7288-784A-8CF0-3598F9459F84}" name="Column15531"/>
    <tableColumn id="15546" xr3:uid="{B8B46062-8567-684B-B54D-06E572E37D80}" name="Column15532"/>
    <tableColumn id="15547" xr3:uid="{FDBE92F3-63A9-A34B-87CC-C6841ED7A4C3}" name="Column15533"/>
    <tableColumn id="15548" xr3:uid="{1D5E8BF3-ECDF-4B42-871C-358B4BAD2153}" name="Column15534"/>
    <tableColumn id="15549" xr3:uid="{3A447FD5-36A8-5644-84A6-78381BBB272D}" name="Column15535"/>
    <tableColumn id="15550" xr3:uid="{CFF1FE0D-586B-D246-B77C-39517B67DD11}" name="Column15536"/>
    <tableColumn id="15551" xr3:uid="{BFCC28A7-C42E-BA44-BDCE-1FFBC35F488E}" name="Column15537"/>
    <tableColumn id="15552" xr3:uid="{D5ECE05A-892C-9249-B73A-F037CCE0664D}" name="Column15538"/>
    <tableColumn id="15553" xr3:uid="{0C1D501C-8705-F54E-834A-39127D88294F}" name="Column15539"/>
    <tableColumn id="15554" xr3:uid="{98109345-D9BA-E144-B12B-8544309A23BF}" name="Column15540"/>
    <tableColumn id="15555" xr3:uid="{6D1AA875-9D80-FE4F-B572-9AF7B975C0D9}" name="Column15541"/>
    <tableColumn id="15556" xr3:uid="{7E134907-7E6D-8E4C-956F-0D7134AAEAB2}" name="Column15542"/>
    <tableColumn id="15557" xr3:uid="{9AD4AB64-151D-7C4E-B1CF-2A9DD3525195}" name="Column15543"/>
    <tableColumn id="15558" xr3:uid="{4949188E-CE2B-1A48-9C8B-9A8899EF42BE}" name="Column15544"/>
    <tableColumn id="15559" xr3:uid="{705A152D-4527-C044-B2C4-6B79586C131D}" name="Column15545"/>
    <tableColumn id="15560" xr3:uid="{644E5197-A15D-0040-B93E-99BAA7BE85A2}" name="Column15546"/>
    <tableColumn id="15561" xr3:uid="{DAE7625B-E4D8-114F-A29B-2D4D735F7862}" name="Column15547"/>
    <tableColumn id="15562" xr3:uid="{13644C41-308F-D04B-826F-62012FE8C0F1}" name="Column15548"/>
    <tableColumn id="15563" xr3:uid="{884078B5-6716-2D41-A1EB-AFB592F5AFFD}" name="Column15549"/>
    <tableColumn id="15564" xr3:uid="{310EA0F8-2D8D-4D40-A1A1-32DC72FC3DAD}" name="Column15550"/>
    <tableColumn id="15565" xr3:uid="{0ED53907-062E-5A41-94CE-5EA75E5D0992}" name="Column15551"/>
    <tableColumn id="15566" xr3:uid="{6F4C23EF-1DAA-024E-845F-A581CD04A928}" name="Column15552"/>
    <tableColumn id="15567" xr3:uid="{3BC2A11C-8A18-7544-8BAD-CF08FB9013C6}" name="Column15553"/>
    <tableColumn id="15568" xr3:uid="{57CF4BE7-D8E8-054D-958C-E54D31C86F26}" name="Column15554"/>
    <tableColumn id="15569" xr3:uid="{F50FF9D9-6B42-FD46-AF31-19801E3920E0}" name="Column15555"/>
    <tableColumn id="15570" xr3:uid="{039FD883-9446-8B42-8694-3A4A47F6721F}" name="Column15556"/>
    <tableColumn id="15571" xr3:uid="{A96CECA5-BBAF-E941-B09B-92873A0260E9}" name="Column15557"/>
    <tableColumn id="15572" xr3:uid="{829067C3-B9DE-D94D-AF9A-F54D600D9555}" name="Column15558"/>
    <tableColumn id="15573" xr3:uid="{135DC727-AEEF-0C43-84BC-949DEBE6C3BF}" name="Column15559"/>
    <tableColumn id="15574" xr3:uid="{435B9C6B-9721-644A-8833-21D5B1227A46}" name="Column15560"/>
    <tableColumn id="15575" xr3:uid="{49A9CB8E-9BE4-7544-911F-CE08C3D998B9}" name="Column15561"/>
    <tableColumn id="15576" xr3:uid="{D9AD9C43-F5B1-5144-9425-7A266D1014F0}" name="Column15562"/>
    <tableColumn id="15577" xr3:uid="{4B2020B2-F457-1E4C-8F9D-3D2CE0C95812}" name="Column15563"/>
    <tableColumn id="15578" xr3:uid="{249EF369-7805-A94C-BD85-E4EF916E977D}" name="Column15564"/>
    <tableColumn id="15579" xr3:uid="{4B68716A-5999-9A48-AD0F-717E2D820F5E}" name="Column15565"/>
    <tableColumn id="15580" xr3:uid="{35E371CD-1936-6C44-81F1-E18B228FF17A}" name="Column15566"/>
    <tableColumn id="15581" xr3:uid="{8A435EE1-E419-F345-9E56-33886B0954F2}" name="Column15567"/>
    <tableColumn id="15582" xr3:uid="{C85EF7B1-5A3A-674E-89C3-BD3E672739B5}" name="Column15568"/>
    <tableColumn id="15583" xr3:uid="{6AD5C588-F4BB-EC46-9B6E-3E58963ED56F}" name="Column15569"/>
    <tableColumn id="15584" xr3:uid="{6F05022E-DB4F-F44F-8CA1-40A75137C550}" name="Column15570"/>
    <tableColumn id="15585" xr3:uid="{798FE352-670A-8A45-AAD8-DB852B6F95CB}" name="Column15571"/>
    <tableColumn id="15586" xr3:uid="{BBD900E0-D576-0244-A45C-036173F14C94}" name="Column15572"/>
    <tableColumn id="15587" xr3:uid="{89D585D2-7EB3-BC44-860A-8B82D985911D}" name="Column15573"/>
    <tableColumn id="15588" xr3:uid="{6AE63431-2DB4-9845-8BAC-5DE62BDA0753}" name="Column15574"/>
    <tableColumn id="15589" xr3:uid="{8B8E9457-23A2-A841-80AE-8E140C47D5DB}" name="Column15575"/>
    <tableColumn id="15590" xr3:uid="{884DF48D-F610-0F46-A2C9-28E30F20726A}" name="Column15576"/>
    <tableColumn id="15591" xr3:uid="{3A6DC5D8-F8E6-4A41-98B4-B1469F1F1866}" name="Column15577"/>
    <tableColumn id="15592" xr3:uid="{8C821A21-C193-9D46-8881-54D5D9A1B094}" name="Column15578"/>
    <tableColumn id="15593" xr3:uid="{EAC6DB84-9C57-A747-AF49-ED64BF209615}" name="Column15579"/>
    <tableColumn id="15594" xr3:uid="{3ED4ABF9-D563-B443-B84F-37B17B8D8E54}" name="Column15580"/>
    <tableColumn id="15595" xr3:uid="{7A0ED62C-FD1A-9449-A44D-1F9FD21C6CFD}" name="Column15581"/>
    <tableColumn id="15596" xr3:uid="{F5D983BA-957F-094D-93AF-DC3FB32115DD}" name="Column15582"/>
    <tableColumn id="15597" xr3:uid="{C651F23B-104E-C548-A416-82012521826F}" name="Column15583"/>
    <tableColumn id="15598" xr3:uid="{91E0DFF0-8DB1-AF40-97A3-D1AD4BA1A687}" name="Column15584"/>
    <tableColumn id="15599" xr3:uid="{5D492798-37B8-5143-AC4E-F2A6983BAF3E}" name="Column15585"/>
    <tableColumn id="15600" xr3:uid="{FB18B488-6018-2047-ABF2-9259F7393D70}" name="Column15586"/>
    <tableColumn id="15601" xr3:uid="{71E72FED-8A6F-184B-865F-95DA4A6E593B}" name="Column15587"/>
    <tableColumn id="15602" xr3:uid="{4D9BB79C-F787-0B43-8304-7B492F917210}" name="Column15588"/>
    <tableColumn id="15603" xr3:uid="{FB60CCFA-E202-784B-96FE-23C4F79B1600}" name="Column15589"/>
    <tableColumn id="15604" xr3:uid="{B2E9765F-46E3-8945-B2FA-915FBECEB807}" name="Column15590"/>
    <tableColumn id="15605" xr3:uid="{B5427557-7699-9045-89A0-980C2AC7BE95}" name="Column15591"/>
    <tableColumn id="15606" xr3:uid="{8B49A7AF-E444-C140-921E-F8D6D47A860C}" name="Column15592"/>
    <tableColumn id="15607" xr3:uid="{830C4E67-95FB-7143-A0BC-7D4F640D78DB}" name="Column15593"/>
    <tableColumn id="15608" xr3:uid="{D6542C0F-3C2C-D44B-B09F-D2AF1FD50C84}" name="Column15594"/>
    <tableColumn id="15609" xr3:uid="{160874A6-FF88-D347-9123-7498E3CCF3F8}" name="Column15595"/>
    <tableColumn id="15610" xr3:uid="{1EB11226-6AA3-6E46-9523-26B1FA2558E8}" name="Column15596"/>
    <tableColumn id="15611" xr3:uid="{1C1F7B4D-CA4F-F24B-ACF6-66EE8D7BE29D}" name="Column15597"/>
    <tableColumn id="15612" xr3:uid="{FA7BB3D1-239B-A64E-826F-B0DDC6480C0B}" name="Column15598"/>
    <tableColumn id="15613" xr3:uid="{8FE48D42-7187-D14B-BACF-16367012B2F1}" name="Column15599"/>
    <tableColumn id="15614" xr3:uid="{8578AC01-08F0-F542-A900-7178093883C2}" name="Column15600"/>
    <tableColumn id="15615" xr3:uid="{93C9135C-03C7-6A47-998D-EDEBA72C6D59}" name="Column15601"/>
    <tableColumn id="15616" xr3:uid="{C01985C5-1F92-9142-B022-65F222E2FE5A}" name="Column15602"/>
    <tableColumn id="15617" xr3:uid="{ABD900B3-9F20-514C-859E-15CC313050F1}" name="Column15603"/>
    <tableColumn id="15618" xr3:uid="{BE9C798A-CC0D-B44E-92B1-DFC65BA917CD}" name="Column15604"/>
    <tableColumn id="15619" xr3:uid="{056A230F-F42D-5E44-AEFF-D4CB66A32187}" name="Column15605"/>
    <tableColumn id="15620" xr3:uid="{B3BBFBD7-1A64-A643-B2FD-B67311C58086}" name="Column15606"/>
    <tableColumn id="15621" xr3:uid="{8D2D9E77-2283-FA44-9D62-78F8AD8436BA}" name="Column15607"/>
    <tableColumn id="15622" xr3:uid="{A37DE36A-BBAA-5347-B6E3-78824B26824D}" name="Column15608"/>
    <tableColumn id="15623" xr3:uid="{055D0227-A74B-754B-8742-5A1B25B21DC8}" name="Column15609"/>
    <tableColumn id="15624" xr3:uid="{2D698E00-4969-8747-9191-9E1B16CA57EB}" name="Column15610"/>
    <tableColumn id="15625" xr3:uid="{9A04370B-741F-4A4B-9245-C12B4362A1F5}" name="Column15611"/>
    <tableColumn id="15626" xr3:uid="{77F24D96-5525-A84A-9F9A-F9E61E1DEEA5}" name="Column15612"/>
    <tableColumn id="15627" xr3:uid="{131E4F3A-76B8-1F49-B11B-221943BF4D5E}" name="Column15613"/>
    <tableColumn id="15628" xr3:uid="{6ED8AB76-2FE9-154A-8FCA-71D88FDE0BF0}" name="Column15614"/>
    <tableColumn id="15629" xr3:uid="{852D2A61-0523-6942-9768-6A17EAC4FA7D}" name="Column15615"/>
    <tableColumn id="15630" xr3:uid="{E4BD7515-1067-5A4A-9CF4-B43005A5E153}" name="Column15616"/>
    <tableColumn id="15631" xr3:uid="{04AF8C7A-3FDB-C642-BBB3-50A744662004}" name="Column15617"/>
    <tableColumn id="15632" xr3:uid="{3B4F4893-49B6-914C-BBC6-12F76F3BE84A}" name="Column15618"/>
    <tableColumn id="15633" xr3:uid="{16BC4A7D-0102-E040-8382-61778DB69BEF}" name="Column15619"/>
    <tableColumn id="15634" xr3:uid="{9109AE58-F441-E345-9D54-7CFAC3F83918}" name="Column15620"/>
    <tableColumn id="15635" xr3:uid="{E9853E80-B851-8C4C-8D27-9E31C994AC4D}" name="Column15621"/>
    <tableColumn id="15636" xr3:uid="{3B86A32C-5F15-BF42-9E31-10CF9D63C903}" name="Column15622"/>
    <tableColumn id="15637" xr3:uid="{CB511E9D-070C-9842-9F8F-09223EB77651}" name="Column15623"/>
    <tableColumn id="15638" xr3:uid="{8954C2D5-1ACC-C94B-B6C3-ABEF700044A6}" name="Column15624"/>
    <tableColumn id="15639" xr3:uid="{70596376-49CA-D84E-9131-2F4099D0ADA0}" name="Column15625"/>
    <tableColumn id="15640" xr3:uid="{8570B155-CB0B-924F-ADF5-B9C5E688FF4E}" name="Column15626"/>
    <tableColumn id="15641" xr3:uid="{E4115147-C98B-9A43-9D5B-EF0BD3A3CF5C}" name="Column15627"/>
    <tableColumn id="15642" xr3:uid="{CB417F9C-B4F9-624F-B50D-E9605806734E}" name="Column15628"/>
    <tableColumn id="15643" xr3:uid="{3F37045C-8C38-4045-906C-135EA752A59D}" name="Column15629"/>
    <tableColumn id="15644" xr3:uid="{30218BEF-14C8-BC4F-B305-39E2FD058C46}" name="Column15630"/>
    <tableColumn id="15645" xr3:uid="{2C1FCC73-C8B5-9C44-8FE7-F2F7C499CBAF}" name="Column15631"/>
    <tableColumn id="15646" xr3:uid="{679CBF43-7EC3-6645-BE24-313B88AC5D9C}" name="Column15632"/>
    <tableColumn id="15647" xr3:uid="{87751F2D-CE89-A247-81C9-CACFFF3EEF6A}" name="Column15633"/>
    <tableColumn id="15648" xr3:uid="{0A1615B5-AF67-CE45-9AA1-78368C42E380}" name="Column15634"/>
    <tableColumn id="15649" xr3:uid="{A8EE22C9-8AD1-7E48-BF2F-1AD8E4288D12}" name="Column15635"/>
    <tableColumn id="15650" xr3:uid="{E3D1C203-20D9-344D-BD9B-EBAD6049F84E}" name="Column15636"/>
    <tableColumn id="15651" xr3:uid="{AB0CBE74-46F7-CB43-9411-AD9F5576D183}" name="Column15637"/>
    <tableColumn id="15652" xr3:uid="{53105ACA-6039-EF46-923F-282961565775}" name="Column15638"/>
    <tableColumn id="15653" xr3:uid="{23AF15C1-6B9F-874E-AE48-333409CD406A}" name="Column15639"/>
    <tableColumn id="15654" xr3:uid="{7F63254D-A522-ED47-B777-ECB3028DD24B}" name="Column15640"/>
    <tableColumn id="15655" xr3:uid="{7B2D53FA-9B21-0349-A9DA-7CBAFC956C14}" name="Column15641"/>
    <tableColumn id="15656" xr3:uid="{16E266A3-1B64-5C4F-9C59-DD44E1FA28EF}" name="Column15642"/>
    <tableColumn id="15657" xr3:uid="{03C36777-4148-BD47-889D-0617E9DD0C7F}" name="Column15643"/>
    <tableColumn id="15658" xr3:uid="{133BFA66-9738-DE4E-84C6-4409E017FA97}" name="Column15644"/>
    <tableColumn id="15659" xr3:uid="{1DC05BA9-05B9-DB45-9DFF-142F845F8CD1}" name="Column15645"/>
    <tableColumn id="15660" xr3:uid="{C33B1BD1-9BAC-2749-B375-6887E485C603}" name="Column15646"/>
    <tableColumn id="15661" xr3:uid="{974F9C37-3DF0-404A-82EC-D8E13F4F6160}" name="Column15647"/>
    <tableColumn id="15662" xr3:uid="{31D92CA3-04A7-3241-9F09-4210911EB156}" name="Column15648"/>
    <tableColumn id="15663" xr3:uid="{4979DA55-CAFD-9444-BF6E-89F1B505652E}" name="Column15649"/>
    <tableColumn id="15664" xr3:uid="{BAAA2142-CD84-3B4E-8572-6938B830DD3E}" name="Column15650"/>
    <tableColumn id="15665" xr3:uid="{67400D6E-967C-0D47-A7B6-6BDD2C138CBD}" name="Column15651"/>
    <tableColumn id="15666" xr3:uid="{0560232A-2BCB-AA46-8433-24773CA3C7F1}" name="Column15652"/>
    <tableColumn id="15667" xr3:uid="{AADA0F6D-92EF-7445-A5EA-BAEA2291E98D}" name="Column15653"/>
    <tableColumn id="15668" xr3:uid="{4CCC2E43-0E3D-6D45-8969-073B4CC0785A}" name="Column15654"/>
    <tableColumn id="15669" xr3:uid="{85447788-DE46-D245-A90A-FE870C79EDBF}" name="Column15655"/>
    <tableColumn id="15670" xr3:uid="{A546A47C-D36E-0543-B6C6-E228D30E6B34}" name="Column15656"/>
    <tableColumn id="15671" xr3:uid="{AC067C5F-E0D0-2541-B234-C521385695D5}" name="Column15657"/>
    <tableColumn id="15672" xr3:uid="{21A58F2D-8D5F-7148-A9DC-54C845FED373}" name="Column15658"/>
    <tableColumn id="15673" xr3:uid="{6A04A50D-1E20-3442-AF7A-20993EDE9F79}" name="Column15659"/>
    <tableColumn id="15674" xr3:uid="{C7FEB65F-D283-9B4B-AD9C-BB77BE82F136}" name="Column15660"/>
    <tableColumn id="15675" xr3:uid="{52076F64-FDFE-764C-861D-C28944E336A4}" name="Column15661"/>
    <tableColumn id="15676" xr3:uid="{E7C17A7A-303F-4141-9F43-CB02770F3DFE}" name="Column15662"/>
    <tableColumn id="15677" xr3:uid="{D01E397A-3743-7644-89D5-E4C7E5232C66}" name="Column15663"/>
    <tableColumn id="15678" xr3:uid="{751231B5-DACF-804C-B3A9-92379313B53A}" name="Column15664"/>
    <tableColumn id="15679" xr3:uid="{962FECBA-0B68-3C4E-A135-2F763F0D17CB}" name="Column15665"/>
    <tableColumn id="15680" xr3:uid="{DE81D1B0-9811-3C4C-AD11-F5F32EF5EB34}" name="Column15666"/>
    <tableColumn id="15681" xr3:uid="{65CAEF4D-A1B6-464D-BAA9-142D02EA89DB}" name="Column15667"/>
    <tableColumn id="15682" xr3:uid="{E9114CB8-508F-2840-8C87-4959CC6FDA55}" name="Column15668"/>
    <tableColumn id="15683" xr3:uid="{0C961732-1932-584C-86DE-EA37CFA384A0}" name="Column15669"/>
    <tableColumn id="15684" xr3:uid="{F0C070A3-9477-6144-91FD-69BCBB1C6B68}" name="Column15670"/>
    <tableColumn id="15685" xr3:uid="{CB6016E7-A195-6D4E-9E35-D9B91D3AC476}" name="Column15671"/>
    <tableColumn id="15686" xr3:uid="{7ED863C4-8958-6341-B335-4799D5A40E86}" name="Column15672"/>
    <tableColumn id="15687" xr3:uid="{C1318662-3FB9-864C-A5D2-AAB3DDF479B7}" name="Column15673"/>
    <tableColumn id="15688" xr3:uid="{FBF36BEF-931D-774E-A163-774C6FCD8415}" name="Column15674"/>
    <tableColumn id="15689" xr3:uid="{B8DFF4A5-40E7-A142-B497-9373355844FF}" name="Column15675"/>
    <tableColumn id="15690" xr3:uid="{74D2A11A-83A9-3543-9963-0F05A7CE1C3E}" name="Column15676"/>
    <tableColumn id="15691" xr3:uid="{430FC6D0-435E-B340-88D3-BF7634DF60EA}" name="Column15677"/>
    <tableColumn id="15692" xr3:uid="{8D5F5DA8-3EE6-F74B-8654-B14248C9162F}" name="Column15678"/>
    <tableColumn id="15693" xr3:uid="{B66B103D-7739-EB42-B69C-B39C043D3BD1}" name="Column15679"/>
    <tableColumn id="15694" xr3:uid="{93C24226-C8E2-F149-ACD8-34A7D110B831}" name="Column15680"/>
    <tableColumn id="15695" xr3:uid="{815E5C8E-5F99-544E-BE4F-EF6F0C133D96}" name="Column15681"/>
    <tableColumn id="15696" xr3:uid="{BBD62C42-C6C6-3642-999A-1FA8764200F9}" name="Column15682"/>
    <tableColumn id="15697" xr3:uid="{16CCDFD6-8686-8346-9DF4-9C7E71CDDB76}" name="Column15683"/>
    <tableColumn id="15698" xr3:uid="{454F684B-BB21-164A-932C-84E24FBBA2C9}" name="Column15684"/>
    <tableColumn id="15699" xr3:uid="{BC17C979-35D3-704A-839F-72DF066CA162}" name="Column15685"/>
    <tableColumn id="15700" xr3:uid="{32C007FA-487E-F34D-8D63-2C7E5A1C2E48}" name="Column15686"/>
    <tableColumn id="15701" xr3:uid="{A55A0A27-3A9A-AF4D-9ADF-2DF3123ADF47}" name="Column15687"/>
    <tableColumn id="15702" xr3:uid="{8C9820C5-F847-194C-B4CA-64EBC4F1F4B8}" name="Column15688"/>
    <tableColumn id="15703" xr3:uid="{3B345C2A-D122-1046-8C19-490BFA874AC4}" name="Column15689"/>
    <tableColumn id="15704" xr3:uid="{CFF794A1-CFE3-6B40-9FA8-75CC05A58F82}" name="Column15690"/>
    <tableColumn id="15705" xr3:uid="{75A03D3D-C5B6-844E-8819-6C161F591FB0}" name="Column15691"/>
    <tableColumn id="15706" xr3:uid="{6F9A440F-085F-2149-89E5-B2FEEF86A23B}" name="Column15692"/>
    <tableColumn id="15707" xr3:uid="{B0F29916-16FD-264B-BE05-251C892C7E52}" name="Column15693"/>
    <tableColumn id="15708" xr3:uid="{AC82031D-D87D-CB43-BA51-1E27E07D93E1}" name="Column15694"/>
    <tableColumn id="15709" xr3:uid="{EF15D6AE-C3D3-854C-81C6-8D6233A61BCD}" name="Column15695"/>
    <tableColumn id="15710" xr3:uid="{8011E51D-992A-B041-9C07-92F0B2E8E248}" name="Column15696"/>
    <tableColumn id="15711" xr3:uid="{682D8DF1-E03C-FB4B-A16A-CEE369BC673E}" name="Column15697"/>
    <tableColumn id="15712" xr3:uid="{B7BC3DA5-D285-734C-A9F0-37563E6FABC7}" name="Column15698"/>
    <tableColumn id="15713" xr3:uid="{5B5A172B-8AA1-5242-9F4C-FB30D0EED63D}" name="Column15699"/>
    <tableColumn id="15714" xr3:uid="{CC272AA4-5202-1F40-B5F3-DC415D2CF757}" name="Column15700"/>
    <tableColumn id="15715" xr3:uid="{F3681AE9-4FB8-0449-B179-CBDB59E31FF6}" name="Column15701"/>
    <tableColumn id="15716" xr3:uid="{966B4F50-6C50-0D4B-95D4-0C60A8563B75}" name="Column15702"/>
    <tableColumn id="15717" xr3:uid="{6D9F5C7F-4472-9D46-BC75-4D6E5A71C8C0}" name="Column15703"/>
    <tableColumn id="15718" xr3:uid="{A722C8E4-0C7E-AB4A-A3FC-F4CEE8CDC0A8}" name="Column15704"/>
    <tableColumn id="15719" xr3:uid="{8C2E71C4-0B32-704F-8894-B7E4CC9492FD}" name="Column15705"/>
    <tableColumn id="15720" xr3:uid="{2B88A852-F2D8-AA42-A4BD-3D87B76B5572}" name="Column15706"/>
    <tableColumn id="15721" xr3:uid="{DA7F512A-4A75-6B4D-923D-2BC6F5CF6EF4}" name="Column15707"/>
    <tableColumn id="15722" xr3:uid="{824B1489-54A9-7A49-AF7D-4E30FECD2CD1}" name="Column15708"/>
    <tableColumn id="15723" xr3:uid="{5F7BAFED-A3B4-F043-AEBA-CE142AC4F07F}" name="Column15709"/>
    <tableColumn id="15724" xr3:uid="{143804D6-4013-5249-9B31-62677C89C59F}" name="Column15710"/>
    <tableColumn id="15725" xr3:uid="{6EB12D7C-D767-8348-ADE0-00F1F855695D}" name="Column15711"/>
    <tableColumn id="15726" xr3:uid="{E59766A4-1CA2-C648-94A1-A0E915FDCE1C}" name="Column15712"/>
    <tableColumn id="15727" xr3:uid="{AB22E9C4-86F0-BE4B-8C48-8AB0FAB53117}" name="Column15713"/>
    <tableColumn id="15728" xr3:uid="{CF000E93-3677-9B4C-AD52-390A559F325A}" name="Column15714"/>
    <tableColumn id="15729" xr3:uid="{59721D9E-F912-564A-BD84-F7DE4E8BA9F2}" name="Column15715"/>
    <tableColumn id="15730" xr3:uid="{905A4DA2-0F65-4C4F-98A1-1353FB2EA432}" name="Column15716"/>
    <tableColumn id="15731" xr3:uid="{7C9B8CDA-AD0E-4C42-A7AE-9570E693825E}" name="Column15717"/>
    <tableColumn id="15732" xr3:uid="{3457D234-A884-3249-9389-381EE220394E}" name="Column15718"/>
    <tableColumn id="15733" xr3:uid="{620A22E3-FA88-2546-AC60-F5BDD044A07A}" name="Column15719"/>
    <tableColumn id="15734" xr3:uid="{7700FEF7-0996-A248-A559-5603B0FF05F4}" name="Column15720"/>
    <tableColumn id="15735" xr3:uid="{616F1D30-18D0-8A46-BD4A-3B73AE925C2E}" name="Column15721"/>
    <tableColumn id="15736" xr3:uid="{370DDA31-124B-E849-B5F1-D954A3E28A75}" name="Column15722"/>
    <tableColumn id="15737" xr3:uid="{6699E909-F476-644C-899E-DF5BDDBA48FF}" name="Column15723"/>
    <tableColumn id="15738" xr3:uid="{76CE89C8-72B0-D349-A94E-110BB8C9A6E1}" name="Column15724"/>
    <tableColumn id="15739" xr3:uid="{BBCD4748-9F2E-3848-A0EA-82F9B05E5655}" name="Column15725"/>
    <tableColumn id="15740" xr3:uid="{5D220357-9F7A-9D41-A28E-42AD95BB8DD3}" name="Column15726"/>
    <tableColumn id="15741" xr3:uid="{A8F7304C-FD64-F847-96C7-DFFAD7706EDB}" name="Column15727"/>
    <tableColumn id="15742" xr3:uid="{04A3AECB-61FA-DD4C-AB4F-3A198812371F}" name="Column15728"/>
    <tableColumn id="15743" xr3:uid="{4FD7EE81-171B-504B-B6F3-78937071BAB7}" name="Column15729"/>
    <tableColumn id="15744" xr3:uid="{0863C6EF-3483-E14D-A74E-03E27796E2B5}" name="Column15730"/>
    <tableColumn id="15745" xr3:uid="{76B5C7BF-851F-0346-8422-6A8D19BC77EA}" name="Column15731"/>
    <tableColumn id="15746" xr3:uid="{7CEBF237-F6CD-E343-AADB-0CE0CF64E42E}" name="Column15732"/>
    <tableColumn id="15747" xr3:uid="{9EBE3B35-975A-B247-B885-4C0FC133D666}" name="Column15733"/>
    <tableColumn id="15748" xr3:uid="{D1861F5D-04E1-EC49-82CD-EFBC4DB6F791}" name="Column15734"/>
    <tableColumn id="15749" xr3:uid="{8187B56B-48CB-FB4E-9888-B2D96FD1042B}" name="Column15735"/>
    <tableColumn id="15750" xr3:uid="{031B94C0-3B57-A648-A053-918964456933}" name="Column15736"/>
    <tableColumn id="15751" xr3:uid="{1210E26E-D15A-0D41-B9AB-7E3C6D7CE298}" name="Column15737"/>
    <tableColumn id="15752" xr3:uid="{5ACCFBB4-80BD-7141-A2E0-72FA32AF500C}" name="Column15738"/>
    <tableColumn id="15753" xr3:uid="{9705CA5D-57ED-FD4F-8578-F4DD808BF400}" name="Column15739"/>
    <tableColumn id="15754" xr3:uid="{11419A3E-4A4A-1546-A16D-868B43266050}" name="Column15740"/>
    <tableColumn id="15755" xr3:uid="{80141AE6-75C2-314D-A590-37021FECD55F}" name="Column15741"/>
    <tableColumn id="15756" xr3:uid="{2FEF2645-0B37-9A42-B9E9-1FE5262AFCA6}" name="Column15742"/>
    <tableColumn id="15757" xr3:uid="{9A05DD28-F5B0-EC48-BF6F-9E6673B5B3EA}" name="Column15743"/>
    <tableColumn id="15758" xr3:uid="{F7E26BBA-6B06-2D42-ABB0-6E73CE06DB05}" name="Column15744"/>
    <tableColumn id="15759" xr3:uid="{C39BB764-1673-9446-8F33-5DD56C5AA275}" name="Column15745"/>
    <tableColumn id="15760" xr3:uid="{BA28191F-2F11-714A-B6F7-FC7CFB29C5A8}" name="Column15746"/>
    <tableColumn id="15761" xr3:uid="{3155AA47-05EA-BA49-B2A2-B68DAC187CE3}" name="Column15747"/>
    <tableColumn id="15762" xr3:uid="{D893A23F-8AC4-6444-8171-0C421913D93A}" name="Column15748"/>
    <tableColumn id="15763" xr3:uid="{FA1DA004-D8BA-7841-B298-B6B9DFF8AAD9}" name="Column15749"/>
    <tableColumn id="15764" xr3:uid="{93A73112-ED9C-CE4A-8915-4BD072F507E9}" name="Column15750"/>
    <tableColumn id="15765" xr3:uid="{CBC8561B-BE4C-5C4A-828D-072291FCCFED}" name="Column15751"/>
    <tableColumn id="15766" xr3:uid="{DEB54E01-27D6-0348-B9AB-2E675CE05C01}" name="Column15752"/>
    <tableColumn id="15767" xr3:uid="{EB5414C4-4AD4-3D45-9D21-D86C2EBBA807}" name="Column15753"/>
    <tableColumn id="15768" xr3:uid="{EE6B01E0-3FC8-7E44-A574-3EFC886A4628}" name="Column15754"/>
    <tableColumn id="15769" xr3:uid="{8FA550C8-E04B-5140-8920-BD5511C479EA}" name="Column15755"/>
    <tableColumn id="15770" xr3:uid="{12636ED1-80A4-3C49-8B7C-A3F310D59770}" name="Column15756"/>
    <tableColumn id="15771" xr3:uid="{5A044F56-6991-A742-B1E5-588A3A70EF57}" name="Column15757"/>
    <tableColumn id="15772" xr3:uid="{4737AF90-DA70-324F-9D74-B6F2888F87D0}" name="Column15758"/>
    <tableColumn id="15773" xr3:uid="{BB3FD606-2B2C-2440-8C4D-1799F739D4CC}" name="Column15759"/>
    <tableColumn id="15774" xr3:uid="{5786FCEE-F9EE-FE4F-B002-E617F2AFD018}" name="Column15760"/>
    <tableColumn id="15775" xr3:uid="{B42AF113-D687-E34B-AE24-B0AAEB49C16F}" name="Column15761"/>
    <tableColumn id="15776" xr3:uid="{8630E7C7-6908-5943-AB3B-35804A9CDE8F}" name="Column15762"/>
    <tableColumn id="15777" xr3:uid="{5FA1F67B-249C-D34A-9204-598EC4766A6C}" name="Column15763"/>
    <tableColumn id="15778" xr3:uid="{C5AD1298-3A3C-1246-B910-F6A43030E2CD}" name="Column15764"/>
    <tableColumn id="15779" xr3:uid="{FDDE1773-9CEB-8147-8A02-1D049D56B38E}" name="Column15765"/>
    <tableColumn id="15780" xr3:uid="{5B3C5DCE-263A-314D-B674-DA32ADB7FA7B}" name="Column15766"/>
    <tableColumn id="15781" xr3:uid="{F492C6F4-2EAE-0944-B67D-CAF1B4BF65E4}" name="Column15767"/>
    <tableColumn id="15782" xr3:uid="{6EF8150A-117F-4946-96E7-7CAC3A00DBE8}" name="Column15768"/>
    <tableColumn id="15783" xr3:uid="{BF597799-4A63-774F-87D1-4915DB93A942}" name="Column15769"/>
    <tableColumn id="15784" xr3:uid="{3B1D4084-9070-E544-BD84-5D670D85DC7D}" name="Column15770"/>
    <tableColumn id="15785" xr3:uid="{B2D5DC59-CD06-EF40-AD30-A89B8BC8866D}" name="Column15771"/>
    <tableColumn id="15786" xr3:uid="{C543AC68-9AB6-374A-BBCB-7C0B57E7C322}" name="Column15772"/>
    <tableColumn id="15787" xr3:uid="{ADAF1F4B-F38E-BF44-8066-E331AEBBD410}" name="Column15773"/>
    <tableColumn id="15788" xr3:uid="{5EF8AD5C-596B-5843-91B1-14DE2F87BE1E}" name="Column15774"/>
    <tableColumn id="15789" xr3:uid="{2EBEF126-703A-F547-8ACC-2139EC4351AD}" name="Column15775"/>
    <tableColumn id="15790" xr3:uid="{ADB574E3-55B2-3940-B228-4785B75CEC89}" name="Column15776"/>
    <tableColumn id="15791" xr3:uid="{9082B4E1-5744-E74F-86D8-D99F1624C361}" name="Column15777"/>
    <tableColumn id="15792" xr3:uid="{AC1B655C-FFEF-A846-8A16-86D5DC6F6698}" name="Column15778"/>
    <tableColumn id="15793" xr3:uid="{A0DE0360-52AC-D345-A80B-ACEDCE199213}" name="Column15779"/>
    <tableColumn id="15794" xr3:uid="{2D5CE9C5-3933-9643-848F-EB74663260C1}" name="Column15780"/>
    <tableColumn id="15795" xr3:uid="{6930F9AA-BA49-CA44-955D-9AE3C75D1C25}" name="Column15781"/>
    <tableColumn id="15796" xr3:uid="{22A0B126-5594-A845-909A-5D895C1EB785}" name="Column15782"/>
    <tableColumn id="15797" xr3:uid="{1B7E3538-5F80-7E4D-AEB9-52C273894EBA}" name="Column15783"/>
    <tableColumn id="15798" xr3:uid="{77AF5173-5C9E-2D40-A676-0EF4E40E11A0}" name="Column15784"/>
    <tableColumn id="15799" xr3:uid="{CC7737DC-F3FC-C34E-95B9-179D51E9C312}" name="Column15785"/>
    <tableColumn id="15800" xr3:uid="{96DB73D4-6732-C641-ADF9-56DE0653FE90}" name="Column15786"/>
    <tableColumn id="15801" xr3:uid="{B32541FF-DA29-524E-B309-DD166B36B2F9}" name="Column15787"/>
    <tableColumn id="15802" xr3:uid="{65B83F3A-BE25-8847-996D-FDBA6B04F432}" name="Column15788"/>
    <tableColumn id="15803" xr3:uid="{7DEDF496-7939-AD4C-898B-0A67318ACF4D}" name="Column15789"/>
    <tableColumn id="15804" xr3:uid="{2ED21BB8-FA3B-DE43-8A8E-6701660C66B1}" name="Column15790"/>
    <tableColumn id="15805" xr3:uid="{FE28C1A8-EA10-E54C-AECE-2A07E6115F84}" name="Column15791"/>
    <tableColumn id="15806" xr3:uid="{6A9E73D9-35AB-6D49-BCF4-C2FFD35763A8}" name="Column15792"/>
    <tableColumn id="15807" xr3:uid="{77AD392E-5ED2-5C48-93F9-6F54345D2E68}" name="Column15793"/>
    <tableColumn id="15808" xr3:uid="{D4966B92-6F07-BA4A-BBBE-415F64C90B2E}" name="Column15794"/>
    <tableColumn id="15809" xr3:uid="{EDA4A6AF-0886-5E42-A2CB-334720465105}" name="Column15795"/>
    <tableColumn id="15810" xr3:uid="{5C1A6D76-513C-5E46-BE1C-B6FE60D8B7B8}" name="Column15796"/>
    <tableColumn id="15811" xr3:uid="{47E73B5F-F877-644C-9835-60B461ECC833}" name="Column15797"/>
    <tableColumn id="15812" xr3:uid="{0AB2199F-4C0D-A742-B8BB-39DAB2783387}" name="Column15798"/>
    <tableColumn id="15813" xr3:uid="{B98FDC09-26AA-D542-887C-391D9E01AC8B}" name="Column15799"/>
    <tableColumn id="15814" xr3:uid="{58DAE64F-B434-2C44-BFA3-D9B0AF204624}" name="Column15800"/>
    <tableColumn id="15815" xr3:uid="{738D9D37-557F-EB4A-8ED7-7966DF196D71}" name="Column15801"/>
    <tableColumn id="15816" xr3:uid="{C335E5F5-6BEE-3742-8D5D-3EC3A383962D}" name="Column15802"/>
    <tableColumn id="15817" xr3:uid="{03C841B4-FBCC-C049-B623-DAF07FC73A58}" name="Column15803"/>
    <tableColumn id="15818" xr3:uid="{5749C20F-E540-E046-8CEB-672D72826331}" name="Column15804"/>
    <tableColumn id="15819" xr3:uid="{0F63F4DD-E2A8-0E42-8F86-DC6C25586C10}" name="Column15805"/>
    <tableColumn id="15820" xr3:uid="{EB37FBF4-1643-DF4E-B96A-60155B32780B}" name="Column15806"/>
    <tableColumn id="15821" xr3:uid="{149DD08A-DA85-EE4F-B050-C8779DCF3F82}" name="Column15807"/>
    <tableColumn id="15822" xr3:uid="{9ED4CD2A-893F-DF47-91FE-37C62C6319CC}" name="Column15808"/>
    <tableColumn id="15823" xr3:uid="{6889A4DD-129C-BA45-84BA-5C79856AE94F}" name="Column15809"/>
    <tableColumn id="15824" xr3:uid="{62F970F6-B429-B145-99C5-630E5778A17B}" name="Column15810"/>
    <tableColumn id="15825" xr3:uid="{FFDD50F7-1063-604B-B0D0-2BD999E71B3F}" name="Column15811"/>
    <tableColumn id="15826" xr3:uid="{A7954808-7AE5-934C-9696-F5A75DE31B89}" name="Column15812"/>
    <tableColumn id="15827" xr3:uid="{76C87199-2C4C-424C-8AB1-25EAD6857186}" name="Column15813"/>
    <tableColumn id="15828" xr3:uid="{B22A09DE-EFAB-6F49-81CD-6B85F7DFE45A}" name="Column15814"/>
    <tableColumn id="15829" xr3:uid="{A35A77C3-3C9C-B846-AAF1-F51C0AB9FAAA}" name="Column15815"/>
    <tableColumn id="15830" xr3:uid="{3C848BD8-EFC2-6B43-AED5-524D2BB2B640}" name="Column15816"/>
    <tableColumn id="15831" xr3:uid="{DEECC271-5E7E-594D-805F-B51E93F307A9}" name="Column15817"/>
    <tableColumn id="15832" xr3:uid="{D268AD8E-D823-0A42-924A-10C30473B9E0}" name="Column15818"/>
    <tableColumn id="15833" xr3:uid="{F958E44A-78EA-184B-9D46-05D5150E93C3}" name="Column15819"/>
    <tableColumn id="15834" xr3:uid="{02B7A648-4C22-0E46-AB37-B0695CBDCF0A}" name="Column15820"/>
    <tableColumn id="15835" xr3:uid="{65C00977-DFC6-A549-9C3E-4F5EE044A036}" name="Column15821"/>
    <tableColumn id="15836" xr3:uid="{3B018D75-EE12-AB45-88BA-AA96CBE067CA}" name="Column15822"/>
    <tableColumn id="15837" xr3:uid="{BE3499D0-C0FD-E64E-9CCD-02FC48FFD470}" name="Column15823"/>
    <tableColumn id="15838" xr3:uid="{4EB18F5A-5BA6-A243-905A-B9CE9ECCD394}" name="Column15824"/>
    <tableColumn id="15839" xr3:uid="{F47CD6BF-311B-184A-AF7A-21E067AED1C0}" name="Column15825"/>
    <tableColumn id="15840" xr3:uid="{B9791D2E-723E-504C-94CE-60D709A07A11}" name="Column15826"/>
    <tableColumn id="15841" xr3:uid="{CFA7EB19-A308-C741-B569-364F1551109A}" name="Column15827"/>
    <tableColumn id="15842" xr3:uid="{25282FA2-15CB-C14C-91CA-30A5D090EFAB}" name="Column15828"/>
    <tableColumn id="15843" xr3:uid="{33C633D9-2A8A-1D4D-8811-3E3972837B9A}" name="Column15829"/>
    <tableColumn id="15844" xr3:uid="{39AEE115-B49A-4448-9A53-60500D2A5C4B}" name="Column15830"/>
    <tableColumn id="15845" xr3:uid="{67133BBD-7CFD-9147-BA87-AB1D0F1805A8}" name="Column15831"/>
    <tableColumn id="15846" xr3:uid="{64308A8F-EF4A-0849-A49F-38C0F66D23FB}" name="Column15832"/>
    <tableColumn id="15847" xr3:uid="{7EF65AE8-9E1F-7B4C-83B5-DF4DA0D806A5}" name="Column15833"/>
    <tableColumn id="15848" xr3:uid="{3D77079F-ED23-FA41-B5B2-FE732F0E6C3A}" name="Column15834"/>
    <tableColumn id="15849" xr3:uid="{C5CBACDF-FFFB-0A4E-9535-514ADDF4C0CA}" name="Column15835"/>
    <tableColumn id="15850" xr3:uid="{438102E5-AD9C-5E40-B486-DAC4F70DB3C0}" name="Column15836"/>
    <tableColumn id="15851" xr3:uid="{F6346B62-F5DE-C741-AF0F-06A6F07C5BD6}" name="Column15837"/>
    <tableColumn id="15852" xr3:uid="{65D95440-E69F-624D-86A3-D625FD8A51C6}" name="Column15838"/>
    <tableColumn id="15853" xr3:uid="{CE62508A-10E1-D14D-BDA3-BCC180E7BF26}" name="Column15839"/>
    <tableColumn id="15854" xr3:uid="{46BE3DEF-7F98-7F47-96FD-B0C4E00C6FBF}" name="Column15840"/>
    <tableColumn id="15855" xr3:uid="{3EE40623-929E-E64F-8FF9-A051B0A0F847}" name="Column15841"/>
    <tableColumn id="15856" xr3:uid="{8891BFFA-09EC-014E-8CC5-C84D8E907420}" name="Column15842"/>
    <tableColumn id="15857" xr3:uid="{5942C492-9EFF-1446-9B2D-D47E67F7F23C}" name="Column15843"/>
    <tableColumn id="15858" xr3:uid="{5778A2BE-C3BA-E445-AC70-760C8DFB5822}" name="Column15844"/>
    <tableColumn id="15859" xr3:uid="{9B97B7B6-5A4E-0A48-A912-2078E016026C}" name="Column15845"/>
    <tableColumn id="15860" xr3:uid="{DF018D1C-45A0-BA43-BB6D-A8BA7178FC7D}" name="Column15846"/>
    <tableColumn id="15861" xr3:uid="{C0330CB4-7819-1B47-B8A6-611EC8A6C0B2}" name="Column15847"/>
    <tableColumn id="15862" xr3:uid="{67FD2630-BAED-0E4C-981C-5F5B9508D3B8}" name="Column15848"/>
    <tableColumn id="15863" xr3:uid="{4C8AA0AC-F8E7-204D-BF3F-61AB9D41FA0F}" name="Column15849"/>
    <tableColumn id="15864" xr3:uid="{34B68AD7-894C-0347-BE46-FF5DEC9E95EA}" name="Column15850"/>
    <tableColumn id="15865" xr3:uid="{4760346F-9C3E-274D-B281-ABCB495E8796}" name="Column15851"/>
    <tableColumn id="15866" xr3:uid="{5FCF6969-496F-4D46-8921-3777EB2388E3}" name="Column15852"/>
    <tableColumn id="15867" xr3:uid="{D721C4A2-B639-6546-B1BD-C925CD9F00A9}" name="Column15853"/>
    <tableColumn id="15868" xr3:uid="{AD0B5EBB-6EB5-3448-8BC3-907896B44FD2}" name="Column15854"/>
    <tableColumn id="15869" xr3:uid="{5FF5953F-0EA2-FB43-8F7B-3ADD2D6AF480}" name="Column15855"/>
    <tableColumn id="15870" xr3:uid="{BFCF4877-531B-5442-8C52-23EA3F55D672}" name="Column15856"/>
    <tableColumn id="15871" xr3:uid="{DFB373EF-2416-D043-8645-21D68672B66F}" name="Column15857"/>
    <tableColumn id="15872" xr3:uid="{CD9D347B-02BC-7540-B88B-835CFDFAA02A}" name="Column15858"/>
    <tableColumn id="15873" xr3:uid="{B3C9E705-04BD-714E-8E46-2AF2749C582A}" name="Column15859"/>
    <tableColumn id="15874" xr3:uid="{FAF445F0-7299-2042-BFDD-6BD0F20658CF}" name="Column15860"/>
    <tableColumn id="15875" xr3:uid="{88ECAF61-4456-7447-AB96-01F1BA40E7BA}" name="Column15861"/>
    <tableColumn id="15876" xr3:uid="{813761BE-03E8-5B4A-A67F-303618774066}" name="Column15862"/>
    <tableColumn id="15877" xr3:uid="{B702791E-F081-F34B-BD47-CB4F7EC1854F}" name="Column15863"/>
    <tableColumn id="15878" xr3:uid="{3674ACA0-10F8-3744-A0B0-04E29DB9B856}" name="Column15864"/>
    <tableColumn id="15879" xr3:uid="{A1BA3CA0-63DC-8548-B46B-47AED2374CE5}" name="Column15865"/>
    <tableColumn id="15880" xr3:uid="{1438B7FE-B3CD-EE4A-B8D4-F471D6711D3E}" name="Column15866"/>
    <tableColumn id="15881" xr3:uid="{7F298B04-314A-F647-B14C-6C6522F642E4}" name="Column15867"/>
    <tableColumn id="15882" xr3:uid="{74A03242-51E7-6948-8B5C-D66EB43FD05F}" name="Column15868"/>
    <tableColumn id="15883" xr3:uid="{5FC7A30E-D372-D74A-95AD-1242C90845F3}" name="Column15869"/>
    <tableColumn id="15884" xr3:uid="{9E6C822B-EC1D-5348-BD60-439EC4A41DE5}" name="Column15870"/>
    <tableColumn id="15885" xr3:uid="{2691B5D1-9EDA-3144-BE4D-96D1F8E8ABCE}" name="Column15871"/>
    <tableColumn id="15886" xr3:uid="{4B64C294-B44A-C544-98FE-ACF48CA7E5DB}" name="Column15872"/>
    <tableColumn id="15887" xr3:uid="{2CA50BED-3643-E84C-9C5F-E68CBFEAC494}" name="Column15873"/>
    <tableColumn id="15888" xr3:uid="{272DED7B-325A-024C-887A-DC14DFE8BB70}" name="Column15874"/>
    <tableColumn id="15889" xr3:uid="{81B6E71E-DDD2-034F-AB26-DCE8B844D376}" name="Column15875"/>
    <tableColumn id="15890" xr3:uid="{8DE8970D-C587-E940-B29F-294B4236802F}" name="Column15876"/>
    <tableColumn id="15891" xr3:uid="{8AA575CF-8551-944C-A2FA-AA7A92A9A5CD}" name="Column15877"/>
    <tableColumn id="15892" xr3:uid="{2334A221-F852-DB4A-B156-29EB4F97E079}" name="Column15878"/>
    <tableColumn id="15893" xr3:uid="{E4DDDAD0-0BB3-1E49-A6A4-FDA599936802}" name="Column15879"/>
    <tableColumn id="15894" xr3:uid="{757B8E1F-7398-9A40-BBB9-7666D5D95DD2}" name="Column15880"/>
    <tableColumn id="15895" xr3:uid="{71432841-38F9-0E48-985D-DA518CE937B2}" name="Column15881"/>
    <tableColumn id="15896" xr3:uid="{A72FDF22-D8A6-B840-AEFB-8C33812FFE2B}" name="Column15882"/>
    <tableColumn id="15897" xr3:uid="{DEADEE05-D11E-C34D-B8D3-7982055F64C3}" name="Column15883"/>
    <tableColumn id="15898" xr3:uid="{D9EC1741-8BCF-DB44-8447-96EFC1F83012}" name="Column15884"/>
    <tableColumn id="15899" xr3:uid="{0973E657-260A-B647-A86E-DB2BAB2E84B0}" name="Column15885"/>
    <tableColumn id="15900" xr3:uid="{E6B340A2-54C1-3A40-9C11-356476AD09F5}" name="Column15886"/>
    <tableColumn id="15901" xr3:uid="{ADEDF2C3-EC4E-E142-BCA0-8EBA0BDBFA41}" name="Column15887"/>
    <tableColumn id="15902" xr3:uid="{8CC0056F-BDF9-464A-859E-396DDCF96E11}" name="Column15888"/>
    <tableColumn id="15903" xr3:uid="{249299CC-839C-7A4E-9BFA-8609A8D7CE4A}" name="Column15889"/>
    <tableColumn id="15904" xr3:uid="{488C83EA-E57D-8346-B8FB-1CB51ADDE696}" name="Column15890"/>
    <tableColumn id="15905" xr3:uid="{6BB9FBE4-C119-A344-9988-F1023BDB2668}" name="Column15891"/>
    <tableColumn id="15906" xr3:uid="{1A49FA22-6509-DB44-A0BE-3BE29F977CEC}" name="Column15892"/>
    <tableColumn id="15907" xr3:uid="{8B0BFF3F-36AD-5B4F-97F9-575C999D4F13}" name="Column15893"/>
    <tableColumn id="15908" xr3:uid="{28406739-DC4A-014E-94EF-31CDEA54383D}" name="Column15894"/>
    <tableColumn id="15909" xr3:uid="{2A46EB95-57F3-2943-9A5D-3750ED9EDDF0}" name="Column15895"/>
    <tableColumn id="15910" xr3:uid="{85BD7471-355D-A046-BB8D-313F0CB5748A}" name="Column15896"/>
    <tableColumn id="15911" xr3:uid="{65A63B64-07CA-3B4F-BCFC-8D67ABD201CF}" name="Column15897"/>
    <tableColumn id="15912" xr3:uid="{AB143B6A-1F5B-9040-97C8-E5ECD1023076}" name="Column15898"/>
    <tableColumn id="15913" xr3:uid="{7B307FD6-2388-454E-985F-049C2D20FC38}" name="Column15899"/>
    <tableColumn id="15914" xr3:uid="{A9D03EB6-F889-FD46-906C-5F418414586E}" name="Column15900"/>
    <tableColumn id="15915" xr3:uid="{2566758F-70C8-A44E-AED1-4936CB07A4A3}" name="Column15901"/>
    <tableColumn id="15916" xr3:uid="{E59ACB71-726F-5C47-BB07-1B41DC49BE8E}" name="Column15902"/>
    <tableColumn id="15917" xr3:uid="{6CDD6ED9-8148-6B42-91CA-5F75A0D878A7}" name="Column15903"/>
    <tableColumn id="15918" xr3:uid="{805F79FE-2518-3A4D-86AF-8D320CFBEC28}" name="Column15904"/>
    <tableColumn id="15919" xr3:uid="{0CCB84E6-0810-9748-9925-7C0CDE28AFF7}" name="Column15905"/>
    <tableColumn id="15920" xr3:uid="{20165663-85CF-EA49-8478-D7991C418FC1}" name="Column15906"/>
    <tableColumn id="15921" xr3:uid="{09841812-5EDE-8F44-80C3-7545AFF04F3D}" name="Column15907"/>
    <tableColumn id="15922" xr3:uid="{58C09CA0-DE4B-3849-B5A2-84CAED27F0E4}" name="Column15908"/>
    <tableColumn id="15923" xr3:uid="{55C4A4C7-DED3-2344-8B38-0D6456A26595}" name="Column15909"/>
    <tableColumn id="15924" xr3:uid="{5B60A7AB-1746-494A-951C-683381C5ADB1}" name="Column15910"/>
    <tableColumn id="15925" xr3:uid="{54355016-4587-F04D-9656-352E44F89E3A}" name="Column15911"/>
    <tableColumn id="15926" xr3:uid="{EACE3CE7-65BE-DC44-81F0-2D7068A45C0F}" name="Column15912"/>
    <tableColumn id="15927" xr3:uid="{93FF848B-5EB4-724A-B572-62470FF5C33F}" name="Column15913"/>
    <tableColumn id="15928" xr3:uid="{849265EF-FD20-AD4F-8C22-BB76AB3052A7}" name="Column15914"/>
    <tableColumn id="15929" xr3:uid="{0FA9C21B-A071-294D-A8F0-97AED2ABBFEF}" name="Column15915"/>
    <tableColumn id="15930" xr3:uid="{629F5832-08C8-2F47-9E9F-1D0D4A0C969D}" name="Column15916"/>
    <tableColumn id="15931" xr3:uid="{BEA1B01B-63C3-2B4A-AC32-44DB748BC410}" name="Column15917"/>
    <tableColumn id="15932" xr3:uid="{E42583A0-0846-D34D-80E1-65585153AC47}" name="Column15918"/>
    <tableColumn id="15933" xr3:uid="{CB612CF0-B401-3A44-BDEE-D93C8E2AF731}" name="Column15919"/>
    <tableColumn id="15934" xr3:uid="{4DB09582-0B91-9D4D-B0E6-EC0BD4812725}" name="Column15920"/>
    <tableColumn id="15935" xr3:uid="{EE1DC9FA-FAF7-0240-9D14-B4C48580F101}" name="Column15921"/>
    <tableColumn id="15936" xr3:uid="{3ED6493F-EAE8-8C46-AD86-980E45686757}" name="Column15922"/>
    <tableColumn id="15937" xr3:uid="{79629A87-3CEA-E549-B76D-355F96C7DC5A}" name="Column15923"/>
    <tableColumn id="15938" xr3:uid="{2F0F68AD-C7F7-F248-AFEB-2C65EC5E22C7}" name="Column15924"/>
    <tableColumn id="15939" xr3:uid="{3428986A-2F0A-994F-97E7-C78D86B66714}" name="Column15925"/>
    <tableColumn id="15940" xr3:uid="{00F2BBF3-9C2C-EE49-B3FB-F37E51D18DB3}" name="Column15926"/>
    <tableColumn id="15941" xr3:uid="{5182D7ED-448B-E143-A070-2AB11F047F2A}" name="Column15927"/>
    <tableColumn id="15942" xr3:uid="{B531968E-0279-4240-AC90-50343255C2A3}" name="Column15928"/>
    <tableColumn id="15943" xr3:uid="{FC83B2CF-0AB4-344C-B85E-28D22269268A}" name="Column15929"/>
    <tableColumn id="15944" xr3:uid="{06E9BB39-DA0C-3345-B009-3AE4D3877C53}" name="Column15930"/>
    <tableColumn id="15945" xr3:uid="{FAA8BF25-4555-304A-A941-ECB5BF28331B}" name="Column15931"/>
    <tableColumn id="15946" xr3:uid="{74409090-0706-3C43-97CA-A48EC6C82E68}" name="Column15932"/>
    <tableColumn id="15947" xr3:uid="{95E862D7-5162-914D-B25A-30EFB1621D72}" name="Column15933"/>
    <tableColumn id="15948" xr3:uid="{F68F15DA-72E7-1043-BF40-C63FABC22B0C}" name="Column15934"/>
    <tableColumn id="15949" xr3:uid="{81EC160D-9CB0-064C-B23D-6672926AB7DB}" name="Column15935"/>
    <tableColumn id="15950" xr3:uid="{89C45953-4EBB-4B43-9C56-13610901FC40}" name="Column15936"/>
    <tableColumn id="15951" xr3:uid="{D8568944-71FC-E241-A083-BA42942E87B9}" name="Column15937"/>
    <tableColumn id="15952" xr3:uid="{FCA912A5-2F94-4E4A-AF9A-CC70F8C42005}" name="Column15938"/>
    <tableColumn id="15953" xr3:uid="{D955C383-62D9-1946-87DF-6D60E196A7E4}" name="Column15939"/>
    <tableColumn id="15954" xr3:uid="{F149288A-FBEE-C545-AA08-81AEDC0F5605}" name="Column15940"/>
    <tableColumn id="15955" xr3:uid="{93C2253C-C27E-CE43-B988-8973B528CB56}" name="Column15941"/>
    <tableColumn id="15956" xr3:uid="{799DFF9E-6AD3-0343-8ADC-DF2D889D0004}" name="Column15942"/>
    <tableColumn id="15957" xr3:uid="{8FC30452-7B0D-BC46-BF54-D437DB8FB3BB}" name="Column15943"/>
    <tableColumn id="15958" xr3:uid="{7C601D4F-2F38-6F49-BAA2-F0C6DC787D41}" name="Column15944"/>
    <tableColumn id="15959" xr3:uid="{4F8D7FBB-5CFD-3B4A-988C-5E3610DCBC6F}" name="Column15945"/>
    <tableColumn id="15960" xr3:uid="{FE83EF1B-E2D3-E848-B80D-DBF4D1595E18}" name="Column15946"/>
    <tableColumn id="15961" xr3:uid="{53795498-A966-1E4E-B591-DF55CA8D1FB3}" name="Column15947"/>
    <tableColumn id="15962" xr3:uid="{7741D53F-35CF-BA41-B7F5-487763AC2C47}" name="Column15948"/>
    <tableColumn id="15963" xr3:uid="{2ACFB0F1-8963-1A48-8CEA-E697805486A9}" name="Column15949"/>
    <tableColumn id="15964" xr3:uid="{D96959DE-5226-A14F-9780-943E02906430}" name="Column15950"/>
    <tableColumn id="15965" xr3:uid="{766079B4-5F12-9741-A651-BBF9F2EB58D0}" name="Column15951"/>
    <tableColumn id="15966" xr3:uid="{C34F6B70-ACDD-6A46-96C5-3402999114FD}" name="Column15952"/>
    <tableColumn id="15967" xr3:uid="{87D6D080-252C-5E43-82AE-82A542258480}" name="Column15953"/>
    <tableColumn id="15968" xr3:uid="{97DC7634-4C90-494C-94B2-4801CD166668}" name="Column15954"/>
    <tableColumn id="15969" xr3:uid="{3AC33F98-0B02-A94F-84E6-DEBDA03533F6}" name="Column15955"/>
    <tableColumn id="15970" xr3:uid="{0AD6DBC9-97D9-EA4E-8F7B-A7686CDF7B1B}" name="Column15956"/>
    <tableColumn id="15971" xr3:uid="{A0A8E032-E9FC-504B-AE77-0F57547D8572}" name="Column15957"/>
    <tableColumn id="15972" xr3:uid="{08747C2D-14D7-3442-8814-80A68F745E9F}" name="Column15958"/>
    <tableColumn id="15973" xr3:uid="{6EE7E901-9DEA-0C4F-BB65-C3237CF105F5}" name="Column15959"/>
    <tableColumn id="15974" xr3:uid="{5A7A44AE-179B-EA4C-BF2D-330AD595547B}" name="Column15960"/>
    <tableColumn id="15975" xr3:uid="{7D01629A-6155-F447-BFEC-2EA96E92EEEB}" name="Column15961"/>
    <tableColumn id="15976" xr3:uid="{0DFBA2E8-EFB2-FC4D-BBCE-7AB7258B0722}" name="Column15962"/>
    <tableColumn id="15977" xr3:uid="{0192A504-7A1B-594D-9DBA-C71BBA270425}" name="Column15963"/>
    <tableColumn id="15978" xr3:uid="{8C71B28C-2B4A-7549-B4C8-8573DF34E3F7}" name="Column15964"/>
    <tableColumn id="15979" xr3:uid="{BA6D806B-B2C2-8747-A786-D84476409186}" name="Column15965"/>
    <tableColumn id="15980" xr3:uid="{C114448E-D320-124A-88BE-70947DA1A282}" name="Column15966"/>
    <tableColumn id="15981" xr3:uid="{498C1B7D-5DC3-A843-AF30-8B68384B3BB9}" name="Column15967"/>
    <tableColumn id="15982" xr3:uid="{C45DDCDF-E34F-994C-98CD-FF3E0E8DAF20}" name="Column15968"/>
    <tableColumn id="15983" xr3:uid="{F71C4559-AB21-E544-9C92-050F9D5B11E6}" name="Column15969"/>
    <tableColumn id="15984" xr3:uid="{78306EC2-F9D6-4E46-8657-C13F1F59F6B2}" name="Column15970"/>
    <tableColumn id="15985" xr3:uid="{952AD920-AA14-5840-B2B0-0220B808101C}" name="Column15971"/>
    <tableColumn id="15986" xr3:uid="{DF0A2D72-424B-3347-9C3C-6D04B55DA672}" name="Column15972"/>
    <tableColumn id="15987" xr3:uid="{041DA9B4-B9CB-4F44-8520-9B916088869B}" name="Column15973"/>
    <tableColumn id="15988" xr3:uid="{F1323CF0-C6D3-DB43-894C-4BA941924117}" name="Column15974"/>
    <tableColumn id="15989" xr3:uid="{3B6B3FA3-5805-274E-A51F-A5CD208DB903}" name="Column15975"/>
    <tableColumn id="15990" xr3:uid="{2C34AF3C-F508-B54C-8F01-C43B7DD315FF}" name="Column15976"/>
    <tableColumn id="15991" xr3:uid="{FD178C30-6F8F-A945-BEF5-BC65A4E26F69}" name="Column15977"/>
    <tableColumn id="15992" xr3:uid="{1290E9A7-7D30-9A4D-8146-8574EF9839EA}" name="Column15978"/>
    <tableColumn id="15993" xr3:uid="{4AF54215-1BBC-8C45-A4BD-BFE27A47DD2C}" name="Column15979"/>
    <tableColumn id="15994" xr3:uid="{3CB991AC-81DA-5D47-A83F-30A97BC33B71}" name="Column15980"/>
    <tableColumn id="15995" xr3:uid="{FD0FDD2A-BFA6-B943-B4B2-FEB58141AFF6}" name="Column15981"/>
    <tableColumn id="15996" xr3:uid="{FA97369E-F7C2-4D48-97F5-A58069154E20}" name="Column15982"/>
    <tableColumn id="15997" xr3:uid="{DC657855-8C4D-C040-A747-116E78D9F815}" name="Column15983"/>
    <tableColumn id="15998" xr3:uid="{06FAD3F7-091D-EE4D-90AB-48558DB64EF9}" name="Column15984"/>
    <tableColumn id="15999" xr3:uid="{93A6FF30-4CBF-0E4D-8C11-E510CC0209CC}" name="Column15985"/>
    <tableColumn id="16000" xr3:uid="{8A6F27F2-C7CC-3742-8DED-76CF33492DD9}" name="Column15986"/>
    <tableColumn id="16001" xr3:uid="{8635F78C-51CF-4043-A907-1B4ED25CA517}" name="Column15987"/>
    <tableColumn id="16002" xr3:uid="{2437D4AF-34BF-1C49-83E0-8F54B272D5AA}" name="Column15988"/>
    <tableColumn id="16003" xr3:uid="{0DFC2C96-15B7-134D-9913-653B38266D55}" name="Column15989"/>
    <tableColumn id="16004" xr3:uid="{1710BF0F-BD30-6F48-B564-65B5F95CD660}" name="Column15990"/>
    <tableColumn id="16005" xr3:uid="{D24E7587-F4B9-E148-BE7B-CE6BFA7C261F}" name="Column15991"/>
    <tableColumn id="16006" xr3:uid="{593F6EF6-BB87-2549-91AF-82DC71D325AC}" name="Column15992"/>
    <tableColumn id="16007" xr3:uid="{185F1107-9731-684D-AD7F-E46E52FDD5EE}" name="Column15993"/>
    <tableColumn id="16008" xr3:uid="{103EF7E4-AB18-094E-9781-6BF3A80A1F09}" name="Column15994"/>
    <tableColumn id="16009" xr3:uid="{A6B13A32-FF34-4749-8452-0D667B7FECBE}" name="Column15995"/>
    <tableColumn id="16010" xr3:uid="{D2EFEAC7-F814-4147-BC88-4503DE6A8B81}" name="Column15996"/>
    <tableColumn id="16011" xr3:uid="{3AA0D1B3-F232-E64C-800F-52569C7C51AE}" name="Column15997"/>
    <tableColumn id="16012" xr3:uid="{410A78B8-11DA-FE47-8A42-B2A9220DF922}" name="Column15998"/>
    <tableColumn id="16013" xr3:uid="{60649B2D-9254-D84E-AC69-DE49FA854DEF}" name="Column15999"/>
    <tableColumn id="16014" xr3:uid="{A81C0B24-DB21-E948-9106-E92D3159C4B2}" name="Column16000"/>
    <tableColumn id="16015" xr3:uid="{F1446FDF-95A7-0645-94CE-58AB27B36E1F}" name="Column16001"/>
    <tableColumn id="16016" xr3:uid="{0C33BBDF-F065-F44D-94F1-308F4CEFCCE1}" name="Column16002"/>
    <tableColumn id="16017" xr3:uid="{3F9DA9EA-8B18-1A49-A2DF-3FBC24259442}" name="Column16003"/>
    <tableColumn id="16018" xr3:uid="{78C4C0E9-3D6E-5144-91E8-1712FDF85579}" name="Column16004"/>
    <tableColumn id="16019" xr3:uid="{6D43BE80-4357-D446-8DD2-6DC5C4F91464}" name="Column16005"/>
    <tableColumn id="16020" xr3:uid="{4EB39F19-13AF-4B48-A33A-44C6CA45925C}" name="Column16006"/>
    <tableColumn id="16021" xr3:uid="{25035A6D-CB77-474E-926F-881F041C9E7A}" name="Column16007"/>
    <tableColumn id="16022" xr3:uid="{0F809ABE-0D03-2942-882A-0A6D19AFEA37}" name="Column16008"/>
    <tableColumn id="16023" xr3:uid="{9E8E2AA1-9C87-494E-9415-3083B3E94174}" name="Column16009"/>
    <tableColumn id="16024" xr3:uid="{0F922A84-E855-B745-9583-A34D49504D99}" name="Column16010"/>
    <tableColumn id="16025" xr3:uid="{60E5CC80-38EF-4148-AD96-BCE7682E8127}" name="Column16011"/>
    <tableColumn id="16026" xr3:uid="{5C20DC1B-68DF-1B41-B0A1-31DC85874550}" name="Column16012"/>
    <tableColumn id="16027" xr3:uid="{77B02E18-EB95-2143-B454-37DC8DA8089C}" name="Column16013"/>
    <tableColumn id="16028" xr3:uid="{143789DE-2D76-294E-9632-3A91FDD21468}" name="Column16014"/>
    <tableColumn id="16029" xr3:uid="{99C2A150-57D2-E84A-B15A-04710FF9DD3B}" name="Column16015"/>
    <tableColumn id="16030" xr3:uid="{80ED8ECB-DB26-1942-8ADD-F3BDDF556785}" name="Column16016"/>
    <tableColumn id="16031" xr3:uid="{C8DE566B-7496-B340-9C64-75AB400F3489}" name="Column16017"/>
    <tableColumn id="16032" xr3:uid="{A9F4710C-A32C-E549-8CE0-441A77F95B36}" name="Column16018"/>
    <tableColumn id="16033" xr3:uid="{4B73CCE3-3D48-6E49-A05E-5767303D7EB9}" name="Column16019"/>
    <tableColumn id="16034" xr3:uid="{F9597924-0111-AF44-B0F8-C6CD0172F101}" name="Column16020"/>
    <tableColumn id="16035" xr3:uid="{CD21163A-0148-A24F-A4E5-3BB2C1F7C174}" name="Column16021"/>
    <tableColumn id="16036" xr3:uid="{0B1C1C03-EA66-DE49-B9F6-C5A1A97F7824}" name="Column16022"/>
    <tableColumn id="16037" xr3:uid="{B480E426-E46C-784D-BEA8-C4B84F845541}" name="Column16023"/>
    <tableColumn id="16038" xr3:uid="{7FB56D9D-86B4-7546-85CF-A3BBC3294689}" name="Column16024"/>
    <tableColumn id="16039" xr3:uid="{C7F9F5CE-504F-C94B-ACA9-9F478EEC33E2}" name="Column16025"/>
    <tableColumn id="16040" xr3:uid="{E8E82D95-9883-FB47-A202-B54750133433}" name="Column16026"/>
    <tableColumn id="16041" xr3:uid="{79472B5F-42EE-0348-92A2-3D49B37E2B53}" name="Column16027"/>
    <tableColumn id="16042" xr3:uid="{A2CDE697-494A-DA4E-90A6-70D5F9C1E5D8}" name="Column16028"/>
    <tableColumn id="16043" xr3:uid="{C6025977-597A-D74A-BBA7-BC24FC1C9F9F}" name="Column16029"/>
    <tableColumn id="16044" xr3:uid="{E08F70A0-505D-AB4E-9973-B13D46881377}" name="Column16030"/>
    <tableColumn id="16045" xr3:uid="{3538E7A5-FA16-0442-89CF-3E35C4BC9E51}" name="Column16031"/>
    <tableColumn id="16046" xr3:uid="{3D337524-D7F8-DF43-A5FA-06224D6D7236}" name="Column16032"/>
    <tableColumn id="16047" xr3:uid="{2958900F-CF0D-9144-8026-2597DF48CD56}" name="Column16033"/>
    <tableColumn id="16048" xr3:uid="{97C8D538-47D3-FD41-85E5-43383D70DF1A}" name="Column16034"/>
    <tableColumn id="16049" xr3:uid="{83513F0D-A7B4-6542-A480-FB98ED98C5FC}" name="Column16035"/>
    <tableColumn id="16050" xr3:uid="{ECDECF7C-3A5A-6B4D-A5B1-1E894396FC34}" name="Column16036"/>
    <tableColumn id="16051" xr3:uid="{101F81F4-015F-474D-8DB9-9D027E5A5FBF}" name="Column16037"/>
    <tableColumn id="16052" xr3:uid="{5348E153-2D47-5647-B052-5E2DE8397A14}" name="Column16038"/>
    <tableColumn id="16053" xr3:uid="{459F020C-7CDC-EE48-B572-C0B426A8F8CE}" name="Column16039"/>
    <tableColumn id="16054" xr3:uid="{608910FA-AB56-2540-9CD8-1F5146ACB95A}" name="Column16040"/>
    <tableColumn id="16055" xr3:uid="{2457778F-2B5B-134B-8E9A-6C3FF61644B7}" name="Column16041"/>
    <tableColumn id="16056" xr3:uid="{A9DBA987-BCA3-F948-9677-9E8B6580F32A}" name="Column16042"/>
    <tableColumn id="16057" xr3:uid="{71CCD66E-1A09-9B49-B923-4043AD0AC4C5}" name="Column16043"/>
    <tableColumn id="16058" xr3:uid="{073974BF-91BB-084C-A88B-E7E4B7758B95}" name="Column16044"/>
    <tableColumn id="16059" xr3:uid="{9A47137F-13EE-9546-B180-E6DDC2B1F346}" name="Column16045"/>
    <tableColumn id="16060" xr3:uid="{48D16567-2C3D-204F-B428-F156A8C2CD14}" name="Column16046"/>
    <tableColumn id="16061" xr3:uid="{0EF9DB7F-B6E2-7248-8A10-EA9ED362FE59}" name="Column16047"/>
    <tableColumn id="16062" xr3:uid="{22DD41D7-CDEF-BA4D-A6A1-29982AE41604}" name="Column16048"/>
    <tableColumn id="16063" xr3:uid="{2A6C7162-3608-EC43-9039-97BC90287BB7}" name="Column16049"/>
    <tableColumn id="16064" xr3:uid="{0B2BFE60-E65F-A64C-AB9B-C8CEF6ABC4B3}" name="Column16050"/>
    <tableColumn id="16065" xr3:uid="{0B27F53B-DB27-A343-AEF7-5707E52BC87D}" name="Column16051"/>
    <tableColumn id="16066" xr3:uid="{FC2633C6-507E-EB44-8E16-BD9D2B053898}" name="Column16052"/>
    <tableColumn id="16067" xr3:uid="{E19C21E4-25A6-984F-9D17-66E4B1D5BAF8}" name="Column16053"/>
    <tableColumn id="16068" xr3:uid="{7817F186-31C7-984D-A46F-7EC988EF586D}" name="Column16054"/>
    <tableColumn id="16069" xr3:uid="{C1076A9E-7ED4-7348-B686-9D1E5AE61413}" name="Column16055"/>
    <tableColumn id="16070" xr3:uid="{37C59FBC-F7B8-AA4A-A01F-BE43CC253264}" name="Column16056"/>
    <tableColumn id="16071" xr3:uid="{EC258F5F-DA93-3048-90F3-A0EFE05D56F6}" name="Column16057"/>
    <tableColumn id="16072" xr3:uid="{258E76AB-518A-9747-B05B-D981C83D6460}" name="Column16058"/>
    <tableColumn id="16073" xr3:uid="{25B673CB-118D-DF47-9666-0EB9E3D889AC}" name="Column16059"/>
    <tableColumn id="16074" xr3:uid="{2F92A370-96BF-B840-90FF-49B0A8DF20E3}" name="Column16060"/>
    <tableColumn id="16075" xr3:uid="{446E9A91-436D-574D-85E3-DF0B70554B11}" name="Column16061"/>
    <tableColumn id="16076" xr3:uid="{9DAAEB72-782A-994E-8044-F59627D33883}" name="Column16062"/>
    <tableColumn id="16077" xr3:uid="{FDB44754-E0FF-7C44-9EC1-C8B94DC07B2E}" name="Column16063"/>
    <tableColumn id="16078" xr3:uid="{0770457B-FC9A-6E45-B67D-9179F7B0FB06}" name="Column16064"/>
    <tableColumn id="16079" xr3:uid="{26F6EF3B-40C0-854F-889F-1BCBAEFF9A82}" name="Column16065"/>
    <tableColumn id="16080" xr3:uid="{4A4C506B-8179-2142-A4EF-648B1B743879}" name="Column16066"/>
    <tableColumn id="16081" xr3:uid="{81B103C0-4196-5E48-A38E-029776393594}" name="Column16067"/>
    <tableColumn id="16082" xr3:uid="{6687C555-8CF0-8C40-B19F-50BC75E48D75}" name="Column16068"/>
    <tableColumn id="16083" xr3:uid="{EA90618C-8008-9E44-A803-FC9A3051E32B}" name="Column16069"/>
    <tableColumn id="16084" xr3:uid="{0E2D8BCD-CDE7-4546-9AA6-27FA98563DB3}" name="Column16070"/>
    <tableColumn id="16085" xr3:uid="{EB419690-057F-C646-9C92-070ABA649D98}" name="Column16071"/>
    <tableColumn id="16086" xr3:uid="{9FAC0FA6-8E8C-F54A-974F-271C503E6F0D}" name="Column16072"/>
    <tableColumn id="16087" xr3:uid="{A2E9EA4D-D71A-8B48-9524-409EA70698D7}" name="Column16073"/>
    <tableColumn id="16088" xr3:uid="{D005867A-540C-3245-94AB-B22B001055AB}" name="Column16074"/>
    <tableColumn id="16089" xr3:uid="{55503B31-A31E-B34F-9044-AD921B1D8193}" name="Column16075"/>
    <tableColumn id="16090" xr3:uid="{A97E7036-518B-F24E-8FE3-055959AF7C2F}" name="Column16076"/>
    <tableColumn id="16091" xr3:uid="{FE9A0413-BC34-7949-BBAA-E514C52474F2}" name="Column16077"/>
    <tableColumn id="16092" xr3:uid="{6A2C297F-8695-0B4B-9509-3B23DD543CDB}" name="Column16078"/>
    <tableColumn id="16093" xr3:uid="{5403F043-A730-1C43-9530-F5D33CDA8CDC}" name="Column16079"/>
    <tableColumn id="16094" xr3:uid="{742CCB2D-98FF-0446-965A-BD5575315E7E}" name="Column16080"/>
    <tableColumn id="16095" xr3:uid="{6A49E7D1-1345-624F-8FD1-797B42298FC1}" name="Column16081"/>
    <tableColumn id="16096" xr3:uid="{5487820A-A691-E346-B428-70882687735F}" name="Column16082"/>
    <tableColumn id="16097" xr3:uid="{503408A4-F7BC-C546-A4BF-01886D9C9C9C}" name="Column16083"/>
    <tableColumn id="16098" xr3:uid="{2C8F0C51-7A60-7245-BBFA-8EDFDB9000E4}" name="Column16084"/>
    <tableColumn id="16099" xr3:uid="{2776A24B-8F60-A549-8A57-8C7354EFB370}" name="Column16085"/>
    <tableColumn id="16100" xr3:uid="{746BB378-89FA-794B-AEC4-5619FA449527}" name="Column16086"/>
    <tableColumn id="16101" xr3:uid="{AF6BFC46-A09A-0C4D-8BDB-62F770ABB187}" name="Column16087"/>
    <tableColumn id="16102" xr3:uid="{B7494C5B-8D82-1A4F-AA90-E8ED5EB38458}" name="Column16088"/>
    <tableColumn id="16103" xr3:uid="{82E11DA1-1FF7-5947-BC8A-656232B60F4A}" name="Column16089"/>
    <tableColumn id="16104" xr3:uid="{5FF11A72-5343-3944-BC5C-6F8AA831C1AF}" name="Column16090"/>
    <tableColumn id="16105" xr3:uid="{6C55AE5B-7455-DD41-A0A6-985279C6A689}" name="Column16091"/>
    <tableColumn id="16106" xr3:uid="{70B192D7-4F8F-A848-A378-86C10E3C21AC}" name="Column16092"/>
    <tableColumn id="16107" xr3:uid="{3FEC8918-28C5-A94B-8377-1C746923E083}" name="Column16093"/>
    <tableColumn id="16108" xr3:uid="{977AB6D0-149B-E94D-8E11-F3C99627EF38}" name="Column16094"/>
    <tableColumn id="16109" xr3:uid="{5A0FDBF1-5705-584D-8413-3B10EA4884AD}" name="Column16095"/>
    <tableColumn id="16110" xr3:uid="{66758C41-0375-D640-91DB-4D515992DB5E}" name="Column16096"/>
    <tableColumn id="16111" xr3:uid="{D78E37FA-BA0E-AF41-8241-D3242E5942D2}" name="Column16097"/>
    <tableColumn id="16112" xr3:uid="{475FC266-B0A2-E441-9549-89585E24DCF9}" name="Column16098"/>
    <tableColumn id="16113" xr3:uid="{10E6DDB0-B8BC-1E42-BC73-9DF567B26E93}" name="Column16099"/>
    <tableColumn id="16114" xr3:uid="{3292F0B6-97D5-2346-9F75-95AC4FB2852F}" name="Column16100"/>
    <tableColumn id="16115" xr3:uid="{204B2F5C-2530-C749-9EE2-27007BB146D9}" name="Column16101"/>
    <tableColumn id="16116" xr3:uid="{9D312300-FE94-3E4A-B1A1-4C19612E2B52}" name="Column16102"/>
    <tableColumn id="16117" xr3:uid="{1038C978-E1AB-974A-A7EB-31CEDFC46780}" name="Column16103"/>
    <tableColumn id="16118" xr3:uid="{0D609718-2E35-5C4C-A3BF-CA8461C66D22}" name="Column16104"/>
    <tableColumn id="16119" xr3:uid="{46498B94-CFA5-FB4B-B410-97CA77C5941B}" name="Column16105"/>
    <tableColumn id="16120" xr3:uid="{DC1359B4-9963-2048-9CD6-E9F1E1EBA9D7}" name="Column16106"/>
    <tableColumn id="16121" xr3:uid="{C6A1AB77-C0FF-F14C-B737-4A4B300B0D08}" name="Column16107"/>
    <tableColumn id="16122" xr3:uid="{5AEF311F-76D6-CA4F-9359-FB6D61F21D5C}" name="Column16108"/>
    <tableColumn id="16123" xr3:uid="{8A0C4F54-CB42-874B-977F-3F0C27F225A9}" name="Column16109"/>
    <tableColumn id="16124" xr3:uid="{71D0E869-8808-FD43-A9A7-EBD033F2F6BD}" name="Column16110"/>
    <tableColumn id="16125" xr3:uid="{A73E2E3D-0DB1-AA46-B391-52B8048A5967}" name="Column16111"/>
    <tableColumn id="16126" xr3:uid="{6625B4ED-B185-014B-B9B9-4CC95ED02C1C}" name="Column16112"/>
    <tableColumn id="16127" xr3:uid="{8FB8A86F-E632-0D42-AEE4-B02B77EDF529}" name="Column16113"/>
    <tableColumn id="16128" xr3:uid="{3407453B-0E15-EB4F-9D78-33FF7D78E9C9}" name="Column16114"/>
    <tableColumn id="16129" xr3:uid="{EF98BD8F-08B9-B74C-BE1D-5CD0F5B5E3EE}" name="Column16115"/>
    <tableColumn id="16130" xr3:uid="{25DE79E9-39E6-504E-85F5-9F194BE803F3}" name="Column16116"/>
    <tableColumn id="16131" xr3:uid="{34A39286-A6B6-3542-B324-3E0AA53FA201}" name="Column16117"/>
    <tableColumn id="16132" xr3:uid="{8B8F4239-E863-3540-A351-08C32CE00B36}" name="Column16118"/>
    <tableColumn id="16133" xr3:uid="{FF392EB0-2113-0B45-B819-399211F78629}" name="Column16119"/>
    <tableColumn id="16134" xr3:uid="{545EE469-1248-B548-A6C6-86BEA8B82267}" name="Column16120"/>
    <tableColumn id="16135" xr3:uid="{D74E48ED-CCE8-F24B-BD97-66D2A8A09B02}" name="Column16121"/>
    <tableColumn id="16136" xr3:uid="{86DAEF30-BFC5-AD4F-9F74-A3E2EFAEA078}" name="Column16122"/>
    <tableColumn id="16137" xr3:uid="{6C0BE883-5563-424A-A895-A20D62B30544}" name="Column16123"/>
    <tableColumn id="16138" xr3:uid="{F1E8C05D-F67F-0645-9839-59696E345FA9}" name="Column16124"/>
    <tableColumn id="16139" xr3:uid="{3E7A4DE4-5FB6-134C-B2B4-60157D6BDC67}" name="Column16125"/>
    <tableColumn id="16140" xr3:uid="{6753A55B-367F-8A44-927A-32E7B0F325FB}" name="Column16126"/>
    <tableColumn id="16141" xr3:uid="{FE2117FE-88C0-984B-A154-660CB1B70725}" name="Column16127"/>
    <tableColumn id="16142" xr3:uid="{B713967B-1737-FA45-AC5E-7970515E5CB7}" name="Column16128"/>
    <tableColumn id="16143" xr3:uid="{C2C63F69-910A-514B-9BFD-1624902CCEA9}" name="Column16129"/>
    <tableColumn id="16144" xr3:uid="{37068760-D533-F040-A06B-88C0CF59E015}" name="Column16130"/>
    <tableColumn id="16145" xr3:uid="{AD09A63E-797B-C844-869E-C076368F6A94}" name="Column16131"/>
    <tableColumn id="16146" xr3:uid="{9AD80164-D1BD-2B4F-9021-E654730FDD63}" name="Column16132"/>
    <tableColumn id="16147" xr3:uid="{64455830-B53B-2640-9B86-D1956621BB25}" name="Column16133"/>
    <tableColumn id="16148" xr3:uid="{E1DC53B4-46EE-BB45-8193-27FFDE675B86}" name="Column16134"/>
    <tableColumn id="16149" xr3:uid="{BC1CA8C5-FA0F-3D4B-8872-9F1B94DC93EB}" name="Column16135"/>
    <tableColumn id="16150" xr3:uid="{690F0B28-2597-B94A-8622-60F27FDF12C0}" name="Column16136"/>
    <tableColumn id="16151" xr3:uid="{30E77D3F-D721-B04C-8B16-6BEDE493A103}" name="Column16137"/>
    <tableColumn id="16152" xr3:uid="{845125BE-38D1-9B41-869B-1D1A76CB3E56}" name="Column16138"/>
    <tableColumn id="16153" xr3:uid="{A45CCB53-15B1-9C4A-AC80-BB822230A806}" name="Column16139"/>
    <tableColumn id="16154" xr3:uid="{70E5ED8F-47FC-8441-9523-8B96085F3D94}" name="Column16140"/>
    <tableColumn id="16155" xr3:uid="{64E2DE41-626B-3648-8F90-2843AF7E458D}" name="Column16141"/>
    <tableColumn id="16156" xr3:uid="{9C00509B-95F2-514F-9062-5893D6DF7084}" name="Column16142"/>
    <tableColumn id="16157" xr3:uid="{6A3DACA0-A272-B94C-8285-88E91171CE14}" name="Column16143"/>
    <tableColumn id="16158" xr3:uid="{97A4F4F5-1EE0-8240-B11A-8F579A891953}" name="Column16144"/>
    <tableColumn id="16159" xr3:uid="{FF51C97C-E077-A042-8BB6-0016DB43D723}" name="Column16145"/>
    <tableColumn id="16160" xr3:uid="{DA35EB1C-1FE3-6C49-9E7D-C23D0BE4E416}" name="Column16146"/>
    <tableColumn id="16161" xr3:uid="{F2FBC4BB-B2BB-9840-9326-6DF0972A8C10}" name="Column16147"/>
    <tableColumn id="16162" xr3:uid="{78F6683B-1C7B-6943-A6CE-CD384CF837B7}" name="Column16148"/>
    <tableColumn id="16163" xr3:uid="{E8D29AEE-9A88-3748-8072-C66E49ADA2E6}" name="Column16149"/>
    <tableColumn id="16164" xr3:uid="{DF15B5C8-9A8C-5E4F-8FB2-3BECE89FBD69}" name="Column16150"/>
    <tableColumn id="16165" xr3:uid="{C36CA0CB-E357-CB40-89E4-17228F834C69}" name="Column16151"/>
    <tableColumn id="16166" xr3:uid="{69A3E203-2ECB-FF49-A1D1-FA3CC009270D}" name="Column16152"/>
    <tableColumn id="16167" xr3:uid="{6FE9BF34-BEC4-3F41-BA59-D6DC3BFBB843}" name="Column16153"/>
    <tableColumn id="16168" xr3:uid="{0FE93B78-BF2B-8B47-BBAA-21E997E208F4}" name="Column16154"/>
    <tableColumn id="16169" xr3:uid="{9A40FFC4-71F6-A24A-88F9-1461FFF84BB4}" name="Column16155"/>
    <tableColumn id="16170" xr3:uid="{63B03C4A-4CDE-454C-AC9E-65EC968B2B03}" name="Column16156"/>
    <tableColumn id="16171" xr3:uid="{257F96DD-5008-8E40-8092-FEE95CD01D47}" name="Column16157"/>
    <tableColumn id="16172" xr3:uid="{072CBB1A-F7C6-9C48-AB58-A06A9B9E75A7}" name="Column16158"/>
    <tableColumn id="16173" xr3:uid="{9E7E3823-1493-B745-82EF-66A91A1FB0B8}" name="Column16159"/>
    <tableColumn id="16174" xr3:uid="{70248221-2CF8-7D4D-8C7B-16716769F1C0}" name="Column16160"/>
    <tableColumn id="16175" xr3:uid="{070ED54E-8E89-AA4B-8158-F9F70F71CEA2}" name="Column16161"/>
    <tableColumn id="16176" xr3:uid="{ADB01C3B-F9DC-444A-9B09-8865A198FC2D}" name="Column16162"/>
    <tableColumn id="16177" xr3:uid="{54B73C14-AAE0-4E46-A376-023905642784}" name="Column16163"/>
    <tableColumn id="16178" xr3:uid="{F5AD2666-815D-084D-AF4B-4147C1C1E455}" name="Column16164"/>
    <tableColumn id="16179" xr3:uid="{BD068FE1-46BD-BF43-A745-A4F64E19262A}" name="Column16165"/>
    <tableColumn id="16180" xr3:uid="{656AB1CE-9180-7D41-A264-F2536A63E670}" name="Column16166"/>
    <tableColumn id="16181" xr3:uid="{90B66743-6AE3-794E-A397-0A2143822DBA}" name="Column16167"/>
    <tableColumn id="16182" xr3:uid="{0F89734F-E952-A24E-9881-B5397A254DA4}" name="Column16168"/>
    <tableColumn id="16183" xr3:uid="{7991B3D3-C0E9-CF42-B7CC-0776A04AF344}" name="Column16169"/>
    <tableColumn id="16184" xr3:uid="{23A5511A-F06F-254B-93A6-002176176D28}" name="Column16170"/>
    <tableColumn id="16185" xr3:uid="{B341B638-0FB5-4748-AF38-D73320CE7D6F}" name="Column16171"/>
    <tableColumn id="16186" xr3:uid="{70A7199A-5F35-1541-96AD-BAE8133B5231}" name="Column16172"/>
    <tableColumn id="16187" xr3:uid="{481C210F-1E1B-394F-8972-30F7617A6F6A}" name="Column16173"/>
    <tableColumn id="16188" xr3:uid="{22C86336-B59E-AB4F-8108-883869BB78EF}" name="Column16174"/>
    <tableColumn id="16189" xr3:uid="{34835497-EA89-3945-BA5B-8114651C4DF6}" name="Column16175"/>
    <tableColumn id="16190" xr3:uid="{F6DE27E1-333E-4641-AA38-483061F39F4F}" name="Column16176"/>
    <tableColumn id="16191" xr3:uid="{86368C01-8A52-FD48-9E16-326E40D58CF9}" name="Column16177"/>
    <tableColumn id="16192" xr3:uid="{F479BC79-E77F-0144-9258-4426CDC1DFBB}" name="Column16178"/>
    <tableColumn id="16193" xr3:uid="{E58C4E92-8127-9949-A783-F21745631D25}" name="Column16179"/>
    <tableColumn id="16194" xr3:uid="{26436E3F-ACEB-8E4F-9C71-1C992E731D30}" name="Column16180"/>
    <tableColumn id="16195" xr3:uid="{AB667723-BD1C-8D4A-AF80-D3427B3F9FE0}" name="Column16181"/>
    <tableColumn id="16196" xr3:uid="{6F9703D4-BF1F-8846-AD24-1C16FEC9613B}" name="Column16182"/>
    <tableColumn id="16197" xr3:uid="{B1724C3D-FDCB-1343-87A6-78AF1A0C9DBB}" name="Column16183"/>
    <tableColumn id="16198" xr3:uid="{26EA99C5-F192-BA44-BA7C-40ACD60A7125}" name="Column16184"/>
    <tableColumn id="16199" xr3:uid="{AD2A21AD-B444-F34B-8921-06A65BF01CB0}" name="Column16185"/>
    <tableColumn id="16200" xr3:uid="{FB023724-B60C-CD40-87A2-5AC081F326D4}" name="Column16186"/>
    <tableColumn id="16201" xr3:uid="{BF154522-6509-6D49-8F7C-38D7196AEF6D}" name="Column16187"/>
    <tableColumn id="16202" xr3:uid="{92DCC368-EACD-B443-99C9-850CD03CF92F}" name="Column16188"/>
    <tableColumn id="16203" xr3:uid="{5CF418A8-D465-8846-836E-E8D854F85C6A}" name="Column16189"/>
    <tableColumn id="16204" xr3:uid="{A3D53CF4-AC31-D649-83A3-01624B9435F2}" name="Column16190"/>
    <tableColumn id="16205" xr3:uid="{B553FF99-D25D-8346-A5F7-5A65A6B5AD37}" name="Column16191"/>
    <tableColumn id="16206" xr3:uid="{43E4A81F-A05B-D94F-A293-AA2A0DF48A5A}" name="Column16192"/>
    <tableColumn id="16207" xr3:uid="{AE5E010F-2FFA-4844-B68B-2026CFFA96AB}" name="Column16193"/>
    <tableColumn id="16208" xr3:uid="{8916E9FC-DFCB-1D42-968A-F248990EFAA8}" name="Column16194"/>
    <tableColumn id="16209" xr3:uid="{C34CBE9E-3728-7145-BEBD-F280B7B3585F}" name="Column16195"/>
    <tableColumn id="16210" xr3:uid="{BC648C37-9E2B-4F46-A55F-202CBA42B99E}" name="Column16196"/>
    <tableColumn id="16211" xr3:uid="{570CEC03-26B9-5945-91B3-0C83B7BFD63B}" name="Column16197"/>
    <tableColumn id="16212" xr3:uid="{ED76BEAC-C7EC-6D41-8DD8-C0DB17AFD61B}" name="Column16198"/>
    <tableColumn id="16213" xr3:uid="{3F4CE867-3447-EA47-B1AA-8026802F1E00}" name="Column16199"/>
    <tableColumn id="16214" xr3:uid="{B0ED8323-DD6A-8144-99B9-72ACFE3D7971}" name="Column16200"/>
    <tableColumn id="16215" xr3:uid="{3A8B856B-D3F9-424A-8F60-30C7807AEC49}" name="Column16201"/>
    <tableColumn id="16216" xr3:uid="{65DAE80C-3EA1-7442-8CDB-1E20D7DD7CD5}" name="Column16202"/>
    <tableColumn id="16217" xr3:uid="{7A814FA0-6F6A-2F49-82D5-17C786B82916}" name="Column16203"/>
    <tableColumn id="16218" xr3:uid="{D91EE7F7-5AF3-AF4D-91DD-6FAC9CA3F760}" name="Column16204"/>
    <tableColumn id="16219" xr3:uid="{03AD88E6-8998-3745-A45E-B712AFED112F}" name="Column16205"/>
    <tableColumn id="16220" xr3:uid="{6F5ED772-E522-BE4D-ACCE-34E0CC398F67}" name="Column16206"/>
    <tableColumn id="16221" xr3:uid="{DFB8E991-1277-3A4A-95CF-A220CD2338EB}" name="Column16207"/>
    <tableColumn id="16222" xr3:uid="{87854D5D-D617-1D4E-823D-DE255448695F}" name="Column16208"/>
    <tableColumn id="16223" xr3:uid="{75F300CF-DA10-FB49-9FE0-DFC6BBA38B1B}" name="Column16209"/>
    <tableColumn id="16224" xr3:uid="{A8B762A6-9D88-6547-860E-D803FCFE3738}" name="Column16210"/>
    <tableColumn id="16225" xr3:uid="{9CD8D4B4-6E5C-D540-8032-EEEA281C7C40}" name="Column16211"/>
    <tableColumn id="16226" xr3:uid="{5D2FC022-44CF-1548-B818-A470DAC8F5A3}" name="Column16212"/>
    <tableColumn id="16227" xr3:uid="{E958A623-1E8B-1F4B-8A41-92B95D6F48E4}" name="Column16213"/>
    <tableColumn id="16228" xr3:uid="{6DF94D29-2BB6-FF45-8C29-C0D687E39857}" name="Column16214"/>
    <tableColumn id="16229" xr3:uid="{96E6F85A-FDE4-AE42-B1B5-8940B7AA3D9E}" name="Column16215"/>
    <tableColumn id="16230" xr3:uid="{EF7D4F5E-96CF-8C40-9BE6-09A38FC387E9}" name="Column16216"/>
    <tableColumn id="16231" xr3:uid="{6A099F5B-6760-874B-8B0B-417B8CF99E48}" name="Column16217"/>
    <tableColumn id="16232" xr3:uid="{0DB30628-3A1E-9348-A6C7-388FB905B5F6}" name="Column16218"/>
    <tableColumn id="16233" xr3:uid="{36ED0D06-1590-D142-8D47-7D941489D3B2}" name="Column16219"/>
    <tableColumn id="16234" xr3:uid="{9CFF9423-28ED-A846-A995-A36DF4C1C0DF}" name="Column16220"/>
    <tableColumn id="16235" xr3:uid="{230CBD08-0496-5D4A-86DA-13157AEAE4E5}" name="Column16221"/>
    <tableColumn id="16236" xr3:uid="{23AA4DD8-7E7A-FB4F-96DE-9ED5918453EF}" name="Column16222"/>
    <tableColumn id="16237" xr3:uid="{D0D411D9-4893-7849-8765-92D7C1887FA2}" name="Column16223"/>
    <tableColumn id="16238" xr3:uid="{7A40D57E-4C29-C048-B18C-03008A0437DE}" name="Column16224"/>
    <tableColumn id="16239" xr3:uid="{8E203F39-417C-8E49-8345-B0F5B72CF0BD}" name="Column16225"/>
    <tableColumn id="16240" xr3:uid="{924169DB-7557-C24A-9112-D5E8E5A07F96}" name="Column16226"/>
    <tableColumn id="16241" xr3:uid="{7D5F291F-1825-1E4B-84F7-F005CFE4C962}" name="Column16227"/>
    <tableColumn id="16242" xr3:uid="{AF862ED4-48F8-3F47-950B-F3BC5DDDCC9A}" name="Column16228"/>
    <tableColumn id="16243" xr3:uid="{8BC5E677-C8C2-8041-A5A7-58C4F6D1518D}" name="Column16229"/>
    <tableColumn id="16244" xr3:uid="{4E849C72-DE80-784C-B9D6-BA5AE083C143}" name="Column16230"/>
    <tableColumn id="16245" xr3:uid="{0BBDD546-0912-F841-839F-039FEA02B30F}" name="Column16231"/>
    <tableColumn id="16246" xr3:uid="{A3FB241E-B5A9-644B-8BCD-513B4CD9610C}" name="Column16232"/>
    <tableColumn id="16247" xr3:uid="{CE7A2D19-7379-0A4E-BF3D-79337FD0DD85}" name="Column16233"/>
    <tableColumn id="16248" xr3:uid="{CF50AEB2-9E92-1348-8BFE-E84C9917ED33}" name="Column16234"/>
    <tableColumn id="16249" xr3:uid="{1FACC850-EF7E-1646-B0CD-60BE023E08A9}" name="Column16235"/>
    <tableColumn id="16250" xr3:uid="{807B210B-2F33-6544-B77E-2DC6616E678E}" name="Column16236"/>
    <tableColumn id="16251" xr3:uid="{EFE5E619-2143-F44B-997B-9CF6B00467E5}" name="Column16237"/>
    <tableColumn id="16252" xr3:uid="{C53DBFE9-EFEA-304E-B6E2-BA6529ABC397}" name="Column16238"/>
    <tableColumn id="16253" xr3:uid="{3E4375C0-4A33-5541-9B97-9FC5329CB21F}" name="Column16239"/>
    <tableColumn id="16254" xr3:uid="{77611CF8-3ADC-A745-B1B1-BDCE4C6BDB67}" name="Column16240"/>
    <tableColumn id="16255" xr3:uid="{FC0CAF97-2A79-D444-93C6-87B012F7624A}" name="Column16241"/>
    <tableColumn id="16256" xr3:uid="{6B70CEF9-CBE7-8E44-B3E1-D2DD35B8E529}" name="Column16242"/>
    <tableColumn id="16257" xr3:uid="{257AFD6A-4A10-4846-A7F9-82810729AD34}" name="Column16243"/>
    <tableColumn id="16258" xr3:uid="{0B913A5D-6720-A74D-8A62-09E5261895DE}" name="Column16244"/>
    <tableColumn id="16259" xr3:uid="{5C2892E1-0141-FD45-984F-846F8C1B5959}" name="Column16245"/>
    <tableColumn id="16260" xr3:uid="{D9D9E3F6-A914-E741-91A9-63BBE7A4BA6B}" name="Column16246"/>
    <tableColumn id="16261" xr3:uid="{09CA6B65-EF59-A743-BD0E-A394B2260C4D}" name="Column16247"/>
    <tableColumn id="16262" xr3:uid="{80D03DD6-FB8C-9F46-A98F-8B685724D85C}" name="Column16248"/>
    <tableColumn id="16263" xr3:uid="{AF2CF10F-49CE-EF4B-8BF6-EC02F92190E2}" name="Column16249"/>
    <tableColumn id="16264" xr3:uid="{0A9CED1E-7C3A-264C-9D3A-AC8FBFEDCB6F}" name="Column16250"/>
    <tableColumn id="16265" xr3:uid="{C6224A1D-09E9-C543-981E-991AC603C098}" name="Column16251"/>
    <tableColumn id="16266" xr3:uid="{8B787BC6-1272-E740-8B2E-7653E9D14EA6}" name="Column16252"/>
    <tableColumn id="16267" xr3:uid="{E1E2E5BC-E172-0342-A5FB-8587E9AF5FBD}" name="Column16253"/>
    <tableColumn id="16268" xr3:uid="{58716748-2B74-5046-9E07-E47BE6AF2501}" name="Column16254"/>
    <tableColumn id="16269" xr3:uid="{84BF43C5-8D90-D844-A5D1-D4960CD0F49A}" name="Column16255"/>
    <tableColumn id="16270" xr3:uid="{5B3D202C-BDD4-1A4B-BEB3-3358749EBCB6}" name="Column16256"/>
    <tableColumn id="16271" xr3:uid="{4C01E943-E905-9B45-B40A-CDA882BF965A}" name="Column16257"/>
    <tableColumn id="16272" xr3:uid="{9CAC1469-79E4-FB4A-8FA5-0008FA30120B}" name="Column16258"/>
    <tableColumn id="16273" xr3:uid="{6604CEB4-AC5F-ED4C-85F3-4882D7407ABF}" name="Column16259"/>
    <tableColumn id="16274" xr3:uid="{0F4B15BA-4DD3-814B-8B0F-F65F926BEBDB}" name="Column16260"/>
    <tableColumn id="16275" xr3:uid="{B96E5F1C-E3F3-A244-9FC7-2D65EE680677}" name="Column16261"/>
    <tableColumn id="16276" xr3:uid="{6AB93BB0-625B-5949-8B08-C3BBBA566A61}" name="Column16262"/>
    <tableColumn id="16277" xr3:uid="{29F058D9-4E82-3C48-A468-CD5B2C5BD445}" name="Column16263"/>
    <tableColumn id="16278" xr3:uid="{5BD77BC1-3B59-9F4F-8783-442E1E97AB04}" name="Column16264"/>
    <tableColumn id="16279" xr3:uid="{C32AAEBE-13D1-8745-8324-2E23293ECDB4}" name="Column16265"/>
    <tableColumn id="16280" xr3:uid="{8B2B75F2-B7C2-E346-A603-8B766A59C852}" name="Column16266"/>
    <tableColumn id="16281" xr3:uid="{81D94948-2887-7845-98EB-260447592ADA}" name="Column16267"/>
    <tableColumn id="16282" xr3:uid="{9D93F5E3-E51A-274E-943B-EE10FB47470E}" name="Column16268"/>
    <tableColumn id="16283" xr3:uid="{671737BD-49EF-DD49-A098-DAB975E3C0BE}" name="Column16269"/>
    <tableColumn id="16284" xr3:uid="{6364BBC1-0B3B-5A4B-965F-CCB34D8D37F7}" name="Column16270"/>
    <tableColumn id="16285" xr3:uid="{4876063B-1DA4-7846-B750-78CE322A6CFB}" name="Column16271"/>
    <tableColumn id="16286" xr3:uid="{59F8412A-F7E6-6446-99AA-B57E34CC734C}" name="Column16272"/>
    <tableColumn id="16287" xr3:uid="{6C652530-75EE-B743-89B5-AD2FCA95FC34}" name="Column16273"/>
    <tableColumn id="16288" xr3:uid="{EB233859-8E70-3A4C-9057-137A55CBB62A}" name="Column16274"/>
    <tableColumn id="16289" xr3:uid="{FDC36C3C-D085-6347-8693-EACCFD9FDAD7}" name="Column16275"/>
    <tableColumn id="16290" xr3:uid="{213F01F9-AD3E-1341-BE36-46CA7C4A8EA0}" name="Column16276"/>
    <tableColumn id="16291" xr3:uid="{54B248A9-A203-714B-85F0-D2357C77FE0E}" name="Column16277"/>
    <tableColumn id="16292" xr3:uid="{88B5CF3A-FB61-6F4C-9225-040FAC219FDA}" name="Column16278"/>
    <tableColumn id="16293" xr3:uid="{57262ECA-4826-2C4E-9F69-CE5A33D4347B}" name="Column16279"/>
    <tableColumn id="16294" xr3:uid="{BC017A75-A19C-B348-958B-802E8283516F}" name="Column16280"/>
    <tableColumn id="16295" xr3:uid="{6D17D8E9-2509-0342-ADC8-3482A81F15D4}" name="Column16281"/>
    <tableColumn id="16296" xr3:uid="{33EBB905-6BCC-434E-BBA9-4802F707D22B}" name="Column16282"/>
    <tableColumn id="16297" xr3:uid="{5A0930AC-0282-DE4B-A752-930EF370CCF3}" name="Column16283"/>
    <tableColumn id="16298" xr3:uid="{9E80227D-FF58-8843-B5EB-D4E42E12C33D}" name="Column16284"/>
    <tableColumn id="16299" xr3:uid="{3130FDB1-8D22-FA42-9D42-D153440FC2F1}" name="Column16285"/>
    <tableColumn id="16300" xr3:uid="{88DA43F7-73E0-0845-9599-C9E33AEE909E}" name="Column16286"/>
    <tableColumn id="16301" xr3:uid="{7F26744A-5097-BE42-A8BB-07E07D1CD71F}" name="Column16287"/>
    <tableColumn id="16302" xr3:uid="{059505CA-1DE3-674A-9B40-F046243EAFBA}" name="Column16288"/>
    <tableColumn id="16303" xr3:uid="{296CAD72-9D0C-6945-B18E-8E7E62069D50}" name="Column16289"/>
    <tableColumn id="16304" xr3:uid="{B5FD386B-AF99-6940-9104-954AABA69EC7}" name="Column16290"/>
    <tableColumn id="16305" xr3:uid="{BE2FF24A-3C59-CA40-8A21-03B0E9529CF3}" name="Column16291"/>
    <tableColumn id="16306" xr3:uid="{0C41406B-C8C3-4A4B-8188-4876A12A04AA}" name="Column16292"/>
    <tableColumn id="16307" xr3:uid="{F29586AD-DD40-CA4E-B64D-5602BD04F9D1}" name="Column16293"/>
    <tableColumn id="16308" xr3:uid="{4CF6A10A-662E-334B-AE92-684C667968BD}" name="Column16294"/>
    <tableColumn id="16309" xr3:uid="{74159A1B-99B0-8B43-801E-C36DD0261238}" name="Column16295"/>
    <tableColumn id="16310" xr3:uid="{3C7F6ECD-DF9C-8549-A24B-F677CD349D95}" name="Column16296"/>
    <tableColumn id="16311" xr3:uid="{C6141A0C-4F37-5C4D-BFA6-881B3CA24733}" name="Column16297"/>
    <tableColumn id="16312" xr3:uid="{411CB8BB-2729-CE46-A6DC-1C38979D656A}" name="Column16298"/>
    <tableColumn id="16313" xr3:uid="{888306D1-B3C4-094E-BED6-7A1B59BCC42C}" name="Column16299"/>
    <tableColumn id="16314" xr3:uid="{39A0D18C-C6EC-2F41-BDB4-ADCADE434597}" name="Column16300"/>
    <tableColumn id="16315" xr3:uid="{0C27D609-897D-D746-86B7-711BF02F890A}" name="Column16301"/>
    <tableColumn id="16316" xr3:uid="{75E0D6A3-3E9A-C644-8BCF-163273E8259D}" name="Column16302"/>
    <tableColumn id="16317" xr3:uid="{E3F1A61E-6881-2C43-8D21-9BC7DAEAA92A}" name="Column16303"/>
    <tableColumn id="16318" xr3:uid="{1FA8B2ED-ECCB-8643-B664-A39AC78DC08E}" name="Column16304"/>
    <tableColumn id="16319" xr3:uid="{31D6E0DC-D694-3146-8768-36CD2F99EF2E}" name="Column16305"/>
    <tableColumn id="16320" xr3:uid="{937401A0-4F49-FE42-9D16-0F4885842B2E}" name="Column16306"/>
    <tableColumn id="16321" xr3:uid="{5426345E-C54E-244C-9F79-2C4764E2D79E}" name="Column16307"/>
    <tableColumn id="16322" xr3:uid="{866BE541-822C-644E-8C34-48EB0C72045F}" name="Column16308"/>
    <tableColumn id="16323" xr3:uid="{11064B70-EE78-F040-B2F7-187D0FFA500E}" name="Column16309"/>
    <tableColumn id="16324" xr3:uid="{0FED0488-20FB-B140-A888-4AFDDBFC2BCA}" name="Column16310"/>
    <tableColumn id="16325" xr3:uid="{EFAB5A45-DC26-A541-8EB2-A57F17CE0D3C}" name="Column16311"/>
    <tableColumn id="16326" xr3:uid="{4B873F93-461B-0549-ACED-6CB6E0795FB4}" name="Column16312"/>
    <tableColumn id="16327" xr3:uid="{66E7A44F-8394-B74A-B61D-E981FFB0F843}" name="Column16313"/>
    <tableColumn id="16328" xr3:uid="{6C94243B-21AE-3143-9937-A03EF5A1386E}" name="Column16314"/>
    <tableColumn id="16329" xr3:uid="{F0873B03-B3BF-3141-94A0-03208D17D412}" name="Column16315"/>
    <tableColumn id="16330" xr3:uid="{413F82A3-F816-1941-B1CB-B9DAB256A784}" name="Column16316"/>
    <tableColumn id="16331" xr3:uid="{E19E9D6E-F0B6-FA48-A866-2B1E3B680FB5}" name="Column16317"/>
    <tableColumn id="16332" xr3:uid="{727DDB6E-8010-E84F-A3C9-53C71EF56991}" name="Column16318"/>
    <tableColumn id="16333" xr3:uid="{B3B4399C-2A89-F04C-8BE8-0AD27F9820A8}" name="Column16319"/>
    <tableColumn id="16334" xr3:uid="{BA886E98-AE28-6D45-B9B4-E147D8A5F593}" name="Column16320"/>
    <tableColumn id="16335" xr3:uid="{E2351857-06E8-FD45-9F14-F232A497DFB6}" name="Column16321"/>
    <tableColumn id="16336" xr3:uid="{569E33F0-6DFE-5F44-BC92-58BDF38EBA5A}" name="Column16322"/>
    <tableColumn id="16337" xr3:uid="{A8EF3303-711A-0543-8412-7A130C7E69EC}" name="Column16323"/>
    <tableColumn id="16338" xr3:uid="{6A6931F4-40F1-1A42-8E3C-F947B1471C85}" name="Column16324"/>
    <tableColumn id="16339" xr3:uid="{2D50E7D4-A42E-5A44-875E-49AF4BCA6044}" name="Column16325"/>
    <tableColumn id="16340" xr3:uid="{FEAD7576-AB09-2B4B-909C-45C23A5CCE41}" name="Column16326"/>
    <tableColumn id="16341" xr3:uid="{9BB7A9A0-2D4F-2F4A-9111-8CC9FE4ADE2A}" name="Column16327"/>
    <tableColumn id="16342" xr3:uid="{CC538AD8-6574-8243-AE4F-EE02988ED649}" name="Column16328"/>
    <tableColumn id="16343" xr3:uid="{A435419E-A3C5-054E-804D-79A877E00CAA}" name="Column16329"/>
    <tableColumn id="16344" xr3:uid="{87C6439A-BDE0-BD4F-9683-A73ED838A952}" name="Column16330"/>
    <tableColumn id="16345" xr3:uid="{20F11F10-9656-DF45-AF41-32D57BA2CF28}" name="Column16331"/>
    <tableColumn id="16346" xr3:uid="{18695E06-F78A-A241-9CF8-BCC909B823B3}" name="Column16332"/>
    <tableColumn id="16347" xr3:uid="{509A8885-9A11-C64A-A3CC-9036CFA55A2F}" name="Column16333"/>
    <tableColumn id="16348" xr3:uid="{2217C410-2017-5C44-B80D-613647AEA1D0}" name="Column16334"/>
    <tableColumn id="16349" xr3:uid="{AB946CD1-1B27-014D-9241-61224421DEDA}" name="Column16335"/>
    <tableColumn id="16350" xr3:uid="{3FB5815A-375F-9948-8815-3B3617863B10}" name="Column16336"/>
    <tableColumn id="16351" xr3:uid="{E0BEF1D4-CCAD-494D-97F2-D3C5CE661444}" name="Column16337"/>
    <tableColumn id="16352" xr3:uid="{A9F298E4-64AF-E041-9322-8BBB27F7FC9A}" name="Column16338"/>
    <tableColumn id="16353" xr3:uid="{FD7E0323-5C2E-6942-AEED-632D32D643DC}" name="Column16339"/>
    <tableColumn id="16354" xr3:uid="{F86DCC04-A1C4-0941-90E3-D4319839751E}" name="Column16340"/>
    <tableColumn id="16355" xr3:uid="{D3AC538D-F136-B94A-AA25-1F1E76AB5FA0}" name="Column16341"/>
    <tableColumn id="16356" xr3:uid="{306FDE59-D1C3-604E-A044-E9BB8734BB81}" name="Column16342"/>
    <tableColumn id="16357" xr3:uid="{C971B677-5B6C-5B4D-B027-EDC337E2B776}" name="Column16343"/>
    <tableColumn id="16358" xr3:uid="{FE270BA8-ED8C-DC48-A911-D235BEA19A21}" name="Column16344"/>
    <tableColumn id="16359" xr3:uid="{C4F503A6-5BE0-0741-B083-0EF47A7D173C}" name="Column16345"/>
    <tableColumn id="16360" xr3:uid="{619EC295-1C49-0F4D-BC60-A82D0D840E58}" name="Column16346"/>
    <tableColumn id="16361" xr3:uid="{B4DBC243-295B-294C-99B3-D1DD5CC4DA38}" name="Column16347"/>
    <tableColumn id="16362" xr3:uid="{4E972BF1-AF9E-B04D-9C4B-DE8A862D22C4}" name="Column16348"/>
    <tableColumn id="16363" xr3:uid="{022267FB-139F-3244-82EB-5C18EEE2787A}" name="Column16349"/>
    <tableColumn id="16364" xr3:uid="{8AE014DC-40E7-CC41-BB54-B0B80F87F17B}" name="Column16350"/>
    <tableColumn id="16365" xr3:uid="{3CB54F7A-6B25-7E4F-B76A-6C90ECD2768E}" name="Column16351"/>
    <tableColumn id="16366" xr3:uid="{0A4AF93F-92E7-9949-A159-DAC7B23EB21E}" name="Column16352"/>
    <tableColumn id="16367" xr3:uid="{128290DD-CFD4-7A40-B985-BA401B72E521}" name="Column16353"/>
    <tableColumn id="16368" xr3:uid="{A1B5D264-0089-F34E-B863-14C001CB66F6}" name="Column16354"/>
    <tableColumn id="16369" xr3:uid="{6F66A0E8-6CB2-744F-A758-14152CAC973D}" name="Column16355"/>
    <tableColumn id="16370" xr3:uid="{1BA7868F-88ED-3B43-A393-E3A6BC9448D7}" name="Column16356"/>
    <tableColumn id="16371" xr3:uid="{36E49ACB-5076-894F-84A2-3AC9918D5F95}" name="Column16357"/>
    <tableColumn id="16372" xr3:uid="{CB3581C1-4E2E-9F4A-9B10-021A99726874}" name="Column16358"/>
    <tableColumn id="16373" xr3:uid="{41F050B4-A8A5-C346-B6C6-762D5A3E0340}" name="Column16359"/>
    <tableColumn id="16374" xr3:uid="{57EEDA39-0DE1-9942-8BEB-A2E0916836B8}" name="Column16360"/>
    <tableColumn id="16375" xr3:uid="{684C34C8-1E49-DE4D-AB44-0A6CF51B9CEF}" name="Column16361"/>
    <tableColumn id="16376" xr3:uid="{88B65905-9D52-BB4A-AF3A-1C80175B2DA7}" name="Column16362"/>
    <tableColumn id="16377" xr3:uid="{FDE91436-2A8A-A34E-AC10-C61FB01550DB}" name="Column16363"/>
    <tableColumn id="16378" xr3:uid="{8CFA0869-D875-B44A-9468-AFB5672DF6E6}" name="Column16364"/>
    <tableColumn id="16379" xr3:uid="{9FBC8C4C-0000-F246-A801-75F7BA516456}" name="Column16365"/>
    <tableColumn id="16380" xr3:uid="{DEEB1561-8F1B-034C-9D09-555B6712BF0B}" name="Column16366"/>
    <tableColumn id="16381" xr3:uid="{4044DD8A-B1EF-704A-B00C-F309798010A0}" name="Column16367"/>
    <tableColumn id="16382" xr3:uid="{0B46D55A-9E89-FF49-80FE-DB1CD16BD187}" name="Column16368"/>
    <tableColumn id="16383" xr3:uid="{C60BD434-7EB7-CB44-8F88-DFBF12801F6D}" name="Column16369"/>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drawing" Target="../drawings/drawing2.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F05C1-2F36-424A-B9DB-DEEDD004F30D}">
  <sheetPr>
    <tabColor rgb="FF0070C0"/>
  </sheetPr>
  <dimension ref="A1:XFD1240"/>
  <sheetViews>
    <sheetView showGridLines="0" workbookViewId="0"/>
  </sheetViews>
  <sheetFormatPr baseColWidth="10" defaultColWidth="10.6640625" defaultRowHeight="21" customHeight="1" x14ac:dyDescent="0.2"/>
  <cols>
    <col min="1" max="1" width="6.6640625" style="10" customWidth="1"/>
    <col min="2" max="15" width="15.5" customWidth="1"/>
    <col min="25" max="114" width="11.6640625" customWidth="1"/>
    <col min="115" max="1014" width="12.6640625" customWidth="1"/>
    <col min="1015" max="10014" width="13.6640625" customWidth="1"/>
    <col min="10015" max="16384" width="14.6640625" customWidth="1"/>
  </cols>
  <sheetData>
    <row r="1" spans="1:16384" ht="31" customHeight="1" x14ac:dyDescent="0.2"/>
    <row r="2" spans="1:16384" s="2" customFormat="1" ht="37" customHeight="1" x14ac:dyDescent="0.2">
      <c r="A2" s="11"/>
      <c r="B2" s="8" t="s">
        <v>0</v>
      </c>
      <c r="C2" s="9" t="s">
        <v>1</v>
      </c>
      <c r="D2" s="8" t="s">
        <v>2</v>
      </c>
      <c r="E2" s="8" t="s">
        <v>3</v>
      </c>
      <c r="F2" s="8" t="s">
        <v>4</v>
      </c>
      <c r="G2" s="8" t="s">
        <v>5</v>
      </c>
      <c r="H2" s="8" t="s">
        <v>6</v>
      </c>
      <c r="I2" s="8" t="s">
        <v>7</v>
      </c>
      <c r="J2" s="8" t="s">
        <v>8</v>
      </c>
      <c r="K2" s="8" t="s">
        <v>9</v>
      </c>
      <c r="L2" s="8" t="s">
        <v>10</v>
      </c>
      <c r="M2" s="8" t="s">
        <v>11</v>
      </c>
      <c r="N2" s="8" t="s">
        <v>12</v>
      </c>
      <c r="O2" s="8" t="s">
        <v>13</v>
      </c>
      <c r="P2" s="2" t="s">
        <v>79</v>
      </c>
      <c r="Q2" s="2" t="s">
        <v>80</v>
      </c>
      <c r="R2" s="2" t="s">
        <v>81</v>
      </c>
      <c r="S2" s="2" t="s">
        <v>82</v>
      </c>
      <c r="T2" s="2" t="s">
        <v>83</v>
      </c>
      <c r="U2" s="2" t="s">
        <v>84</v>
      </c>
      <c r="V2" s="2" t="s">
        <v>85</v>
      </c>
      <c r="W2" s="2" t="s">
        <v>86</v>
      </c>
      <c r="X2" s="2" t="s">
        <v>87</v>
      </c>
      <c r="Y2" s="2" t="s">
        <v>88</v>
      </c>
      <c r="Z2" s="2" t="s">
        <v>89</v>
      </c>
      <c r="AA2" s="2" t="s">
        <v>90</v>
      </c>
      <c r="AB2" s="2" t="s">
        <v>91</v>
      </c>
      <c r="AC2" s="2" t="s">
        <v>92</v>
      </c>
      <c r="AD2" s="2" t="s">
        <v>93</v>
      </c>
      <c r="AE2" s="2" t="s">
        <v>94</v>
      </c>
      <c r="AF2" s="2" t="s">
        <v>95</v>
      </c>
      <c r="AG2" s="2" t="s">
        <v>96</v>
      </c>
      <c r="AH2" s="2" t="s">
        <v>97</v>
      </c>
      <c r="AI2" s="2" t="s">
        <v>98</v>
      </c>
      <c r="AJ2" s="2" t="s">
        <v>99</v>
      </c>
      <c r="AK2" s="2" t="s">
        <v>100</v>
      </c>
      <c r="AL2" s="2" t="s">
        <v>101</v>
      </c>
      <c r="AM2" s="2" t="s">
        <v>102</v>
      </c>
      <c r="AN2" s="2" t="s">
        <v>103</v>
      </c>
      <c r="AO2" s="2" t="s">
        <v>104</v>
      </c>
      <c r="AP2" s="2" t="s">
        <v>105</v>
      </c>
      <c r="AQ2" s="2" t="s">
        <v>106</v>
      </c>
      <c r="AR2" s="2" t="s">
        <v>107</v>
      </c>
      <c r="AS2" s="2" t="s">
        <v>108</v>
      </c>
      <c r="AT2" s="2" t="s">
        <v>109</v>
      </c>
      <c r="AU2" s="2" t="s">
        <v>110</v>
      </c>
      <c r="AV2" s="2" t="s">
        <v>111</v>
      </c>
      <c r="AW2" s="2" t="s">
        <v>112</v>
      </c>
      <c r="AX2" s="2" t="s">
        <v>113</v>
      </c>
      <c r="AY2" s="2" t="s">
        <v>114</v>
      </c>
      <c r="AZ2" s="2" t="s">
        <v>115</v>
      </c>
      <c r="BA2" s="2" t="s">
        <v>116</v>
      </c>
      <c r="BB2" s="2" t="s">
        <v>117</v>
      </c>
      <c r="BC2" s="2" t="s">
        <v>118</v>
      </c>
      <c r="BD2" s="2" t="s">
        <v>119</v>
      </c>
      <c r="BE2" s="2" t="s">
        <v>120</v>
      </c>
      <c r="BF2" s="2" t="s">
        <v>121</v>
      </c>
      <c r="BG2" s="2" t="s">
        <v>122</v>
      </c>
      <c r="BH2" s="2" t="s">
        <v>123</v>
      </c>
      <c r="BI2" s="2" t="s">
        <v>124</v>
      </c>
      <c r="BJ2" s="2" t="s">
        <v>125</v>
      </c>
      <c r="BK2" s="2" t="s">
        <v>126</v>
      </c>
      <c r="BL2" s="2" t="s">
        <v>127</v>
      </c>
      <c r="BM2" s="2" t="s">
        <v>128</v>
      </c>
      <c r="BN2" s="2" t="s">
        <v>129</v>
      </c>
      <c r="BO2" s="2" t="s">
        <v>130</v>
      </c>
      <c r="BP2" s="2" t="s">
        <v>131</v>
      </c>
      <c r="BQ2" s="2" t="s">
        <v>132</v>
      </c>
      <c r="BR2" s="2" t="s">
        <v>133</v>
      </c>
      <c r="BS2" s="2" t="s">
        <v>134</v>
      </c>
      <c r="BT2" s="2" t="s">
        <v>135</v>
      </c>
      <c r="BU2" s="2" t="s">
        <v>136</v>
      </c>
      <c r="BV2" s="2" t="s">
        <v>137</v>
      </c>
      <c r="BW2" s="2" t="s">
        <v>138</v>
      </c>
      <c r="BX2" s="2" t="s">
        <v>139</v>
      </c>
      <c r="BY2" s="2" t="s">
        <v>140</v>
      </c>
      <c r="BZ2" s="2" t="s">
        <v>141</v>
      </c>
      <c r="CA2" s="2" t="s">
        <v>142</v>
      </c>
      <c r="CB2" s="2" t="s">
        <v>143</v>
      </c>
      <c r="CC2" s="2" t="s">
        <v>144</v>
      </c>
      <c r="CD2" s="2" t="s">
        <v>145</v>
      </c>
      <c r="CE2" s="2" t="s">
        <v>146</v>
      </c>
      <c r="CF2" s="2" t="s">
        <v>147</v>
      </c>
      <c r="CG2" s="2" t="s">
        <v>148</v>
      </c>
      <c r="CH2" s="2" t="s">
        <v>149</v>
      </c>
      <c r="CI2" s="2" t="s">
        <v>150</v>
      </c>
      <c r="CJ2" s="2" t="s">
        <v>151</v>
      </c>
      <c r="CK2" s="2" t="s">
        <v>152</v>
      </c>
      <c r="CL2" s="2" t="s">
        <v>153</v>
      </c>
      <c r="CM2" s="2" t="s">
        <v>154</v>
      </c>
      <c r="CN2" s="2" t="s">
        <v>155</v>
      </c>
      <c r="CO2" s="2" t="s">
        <v>156</v>
      </c>
      <c r="CP2" s="2" t="s">
        <v>157</v>
      </c>
      <c r="CQ2" s="2" t="s">
        <v>158</v>
      </c>
      <c r="CR2" s="2" t="s">
        <v>159</v>
      </c>
      <c r="CS2" s="2" t="s">
        <v>160</v>
      </c>
      <c r="CT2" s="2" t="s">
        <v>161</v>
      </c>
      <c r="CU2" s="2" t="s">
        <v>162</v>
      </c>
      <c r="CV2" s="2" t="s">
        <v>163</v>
      </c>
      <c r="CW2" s="2" t="s">
        <v>164</v>
      </c>
      <c r="CX2" s="2" t="s">
        <v>165</v>
      </c>
      <c r="CY2" s="2" t="s">
        <v>166</v>
      </c>
      <c r="CZ2" s="2" t="s">
        <v>167</v>
      </c>
      <c r="DA2" s="2" t="s">
        <v>168</v>
      </c>
      <c r="DB2" s="2" t="s">
        <v>169</v>
      </c>
      <c r="DC2" s="2" t="s">
        <v>170</v>
      </c>
      <c r="DD2" s="2" t="s">
        <v>171</v>
      </c>
      <c r="DE2" s="2" t="s">
        <v>172</v>
      </c>
      <c r="DF2" s="2" t="s">
        <v>173</v>
      </c>
      <c r="DG2" s="2" t="s">
        <v>174</v>
      </c>
      <c r="DH2" s="2" t="s">
        <v>175</v>
      </c>
      <c r="DI2" s="2" t="s">
        <v>176</v>
      </c>
      <c r="DJ2" s="2" t="s">
        <v>177</v>
      </c>
      <c r="DK2" s="2" t="s">
        <v>178</v>
      </c>
      <c r="DL2" s="2" t="s">
        <v>179</v>
      </c>
      <c r="DM2" s="2" t="s">
        <v>180</v>
      </c>
      <c r="DN2" s="2" t="s">
        <v>181</v>
      </c>
      <c r="DO2" s="2" t="s">
        <v>182</v>
      </c>
      <c r="DP2" s="2" t="s">
        <v>183</v>
      </c>
      <c r="DQ2" s="2" t="s">
        <v>184</v>
      </c>
      <c r="DR2" s="2" t="s">
        <v>185</v>
      </c>
      <c r="DS2" s="2" t="s">
        <v>186</v>
      </c>
      <c r="DT2" s="2" t="s">
        <v>187</v>
      </c>
      <c r="DU2" s="2" t="s">
        <v>188</v>
      </c>
      <c r="DV2" s="2" t="s">
        <v>189</v>
      </c>
      <c r="DW2" s="2" t="s">
        <v>190</v>
      </c>
      <c r="DX2" s="2" t="s">
        <v>191</v>
      </c>
      <c r="DY2" s="2" t="s">
        <v>192</v>
      </c>
      <c r="DZ2" s="2" t="s">
        <v>193</v>
      </c>
      <c r="EA2" s="2" t="s">
        <v>194</v>
      </c>
      <c r="EB2" s="2" t="s">
        <v>195</v>
      </c>
      <c r="EC2" s="2" t="s">
        <v>196</v>
      </c>
      <c r="ED2" s="2" t="s">
        <v>197</v>
      </c>
      <c r="EE2" s="2" t="s">
        <v>198</v>
      </c>
      <c r="EF2" s="2" t="s">
        <v>199</v>
      </c>
      <c r="EG2" s="2" t="s">
        <v>200</v>
      </c>
      <c r="EH2" s="2" t="s">
        <v>201</v>
      </c>
      <c r="EI2" s="2" t="s">
        <v>202</v>
      </c>
      <c r="EJ2" s="2" t="s">
        <v>203</v>
      </c>
      <c r="EK2" s="2" t="s">
        <v>204</v>
      </c>
      <c r="EL2" s="2" t="s">
        <v>205</v>
      </c>
      <c r="EM2" s="2" t="s">
        <v>206</v>
      </c>
      <c r="EN2" s="2" t="s">
        <v>207</v>
      </c>
      <c r="EO2" s="2" t="s">
        <v>208</v>
      </c>
      <c r="EP2" s="2" t="s">
        <v>209</v>
      </c>
      <c r="EQ2" s="2" t="s">
        <v>210</v>
      </c>
      <c r="ER2" s="2" t="s">
        <v>211</v>
      </c>
      <c r="ES2" s="2" t="s">
        <v>212</v>
      </c>
      <c r="ET2" s="2" t="s">
        <v>213</v>
      </c>
      <c r="EU2" s="2" t="s">
        <v>214</v>
      </c>
      <c r="EV2" s="2" t="s">
        <v>215</v>
      </c>
      <c r="EW2" s="2" t="s">
        <v>216</v>
      </c>
      <c r="EX2" s="2" t="s">
        <v>217</v>
      </c>
      <c r="EY2" s="2" t="s">
        <v>218</v>
      </c>
      <c r="EZ2" s="2" t="s">
        <v>219</v>
      </c>
      <c r="FA2" s="2" t="s">
        <v>220</v>
      </c>
      <c r="FB2" s="2" t="s">
        <v>221</v>
      </c>
      <c r="FC2" s="2" t="s">
        <v>222</v>
      </c>
      <c r="FD2" s="2" t="s">
        <v>223</v>
      </c>
      <c r="FE2" s="2" t="s">
        <v>224</v>
      </c>
      <c r="FF2" s="2" t="s">
        <v>225</v>
      </c>
      <c r="FG2" s="2" t="s">
        <v>226</v>
      </c>
      <c r="FH2" s="2" t="s">
        <v>227</v>
      </c>
      <c r="FI2" s="2" t="s">
        <v>228</v>
      </c>
      <c r="FJ2" s="2" t="s">
        <v>229</v>
      </c>
      <c r="FK2" s="2" t="s">
        <v>230</v>
      </c>
      <c r="FL2" s="2" t="s">
        <v>231</v>
      </c>
      <c r="FM2" s="2" t="s">
        <v>232</v>
      </c>
      <c r="FN2" s="2" t="s">
        <v>233</v>
      </c>
      <c r="FO2" s="2" t="s">
        <v>234</v>
      </c>
      <c r="FP2" s="2" t="s">
        <v>235</v>
      </c>
      <c r="FQ2" s="2" t="s">
        <v>236</v>
      </c>
      <c r="FR2" s="2" t="s">
        <v>237</v>
      </c>
      <c r="FS2" s="2" t="s">
        <v>238</v>
      </c>
      <c r="FT2" s="2" t="s">
        <v>239</v>
      </c>
      <c r="FU2" s="2" t="s">
        <v>240</v>
      </c>
      <c r="FV2" s="2" t="s">
        <v>241</v>
      </c>
      <c r="FW2" s="2" t="s">
        <v>242</v>
      </c>
      <c r="FX2" s="2" t="s">
        <v>243</v>
      </c>
      <c r="FY2" s="2" t="s">
        <v>244</v>
      </c>
      <c r="FZ2" s="2" t="s">
        <v>245</v>
      </c>
      <c r="GA2" s="2" t="s">
        <v>246</v>
      </c>
      <c r="GB2" s="2" t="s">
        <v>247</v>
      </c>
      <c r="GC2" s="2" t="s">
        <v>248</v>
      </c>
      <c r="GD2" s="2" t="s">
        <v>249</v>
      </c>
      <c r="GE2" s="2" t="s">
        <v>250</v>
      </c>
      <c r="GF2" s="2" t="s">
        <v>251</v>
      </c>
      <c r="GG2" s="2" t="s">
        <v>252</v>
      </c>
      <c r="GH2" s="2" t="s">
        <v>253</v>
      </c>
      <c r="GI2" s="2" t="s">
        <v>254</v>
      </c>
      <c r="GJ2" s="2" t="s">
        <v>255</v>
      </c>
      <c r="GK2" s="2" t="s">
        <v>256</v>
      </c>
      <c r="GL2" s="2" t="s">
        <v>257</v>
      </c>
      <c r="GM2" s="2" t="s">
        <v>258</v>
      </c>
      <c r="GN2" s="2" t="s">
        <v>259</v>
      </c>
      <c r="GO2" s="2" t="s">
        <v>260</v>
      </c>
      <c r="GP2" s="2" t="s">
        <v>261</v>
      </c>
      <c r="GQ2" s="2" t="s">
        <v>262</v>
      </c>
      <c r="GR2" s="2" t="s">
        <v>263</v>
      </c>
      <c r="GS2" s="2" t="s">
        <v>264</v>
      </c>
      <c r="GT2" s="2" t="s">
        <v>265</v>
      </c>
      <c r="GU2" s="2" t="s">
        <v>266</v>
      </c>
      <c r="GV2" s="2" t="s">
        <v>267</v>
      </c>
      <c r="GW2" s="2" t="s">
        <v>268</v>
      </c>
      <c r="GX2" s="2" t="s">
        <v>269</v>
      </c>
      <c r="GY2" s="2" t="s">
        <v>270</v>
      </c>
      <c r="GZ2" s="2" t="s">
        <v>271</v>
      </c>
      <c r="HA2" s="2" t="s">
        <v>272</v>
      </c>
      <c r="HB2" s="2" t="s">
        <v>273</v>
      </c>
      <c r="HC2" s="2" t="s">
        <v>274</v>
      </c>
      <c r="HD2" s="2" t="s">
        <v>275</v>
      </c>
      <c r="HE2" s="2" t="s">
        <v>276</v>
      </c>
      <c r="HF2" s="2" t="s">
        <v>277</v>
      </c>
      <c r="HG2" s="2" t="s">
        <v>278</v>
      </c>
      <c r="HH2" s="2" t="s">
        <v>279</v>
      </c>
      <c r="HI2" s="2" t="s">
        <v>280</v>
      </c>
      <c r="HJ2" s="2" t="s">
        <v>281</v>
      </c>
      <c r="HK2" s="2" t="s">
        <v>282</v>
      </c>
      <c r="HL2" s="2" t="s">
        <v>283</v>
      </c>
      <c r="HM2" s="2" t="s">
        <v>284</v>
      </c>
      <c r="HN2" s="2" t="s">
        <v>285</v>
      </c>
      <c r="HO2" s="2" t="s">
        <v>286</v>
      </c>
      <c r="HP2" s="2" t="s">
        <v>287</v>
      </c>
      <c r="HQ2" s="2" t="s">
        <v>288</v>
      </c>
      <c r="HR2" s="2" t="s">
        <v>289</v>
      </c>
      <c r="HS2" s="2" t="s">
        <v>290</v>
      </c>
      <c r="HT2" s="2" t="s">
        <v>291</v>
      </c>
      <c r="HU2" s="2" t="s">
        <v>292</v>
      </c>
      <c r="HV2" s="2" t="s">
        <v>293</v>
      </c>
      <c r="HW2" s="2" t="s">
        <v>294</v>
      </c>
      <c r="HX2" s="2" t="s">
        <v>295</v>
      </c>
      <c r="HY2" s="2" t="s">
        <v>296</v>
      </c>
      <c r="HZ2" s="2" t="s">
        <v>297</v>
      </c>
      <c r="IA2" s="2" t="s">
        <v>298</v>
      </c>
      <c r="IB2" s="2" t="s">
        <v>299</v>
      </c>
      <c r="IC2" s="2" t="s">
        <v>300</v>
      </c>
      <c r="ID2" s="2" t="s">
        <v>301</v>
      </c>
      <c r="IE2" s="2" t="s">
        <v>302</v>
      </c>
      <c r="IF2" s="2" t="s">
        <v>303</v>
      </c>
      <c r="IG2" s="2" t="s">
        <v>304</v>
      </c>
      <c r="IH2" s="2" t="s">
        <v>305</v>
      </c>
      <c r="II2" s="2" t="s">
        <v>306</v>
      </c>
      <c r="IJ2" s="2" t="s">
        <v>307</v>
      </c>
      <c r="IK2" s="2" t="s">
        <v>308</v>
      </c>
      <c r="IL2" s="2" t="s">
        <v>309</v>
      </c>
      <c r="IM2" s="2" t="s">
        <v>310</v>
      </c>
      <c r="IN2" s="2" t="s">
        <v>311</v>
      </c>
      <c r="IO2" s="2" t="s">
        <v>312</v>
      </c>
      <c r="IP2" s="2" t="s">
        <v>313</v>
      </c>
      <c r="IQ2" s="2" t="s">
        <v>314</v>
      </c>
      <c r="IR2" s="2" t="s">
        <v>315</v>
      </c>
      <c r="IS2" s="2" t="s">
        <v>316</v>
      </c>
      <c r="IT2" s="2" t="s">
        <v>317</v>
      </c>
      <c r="IU2" s="2" t="s">
        <v>318</v>
      </c>
      <c r="IV2" s="2" t="s">
        <v>319</v>
      </c>
      <c r="IW2" s="2" t="s">
        <v>320</v>
      </c>
      <c r="IX2" s="2" t="s">
        <v>321</v>
      </c>
      <c r="IY2" s="2" t="s">
        <v>322</v>
      </c>
      <c r="IZ2" s="2" t="s">
        <v>323</v>
      </c>
      <c r="JA2" s="2" t="s">
        <v>324</v>
      </c>
      <c r="JB2" s="2" t="s">
        <v>325</v>
      </c>
      <c r="JC2" s="2" t="s">
        <v>326</v>
      </c>
      <c r="JD2" s="2" t="s">
        <v>327</v>
      </c>
      <c r="JE2" s="2" t="s">
        <v>328</v>
      </c>
      <c r="JF2" s="2" t="s">
        <v>329</v>
      </c>
      <c r="JG2" s="2" t="s">
        <v>330</v>
      </c>
      <c r="JH2" s="2" t="s">
        <v>331</v>
      </c>
      <c r="JI2" s="2" t="s">
        <v>332</v>
      </c>
      <c r="JJ2" s="2" t="s">
        <v>333</v>
      </c>
      <c r="JK2" s="2" t="s">
        <v>334</v>
      </c>
      <c r="JL2" s="2" t="s">
        <v>335</v>
      </c>
      <c r="JM2" s="2" t="s">
        <v>336</v>
      </c>
      <c r="JN2" s="2" t="s">
        <v>337</v>
      </c>
      <c r="JO2" s="2" t="s">
        <v>338</v>
      </c>
      <c r="JP2" s="2" t="s">
        <v>339</v>
      </c>
      <c r="JQ2" s="2" t="s">
        <v>340</v>
      </c>
      <c r="JR2" s="2" t="s">
        <v>341</v>
      </c>
      <c r="JS2" s="2" t="s">
        <v>342</v>
      </c>
      <c r="JT2" s="2" t="s">
        <v>343</v>
      </c>
      <c r="JU2" s="2" t="s">
        <v>344</v>
      </c>
      <c r="JV2" s="2" t="s">
        <v>345</v>
      </c>
      <c r="JW2" s="2" t="s">
        <v>346</v>
      </c>
      <c r="JX2" s="2" t="s">
        <v>347</v>
      </c>
      <c r="JY2" s="2" t="s">
        <v>348</v>
      </c>
      <c r="JZ2" s="2" t="s">
        <v>349</v>
      </c>
      <c r="KA2" s="2" t="s">
        <v>350</v>
      </c>
      <c r="KB2" s="2" t="s">
        <v>351</v>
      </c>
      <c r="KC2" s="2" t="s">
        <v>352</v>
      </c>
      <c r="KD2" s="2" t="s">
        <v>353</v>
      </c>
      <c r="KE2" s="2" t="s">
        <v>354</v>
      </c>
      <c r="KF2" s="2" t="s">
        <v>355</v>
      </c>
      <c r="KG2" s="2" t="s">
        <v>356</v>
      </c>
      <c r="KH2" s="2" t="s">
        <v>357</v>
      </c>
      <c r="KI2" s="2" t="s">
        <v>358</v>
      </c>
      <c r="KJ2" s="2" t="s">
        <v>359</v>
      </c>
      <c r="KK2" s="2" t="s">
        <v>360</v>
      </c>
      <c r="KL2" s="2" t="s">
        <v>361</v>
      </c>
      <c r="KM2" s="2" t="s">
        <v>362</v>
      </c>
      <c r="KN2" s="2" t="s">
        <v>363</v>
      </c>
      <c r="KO2" s="2" t="s">
        <v>364</v>
      </c>
      <c r="KP2" s="2" t="s">
        <v>365</v>
      </c>
      <c r="KQ2" s="2" t="s">
        <v>366</v>
      </c>
      <c r="KR2" s="2" t="s">
        <v>367</v>
      </c>
      <c r="KS2" s="2" t="s">
        <v>368</v>
      </c>
      <c r="KT2" s="2" t="s">
        <v>369</v>
      </c>
      <c r="KU2" s="2" t="s">
        <v>370</v>
      </c>
      <c r="KV2" s="2" t="s">
        <v>371</v>
      </c>
      <c r="KW2" s="2" t="s">
        <v>372</v>
      </c>
      <c r="KX2" s="2" t="s">
        <v>373</v>
      </c>
      <c r="KY2" s="2" t="s">
        <v>374</v>
      </c>
      <c r="KZ2" s="2" t="s">
        <v>375</v>
      </c>
      <c r="LA2" s="2" t="s">
        <v>376</v>
      </c>
      <c r="LB2" s="2" t="s">
        <v>377</v>
      </c>
      <c r="LC2" s="2" t="s">
        <v>378</v>
      </c>
      <c r="LD2" s="2" t="s">
        <v>379</v>
      </c>
      <c r="LE2" s="2" t="s">
        <v>380</v>
      </c>
      <c r="LF2" s="2" t="s">
        <v>381</v>
      </c>
      <c r="LG2" s="2" t="s">
        <v>382</v>
      </c>
      <c r="LH2" s="2" t="s">
        <v>383</v>
      </c>
      <c r="LI2" s="2" t="s">
        <v>384</v>
      </c>
      <c r="LJ2" s="2" t="s">
        <v>385</v>
      </c>
      <c r="LK2" s="2" t="s">
        <v>386</v>
      </c>
      <c r="LL2" s="2" t="s">
        <v>387</v>
      </c>
      <c r="LM2" s="2" t="s">
        <v>388</v>
      </c>
      <c r="LN2" s="2" t="s">
        <v>389</v>
      </c>
      <c r="LO2" s="2" t="s">
        <v>390</v>
      </c>
      <c r="LP2" s="2" t="s">
        <v>391</v>
      </c>
      <c r="LQ2" s="2" t="s">
        <v>392</v>
      </c>
      <c r="LR2" s="2" t="s">
        <v>393</v>
      </c>
      <c r="LS2" s="2" t="s">
        <v>394</v>
      </c>
      <c r="LT2" s="2" t="s">
        <v>395</v>
      </c>
      <c r="LU2" s="2" t="s">
        <v>396</v>
      </c>
      <c r="LV2" s="2" t="s">
        <v>397</v>
      </c>
      <c r="LW2" s="2" t="s">
        <v>398</v>
      </c>
      <c r="LX2" s="2" t="s">
        <v>399</v>
      </c>
      <c r="LY2" s="2" t="s">
        <v>400</v>
      </c>
      <c r="LZ2" s="2" t="s">
        <v>401</v>
      </c>
      <c r="MA2" s="2" t="s">
        <v>402</v>
      </c>
      <c r="MB2" s="2" t="s">
        <v>403</v>
      </c>
      <c r="MC2" s="2" t="s">
        <v>404</v>
      </c>
      <c r="MD2" s="2" t="s">
        <v>405</v>
      </c>
      <c r="ME2" s="2" t="s">
        <v>406</v>
      </c>
      <c r="MF2" s="2" t="s">
        <v>407</v>
      </c>
      <c r="MG2" s="2" t="s">
        <v>408</v>
      </c>
      <c r="MH2" s="2" t="s">
        <v>409</v>
      </c>
      <c r="MI2" s="2" t="s">
        <v>410</v>
      </c>
      <c r="MJ2" s="2" t="s">
        <v>411</v>
      </c>
      <c r="MK2" s="2" t="s">
        <v>412</v>
      </c>
      <c r="ML2" s="2" t="s">
        <v>413</v>
      </c>
      <c r="MM2" s="2" t="s">
        <v>414</v>
      </c>
      <c r="MN2" s="2" t="s">
        <v>415</v>
      </c>
      <c r="MO2" s="2" t="s">
        <v>416</v>
      </c>
      <c r="MP2" s="2" t="s">
        <v>417</v>
      </c>
      <c r="MQ2" s="2" t="s">
        <v>418</v>
      </c>
      <c r="MR2" s="2" t="s">
        <v>419</v>
      </c>
      <c r="MS2" s="2" t="s">
        <v>420</v>
      </c>
      <c r="MT2" s="2" t="s">
        <v>421</v>
      </c>
      <c r="MU2" s="2" t="s">
        <v>422</v>
      </c>
      <c r="MV2" s="2" t="s">
        <v>423</v>
      </c>
      <c r="MW2" s="2" t="s">
        <v>424</v>
      </c>
      <c r="MX2" s="2" t="s">
        <v>425</v>
      </c>
      <c r="MY2" s="2" t="s">
        <v>426</v>
      </c>
      <c r="MZ2" s="2" t="s">
        <v>427</v>
      </c>
      <c r="NA2" s="2" t="s">
        <v>428</v>
      </c>
      <c r="NB2" s="2" t="s">
        <v>429</v>
      </c>
      <c r="NC2" s="2" t="s">
        <v>430</v>
      </c>
      <c r="ND2" s="2" t="s">
        <v>431</v>
      </c>
      <c r="NE2" s="2" t="s">
        <v>432</v>
      </c>
      <c r="NF2" s="2" t="s">
        <v>433</v>
      </c>
      <c r="NG2" s="2" t="s">
        <v>434</v>
      </c>
      <c r="NH2" s="2" t="s">
        <v>435</v>
      </c>
      <c r="NI2" s="2" t="s">
        <v>436</v>
      </c>
      <c r="NJ2" s="2" t="s">
        <v>437</v>
      </c>
      <c r="NK2" s="2" t="s">
        <v>438</v>
      </c>
      <c r="NL2" s="2" t="s">
        <v>439</v>
      </c>
      <c r="NM2" s="2" t="s">
        <v>440</v>
      </c>
      <c r="NN2" s="2" t="s">
        <v>441</v>
      </c>
      <c r="NO2" s="2" t="s">
        <v>442</v>
      </c>
      <c r="NP2" s="2" t="s">
        <v>443</v>
      </c>
      <c r="NQ2" s="2" t="s">
        <v>444</v>
      </c>
      <c r="NR2" s="2" t="s">
        <v>445</v>
      </c>
      <c r="NS2" s="2" t="s">
        <v>446</v>
      </c>
      <c r="NT2" s="2" t="s">
        <v>447</v>
      </c>
      <c r="NU2" s="2" t="s">
        <v>448</v>
      </c>
      <c r="NV2" s="2" t="s">
        <v>449</v>
      </c>
      <c r="NW2" s="2" t="s">
        <v>450</v>
      </c>
      <c r="NX2" s="2" t="s">
        <v>451</v>
      </c>
      <c r="NY2" s="2" t="s">
        <v>452</v>
      </c>
      <c r="NZ2" s="2" t="s">
        <v>453</v>
      </c>
      <c r="OA2" s="2" t="s">
        <v>454</v>
      </c>
      <c r="OB2" s="2" t="s">
        <v>455</v>
      </c>
      <c r="OC2" s="2" t="s">
        <v>456</v>
      </c>
      <c r="OD2" s="2" t="s">
        <v>457</v>
      </c>
      <c r="OE2" s="2" t="s">
        <v>458</v>
      </c>
      <c r="OF2" s="2" t="s">
        <v>459</v>
      </c>
      <c r="OG2" s="2" t="s">
        <v>460</v>
      </c>
      <c r="OH2" s="2" t="s">
        <v>461</v>
      </c>
      <c r="OI2" s="2" t="s">
        <v>462</v>
      </c>
      <c r="OJ2" s="2" t="s">
        <v>463</v>
      </c>
      <c r="OK2" s="2" t="s">
        <v>464</v>
      </c>
      <c r="OL2" s="2" t="s">
        <v>465</v>
      </c>
      <c r="OM2" s="2" t="s">
        <v>466</v>
      </c>
      <c r="ON2" s="2" t="s">
        <v>467</v>
      </c>
      <c r="OO2" s="2" t="s">
        <v>468</v>
      </c>
      <c r="OP2" s="2" t="s">
        <v>469</v>
      </c>
      <c r="OQ2" s="2" t="s">
        <v>470</v>
      </c>
      <c r="OR2" s="2" t="s">
        <v>471</v>
      </c>
      <c r="OS2" s="2" t="s">
        <v>472</v>
      </c>
      <c r="OT2" s="2" t="s">
        <v>473</v>
      </c>
      <c r="OU2" s="2" t="s">
        <v>474</v>
      </c>
      <c r="OV2" s="2" t="s">
        <v>475</v>
      </c>
      <c r="OW2" s="2" t="s">
        <v>476</v>
      </c>
      <c r="OX2" s="2" t="s">
        <v>477</v>
      </c>
      <c r="OY2" s="2" t="s">
        <v>478</v>
      </c>
      <c r="OZ2" s="2" t="s">
        <v>479</v>
      </c>
      <c r="PA2" s="2" t="s">
        <v>480</v>
      </c>
      <c r="PB2" s="2" t="s">
        <v>481</v>
      </c>
      <c r="PC2" s="2" t="s">
        <v>482</v>
      </c>
      <c r="PD2" s="2" t="s">
        <v>483</v>
      </c>
      <c r="PE2" s="2" t="s">
        <v>484</v>
      </c>
      <c r="PF2" s="2" t="s">
        <v>485</v>
      </c>
      <c r="PG2" s="2" t="s">
        <v>486</v>
      </c>
      <c r="PH2" s="2" t="s">
        <v>487</v>
      </c>
      <c r="PI2" s="2" t="s">
        <v>488</v>
      </c>
      <c r="PJ2" s="2" t="s">
        <v>489</v>
      </c>
      <c r="PK2" s="2" t="s">
        <v>490</v>
      </c>
      <c r="PL2" s="2" t="s">
        <v>491</v>
      </c>
      <c r="PM2" s="2" t="s">
        <v>492</v>
      </c>
      <c r="PN2" s="2" t="s">
        <v>493</v>
      </c>
      <c r="PO2" s="2" t="s">
        <v>494</v>
      </c>
      <c r="PP2" s="2" t="s">
        <v>495</v>
      </c>
      <c r="PQ2" s="2" t="s">
        <v>496</v>
      </c>
      <c r="PR2" s="2" t="s">
        <v>497</v>
      </c>
      <c r="PS2" s="2" t="s">
        <v>498</v>
      </c>
      <c r="PT2" s="2" t="s">
        <v>499</v>
      </c>
      <c r="PU2" s="2" t="s">
        <v>500</v>
      </c>
      <c r="PV2" s="2" t="s">
        <v>501</v>
      </c>
      <c r="PW2" s="2" t="s">
        <v>502</v>
      </c>
      <c r="PX2" s="2" t="s">
        <v>503</v>
      </c>
      <c r="PY2" s="2" t="s">
        <v>504</v>
      </c>
      <c r="PZ2" s="2" t="s">
        <v>505</v>
      </c>
      <c r="QA2" s="2" t="s">
        <v>506</v>
      </c>
      <c r="QB2" s="2" t="s">
        <v>507</v>
      </c>
      <c r="QC2" s="2" t="s">
        <v>508</v>
      </c>
      <c r="QD2" s="2" t="s">
        <v>509</v>
      </c>
      <c r="QE2" s="2" t="s">
        <v>510</v>
      </c>
      <c r="QF2" s="2" t="s">
        <v>511</v>
      </c>
      <c r="QG2" s="2" t="s">
        <v>512</v>
      </c>
      <c r="QH2" s="2" t="s">
        <v>513</v>
      </c>
      <c r="QI2" s="2" t="s">
        <v>514</v>
      </c>
      <c r="QJ2" s="2" t="s">
        <v>515</v>
      </c>
      <c r="QK2" s="2" t="s">
        <v>516</v>
      </c>
      <c r="QL2" s="2" t="s">
        <v>517</v>
      </c>
      <c r="QM2" s="2" t="s">
        <v>518</v>
      </c>
      <c r="QN2" s="2" t="s">
        <v>519</v>
      </c>
      <c r="QO2" s="2" t="s">
        <v>520</v>
      </c>
      <c r="QP2" s="2" t="s">
        <v>521</v>
      </c>
      <c r="QQ2" s="2" t="s">
        <v>522</v>
      </c>
      <c r="QR2" s="2" t="s">
        <v>523</v>
      </c>
      <c r="QS2" s="2" t="s">
        <v>524</v>
      </c>
      <c r="QT2" s="2" t="s">
        <v>525</v>
      </c>
      <c r="QU2" s="2" t="s">
        <v>526</v>
      </c>
      <c r="QV2" s="2" t="s">
        <v>527</v>
      </c>
      <c r="QW2" s="2" t="s">
        <v>528</v>
      </c>
      <c r="QX2" s="2" t="s">
        <v>529</v>
      </c>
      <c r="QY2" s="2" t="s">
        <v>530</v>
      </c>
      <c r="QZ2" s="2" t="s">
        <v>531</v>
      </c>
      <c r="RA2" s="2" t="s">
        <v>532</v>
      </c>
      <c r="RB2" s="2" t="s">
        <v>533</v>
      </c>
      <c r="RC2" s="2" t="s">
        <v>534</v>
      </c>
      <c r="RD2" s="2" t="s">
        <v>535</v>
      </c>
      <c r="RE2" s="2" t="s">
        <v>536</v>
      </c>
      <c r="RF2" s="2" t="s">
        <v>537</v>
      </c>
      <c r="RG2" s="2" t="s">
        <v>538</v>
      </c>
      <c r="RH2" s="2" t="s">
        <v>539</v>
      </c>
      <c r="RI2" s="2" t="s">
        <v>540</v>
      </c>
      <c r="RJ2" s="2" t="s">
        <v>541</v>
      </c>
      <c r="RK2" s="2" t="s">
        <v>542</v>
      </c>
      <c r="RL2" s="2" t="s">
        <v>543</v>
      </c>
      <c r="RM2" s="2" t="s">
        <v>544</v>
      </c>
      <c r="RN2" s="2" t="s">
        <v>545</v>
      </c>
      <c r="RO2" s="2" t="s">
        <v>546</v>
      </c>
      <c r="RP2" s="2" t="s">
        <v>547</v>
      </c>
      <c r="RQ2" s="2" t="s">
        <v>548</v>
      </c>
      <c r="RR2" s="2" t="s">
        <v>549</v>
      </c>
      <c r="RS2" s="2" t="s">
        <v>550</v>
      </c>
      <c r="RT2" s="2" t="s">
        <v>551</v>
      </c>
      <c r="RU2" s="2" t="s">
        <v>552</v>
      </c>
      <c r="RV2" s="2" t="s">
        <v>553</v>
      </c>
      <c r="RW2" s="2" t="s">
        <v>554</v>
      </c>
      <c r="RX2" s="2" t="s">
        <v>555</v>
      </c>
      <c r="RY2" s="2" t="s">
        <v>556</v>
      </c>
      <c r="RZ2" s="2" t="s">
        <v>557</v>
      </c>
      <c r="SA2" s="2" t="s">
        <v>558</v>
      </c>
      <c r="SB2" s="2" t="s">
        <v>559</v>
      </c>
      <c r="SC2" s="2" t="s">
        <v>560</v>
      </c>
      <c r="SD2" s="2" t="s">
        <v>561</v>
      </c>
      <c r="SE2" s="2" t="s">
        <v>562</v>
      </c>
      <c r="SF2" s="2" t="s">
        <v>563</v>
      </c>
      <c r="SG2" s="2" t="s">
        <v>564</v>
      </c>
      <c r="SH2" s="2" t="s">
        <v>565</v>
      </c>
      <c r="SI2" s="2" t="s">
        <v>566</v>
      </c>
      <c r="SJ2" s="2" t="s">
        <v>567</v>
      </c>
      <c r="SK2" s="2" t="s">
        <v>568</v>
      </c>
      <c r="SL2" s="2" t="s">
        <v>569</v>
      </c>
      <c r="SM2" s="2" t="s">
        <v>570</v>
      </c>
      <c r="SN2" s="2" t="s">
        <v>571</v>
      </c>
      <c r="SO2" s="2" t="s">
        <v>572</v>
      </c>
      <c r="SP2" s="2" t="s">
        <v>573</v>
      </c>
      <c r="SQ2" s="2" t="s">
        <v>574</v>
      </c>
      <c r="SR2" s="2" t="s">
        <v>575</v>
      </c>
      <c r="SS2" s="2" t="s">
        <v>576</v>
      </c>
      <c r="ST2" s="2" t="s">
        <v>577</v>
      </c>
      <c r="SU2" s="2" t="s">
        <v>578</v>
      </c>
      <c r="SV2" s="2" t="s">
        <v>579</v>
      </c>
      <c r="SW2" s="2" t="s">
        <v>580</v>
      </c>
      <c r="SX2" s="2" t="s">
        <v>581</v>
      </c>
      <c r="SY2" s="2" t="s">
        <v>582</v>
      </c>
      <c r="SZ2" s="2" t="s">
        <v>583</v>
      </c>
      <c r="TA2" s="2" t="s">
        <v>584</v>
      </c>
      <c r="TB2" s="2" t="s">
        <v>585</v>
      </c>
      <c r="TC2" s="2" t="s">
        <v>586</v>
      </c>
      <c r="TD2" s="2" t="s">
        <v>587</v>
      </c>
      <c r="TE2" s="2" t="s">
        <v>588</v>
      </c>
      <c r="TF2" s="2" t="s">
        <v>589</v>
      </c>
      <c r="TG2" s="2" t="s">
        <v>590</v>
      </c>
      <c r="TH2" s="2" t="s">
        <v>591</v>
      </c>
      <c r="TI2" s="2" t="s">
        <v>592</v>
      </c>
      <c r="TJ2" s="2" t="s">
        <v>593</v>
      </c>
      <c r="TK2" s="2" t="s">
        <v>594</v>
      </c>
      <c r="TL2" s="2" t="s">
        <v>595</v>
      </c>
      <c r="TM2" s="2" t="s">
        <v>596</v>
      </c>
      <c r="TN2" s="2" t="s">
        <v>597</v>
      </c>
      <c r="TO2" s="2" t="s">
        <v>598</v>
      </c>
      <c r="TP2" s="2" t="s">
        <v>599</v>
      </c>
      <c r="TQ2" s="2" t="s">
        <v>600</v>
      </c>
      <c r="TR2" s="2" t="s">
        <v>601</v>
      </c>
      <c r="TS2" s="2" t="s">
        <v>602</v>
      </c>
      <c r="TT2" s="2" t="s">
        <v>603</v>
      </c>
      <c r="TU2" s="2" t="s">
        <v>604</v>
      </c>
      <c r="TV2" s="2" t="s">
        <v>605</v>
      </c>
      <c r="TW2" s="2" t="s">
        <v>606</v>
      </c>
      <c r="TX2" s="2" t="s">
        <v>607</v>
      </c>
      <c r="TY2" s="2" t="s">
        <v>608</v>
      </c>
      <c r="TZ2" s="2" t="s">
        <v>609</v>
      </c>
      <c r="UA2" s="2" t="s">
        <v>610</v>
      </c>
      <c r="UB2" s="2" t="s">
        <v>611</v>
      </c>
      <c r="UC2" s="2" t="s">
        <v>612</v>
      </c>
      <c r="UD2" s="2" t="s">
        <v>613</v>
      </c>
      <c r="UE2" s="2" t="s">
        <v>614</v>
      </c>
      <c r="UF2" s="2" t="s">
        <v>615</v>
      </c>
      <c r="UG2" s="2" t="s">
        <v>616</v>
      </c>
      <c r="UH2" s="2" t="s">
        <v>617</v>
      </c>
      <c r="UI2" s="2" t="s">
        <v>618</v>
      </c>
      <c r="UJ2" s="2" t="s">
        <v>619</v>
      </c>
      <c r="UK2" s="2" t="s">
        <v>620</v>
      </c>
      <c r="UL2" s="2" t="s">
        <v>621</v>
      </c>
      <c r="UM2" s="2" t="s">
        <v>622</v>
      </c>
      <c r="UN2" s="2" t="s">
        <v>623</v>
      </c>
      <c r="UO2" s="2" t="s">
        <v>624</v>
      </c>
      <c r="UP2" s="2" t="s">
        <v>625</v>
      </c>
      <c r="UQ2" s="2" t="s">
        <v>626</v>
      </c>
      <c r="UR2" s="2" t="s">
        <v>627</v>
      </c>
      <c r="US2" s="2" t="s">
        <v>628</v>
      </c>
      <c r="UT2" s="2" t="s">
        <v>629</v>
      </c>
      <c r="UU2" s="2" t="s">
        <v>630</v>
      </c>
      <c r="UV2" s="2" t="s">
        <v>631</v>
      </c>
      <c r="UW2" s="2" t="s">
        <v>632</v>
      </c>
      <c r="UX2" s="2" t="s">
        <v>633</v>
      </c>
      <c r="UY2" s="2" t="s">
        <v>634</v>
      </c>
      <c r="UZ2" s="2" t="s">
        <v>635</v>
      </c>
      <c r="VA2" s="2" t="s">
        <v>636</v>
      </c>
      <c r="VB2" s="2" t="s">
        <v>637</v>
      </c>
      <c r="VC2" s="2" t="s">
        <v>638</v>
      </c>
      <c r="VD2" s="2" t="s">
        <v>639</v>
      </c>
      <c r="VE2" s="2" t="s">
        <v>640</v>
      </c>
      <c r="VF2" s="2" t="s">
        <v>641</v>
      </c>
      <c r="VG2" s="2" t="s">
        <v>642</v>
      </c>
      <c r="VH2" s="2" t="s">
        <v>643</v>
      </c>
      <c r="VI2" s="2" t="s">
        <v>644</v>
      </c>
      <c r="VJ2" s="2" t="s">
        <v>645</v>
      </c>
      <c r="VK2" s="2" t="s">
        <v>646</v>
      </c>
      <c r="VL2" s="2" t="s">
        <v>647</v>
      </c>
      <c r="VM2" s="2" t="s">
        <v>648</v>
      </c>
      <c r="VN2" s="2" t="s">
        <v>649</v>
      </c>
      <c r="VO2" s="2" t="s">
        <v>650</v>
      </c>
      <c r="VP2" s="2" t="s">
        <v>651</v>
      </c>
      <c r="VQ2" s="2" t="s">
        <v>652</v>
      </c>
      <c r="VR2" s="2" t="s">
        <v>653</v>
      </c>
      <c r="VS2" s="2" t="s">
        <v>654</v>
      </c>
      <c r="VT2" s="2" t="s">
        <v>655</v>
      </c>
      <c r="VU2" s="2" t="s">
        <v>656</v>
      </c>
      <c r="VV2" s="2" t="s">
        <v>657</v>
      </c>
      <c r="VW2" s="2" t="s">
        <v>658</v>
      </c>
      <c r="VX2" s="2" t="s">
        <v>659</v>
      </c>
      <c r="VY2" s="2" t="s">
        <v>660</v>
      </c>
      <c r="VZ2" s="2" t="s">
        <v>661</v>
      </c>
      <c r="WA2" s="2" t="s">
        <v>662</v>
      </c>
      <c r="WB2" s="2" t="s">
        <v>663</v>
      </c>
      <c r="WC2" s="2" t="s">
        <v>664</v>
      </c>
      <c r="WD2" s="2" t="s">
        <v>665</v>
      </c>
      <c r="WE2" s="2" t="s">
        <v>666</v>
      </c>
      <c r="WF2" s="2" t="s">
        <v>667</v>
      </c>
      <c r="WG2" s="2" t="s">
        <v>668</v>
      </c>
      <c r="WH2" s="2" t="s">
        <v>669</v>
      </c>
      <c r="WI2" s="2" t="s">
        <v>670</v>
      </c>
      <c r="WJ2" s="2" t="s">
        <v>671</v>
      </c>
      <c r="WK2" s="2" t="s">
        <v>672</v>
      </c>
      <c r="WL2" s="2" t="s">
        <v>673</v>
      </c>
      <c r="WM2" s="2" t="s">
        <v>674</v>
      </c>
      <c r="WN2" s="2" t="s">
        <v>675</v>
      </c>
      <c r="WO2" s="2" t="s">
        <v>676</v>
      </c>
      <c r="WP2" s="2" t="s">
        <v>677</v>
      </c>
      <c r="WQ2" s="2" t="s">
        <v>678</v>
      </c>
      <c r="WR2" s="2" t="s">
        <v>679</v>
      </c>
      <c r="WS2" s="2" t="s">
        <v>680</v>
      </c>
      <c r="WT2" s="2" t="s">
        <v>681</v>
      </c>
      <c r="WU2" s="2" t="s">
        <v>682</v>
      </c>
      <c r="WV2" s="2" t="s">
        <v>683</v>
      </c>
      <c r="WW2" s="2" t="s">
        <v>684</v>
      </c>
      <c r="WX2" s="2" t="s">
        <v>685</v>
      </c>
      <c r="WY2" s="2" t="s">
        <v>686</v>
      </c>
      <c r="WZ2" s="2" t="s">
        <v>687</v>
      </c>
      <c r="XA2" s="2" t="s">
        <v>688</v>
      </c>
      <c r="XB2" s="2" t="s">
        <v>689</v>
      </c>
      <c r="XC2" s="2" t="s">
        <v>690</v>
      </c>
      <c r="XD2" s="2" t="s">
        <v>691</v>
      </c>
      <c r="XE2" s="2" t="s">
        <v>692</v>
      </c>
      <c r="XF2" s="2" t="s">
        <v>693</v>
      </c>
      <c r="XG2" s="2" t="s">
        <v>694</v>
      </c>
      <c r="XH2" s="2" t="s">
        <v>695</v>
      </c>
      <c r="XI2" s="2" t="s">
        <v>696</v>
      </c>
      <c r="XJ2" s="2" t="s">
        <v>697</v>
      </c>
      <c r="XK2" s="2" t="s">
        <v>698</v>
      </c>
      <c r="XL2" s="2" t="s">
        <v>699</v>
      </c>
      <c r="XM2" s="2" t="s">
        <v>700</v>
      </c>
      <c r="XN2" s="2" t="s">
        <v>701</v>
      </c>
      <c r="XO2" s="2" t="s">
        <v>702</v>
      </c>
      <c r="XP2" s="2" t="s">
        <v>703</v>
      </c>
      <c r="XQ2" s="2" t="s">
        <v>704</v>
      </c>
      <c r="XR2" s="2" t="s">
        <v>705</v>
      </c>
      <c r="XS2" s="2" t="s">
        <v>706</v>
      </c>
      <c r="XT2" s="2" t="s">
        <v>707</v>
      </c>
      <c r="XU2" s="2" t="s">
        <v>708</v>
      </c>
      <c r="XV2" s="2" t="s">
        <v>709</v>
      </c>
      <c r="XW2" s="2" t="s">
        <v>710</v>
      </c>
      <c r="XX2" s="2" t="s">
        <v>711</v>
      </c>
      <c r="XY2" s="2" t="s">
        <v>712</v>
      </c>
      <c r="XZ2" s="2" t="s">
        <v>713</v>
      </c>
      <c r="YA2" s="2" t="s">
        <v>714</v>
      </c>
      <c r="YB2" s="2" t="s">
        <v>715</v>
      </c>
      <c r="YC2" s="2" t="s">
        <v>716</v>
      </c>
      <c r="YD2" s="2" t="s">
        <v>717</v>
      </c>
      <c r="YE2" s="2" t="s">
        <v>718</v>
      </c>
      <c r="YF2" s="2" t="s">
        <v>719</v>
      </c>
      <c r="YG2" s="2" t="s">
        <v>720</v>
      </c>
      <c r="YH2" s="2" t="s">
        <v>721</v>
      </c>
      <c r="YI2" s="2" t="s">
        <v>722</v>
      </c>
      <c r="YJ2" s="2" t="s">
        <v>723</v>
      </c>
      <c r="YK2" s="2" t="s">
        <v>724</v>
      </c>
      <c r="YL2" s="2" t="s">
        <v>725</v>
      </c>
      <c r="YM2" s="2" t="s">
        <v>726</v>
      </c>
      <c r="YN2" s="2" t="s">
        <v>727</v>
      </c>
      <c r="YO2" s="2" t="s">
        <v>728</v>
      </c>
      <c r="YP2" s="2" t="s">
        <v>729</v>
      </c>
      <c r="YQ2" s="2" t="s">
        <v>730</v>
      </c>
      <c r="YR2" s="2" t="s">
        <v>731</v>
      </c>
      <c r="YS2" s="2" t="s">
        <v>732</v>
      </c>
      <c r="YT2" s="2" t="s">
        <v>733</v>
      </c>
      <c r="YU2" s="2" t="s">
        <v>734</v>
      </c>
      <c r="YV2" s="2" t="s">
        <v>735</v>
      </c>
      <c r="YW2" s="2" t="s">
        <v>736</v>
      </c>
      <c r="YX2" s="2" t="s">
        <v>737</v>
      </c>
      <c r="YY2" s="2" t="s">
        <v>738</v>
      </c>
      <c r="YZ2" s="2" t="s">
        <v>739</v>
      </c>
      <c r="ZA2" s="2" t="s">
        <v>740</v>
      </c>
      <c r="ZB2" s="2" t="s">
        <v>741</v>
      </c>
      <c r="ZC2" s="2" t="s">
        <v>742</v>
      </c>
      <c r="ZD2" s="2" t="s">
        <v>743</v>
      </c>
      <c r="ZE2" s="2" t="s">
        <v>744</v>
      </c>
      <c r="ZF2" s="2" t="s">
        <v>745</v>
      </c>
      <c r="ZG2" s="2" t="s">
        <v>746</v>
      </c>
      <c r="ZH2" s="2" t="s">
        <v>747</v>
      </c>
      <c r="ZI2" s="2" t="s">
        <v>748</v>
      </c>
      <c r="ZJ2" s="2" t="s">
        <v>749</v>
      </c>
      <c r="ZK2" s="2" t="s">
        <v>750</v>
      </c>
      <c r="ZL2" s="2" t="s">
        <v>751</v>
      </c>
      <c r="ZM2" s="2" t="s">
        <v>752</v>
      </c>
      <c r="ZN2" s="2" t="s">
        <v>753</v>
      </c>
      <c r="ZO2" s="2" t="s">
        <v>754</v>
      </c>
      <c r="ZP2" s="2" t="s">
        <v>755</v>
      </c>
      <c r="ZQ2" s="2" t="s">
        <v>756</v>
      </c>
      <c r="ZR2" s="2" t="s">
        <v>757</v>
      </c>
      <c r="ZS2" s="2" t="s">
        <v>758</v>
      </c>
      <c r="ZT2" s="2" t="s">
        <v>759</v>
      </c>
      <c r="ZU2" s="2" t="s">
        <v>760</v>
      </c>
      <c r="ZV2" s="2" t="s">
        <v>761</v>
      </c>
      <c r="ZW2" s="2" t="s">
        <v>762</v>
      </c>
      <c r="ZX2" s="2" t="s">
        <v>763</v>
      </c>
      <c r="ZY2" s="2" t="s">
        <v>764</v>
      </c>
      <c r="ZZ2" s="2" t="s">
        <v>765</v>
      </c>
      <c r="AAA2" s="2" t="s">
        <v>766</v>
      </c>
      <c r="AAB2" s="2" t="s">
        <v>767</v>
      </c>
      <c r="AAC2" s="2" t="s">
        <v>768</v>
      </c>
      <c r="AAD2" s="2" t="s">
        <v>769</v>
      </c>
      <c r="AAE2" s="2" t="s">
        <v>770</v>
      </c>
      <c r="AAF2" s="2" t="s">
        <v>771</v>
      </c>
      <c r="AAG2" s="2" t="s">
        <v>772</v>
      </c>
      <c r="AAH2" s="2" t="s">
        <v>773</v>
      </c>
      <c r="AAI2" s="2" t="s">
        <v>774</v>
      </c>
      <c r="AAJ2" s="2" t="s">
        <v>775</v>
      </c>
      <c r="AAK2" s="2" t="s">
        <v>776</v>
      </c>
      <c r="AAL2" s="2" t="s">
        <v>777</v>
      </c>
      <c r="AAM2" s="2" t="s">
        <v>778</v>
      </c>
      <c r="AAN2" s="2" t="s">
        <v>779</v>
      </c>
      <c r="AAO2" s="2" t="s">
        <v>780</v>
      </c>
      <c r="AAP2" s="2" t="s">
        <v>781</v>
      </c>
      <c r="AAQ2" s="2" t="s">
        <v>782</v>
      </c>
      <c r="AAR2" s="2" t="s">
        <v>783</v>
      </c>
      <c r="AAS2" s="2" t="s">
        <v>784</v>
      </c>
      <c r="AAT2" s="2" t="s">
        <v>785</v>
      </c>
      <c r="AAU2" s="2" t="s">
        <v>786</v>
      </c>
      <c r="AAV2" s="2" t="s">
        <v>787</v>
      </c>
      <c r="AAW2" s="2" t="s">
        <v>788</v>
      </c>
      <c r="AAX2" s="2" t="s">
        <v>789</v>
      </c>
      <c r="AAY2" s="2" t="s">
        <v>790</v>
      </c>
      <c r="AAZ2" s="2" t="s">
        <v>791</v>
      </c>
      <c r="ABA2" s="2" t="s">
        <v>792</v>
      </c>
      <c r="ABB2" s="2" t="s">
        <v>793</v>
      </c>
      <c r="ABC2" s="2" t="s">
        <v>794</v>
      </c>
      <c r="ABD2" s="2" t="s">
        <v>795</v>
      </c>
      <c r="ABE2" s="2" t="s">
        <v>796</v>
      </c>
      <c r="ABF2" s="2" t="s">
        <v>797</v>
      </c>
      <c r="ABG2" s="2" t="s">
        <v>798</v>
      </c>
      <c r="ABH2" s="2" t="s">
        <v>799</v>
      </c>
      <c r="ABI2" s="2" t="s">
        <v>800</v>
      </c>
      <c r="ABJ2" s="2" t="s">
        <v>801</v>
      </c>
      <c r="ABK2" s="2" t="s">
        <v>802</v>
      </c>
      <c r="ABL2" s="2" t="s">
        <v>803</v>
      </c>
      <c r="ABM2" s="2" t="s">
        <v>804</v>
      </c>
      <c r="ABN2" s="2" t="s">
        <v>805</v>
      </c>
      <c r="ABO2" s="2" t="s">
        <v>806</v>
      </c>
      <c r="ABP2" s="2" t="s">
        <v>807</v>
      </c>
      <c r="ABQ2" s="2" t="s">
        <v>808</v>
      </c>
      <c r="ABR2" s="2" t="s">
        <v>809</v>
      </c>
      <c r="ABS2" s="2" t="s">
        <v>810</v>
      </c>
      <c r="ABT2" s="2" t="s">
        <v>811</v>
      </c>
      <c r="ABU2" s="2" t="s">
        <v>812</v>
      </c>
      <c r="ABV2" s="2" t="s">
        <v>813</v>
      </c>
      <c r="ABW2" s="2" t="s">
        <v>814</v>
      </c>
      <c r="ABX2" s="2" t="s">
        <v>815</v>
      </c>
      <c r="ABY2" s="2" t="s">
        <v>816</v>
      </c>
      <c r="ABZ2" s="2" t="s">
        <v>817</v>
      </c>
      <c r="ACA2" s="2" t="s">
        <v>818</v>
      </c>
      <c r="ACB2" s="2" t="s">
        <v>819</v>
      </c>
      <c r="ACC2" s="2" t="s">
        <v>820</v>
      </c>
      <c r="ACD2" s="2" t="s">
        <v>821</v>
      </c>
      <c r="ACE2" s="2" t="s">
        <v>822</v>
      </c>
      <c r="ACF2" s="2" t="s">
        <v>823</v>
      </c>
      <c r="ACG2" s="2" t="s">
        <v>824</v>
      </c>
      <c r="ACH2" s="2" t="s">
        <v>825</v>
      </c>
      <c r="ACI2" s="2" t="s">
        <v>826</v>
      </c>
      <c r="ACJ2" s="2" t="s">
        <v>827</v>
      </c>
      <c r="ACK2" s="2" t="s">
        <v>828</v>
      </c>
      <c r="ACL2" s="2" t="s">
        <v>829</v>
      </c>
      <c r="ACM2" s="2" t="s">
        <v>830</v>
      </c>
      <c r="ACN2" s="2" t="s">
        <v>831</v>
      </c>
      <c r="ACO2" s="2" t="s">
        <v>832</v>
      </c>
      <c r="ACP2" s="2" t="s">
        <v>833</v>
      </c>
      <c r="ACQ2" s="2" t="s">
        <v>834</v>
      </c>
      <c r="ACR2" s="2" t="s">
        <v>835</v>
      </c>
      <c r="ACS2" s="2" t="s">
        <v>836</v>
      </c>
      <c r="ACT2" s="2" t="s">
        <v>837</v>
      </c>
      <c r="ACU2" s="2" t="s">
        <v>838</v>
      </c>
      <c r="ACV2" s="2" t="s">
        <v>839</v>
      </c>
      <c r="ACW2" s="2" t="s">
        <v>840</v>
      </c>
      <c r="ACX2" s="2" t="s">
        <v>841</v>
      </c>
      <c r="ACY2" s="2" t="s">
        <v>842</v>
      </c>
      <c r="ACZ2" s="2" t="s">
        <v>843</v>
      </c>
      <c r="ADA2" s="2" t="s">
        <v>844</v>
      </c>
      <c r="ADB2" s="2" t="s">
        <v>845</v>
      </c>
      <c r="ADC2" s="2" t="s">
        <v>846</v>
      </c>
      <c r="ADD2" s="2" t="s">
        <v>847</v>
      </c>
      <c r="ADE2" s="2" t="s">
        <v>848</v>
      </c>
      <c r="ADF2" s="2" t="s">
        <v>849</v>
      </c>
      <c r="ADG2" s="2" t="s">
        <v>850</v>
      </c>
      <c r="ADH2" s="2" t="s">
        <v>851</v>
      </c>
      <c r="ADI2" s="2" t="s">
        <v>852</v>
      </c>
      <c r="ADJ2" s="2" t="s">
        <v>853</v>
      </c>
      <c r="ADK2" s="2" t="s">
        <v>854</v>
      </c>
      <c r="ADL2" s="2" t="s">
        <v>855</v>
      </c>
      <c r="ADM2" s="2" t="s">
        <v>856</v>
      </c>
      <c r="ADN2" s="2" t="s">
        <v>857</v>
      </c>
      <c r="ADO2" s="2" t="s">
        <v>858</v>
      </c>
      <c r="ADP2" s="2" t="s">
        <v>859</v>
      </c>
      <c r="ADQ2" s="2" t="s">
        <v>860</v>
      </c>
      <c r="ADR2" s="2" t="s">
        <v>861</v>
      </c>
      <c r="ADS2" s="2" t="s">
        <v>862</v>
      </c>
      <c r="ADT2" s="2" t="s">
        <v>863</v>
      </c>
      <c r="ADU2" s="2" t="s">
        <v>864</v>
      </c>
      <c r="ADV2" s="2" t="s">
        <v>865</v>
      </c>
      <c r="ADW2" s="2" t="s">
        <v>866</v>
      </c>
      <c r="ADX2" s="2" t="s">
        <v>867</v>
      </c>
      <c r="ADY2" s="2" t="s">
        <v>868</v>
      </c>
      <c r="ADZ2" s="2" t="s">
        <v>869</v>
      </c>
      <c r="AEA2" s="2" t="s">
        <v>870</v>
      </c>
      <c r="AEB2" s="2" t="s">
        <v>871</v>
      </c>
      <c r="AEC2" s="2" t="s">
        <v>872</v>
      </c>
      <c r="AED2" s="2" t="s">
        <v>873</v>
      </c>
      <c r="AEE2" s="2" t="s">
        <v>874</v>
      </c>
      <c r="AEF2" s="2" t="s">
        <v>875</v>
      </c>
      <c r="AEG2" s="2" t="s">
        <v>876</v>
      </c>
      <c r="AEH2" s="2" t="s">
        <v>877</v>
      </c>
      <c r="AEI2" s="2" t="s">
        <v>878</v>
      </c>
      <c r="AEJ2" s="2" t="s">
        <v>879</v>
      </c>
      <c r="AEK2" s="2" t="s">
        <v>880</v>
      </c>
      <c r="AEL2" s="2" t="s">
        <v>881</v>
      </c>
      <c r="AEM2" s="2" t="s">
        <v>882</v>
      </c>
      <c r="AEN2" s="2" t="s">
        <v>883</v>
      </c>
      <c r="AEO2" s="2" t="s">
        <v>884</v>
      </c>
      <c r="AEP2" s="2" t="s">
        <v>885</v>
      </c>
      <c r="AEQ2" s="2" t="s">
        <v>886</v>
      </c>
      <c r="AER2" s="2" t="s">
        <v>887</v>
      </c>
      <c r="AES2" s="2" t="s">
        <v>888</v>
      </c>
      <c r="AET2" s="2" t="s">
        <v>889</v>
      </c>
      <c r="AEU2" s="2" t="s">
        <v>890</v>
      </c>
      <c r="AEV2" s="2" t="s">
        <v>891</v>
      </c>
      <c r="AEW2" s="2" t="s">
        <v>892</v>
      </c>
      <c r="AEX2" s="2" t="s">
        <v>893</v>
      </c>
      <c r="AEY2" s="2" t="s">
        <v>894</v>
      </c>
      <c r="AEZ2" s="2" t="s">
        <v>895</v>
      </c>
      <c r="AFA2" s="2" t="s">
        <v>896</v>
      </c>
      <c r="AFB2" s="2" t="s">
        <v>897</v>
      </c>
      <c r="AFC2" s="2" t="s">
        <v>898</v>
      </c>
      <c r="AFD2" s="2" t="s">
        <v>899</v>
      </c>
      <c r="AFE2" s="2" t="s">
        <v>900</v>
      </c>
      <c r="AFF2" s="2" t="s">
        <v>901</v>
      </c>
      <c r="AFG2" s="2" t="s">
        <v>902</v>
      </c>
      <c r="AFH2" s="2" t="s">
        <v>903</v>
      </c>
      <c r="AFI2" s="2" t="s">
        <v>904</v>
      </c>
      <c r="AFJ2" s="2" t="s">
        <v>905</v>
      </c>
      <c r="AFK2" s="2" t="s">
        <v>906</v>
      </c>
      <c r="AFL2" s="2" t="s">
        <v>907</v>
      </c>
      <c r="AFM2" s="2" t="s">
        <v>908</v>
      </c>
      <c r="AFN2" s="2" t="s">
        <v>909</v>
      </c>
      <c r="AFO2" s="2" t="s">
        <v>910</v>
      </c>
      <c r="AFP2" s="2" t="s">
        <v>911</v>
      </c>
      <c r="AFQ2" s="2" t="s">
        <v>912</v>
      </c>
      <c r="AFR2" s="2" t="s">
        <v>913</v>
      </c>
      <c r="AFS2" s="2" t="s">
        <v>914</v>
      </c>
      <c r="AFT2" s="2" t="s">
        <v>915</v>
      </c>
      <c r="AFU2" s="2" t="s">
        <v>916</v>
      </c>
      <c r="AFV2" s="2" t="s">
        <v>917</v>
      </c>
      <c r="AFW2" s="2" t="s">
        <v>918</v>
      </c>
      <c r="AFX2" s="2" t="s">
        <v>919</v>
      </c>
      <c r="AFY2" s="2" t="s">
        <v>920</v>
      </c>
      <c r="AFZ2" s="2" t="s">
        <v>921</v>
      </c>
      <c r="AGA2" s="2" t="s">
        <v>922</v>
      </c>
      <c r="AGB2" s="2" t="s">
        <v>923</v>
      </c>
      <c r="AGC2" s="2" t="s">
        <v>924</v>
      </c>
      <c r="AGD2" s="2" t="s">
        <v>925</v>
      </c>
      <c r="AGE2" s="2" t="s">
        <v>926</v>
      </c>
      <c r="AGF2" s="2" t="s">
        <v>927</v>
      </c>
      <c r="AGG2" s="2" t="s">
        <v>928</v>
      </c>
      <c r="AGH2" s="2" t="s">
        <v>929</v>
      </c>
      <c r="AGI2" s="2" t="s">
        <v>930</v>
      </c>
      <c r="AGJ2" s="2" t="s">
        <v>931</v>
      </c>
      <c r="AGK2" s="2" t="s">
        <v>932</v>
      </c>
      <c r="AGL2" s="2" t="s">
        <v>933</v>
      </c>
      <c r="AGM2" s="2" t="s">
        <v>934</v>
      </c>
      <c r="AGN2" s="2" t="s">
        <v>935</v>
      </c>
      <c r="AGO2" s="2" t="s">
        <v>936</v>
      </c>
      <c r="AGP2" s="2" t="s">
        <v>937</v>
      </c>
      <c r="AGQ2" s="2" t="s">
        <v>938</v>
      </c>
      <c r="AGR2" s="2" t="s">
        <v>939</v>
      </c>
      <c r="AGS2" s="2" t="s">
        <v>940</v>
      </c>
      <c r="AGT2" s="2" t="s">
        <v>941</v>
      </c>
      <c r="AGU2" s="2" t="s">
        <v>942</v>
      </c>
      <c r="AGV2" s="2" t="s">
        <v>943</v>
      </c>
      <c r="AGW2" s="2" t="s">
        <v>944</v>
      </c>
      <c r="AGX2" s="2" t="s">
        <v>945</v>
      </c>
      <c r="AGY2" s="2" t="s">
        <v>946</v>
      </c>
      <c r="AGZ2" s="2" t="s">
        <v>947</v>
      </c>
      <c r="AHA2" s="2" t="s">
        <v>948</v>
      </c>
      <c r="AHB2" s="2" t="s">
        <v>949</v>
      </c>
      <c r="AHC2" s="2" t="s">
        <v>950</v>
      </c>
      <c r="AHD2" s="2" t="s">
        <v>951</v>
      </c>
      <c r="AHE2" s="2" t="s">
        <v>952</v>
      </c>
      <c r="AHF2" s="2" t="s">
        <v>953</v>
      </c>
      <c r="AHG2" s="2" t="s">
        <v>954</v>
      </c>
      <c r="AHH2" s="2" t="s">
        <v>955</v>
      </c>
      <c r="AHI2" s="2" t="s">
        <v>956</v>
      </c>
      <c r="AHJ2" s="2" t="s">
        <v>957</v>
      </c>
      <c r="AHK2" s="2" t="s">
        <v>958</v>
      </c>
      <c r="AHL2" s="2" t="s">
        <v>959</v>
      </c>
      <c r="AHM2" s="2" t="s">
        <v>960</v>
      </c>
      <c r="AHN2" s="2" t="s">
        <v>961</v>
      </c>
      <c r="AHO2" s="2" t="s">
        <v>962</v>
      </c>
      <c r="AHP2" s="2" t="s">
        <v>963</v>
      </c>
      <c r="AHQ2" s="2" t="s">
        <v>964</v>
      </c>
      <c r="AHR2" s="2" t="s">
        <v>965</v>
      </c>
      <c r="AHS2" s="2" t="s">
        <v>966</v>
      </c>
      <c r="AHT2" s="2" t="s">
        <v>967</v>
      </c>
      <c r="AHU2" s="2" t="s">
        <v>968</v>
      </c>
      <c r="AHV2" s="2" t="s">
        <v>969</v>
      </c>
      <c r="AHW2" s="2" t="s">
        <v>970</v>
      </c>
      <c r="AHX2" s="2" t="s">
        <v>971</v>
      </c>
      <c r="AHY2" s="2" t="s">
        <v>972</v>
      </c>
      <c r="AHZ2" s="2" t="s">
        <v>973</v>
      </c>
      <c r="AIA2" s="2" t="s">
        <v>974</v>
      </c>
      <c r="AIB2" s="2" t="s">
        <v>975</v>
      </c>
      <c r="AIC2" s="2" t="s">
        <v>976</v>
      </c>
      <c r="AID2" s="2" t="s">
        <v>977</v>
      </c>
      <c r="AIE2" s="2" t="s">
        <v>978</v>
      </c>
      <c r="AIF2" s="2" t="s">
        <v>979</v>
      </c>
      <c r="AIG2" s="2" t="s">
        <v>980</v>
      </c>
      <c r="AIH2" s="2" t="s">
        <v>981</v>
      </c>
      <c r="AII2" s="2" t="s">
        <v>982</v>
      </c>
      <c r="AIJ2" s="2" t="s">
        <v>983</v>
      </c>
      <c r="AIK2" s="2" t="s">
        <v>984</v>
      </c>
      <c r="AIL2" s="2" t="s">
        <v>985</v>
      </c>
      <c r="AIM2" s="2" t="s">
        <v>986</v>
      </c>
      <c r="AIN2" s="2" t="s">
        <v>987</v>
      </c>
      <c r="AIO2" s="2" t="s">
        <v>988</v>
      </c>
      <c r="AIP2" s="2" t="s">
        <v>989</v>
      </c>
      <c r="AIQ2" s="2" t="s">
        <v>990</v>
      </c>
      <c r="AIR2" s="2" t="s">
        <v>991</v>
      </c>
      <c r="AIS2" s="2" t="s">
        <v>992</v>
      </c>
      <c r="AIT2" s="2" t="s">
        <v>993</v>
      </c>
      <c r="AIU2" s="2" t="s">
        <v>994</v>
      </c>
      <c r="AIV2" s="2" t="s">
        <v>995</v>
      </c>
      <c r="AIW2" s="2" t="s">
        <v>996</v>
      </c>
      <c r="AIX2" s="2" t="s">
        <v>997</v>
      </c>
      <c r="AIY2" s="2" t="s">
        <v>998</v>
      </c>
      <c r="AIZ2" s="2" t="s">
        <v>999</v>
      </c>
      <c r="AJA2" s="2" t="s">
        <v>1000</v>
      </c>
      <c r="AJB2" s="2" t="s">
        <v>1001</v>
      </c>
      <c r="AJC2" s="2" t="s">
        <v>1002</v>
      </c>
      <c r="AJD2" s="2" t="s">
        <v>1003</v>
      </c>
      <c r="AJE2" s="2" t="s">
        <v>1004</v>
      </c>
      <c r="AJF2" s="2" t="s">
        <v>1005</v>
      </c>
      <c r="AJG2" s="2" t="s">
        <v>1006</v>
      </c>
      <c r="AJH2" s="2" t="s">
        <v>1007</v>
      </c>
      <c r="AJI2" s="2" t="s">
        <v>1008</v>
      </c>
      <c r="AJJ2" s="2" t="s">
        <v>1009</v>
      </c>
      <c r="AJK2" s="2" t="s">
        <v>1010</v>
      </c>
      <c r="AJL2" s="2" t="s">
        <v>1011</v>
      </c>
      <c r="AJM2" s="2" t="s">
        <v>1012</v>
      </c>
      <c r="AJN2" s="2" t="s">
        <v>1013</v>
      </c>
      <c r="AJO2" s="2" t="s">
        <v>1014</v>
      </c>
      <c r="AJP2" s="2" t="s">
        <v>1015</v>
      </c>
      <c r="AJQ2" s="2" t="s">
        <v>1016</v>
      </c>
      <c r="AJR2" s="2" t="s">
        <v>1017</v>
      </c>
      <c r="AJS2" s="2" t="s">
        <v>1018</v>
      </c>
      <c r="AJT2" s="2" t="s">
        <v>1019</v>
      </c>
      <c r="AJU2" s="2" t="s">
        <v>1020</v>
      </c>
      <c r="AJV2" s="2" t="s">
        <v>1021</v>
      </c>
      <c r="AJW2" s="2" t="s">
        <v>1022</v>
      </c>
      <c r="AJX2" s="2" t="s">
        <v>1023</v>
      </c>
      <c r="AJY2" s="2" t="s">
        <v>1024</v>
      </c>
      <c r="AJZ2" s="2" t="s">
        <v>1025</v>
      </c>
      <c r="AKA2" s="2" t="s">
        <v>1026</v>
      </c>
      <c r="AKB2" s="2" t="s">
        <v>1027</v>
      </c>
      <c r="AKC2" s="2" t="s">
        <v>1028</v>
      </c>
      <c r="AKD2" s="2" t="s">
        <v>1029</v>
      </c>
      <c r="AKE2" s="2" t="s">
        <v>1030</v>
      </c>
      <c r="AKF2" s="2" t="s">
        <v>1031</v>
      </c>
      <c r="AKG2" s="2" t="s">
        <v>1032</v>
      </c>
      <c r="AKH2" s="2" t="s">
        <v>1033</v>
      </c>
      <c r="AKI2" s="2" t="s">
        <v>1034</v>
      </c>
      <c r="AKJ2" s="2" t="s">
        <v>1035</v>
      </c>
      <c r="AKK2" s="2" t="s">
        <v>1036</v>
      </c>
      <c r="AKL2" s="2" t="s">
        <v>1037</v>
      </c>
      <c r="AKM2" s="2" t="s">
        <v>1038</v>
      </c>
      <c r="AKN2" s="2" t="s">
        <v>1039</v>
      </c>
      <c r="AKO2" s="2" t="s">
        <v>1040</v>
      </c>
      <c r="AKP2" s="2" t="s">
        <v>1041</v>
      </c>
      <c r="AKQ2" s="2" t="s">
        <v>1042</v>
      </c>
      <c r="AKR2" s="2" t="s">
        <v>1043</v>
      </c>
      <c r="AKS2" s="2" t="s">
        <v>1044</v>
      </c>
      <c r="AKT2" s="2" t="s">
        <v>1045</v>
      </c>
      <c r="AKU2" s="2" t="s">
        <v>1046</v>
      </c>
      <c r="AKV2" s="2" t="s">
        <v>1047</v>
      </c>
      <c r="AKW2" s="2" t="s">
        <v>1048</v>
      </c>
      <c r="AKX2" s="2" t="s">
        <v>1049</v>
      </c>
      <c r="AKY2" s="2" t="s">
        <v>1050</v>
      </c>
      <c r="AKZ2" s="2" t="s">
        <v>1051</v>
      </c>
      <c r="ALA2" s="2" t="s">
        <v>1052</v>
      </c>
      <c r="ALB2" s="2" t="s">
        <v>1053</v>
      </c>
      <c r="ALC2" s="2" t="s">
        <v>1054</v>
      </c>
      <c r="ALD2" s="2" t="s">
        <v>1055</v>
      </c>
      <c r="ALE2" s="2" t="s">
        <v>1056</v>
      </c>
      <c r="ALF2" s="2" t="s">
        <v>1057</v>
      </c>
      <c r="ALG2" s="2" t="s">
        <v>1058</v>
      </c>
      <c r="ALH2" s="2" t="s">
        <v>1059</v>
      </c>
      <c r="ALI2" s="2" t="s">
        <v>1060</v>
      </c>
      <c r="ALJ2" s="2" t="s">
        <v>1061</v>
      </c>
      <c r="ALK2" s="2" t="s">
        <v>1062</v>
      </c>
      <c r="ALL2" s="2" t="s">
        <v>1063</v>
      </c>
      <c r="ALM2" s="2" t="s">
        <v>1064</v>
      </c>
      <c r="ALN2" s="2" t="s">
        <v>1065</v>
      </c>
      <c r="ALO2" s="2" t="s">
        <v>1066</v>
      </c>
      <c r="ALP2" s="2" t="s">
        <v>1067</v>
      </c>
      <c r="ALQ2" s="2" t="s">
        <v>1068</v>
      </c>
      <c r="ALR2" s="2" t="s">
        <v>1069</v>
      </c>
      <c r="ALS2" s="2" t="s">
        <v>1070</v>
      </c>
      <c r="ALT2" s="2" t="s">
        <v>1071</v>
      </c>
      <c r="ALU2" s="2" t="s">
        <v>1072</v>
      </c>
      <c r="ALV2" s="2" t="s">
        <v>1073</v>
      </c>
      <c r="ALW2" s="2" t="s">
        <v>1074</v>
      </c>
      <c r="ALX2" s="2" t="s">
        <v>1075</v>
      </c>
      <c r="ALY2" s="2" t="s">
        <v>1076</v>
      </c>
      <c r="ALZ2" s="2" t="s">
        <v>1077</v>
      </c>
      <c r="AMA2" s="2" t="s">
        <v>1078</v>
      </c>
      <c r="AMB2" s="2" t="s">
        <v>1079</v>
      </c>
      <c r="AMC2" s="2" t="s">
        <v>1080</v>
      </c>
      <c r="AMD2" s="2" t="s">
        <v>1081</v>
      </c>
      <c r="AME2" s="2" t="s">
        <v>1082</v>
      </c>
      <c r="AMF2" s="2" t="s">
        <v>1083</v>
      </c>
      <c r="AMG2" s="2" t="s">
        <v>1084</v>
      </c>
      <c r="AMH2" s="2" t="s">
        <v>1085</v>
      </c>
      <c r="AMI2" s="2" t="s">
        <v>1086</v>
      </c>
      <c r="AMJ2" s="2" t="s">
        <v>1087</v>
      </c>
      <c r="AMK2" s="2" t="s">
        <v>1088</v>
      </c>
      <c r="AML2" s="2" t="s">
        <v>1089</v>
      </c>
      <c r="AMM2" s="2" t="s">
        <v>1090</v>
      </c>
      <c r="AMN2" s="2" t="s">
        <v>1091</v>
      </c>
      <c r="AMO2" s="2" t="s">
        <v>1092</v>
      </c>
      <c r="AMP2" s="2" t="s">
        <v>1093</v>
      </c>
      <c r="AMQ2" s="2" t="s">
        <v>1094</v>
      </c>
      <c r="AMR2" s="2" t="s">
        <v>1095</v>
      </c>
      <c r="AMS2" s="2" t="s">
        <v>1096</v>
      </c>
      <c r="AMT2" s="2" t="s">
        <v>1097</v>
      </c>
      <c r="AMU2" s="2" t="s">
        <v>1098</v>
      </c>
      <c r="AMV2" s="2" t="s">
        <v>1099</v>
      </c>
      <c r="AMW2" s="2" t="s">
        <v>1100</v>
      </c>
      <c r="AMX2" s="2" t="s">
        <v>1101</v>
      </c>
      <c r="AMY2" s="2" t="s">
        <v>1102</v>
      </c>
      <c r="AMZ2" s="2" t="s">
        <v>1103</v>
      </c>
      <c r="ANA2" s="2" t="s">
        <v>1104</v>
      </c>
      <c r="ANB2" s="2" t="s">
        <v>1105</v>
      </c>
      <c r="ANC2" s="2" t="s">
        <v>1106</v>
      </c>
      <c r="AND2" s="2" t="s">
        <v>1107</v>
      </c>
      <c r="ANE2" s="2" t="s">
        <v>1108</v>
      </c>
      <c r="ANF2" s="2" t="s">
        <v>1109</v>
      </c>
      <c r="ANG2" s="2" t="s">
        <v>1110</v>
      </c>
      <c r="ANH2" s="2" t="s">
        <v>1111</v>
      </c>
      <c r="ANI2" s="2" t="s">
        <v>1112</v>
      </c>
      <c r="ANJ2" s="2" t="s">
        <v>1113</v>
      </c>
      <c r="ANK2" s="2" t="s">
        <v>1114</v>
      </c>
      <c r="ANL2" s="2" t="s">
        <v>1115</v>
      </c>
      <c r="ANM2" s="2" t="s">
        <v>1116</v>
      </c>
      <c r="ANN2" s="2" t="s">
        <v>1117</v>
      </c>
      <c r="ANO2" s="2" t="s">
        <v>1118</v>
      </c>
      <c r="ANP2" s="2" t="s">
        <v>1119</v>
      </c>
      <c r="ANQ2" s="2" t="s">
        <v>1120</v>
      </c>
      <c r="ANR2" s="2" t="s">
        <v>1121</v>
      </c>
      <c r="ANS2" s="2" t="s">
        <v>1122</v>
      </c>
      <c r="ANT2" s="2" t="s">
        <v>1123</v>
      </c>
      <c r="ANU2" s="2" t="s">
        <v>1124</v>
      </c>
      <c r="ANV2" s="2" t="s">
        <v>1125</v>
      </c>
      <c r="ANW2" s="2" t="s">
        <v>1126</v>
      </c>
      <c r="ANX2" s="2" t="s">
        <v>1127</v>
      </c>
      <c r="ANY2" s="2" t="s">
        <v>1128</v>
      </c>
      <c r="ANZ2" s="2" t="s">
        <v>1129</v>
      </c>
      <c r="AOA2" s="2" t="s">
        <v>1130</v>
      </c>
      <c r="AOB2" s="2" t="s">
        <v>1131</v>
      </c>
      <c r="AOC2" s="2" t="s">
        <v>1132</v>
      </c>
      <c r="AOD2" s="2" t="s">
        <v>1133</v>
      </c>
      <c r="AOE2" s="2" t="s">
        <v>1134</v>
      </c>
      <c r="AOF2" s="2" t="s">
        <v>1135</v>
      </c>
      <c r="AOG2" s="2" t="s">
        <v>1136</v>
      </c>
      <c r="AOH2" s="2" t="s">
        <v>1137</v>
      </c>
      <c r="AOI2" s="2" t="s">
        <v>1138</v>
      </c>
      <c r="AOJ2" s="2" t="s">
        <v>1139</v>
      </c>
      <c r="AOK2" s="2" t="s">
        <v>1140</v>
      </c>
      <c r="AOL2" s="2" t="s">
        <v>1141</v>
      </c>
      <c r="AOM2" s="2" t="s">
        <v>1142</v>
      </c>
      <c r="AON2" s="2" t="s">
        <v>1143</v>
      </c>
      <c r="AOO2" s="2" t="s">
        <v>1144</v>
      </c>
      <c r="AOP2" s="2" t="s">
        <v>1145</v>
      </c>
      <c r="AOQ2" s="2" t="s">
        <v>1146</v>
      </c>
      <c r="AOR2" s="2" t="s">
        <v>1147</v>
      </c>
      <c r="AOS2" s="2" t="s">
        <v>1148</v>
      </c>
      <c r="AOT2" s="2" t="s">
        <v>1149</v>
      </c>
      <c r="AOU2" s="2" t="s">
        <v>1150</v>
      </c>
      <c r="AOV2" s="2" t="s">
        <v>1151</v>
      </c>
      <c r="AOW2" s="2" t="s">
        <v>1152</v>
      </c>
      <c r="AOX2" s="2" t="s">
        <v>1153</v>
      </c>
      <c r="AOY2" s="2" t="s">
        <v>1154</v>
      </c>
      <c r="AOZ2" s="2" t="s">
        <v>1155</v>
      </c>
      <c r="APA2" s="2" t="s">
        <v>1156</v>
      </c>
      <c r="APB2" s="2" t="s">
        <v>1157</v>
      </c>
      <c r="APC2" s="2" t="s">
        <v>1158</v>
      </c>
      <c r="APD2" s="2" t="s">
        <v>1159</v>
      </c>
      <c r="APE2" s="2" t="s">
        <v>1160</v>
      </c>
      <c r="APF2" s="2" t="s">
        <v>1161</v>
      </c>
      <c r="APG2" s="2" t="s">
        <v>1162</v>
      </c>
      <c r="APH2" s="2" t="s">
        <v>1163</v>
      </c>
      <c r="API2" s="2" t="s">
        <v>1164</v>
      </c>
      <c r="APJ2" s="2" t="s">
        <v>1165</v>
      </c>
      <c r="APK2" s="2" t="s">
        <v>1166</v>
      </c>
      <c r="APL2" s="2" t="s">
        <v>1167</v>
      </c>
      <c r="APM2" s="2" t="s">
        <v>1168</v>
      </c>
      <c r="APN2" s="2" t="s">
        <v>1169</v>
      </c>
      <c r="APO2" s="2" t="s">
        <v>1170</v>
      </c>
      <c r="APP2" s="2" t="s">
        <v>1171</v>
      </c>
      <c r="APQ2" s="2" t="s">
        <v>1172</v>
      </c>
      <c r="APR2" s="2" t="s">
        <v>1173</v>
      </c>
      <c r="APS2" s="2" t="s">
        <v>1174</v>
      </c>
      <c r="APT2" s="2" t="s">
        <v>1175</v>
      </c>
      <c r="APU2" s="2" t="s">
        <v>1176</v>
      </c>
      <c r="APV2" s="2" t="s">
        <v>1177</v>
      </c>
      <c r="APW2" s="2" t="s">
        <v>1178</v>
      </c>
      <c r="APX2" s="2" t="s">
        <v>1179</v>
      </c>
      <c r="APY2" s="2" t="s">
        <v>1180</v>
      </c>
      <c r="APZ2" s="2" t="s">
        <v>1181</v>
      </c>
      <c r="AQA2" s="2" t="s">
        <v>1182</v>
      </c>
      <c r="AQB2" s="2" t="s">
        <v>1183</v>
      </c>
      <c r="AQC2" s="2" t="s">
        <v>1184</v>
      </c>
      <c r="AQD2" s="2" t="s">
        <v>1185</v>
      </c>
      <c r="AQE2" s="2" t="s">
        <v>1186</v>
      </c>
      <c r="AQF2" s="2" t="s">
        <v>1187</v>
      </c>
      <c r="AQG2" s="2" t="s">
        <v>1188</v>
      </c>
      <c r="AQH2" s="2" t="s">
        <v>1189</v>
      </c>
      <c r="AQI2" s="2" t="s">
        <v>1190</v>
      </c>
      <c r="AQJ2" s="2" t="s">
        <v>1191</v>
      </c>
      <c r="AQK2" s="2" t="s">
        <v>1192</v>
      </c>
      <c r="AQL2" s="2" t="s">
        <v>1193</v>
      </c>
      <c r="AQM2" s="2" t="s">
        <v>1194</v>
      </c>
      <c r="AQN2" s="2" t="s">
        <v>1195</v>
      </c>
      <c r="AQO2" s="2" t="s">
        <v>1196</v>
      </c>
      <c r="AQP2" s="2" t="s">
        <v>1197</v>
      </c>
      <c r="AQQ2" s="2" t="s">
        <v>1198</v>
      </c>
      <c r="AQR2" s="2" t="s">
        <v>1199</v>
      </c>
      <c r="AQS2" s="2" t="s">
        <v>1200</v>
      </c>
      <c r="AQT2" s="2" t="s">
        <v>1201</v>
      </c>
      <c r="AQU2" s="2" t="s">
        <v>1202</v>
      </c>
      <c r="AQV2" s="2" t="s">
        <v>1203</v>
      </c>
      <c r="AQW2" s="2" t="s">
        <v>1204</v>
      </c>
      <c r="AQX2" s="2" t="s">
        <v>1205</v>
      </c>
      <c r="AQY2" s="2" t="s">
        <v>1206</v>
      </c>
      <c r="AQZ2" s="2" t="s">
        <v>1207</v>
      </c>
      <c r="ARA2" s="2" t="s">
        <v>1208</v>
      </c>
      <c r="ARB2" s="2" t="s">
        <v>1209</v>
      </c>
      <c r="ARC2" s="2" t="s">
        <v>1210</v>
      </c>
      <c r="ARD2" s="2" t="s">
        <v>1211</v>
      </c>
      <c r="ARE2" s="2" t="s">
        <v>1212</v>
      </c>
      <c r="ARF2" s="2" t="s">
        <v>1213</v>
      </c>
      <c r="ARG2" s="2" t="s">
        <v>1214</v>
      </c>
      <c r="ARH2" s="2" t="s">
        <v>1215</v>
      </c>
      <c r="ARI2" s="2" t="s">
        <v>1216</v>
      </c>
      <c r="ARJ2" s="2" t="s">
        <v>1217</v>
      </c>
      <c r="ARK2" s="2" t="s">
        <v>1218</v>
      </c>
      <c r="ARL2" s="2" t="s">
        <v>1219</v>
      </c>
      <c r="ARM2" s="2" t="s">
        <v>1220</v>
      </c>
      <c r="ARN2" s="2" t="s">
        <v>1221</v>
      </c>
      <c r="ARO2" s="2" t="s">
        <v>1222</v>
      </c>
      <c r="ARP2" s="2" t="s">
        <v>1223</v>
      </c>
      <c r="ARQ2" s="2" t="s">
        <v>1224</v>
      </c>
      <c r="ARR2" s="2" t="s">
        <v>1225</v>
      </c>
      <c r="ARS2" s="2" t="s">
        <v>1226</v>
      </c>
      <c r="ART2" s="2" t="s">
        <v>1227</v>
      </c>
      <c r="ARU2" s="2" t="s">
        <v>1228</v>
      </c>
      <c r="ARV2" s="2" t="s">
        <v>1229</v>
      </c>
      <c r="ARW2" s="2" t="s">
        <v>1230</v>
      </c>
      <c r="ARX2" s="2" t="s">
        <v>1231</v>
      </c>
      <c r="ARY2" s="2" t="s">
        <v>1232</v>
      </c>
      <c r="ARZ2" s="2" t="s">
        <v>1233</v>
      </c>
      <c r="ASA2" s="2" t="s">
        <v>1234</v>
      </c>
      <c r="ASB2" s="2" t="s">
        <v>1235</v>
      </c>
      <c r="ASC2" s="2" t="s">
        <v>1236</v>
      </c>
      <c r="ASD2" s="2" t="s">
        <v>1237</v>
      </c>
      <c r="ASE2" s="2" t="s">
        <v>1238</v>
      </c>
      <c r="ASF2" s="2" t="s">
        <v>1239</v>
      </c>
      <c r="ASG2" s="2" t="s">
        <v>1240</v>
      </c>
      <c r="ASH2" s="2" t="s">
        <v>1241</v>
      </c>
      <c r="ASI2" s="2" t="s">
        <v>1242</v>
      </c>
      <c r="ASJ2" s="2" t="s">
        <v>1243</v>
      </c>
      <c r="ASK2" s="2" t="s">
        <v>1244</v>
      </c>
      <c r="ASL2" s="2" t="s">
        <v>1245</v>
      </c>
      <c r="ASM2" s="2" t="s">
        <v>1246</v>
      </c>
      <c r="ASN2" s="2" t="s">
        <v>1247</v>
      </c>
      <c r="ASO2" s="2" t="s">
        <v>1248</v>
      </c>
      <c r="ASP2" s="2" t="s">
        <v>1249</v>
      </c>
      <c r="ASQ2" s="2" t="s">
        <v>1250</v>
      </c>
      <c r="ASR2" s="2" t="s">
        <v>1251</v>
      </c>
      <c r="ASS2" s="2" t="s">
        <v>1252</v>
      </c>
      <c r="AST2" s="2" t="s">
        <v>1253</v>
      </c>
      <c r="ASU2" s="2" t="s">
        <v>1254</v>
      </c>
      <c r="ASV2" s="2" t="s">
        <v>1255</v>
      </c>
      <c r="ASW2" s="2" t="s">
        <v>1256</v>
      </c>
      <c r="ASX2" s="2" t="s">
        <v>1257</v>
      </c>
      <c r="ASY2" s="2" t="s">
        <v>1258</v>
      </c>
      <c r="ASZ2" s="2" t="s">
        <v>1259</v>
      </c>
      <c r="ATA2" s="2" t="s">
        <v>1260</v>
      </c>
      <c r="ATB2" s="2" t="s">
        <v>1261</v>
      </c>
      <c r="ATC2" s="2" t="s">
        <v>1262</v>
      </c>
      <c r="ATD2" s="2" t="s">
        <v>1263</v>
      </c>
      <c r="ATE2" s="2" t="s">
        <v>1264</v>
      </c>
      <c r="ATF2" s="2" t="s">
        <v>1265</v>
      </c>
      <c r="ATG2" s="2" t="s">
        <v>1266</v>
      </c>
      <c r="ATH2" s="2" t="s">
        <v>1267</v>
      </c>
      <c r="ATI2" s="2" t="s">
        <v>1268</v>
      </c>
      <c r="ATJ2" s="2" t="s">
        <v>1269</v>
      </c>
      <c r="ATK2" s="2" t="s">
        <v>1270</v>
      </c>
      <c r="ATL2" s="2" t="s">
        <v>1271</v>
      </c>
      <c r="ATM2" s="2" t="s">
        <v>1272</v>
      </c>
      <c r="ATN2" s="2" t="s">
        <v>1273</v>
      </c>
      <c r="ATO2" s="2" t="s">
        <v>1274</v>
      </c>
      <c r="ATP2" s="2" t="s">
        <v>1275</v>
      </c>
      <c r="ATQ2" s="2" t="s">
        <v>1276</v>
      </c>
      <c r="ATR2" s="2" t="s">
        <v>1277</v>
      </c>
      <c r="ATS2" s="2" t="s">
        <v>1278</v>
      </c>
      <c r="ATT2" s="2" t="s">
        <v>1279</v>
      </c>
      <c r="ATU2" s="2" t="s">
        <v>1280</v>
      </c>
      <c r="ATV2" s="2" t="s">
        <v>1281</v>
      </c>
      <c r="ATW2" s="2" t="s">
        <v>1282</v>
      </c>
      <c r="ATX2" s="2" t="s">
        <v>1283</v>
      </c>
      <c r="ATY2" s="2" t="s">
        <v>1284</v>
      </c>
      <c r="ATZ2" s="2" t="s">
        <v>1285</v>
      </c>
      <c r="AUA2" s="2" t="s">
        <v>1286</v>
      </c>
      <c r="AUB2" s="2" t="s">
        <v>1287</v>
      </c>
      <c r="AUC2" s="2" t="s">
        <v>1288</v>
      </c>
      <c r="AUD2" s="2" t="s">
        <v>1289</v>
      </c>
      <c r="AUE2" s="2" t="s">
        <v>1290</v>
      </c>
      <c r="AUF2" s="2" t="s">
        <v>1291</v>
      </c>
      <c r="AUG2" s="2" t="s">
        <v>1292</v>
      </c>
      <c r="AUH2" s="2" t="s">
        <v>1293</v>
      </c>
      <c r="AUI2" s="2" t="s">
        <v>1294</v>
      </c>
      <c r="AUJ2" s="2" t="s">
        <v>1295</v>
      </c>
      <c r="AUK2" s="2" t="s">
        <v>1296</v>
      </c>
      <c r="AUL2" s="2" t="s">
        <v>1297</v>
      </c>
      <c r="AUM2" s="2" t="s">
        <v>1298</v>
      </c>
      <c r="AUN2" s="2" t="s">
        <v>1299</v>
      </c>
      <c r="AUO2" s="2" t="s">
        <v>1300</v>
      </c>
      <c r="AUP2" s="2" t="s">
        <v>1301</v>
      </c>
      <c r="AUQ2" s="2" t="s">
        <v>1302</v>
      </c>
      <c r="AUR2" s="2" t="s">
        <v>1303</v>
      </c>
      <c r="AUS2" s="2" t="s">
        <v>1304</v>
      </c>
      <c r="AUT2" s="2" t="s">
        <v>1305</v>
      </c>
      <c r="AUU2" s="2" t="s">
        <v>1306</v>
      </c>
      <c r="AUV2" s="2" t="s">
        <v>1307</v>
      </c>
      <c r="AUW2" s="2" t="s">
        <v>1308</v>
      </c>
      <c r="AUX2" s="2" t="s">
        <v>1309</v>
      </c>
      <c r="AUY2" s="2" t="s">
        <v>1310</v>
      </c>
      <c r="AUZ2" s="2" t="s">
        <v>1311</v>
      </c>
      <c r="AVA2" s="2" t="s">
        <v>1312</v>
      </c>
      <c r="AVB2" s="2" t="s">
        <v>1313</v>
      </c>
      <c r="AVC2" s="2" t="s">
        <v>1314</v>
      </c>
      <c r="AVD2" s="2" t="s">
        <v>1315</v>
      </c>
      <c r="AVE2" s="2" t="s">
        <v>1316</v>
      </c>
      <c r="AVF2" s="2" t="s">
        <v>1317</v>
      </c>
      <c r="AVG2" s="2" t="s">
        <v>1318</v>
      </c>
      <c r="AVH2" s="2" t="s">
        <v>1319</v>
      </c>
      <c r="AVI2" s="2" t="s">
        <v>1320</v>
      </c>
      <c r="AVJ2" s="2" t="s">
        <v>1321</v>
      </c>
      <c r="AVK2" s="2" t="s">
        <v>1322</v>
      </c>
      <c r="AVL2" s="2" t="s">
        <v>1323</v>
      </c>
      <c r="AVM2" s="2" t="s">
        <v>1324</v>
      </c>
      <c r="AVN2" s="2" t="s">
        <v>1325</v>
      </c>
      <c r="AVO2" s="2" t="s">
        <v>1326</v>
      </c>
      <c r="AVP2" s="2" t="s">
        <v>1327</v>
      </c>
      <c r="AVQ2" s="2" t="s">
        <v>1328</v>
      </c>
      <c r="AVR2" s="2" t="s">
        <v>1329</v>
      </c>
      <c r="AVS2" s="2" t="s">
        <v>1330</v>
      </c>
      <c r="AVT2" s="2" t="s">
        <v>1331</v>
      </c>
      <c r="AVU2" s="2" t="s">
        <v>1332</v>
      </c>
      <c r="AVV2" s="2" t="s">
        <v>1333</v>
      </c>
      <c r="AVW2" s="2" t="s">
        <v>1334</v>
      </c>
      <c r="AVX2" s="2" t="s">
        <v>1335</v>
      </c>
      <c r="AVY2" s="2" t="s">
        <v>1336</v>
      </c>
      <c r="AVZ2" s="2" t="s">
        <v>1337</v>
      </c>
      <c r="AWA2" s="2" t="s">
        <v>1338</v>
      </c>
      <c r="AWB2" s="2" t="s">
        <v>1339</v>
      </c>
      <c r="AWC2" s="2" t="s">
        <v>1340</v>
      </c>
      <c r="AWD2" s="2" t="s">
        <v>1341</v>
      </c>
      <c r="AWE2" s="2" t="s">
        <v>1342</v>
      </c>
      <c r="AWF2" s="2" t="s">
        <v>1343</v>
      </c>
      <c r="AWG2" s="2" t="s">
        <v>1344</v>
      </c>
      <c r="AWH2" s="2" t="s">
        <v>1345</v>
      </c>
      <c r="AWI2" s="2" t="s">
        <v>1346</v>
      </c>
      <c r="AWJ2" s="2" t="s">
        <v>1347</v>
      </c>
      <c r="AWK2" s="2" t="s">
        <v>1348</v>
      </c>
      <c r="AWL2" s="2" t="s">
        <v>1349</v>
      </c>
      <c r="AWM2" s="2" t="s">
        <v>1350</v>
      </c>
      <c r="AWN2" s="2" t="s">
        <v>1351</v>
      </c>
      <c r="AWO2" s="2" t="s">
        <v>1352</v>
      </c>
      <c r="AWP2" s="2" t="s">
        <v>1353</v>
      </c>
      <c r="AWQ2" s="2" t="s">
        <v>1354</v>
      </c>
      <c r="AWR2" s="2" t="s">
        <v>1355</v>
      </c>
      <c r="AWS2" s="2" t="s">
        <v>1356</v>
      </c>
      <c r="AWT2" s="2" t="s">
        <v>1357</v>
      </c>
      <c r="AWU2" s="2" t="s">
        <v>1358</v>
      </c>
      <c r="AWV2" s="2" t="s">
        <v>1359</v>
      </c>
      <c r="AWW2" s="2" t="s">
        <v>1360</v>
      </c>
      <c r="AWX2" s="2" t="s">
        <v>1361</v>
      </c>
      <c r="AWY2" s="2" t="s">
        <v>1362</v>
      </c>
      <c r="AWZ2" s="2" t="s">
        <v>1363</v>
      </c>
      <c r="AXA2" s="2" t="s">
        <v>1364</v>
      </c>
      <c r="AXB2" s="2" t="s">
        <v>1365</v>
      </c>
      <c r="AXC2" s="2" t="s">
        <v>1366</v>
      </c>
      <c r="AXD2" s="2" t="s">
        <v>1367</v>
      </c>
      <c r="AXE2" s="2" t="s">
        <v>1368</v>
      </c>
      <c r="AXF2" s="2" t="s">
        <v>1369</v>
      </c>
      <c r="AXG2" s="2" t="s">
        <v>1370</v>
      </c>
      <c r="AXH2" s="2" t="s">
        <v>1371</v>
      </c>
      <c r="AXI2" s="2" t="s">
        <v>1372</v>
      </c>
      <c r="AXJ2" s="2" t="s">
        <v>1373</v>
      </c>
      <c r="AXK2" s="2" t="s">
        <v>1374</v>
      </c>
      <c r="AXL2" s="2" t="s">
        <v>1375</v>
      </c>
      <c r="AXM2" s="2" t="s">
        <v>1376</v>
      </c>
      <c r="AXN2" s="2" t="s">
        <v>1377</v>
      </c>
      <c r="AXO2" s="2" t="s">
        <v>1378</v>
      </c>
      <c r="AXP2" s="2" t="s">
        <v>1379</v>
      </c>
      <c r="AXQ2" s="2" t="s">
        <v>1380</v>
      </c>
      <c r="AXR2" s="2" t="s">
        <v>1381</v>
      </c>
      <c r="AXS2" s="2" t="s">
        <v>1382</v>
      </c>
      <c r="AXT2" s="2" t="s">
        <v>1383</v>
      </c>
      <c r="AXU2" s="2" t="s">
        <v>1384</v>
      </c>
      <c r="AXV2" s="2" t="s">
        <v>1385</v>
      </c>
      <c r="AXW2" s="2" t="s">
        <v>1386</v>
      </c>
      <c r="AXX2" s="2" t="s">
        <v>1387</v>
      </c>
      <c r="AXY2" s="2" t="s">
        <v>1388</v>
      </c>
      <c r="AXZ2" s="2" t="s">
        <v>1389</v>
      </c>
      <c r="AYA2" s="2" t="s">
        <v>1390</v>
      </c>
      <c r="AYB2" s="2" t="s">
        <v>1391</v>
      </c>
      <c r="AYC2" s="2" t="s">
        <v>1392</v>
      </c>
      <c r="AYD2" s="2" t="s">
        <v>1393</v>
      </c>
      <c r="AYE2" s="2" t="s">
        <v>1394</v>
      </c>
      <c r="AYF2" s="2" t="s">
        <v>1395</v>
      </c>
      <c r="AYG2" s="2" t="s">
        <v>1396</v>
      </c>
      <c r="AYH2" s="2" t="s">
        <v>1397</v>
      </c>
      <c r="AYI2" s="2" t="s">
        <v>1398</v>
      </c>
      <c r="AYJ2" s="2" t="s">
        <v>1399</v>
      </c>
      <c r="AYK2" s="2" t="s">
        <v>1400</v>
      </c>
      <c r="AYL2" s="2" t="s">
        <v>1401</v>
      </c>
      <c r="AYM2" s="2" t="s">
        <v>1402</v>
      </c>
      <c r="AYN2" s="2" t="s">
        <v>1403</v>
      </c>
      <c r="AYO2" s="2" t="s">
        <v>1404</v>
      </c>
      <c r="AYP2" s="2" t="s">
        <v>1405</v>
      </c>
      <c r="AYQ2" s="2" t="s">
        <v>1406</v>
      </c>
      <c r="AYR2" s="2" t="s">
        <v>1407</v>
      </c>
      <c r="AYS2" s="2" t="s">
        <v>1408</v>
      </c>
      <c r="AYT2" s="2" t="s">
        <v>1409</v>
      </c>
      <c r="AYU2" s="2" t="s">
        <v>1410</v>
      </c>
      <c r="AYV2" s="2" t="s">
        <v>1411</v>
      </c>
      <c r="AYW2" s="2" t="s">
        <v>1412</v>
      </c>
      <c r="AYX2" s="2" t="s">
        <v>1413</v>
      </c>
      <c r="AYY2" s="2" t="s">
        <v>1414</v>
      </c>
      <c r="AYZ2" s="2" t="s">
        <v>1415</v>
      </c>
      <c r="AZA2" s="2" t="s">
        <v>1416</v>
      </c>
      <c r="AZB2" s="2" t="s">
        <v>1417</v>
      </c>
      <c r="AZC2" s="2" t="s">
        <v>1418</v>
      </c>
      <c r="AZD2" s="2" t="s">
        <v>1419</v>
      </c>
      <c r="AZE2" s="2" t="s">
        <v>1420</v>
      </c>
      <c r="AZF2" s="2" t="s">
        <v>1421</v>
      </c>
      <c r="AZG2" s="2" t="s">
        <v>1422</v>
      </c>
      <c r="AZH2" s="2" t="s">
        <v>1423</v>
      </c>
      <c r="AZI2" s="2" t="s">
        <v>1424</v>
      </c>
      <c r="AZJ2" s="2" t="s">
        <v>1425</v>
      </c>
      <c r="AZK2" s="2" t="s">
        <v>1426</v>
      </c>
      <c r="AZL2" s="2" t="s">
        <v>1427</v>
      </c>
      <c r="AZM2" s="2" t="s">
        <v>1428</v>
      </c>
      <c r="AZN2" s="2" t="s">
        <v>1429</v>
      </c>
      <c r="AZO2" s="2" t="s">
        <v>1430</v>
      </c>
      <c r="AZP2" s="2" t="s">
        <v>1431</v>
      </c>
      <c r="AZQ2" s="2" t="s">
        <v>1432</v>
      </c>
      <c r="AZR2" s="2" t="s">
        <v>1433</v>
      </c>
      <c r="AZS2" s="2" t="s">
        <v>1434</v>
      </c>
      <c r="AZT2" s="2" t="s">
        <v>1435</v>
      </c>
      <c r="AZU2" s="2" t="s">
        <v>1436</v>
      </c>
      <c r="AZV2" s="2" t="s">
        <v>1437</v>
      </c>
      <c r="AZW2" s="2" t="s">
        <v>1438</v>
      </c>
      <c r="AZX2" s="2" t="s">
        <v>1439</v>
      </c>
      <c r="AZY2" s="2" t="s">
        <v>1440</v>
      </c>
      <c r="AZZ2" s="2" t="s">
        <v>1441</v>
      </c>
      <c r="BAA2" s="2" t="s">
        <v>1442</v>
      </c>
      <c r="BAB2" s="2" t="s">
        <v>1443</v>
      </c>
      <c r="BAC2" s="2" t="s">
        <v>1444</v>
      </c>
      <c r="BAD2" s="2" t="s">
        <v>1445</v>
      </c>
      <c r="BAE2" s="2" t="s">
        <v>1446</v>
      </c>
      <c r="BAF2" s="2" t="s">
        <v>1447</v>
      </c>
      <c r="BAG2" s="2" t="s">
        <v>1448</v>
      </c>
      <c r="BAH2" s="2" t="s">
        <v>1449</v>
      </c>
      <c r="BAI2" s="2" t="s">
        <v>1450</v>
      </c>
      <c r="BAJ2" s="2" t="s">
        <v>1451</v>
      </c>
      <c r="BAK2" s="2" t="s">
        <v>1452</v>
      </c>
      <c r="BAL2" s="2" t="s">
        <v>1453</v>
      </c>
      <c r="BAM2" s="2" t="s">
        <v>1454</v>
      </c>
      <c r="BAN2" s="2" t="s">
        <v>1455</v>
      </c>
      <c r="BAO2" s="2" t="s">
        <v>1456</v>
      </c>
      <c r="BAP2" s="2" t="s">
        <v>1457</v>
      </c>
      <c r="BAQ2" s="2" t="s">
        <v>1458</v>
      </c>
      <c r="BAR2" s="2" t="s">
        <v>1459</v>
      </c>
      <c r="BAS2" s="2" t="s">
        <v>1460</v>
      </c>
      <c r="BAT2" s="2" t="s">
        <v>1461</v>
      </c>
      <c r="BAU2" s="2" t="s">
        <v>1462</v>
      </c>
      <c r="BAV2" s="2" t="s">
        <v>1463</v>
      </c>
      <c r="BAW2" s="2" t="s">
        <v>1464</v>
      </c>
      <c r="BAX2" s="2" t="s">
        <v>1465</v>
      </c>
      <c r="BAY2" s="2" t="s">
        <v>1466</v>
      </c>
      <c r="BAZ2" s="2" t="s">
        <v>1467</v>
      </c>
      <c r="BBA2" s="2" t="s">
        <v>1468</v>
      </c>
      <c r="BBB2" s="2" t="s">
        <v>1469</v>
      </c>
      <c r="BBC2" s="2" t="s">
        <v>1470</v>
      </c>
      <c r="BBD2" s="2" t="s">
        <v>1471</v>
      </c>
      <c r="BBE2" s="2" t="s">
        <v>1472</v>
      </c>
      <c r="BBF2" s="2" t="s">
        <v>1473</v>
      </c>
      <c r="BBG2" s="2" t="s">
        <v>1474</v>
      </c>
      <c r="BBH2" s="2" t="s">
        <v>1475</v>
      </c>
      <c r="BBI2" s="2" t="s">
        <v>1476</v>
      </c>
      <c r="BBJ2" s="2" t="s">
        <v>1477</v>
      </c>
      <c r="BBK2" s="2" t="s">
        <v>1478</v>
      </c>
      <c r="BBL2" s="2" t="s">
        <v>1479</v>
      </c>
      <c r="BBM2" s="2" t="s">
        <v>1480</v>
      </c>
      <c r="BBN2" s="2" t="s">
        <v>1481</v>
      </c>
      <c r="BBO2" s="2" t="s">
        <v>1482</v>
      </c>
      <c r="BBP2" s="2" t="s">
        <v>1483</v>
      </c>
      <c r="BBQ2" s="2" t="s">
        <v>1484</v>
      </c>
      <c r="BBR2" s="2" t="s">
        <v>1485</v>
      </c>
      <c r="BBS2" s="2" t="s">
        <v>1486</v>
      </c>
      <c r="BBT2" s="2" t="s">
        <v>1487</v>
      </c>
      <c r="BBU2" s="2" t="s">
        <v>1488</v>
      </c>
      <c r="BBV2" s="2" t="s">
        <v>1489</v>
      </c>
      <c r="BBW2" s="2" t="s">
        <v>1490</v>
      </c>
      <c r="BBX2" s="2" t="s">
        <v>1491</v>
      </c>
      <c r="BBY2" s="2" t="s">
        <v>1492</v>
      </c>
      <c r="BBZ2" s="2" t="s">
        <v>1493</v>
      </c>
      <c r="BCA2" s="2" t="s">
        <v>1494</v>
      </c>
      <c r="BCB2" s="2" t="s">
        <v>1495</v>
      </c>
      <c r="BCC2" s="2" t="s">
        <v>1496</v>
      </c>
      <c r="BCD2" s="2" t="s">
        <v>1497</v>
      </c>
      <c r="BCE2" s="2" t="s">
        <v>1498</v>
      </c>
      <c r="BCF2" s="2" t="s">
        <v>1499</v>
      </c>
      <c r="BCG2" s="2" t="s">
        <v>1500</v>
      </c>
      <c r="BCH2" s="2" t="s">
        <v>1501</v>
      </c>
      <c r="BCI2" s="2" t="s">
        <v>1502</v>
      </c>
      <c r="BCJ2" s="2" t="s">
        <v>1503</v>
      </c>
      <c r="BCK2" s="2" t="s">
        <v>1504</v>
      </c>
      <c r="BCL2" s="2" t="s">
        <v>1505</v>
      </c>
      <c r="BCM2" s="2" t="s">
        <v>1506</v>
      </c>
      <c r="BCN2" s="2" t="s">
        <v>1507</v>
      </c>
      <c r="BCO2" s="2" t="s">
        <v>1508</v>
      </c>
      <c r="BCP2" s="2" t="s">
        <v>1509</v>
      </c>
      <c r="BCQ2" s="2" t="s">
        <v>1510</v>
      </c>
      <c r="BCR2" s="2" t="s">
        <v>1511</v>
      </c>
      <c r="BCS2" s="2" t="s">
        <v>1512</v>
      </c>
      <c r="BCT2" s="2" t="s">
        <v>1513</v>
      </c>
      <c r="BCU2" s="2" t="s">
        <v>1514</v>
      </c>
      <c r="BCV2" s="2" t="s">
        <v>1515</v>
      </c>
      <c r="BCW2" s="2" t="s">
        <v>1516</v>
      </c>
      <c r="BCX2" s="2" t="s">
        <v>1517</v>
      </c>
      <c r="BCY2" s="2" t="s">
        <v>1518</v>
      </c>
      <c r="BCZ2" s="2" t="s">
        <v>1519</v>
      </c>
      <c r="BDA2" s="2" t="s">
        <v>1520</v>
      </c>
      <c r="BDB2" s="2" t="s">
        <v>1521</v>
      </c>
      <c r="BDC2" s="2" t="s">
        <v>1522</v>
      </c>
      <c r="BDD2" s="2" t="s">
        <v>1523</v>
      </c>
      <c r="BDE2" s="2" t="s">
        <v>1524</v>
      </c>
      <c r="BDF2" s="2" t="s">
        <v>1525</v>
      </c>
      <c r="BDG2" s="2" t="s">
        <v>1526</v>
      </c>
      <c r="BDH2" s="2" t="s">
        <v>1527</v>
      </c>
      <c r="BDI2" s="2" t="s">
        <v>1528</v>
      </c>
      <c r="BDJ2" s="2" t="s">
        <v>1529</v>
      </c>
      <c r="BDK2" s="2" t="s">
        <v>1530</v>
      </c>
      <c r="BDL2" s="2" t="s">
        <v>1531</v>
      </c>
      <c r="BDM2" s="2" t="s">
        <v>1532</v>
      </c>
      <c r="BDN2" s="2" t="s">
        <v>1533</v>
      </c>
      <c r="BDO2" s="2" t="s">
        <v>1534</v>
      </c>
      <c r="BDP2" s="2" t="s">
        <v>1535</v>
      </c>
      <c r="BDQ2" s="2" t="s">
        <v>1536</v>
      </c>
      <c r="BDR2" s="2" t="s">
        <v>1537</v>
      </c>
      <c r="BDS2" s="2" t="s">
        <v>1538</v>
      </c>
      <c r="BDT2" s="2" t="s">
        <v>1539</v>
      </c>
      <c r="BDU2" s="2" t="s">
        <v>1540</v>
      </c>
      <c r="BDV2" s="2" t="s">
        <v>1541</v>
      </c>
      <c r="BDW2" s="2" t="s">
        <v>1542</v>
      </c>
      <c r="BDX2" s="2" t="s">
        <v>1543</v>
      </c>
      <c r="BDY2" s="2" t="s">
        <v>1544</v>
      </c>
      <c r="BDZ2" s="2" t="s">
        <v>1545</v>
      </c>
      <c r="BEA2" s="2" t="s">
        <v>1546</v>
      </c>
      <c r="BEB2" s="2" t="s">
        <v>1547</v>
      </c>
      <c r="BEC2" s="2" t="s">
        <v>1548</v>
      </c>
      <c r="BED2" s="2" t="s">
        <v>1549</v>
      </c>
      <c r="BEE2" s="2" t="s">
        <v>1550</v>
      </c>
      <c r="BEF2" s="2" t="s">
        <v>1551</v>
      </c>
      <c r="BEG2" s="2" t="s">
        <v>1552</v>
      </c>
      <c r="BEH2" s="2" t="s">
        <v>1553</v>
      </c>
      <c r="BEI2" s="2" t="s">
        <v>1554</v>
      </c>
      <c r="BEJ2" s="2" t="s">
        <v>1555</v>
      </c>
      <c r="BEK2" s="2" t="s">
        <v>1556</v>
      </c>
      <c r="BEL2" s="2" t="s">
        <v>1557</v>
      </c>
      <c r="BEM2" s="2" t="s">
        <v>1558</v>
      </c>
      <c r="BEN2" s="2" t="s">
        <v>1559</v>
      </c>
      <c r="BEO2" s="2" t="s">
        <v>1560</v>
      </c>
      <c r="BEP2" s="2" t="s">
        <v>1561</v>
      </c>
      <c r="BEQ2" s="2" t="s">
        <v>1562</v>
      </c>
      <c r="BER2" s="2" t="s">
        <v>1563</v>
      </c>
      <c r="BES2" s="2" t="s">
        <v>1564</v>
      </c>
      <c r="BET2" s="2" t="s">
        <v>1565</v>
      </c>
      <c r="BEU2" s="2" t="s">
        <v>1566</v>
      </c>
      <c r="BEV2" s="2" t="s">
        <v>1567</v>
      </c>
      <c r="BEW2" s="2" t="s">
        <v>1568</v>
      </c>
      <c r="BEX2" s="2" t="s">
        <v>1569</v>
      </c>
      <c r="BEY2" s="2" t="s">
        <v>1570</v>
      </c>
      <c r="BEZ2" s="2" t="s">
        <v>1571</v>
      </c>
      <c r="BFA2" s="2" t="s">
        <v>1572</v>
      </c>
      <c r="BFB2" s="2" t="s">
        <v>1573</v>
      </c>
      <c r="BFC2" s="2" t="s">
        <v>1574</v>
      </c>
      <c r="BFD2" s="2" t="s">
        <v>1575</v>
      </c>
      <c r="BFE2" s="2" t="s">
        <v>1576</v>
      </c>
      <c r="BFF2" s="2" t="s">
        <v>1577</v>
      </c>
      <c r="BFG2" s="2" t="s">
        <v>1578</v>
      </c>
      <c r="BFH2" s="2" t="s">
        <v>1579</v>
      </c>
      <c r="BFI2" s="2" t="s">
        <v>1580</v>
      </c>
      <c r="BFJ2" s="2" t="s">
        <v>1581</v>
      </c>
      <c r="BFK2" s="2" t="s">
        <v>1582</v>
      </c>
      <c r="BFL2" s="2" t="s">
        <v>1583</v>
      </c>
      <c r="BFM2" s="2" t="s">
        <v>1584</v>
      </c>
      <c r="BFN2" s="2" t="s">
        <v>1585</v>
      </c>
      <c r="BFO2" s="2" t="s">
        <v>1586</v>
      </c>
      <c r="BFP2" s="2" t="s">
        <v>1587</v>
      </c>
      <c r="BFQ2" s="2" t="s">
        <v>1588</v>
      </c>
      <c r="BFR2" s="2" t="s">
        <v>1589</v>
      </c>
      <c r="BFS2" s="2" t="s">
        <v>1590</v>
      </c>
      <c r="BFT2" s="2" t="s">
        <v>1591</v>
      </c>
      <c r="BFU2" s="2" t="s">
        <v>1592</v>
      </c>
      <c r="BFV2" s="2" t="s">
        <v>1593</v>
      </c>
      <c r="BFW2" s="2" t="s">
        <v>1594</v>
      </c>
      <c r="BFX2" s="2" t="s">
        <v>1595</v>
      </c>
      <c r="BFY2" s="2" t="s">
        <v>1596</v>
      </c>
      <c r="BFZ2" s="2" t="s">
        <v>1597</v>
      </c>
      <c r="BGA2" s="2" t="s">
        <v>1598</v>
      </c>
      <c r="BGB2" s="2" t="s">
        <v>1599</v>
      </c>
      <c r="BGC2" s="2" t="s">
        <v>1600</v>
      </c>
      <c r="BGD2" s="2" t="s">
        <v>1601</v>
      </c>
      <c r="BGE2" s="2" t="s">
        <v>1602</v>
      </c>
      <c r="BGF2" s="2" t="s">
        <v>1603</v>
      </c>
      <c r="BGG2" s="2" t="s">
        <v>1604</v>
      </c>
      <c r="BGH2" s="2" t="s">
        <v>1605</v>
      </c>
      <c r="BGI2" s="2" t="s">
        <v>1606</v>
      </c>
      <c r="BGJ2" s="2" t="s">
        <v>1607</v>
      </c>
      <c r="BGK2" s="2" t="s">
        <v>1608</v>
      </c>
      <c r="BGL2" s="2" t="s">
        <v>1609</v>
      </c>
      <c r="BGM2" s="2" t="s">
        <v>1610</v>
      </c>
      <c r="BGN2" s="2" t="s">
        <v>1611</v>
      </c>
      <c r="BGO2" s="2" t="s">
        <v>1612</v>
      </c>
      <c r="BGP2" s="2" t="s">
        <v>1613</v>
      </c>
      <c r="BGQ2" s="2" t="s">
        <v>1614</v>
      </c>
      <c r="BGR2" s="2" t="s">
        <v>1615</v>
      </c>
      <c r="BGS2" s="2" t="s">
        <v>1616</v>
      </c>
      <c r="BGT2" s="2" t="s">
        <v>1617</v>
      </c>
      <c r="BGU2" s="2" t="s">
        <v>1618</v>
      </c>
      <c r="BGV2" s="2" t="s">
        <v>1619</v>
      </c>
      <c r="BGW2" s="2" t="s">
        <v>1620</v>
      </c>
      <c r="BGX2" s="2" t="s">
        <v>1621</v>
      </c>
      <c r="BGY2" s="2" t="s">
        <v>1622</v>
      </c>
      <c r="BGZ2" s="2" t="s">
        <v>1623</v>
      </c>
      <c r="BHA2" s="2" t="s">
        <v>1624</v>
      </c>
      <c r="BHB2" s="2" t="s">
        <v>1625</v>
      </c>
      <c r="BHC2" s="2" t="s">
        <v>1626</v>
      </c>
      <c r="BHD2" s="2" t="s">
        <v>1627</v>
      </c>
      <c r="BHE2" s="2" t="s">
        <v>1628</v>
      </c>
      <c r="BHF2" s="2" t="s">
        <v>1629</v>
      </c>
      <c r="BHG2" s="2" t="s">
        <v>1630</v>
      </c>
      <c r="BHH2" s="2" t="s">
        <v>1631</v>
      </c>
      <c r="BHI2" s="2" t="s">
        <v>1632</v>
      </c>
      <c r="BHJ2" s="2" t="s">
        <v>1633</v>
      </c>
      <c r="BHK2" s="2" t="s">
        <v>1634</v>
      </c>
      <c r="BHL2" s="2" t="s">
        <v>1635</v>
      </c>
      <c r="BHM2" s="2" t="s">
        <v>1636</v>
      </c>
      <c r="BHN2" s="2" t="s">
        <v>1637</v>
      </c>
      <c r="BHO2" s="2" t="s">
        <v>1638</v>
      </c>
      <c r="BHP2" s="2" t="s">
        <v>1639</v>
      </c>
      <c r="BHQ2" s="2" t="s">
        <v>1640</v>
      </c>
      <c r="BHR2" s="2" t="s">
        <v>1641</v>
      </c>
      <c r="BHS2" s="2" t="s">
        <v>1642</v>
      </c>
      <c r="BHT2" s="2" t="s">
        <v>1643</v>
      </c>
      <c r="BHU2" s="2" t="s">
        <v>1644</v>
      </c>
      <c r="BHV2" s="2" t="s">
        <v>1645</v>
      </c>
      <c r="BHW2" s="2" t="s">
        <v>1646</v>
      </c>
      <c r="BHX2" s="2" t="s">
        <v>1647</v>
      </c>
      <c r="BHY2" s="2" t="s">
        <v>1648</v>
      </c>
      <c r="BHZ2" s="2" t="s">
        <v>1649</v>
      </c>
      <c r="BIA2" s="2" t="s">
        <v>1650</v>
      </c>
      <c r="BIB2" s="2" t="s">
        <v>1651</v>
      </c>
      <c r="BIC2" s="2" t="s">
        <v>1652</v>
      </c>
      <c r="BID2" s="2" t="s">
        <v>1653</v>
      </c>
      <c r="BIE2" s="2" t="s">
        <v>1654</v>
      </c>
      <c r="BIF2" s="2" t="s">
        <v>1655</v>
      </c>
      <c r="BIG2" s="2" t="s">
        <v>1656</v>
      </c>
      <c r="BIH2" s="2" t="s">
        <v>1657</v>
      </c>
      <c r="BII2" s="2" t="s">
        <v>1658</v>
      </c>
      <c r="BIJ2" s="2" t="s">
        <v>1659</v>
      </c>
      <c r="BIK2" s="2" t="s">
        <v>1660</v>
      </c>
      <c r="BIL2" s="2" t="s">
        <v>1661</v>
      </c>
      <c r="BIM2" s="2" t="s">
        <v>1662</v>
      </c>
      <c r="BIN2" s="2" t="s">
        <v>1663</v>
      </c>
      <c r="BIO2" s="2" t="s">
        <v>1664</v>
      </c>
      <c r="BIP2" s="2" t="s">
        <v>1665</v>
      </c>
      <c r="BIQ2" s="2" t="s">
        <v>1666</v>
      </c>
      <c r="BIR2" s="2" t="s">
        <v>1667</v>
      </c>
      <c r="BIS2" s="2" t="s">
        <v>1668</v>
      </c>
      <c r="BIT2" s="2" t="s">
        <v>1669</v>
      </c>
      <c r="BIU2" s="2" t="s">
        <v>1670</v>
      </c>
      <c r="BIV2" s="2" t="s">
        <v>1671</v>
      </c>
      <c r="BIW2" s="2" t="s">
        <v>1672</v>
      </c>
      <c r="BIX2" s="2" t="s">
        <v>1673</v>
      </c>
      <c r="BIY2" s="2" t="s">
        <v>1674</v>
      </c>
      <c r="BIZ2" s="2" t="s">
        <v>1675</v>
      </c>
      <c r="BJA2" s="2" t="s">
        <v>1676</v>
      </c>
      <c r="BJB2" s="2" t="s">
        <v>1677</v>
      </c>
      <c r="BJC2" s="2" t="s">
        <v>1678</v>
      </c>
      <c r="BJD2" s="2" t="s">
        <v>1679</v>
      </c>
      <c r="BJE2" s="2" t="s">
        <v>1680</v>
      </c>
      <c r="BJF2" s="2" t="s">
        <v>1681</v>
      </c>
      <c r="BJG2" s="2" t="s">
        <v>1682</v>
      </c>
      <c r="BJH2" s="2" t="s">
        <v>1683</v>
      </c>
      <c r="BJI2" s="2" t="s">
        <v>1684</v>
      </c>
      <c r="BJJ2" s="2" t="s">
        <v>1685</v>
      </c>
      <c r="BJK2" s="2" t="s">
        <v>1686</v>
      </c>
      <c r="BJL2" s="2" t="s">
        <v>1687</v>
      </c>
      <c r="BJM2" s="2" t="s">
        <v>1688</v>
      </c>
      <c r="BJN2" s="2" t="s">
        <v>1689</v>
      </c>
      <c r="BJO2" s="2" t="s">
        <v>1690</v>
      </c>
      <c r="BJP2" s="2" t="s">
        <v>1691</v>
      </c>
      <c r="BJQ2" s="2" t="s">
        <v>1692</v>
      </c>
      <c r="BJR2" s="2" t="s">
        <v>1693</v>
      </c>
      <c r="BJS2" s="2" t="s">
        <v>1694</v>
      </c>
      <c r="BJT2" s="2" t="s">
        <v>1695</v>
      </c>
      <c r="BJU2" s="2" t="s">
        <v>1696</v>
      </c>
      <c r="BJV2" s="2" t="s">
        <v>1697</v>
      </c>
      <c r="BJW2" s="2" t="s">
        <v>1698</v>
      </c>
      <c r="BJX2" s="2" t="s">
        <v>1699</v>
      </c>
      <c r="BJY2" s="2" t="s">
        <v>1700</v>
      </c>
      <c r="BJZ2" s="2" t="s">
        <v>1701</v>
      </c>
      <c r="BKA2" s="2" t="s">
        <v>1702</v>
      </c>
      <c r="BKB2" s="2" t="s">
        <v>1703</v>
      </c>
      <c r="BKC2" s="2" t="s">
        <v>1704</v>
      </c>
      <c r="BKD2" s="2" t="s">
        <v>1705</v>
      </c>
      <c r="BKE2" s="2" t="s">
        <v>1706</v>
      </c>
      <c r="BKF2" s="2" t="s">
        <v>1707</v>
      </c>
      <c r="BKG2" s="2" t="s">
        <v>1708</v>
      </c>
      <c r="BKH2" s="2" t="s">
        <v>1709</v>
      </c>
      <c r="BKI2" s="2" t="s">
        <v>1710</v>
      </c>
      <c r="BKJ2" s="2" t="s">
        <v>1711</v>
      </c>
      <c r="BKK2" s="2" t="s">
        <v>1712</v>
      </c>
      <c r="BKL2" s="2" t="s">
        <v>1713</v>
      </c>
      <c r="BKM2" s="2" t="s">
        <v>1714</v>
      </c>
      <c r="BKN2" s="2" t="s">
        <v>1715</v>
      </c>
      <c r="BKO2" s="2" t="s">
        <v>1716</v>
      </c>
      <c r="BKP2" s="2" t="s">
        <v>1717</v>
      </c>
      <c r="BKQ2" s="2" t="s">
        <v>1718</v>
      </c>
      <c r="BKR2" s="2" t="s">
        <v>1719</v>
      </c>
      <c r="BKS2" s="2" t="s">
        <v>1720</v>
      </c>
      <c r="BKT2" s="2" t="s">
        <v>1721</v>
      </c>
      <c r="BKU2" s="2" t="s">
        <v>1722</v>
      </c>
      <c r="BKV2" s="2" t="s">
        <v>1723</v>
      </c>
      <c r="BKW2" s="2" t="s">
        <v>1724</v>
      </c>
      <c r="BKX2" s="2" t="s">
        <v>1725</v>
      </c>
      <c r="BKY2" s="2" t="s">
        <v>1726</v>
      </c>
      <c r="BKZ2" s="2" t="s">
        <v>1727</v>
      </c>
      <c r="BLA2" s="2" t="s">
        <v>1728</v>
      </c>
      <c r="BLB2" s="2" t="s">
        <v>1729</v>
      </c>
      <c r="BLC2" s="2" t="s">
        <v>1730</v>
      </c>
      <c r="BLD2" s="2" t="s">
        <v>1731</v>
      </c>
      <c r="BLE2" s="2" t="s">
        <v>1732</v>
      </c>
      <c r="BLF2" s="2" t="s">
        <v>1733</v>
      </c>
      <c r="BLG2" s="2" t="s">
        <v>1734</v>
      </c>
      <c r="BLH2" s="2" t="s">
        <v>1735</v>
      </c>
      <c r="BLI2" s="2" t="s">
        <v>1736</v>
      </c>
      <c r="BLJ2" s="2" t="s">
        <v>1737</v>
      </c>
      <c r="BLK2" s="2" t="s">
        <v>1738</v>
      </c>
      <c r="BLL2" s="2" t="s">
        <v>1739</v>
      </c>
      <c r="BLM2" s="2" t="s">
        <v>1740</v>
      </c>
      <c r="BLN2" s="2" t="s">
        <v>1741</v>
      </c>
      <c r="BLO2" s="2" t="s">
        <v>1742</v>
      </c>
      <c r="BLP2" s="2" t="s">
        <v>1743</v>
      </c>
      <c r="BLQ2" s="2" t="s">
        <v>1744</v>
      </c>
      <c r="BLR2" s="2" t="s">
        <v>1745</v>
      </c>
      <c r="BLS2" s="2" t="s">
        <v>1746</v>
      </c>
      <c r="BLT2" s="2" t="s">
        <v>1747</v>
      </c>
      <c r="BLU2" s="2" t="s">
        <v>1748</v>
      </c>
      <c r="BLV2" s="2" t="s">
        <v>1749</v>
      </c>
      <c r="BLW2" s="2" t="s">
        <v>1750</v>
      </c>
      <c r="BLX2" s="2" t="s">
        <v>1751</v>
      </c>
      <c r="BLY2" s="2" t="s">
        <v>1752</v>
      </c>
      <c r="BLZ2" s="2" t="s">
        <v>1753</v>
      </c>
      <c r="BMA2" s="2" t="s">
        <v>1754</v>
      </c>
      <c r="BMB2" s="2" t="s">
        <v>1755</v>
      </c>
      <c r="BMC2" s="2" t="s">
        <v>1756</v>
      </c>
      <c r="BMD2" s="2" t="s">
        <v>1757</v>
      </c>
      <c r="BME2" s="2" t="s">
        <v>1758</v>
      </c>
      <c r="BMF2" s="2" t="s">
        <v>1759</v>
      </c>
      <c r="BMG2" s="2" t="s">
        <v>1760</v>
      </c>
      <c r="BMH2" s="2" t="s">
        <v>1761</v>
      </c>
      <c r="BMI2" s="2" t="s">
        <v>1762</v>
      </c>
      <c r="BMJ2" s="2" t="s">
        <v>1763</v>
      </c>
      <c r="BMK2" s="2" t="s">
        <v>1764</v>
      </c>
      <c r="BML2" s="2" t="s">
        <v>1765</v>
      </c>
      <c r="BMM2" s="2" t="s">
        <v>1766</v>
      </c>
      <c r="BMN2" s="2" t="s">
        <v>1767</v>
      </c>
      <c r="BMO2" s="2" t="s">
        <v>1768</v>
      </c>
      <c r="BMP2" s="2" t="s">
        <v>1769</v>
      </c>
      <c r="BMQ2" s="2" t="s">
        <v>1770</v>
      </c>
      <c r="BMR2" s="2" t="s">
        <v>1771</v>
      </c>
      <c r="BMS2" s="2" t="s">
        <v>1772</v>
      </c>
      <c r="BMT2" s="2" t="s">
        <v>1773</v>
      </c>
      <c r="BMU2" s="2" t="s">
        <v>1774</v>
      </c>
      <c r="BMV2" s="2" t="s">
        <v>1775</v>
      </c>
      <c r="BMW2" s="2" t="s">
        <v>1776</v>
      </c>
      <c r="BMX2" s="2" t="s">
        <v>1777</v>
      </c>
      <c r="BMY2" s="2" t="s">
        <v>1778</v>
      </c>
      <c r="BMZ2" s="2" t="s">
        <v>1779</v>
      </c>
      <c r="BNA2" s="2" t="s">
        <v>1780</v>
      </c>
      <c r="BNB2" s="2" t="s">
        <v>1781</v>
      </c>
      <c r="BNC2" s="2" t="s">
        <v>1782</v>
      </c>
      <c r="BND2" s="2" t="s">
        <v>1783</v>
      </c>
      <c r="BNE2" s="2" t="s">
        <v>1784</v>
      </c>
      <c r="BNF2" s="2" t="s">
        <v>1785</v>
      </c>
      <c r="BNG2" s="2" t="s">
        <v>1786</v>
      </c>
      <c r="BNH2" s="2" t="s">
        <v>1787</v>
      </c>
      <c r="BNI2" s="2" t="s">
        <v>1788</v>
      </c>
      <c r="BNJ2" s="2" t="s">
        <v>1789</v>
      </c>
      <c r="BNK2" s="2" t="s">
        <v>1790</v>
      </c>
      <c r="BNL2" s="2" t="s">
        <v>1791</v>
      </c>
      <c r="BNM2" s="2" t="s">
        <v>1792</v>
      </c>
      <c r="BNN2" s="2" t="s">
        <v>1793</v>
      </c>
      <c r="BNO2" s="2" t="s">
        <v>1794</v>
      </c>
      <c r="BNP2" s="2" t="s">
        <v>1795</v>
      </c>
      <c r="BNQ2" s="2" t="s">
        <v>1796</v>
      </c>
      <c r="BNR2" s="2" t="s">
        <v>1797</v>
      </c>
      <c r="BNS2" s="2" t="s">
        <v>1798</v>
      </c>
      <c r="BNT2" s="2" t="s">
        <v>1799</v>
      </c>
      <c r="BNU2" s="2" t="s">
        <v>1800</v>
      </c>
      <c r="BNV2" s="2" t="s">
        <v>1801</v>
      </c>
      <c r="BNW2" s="2" t="s">
        <v>1802</v>
      </c>
      <c r="BNX2" s="2" t="s">
        <v>1803</v>
      </c>
      <c r="BNY2" s="2" t="s">
        <v>1804</v>
      </c>
      <c r="BNZ2" s="2" t="s">
        <v>1805</v>
      </c>
      <c r="BOA2" s="2" t="s">
        <v>1806</v>
      </c>
      <c r="BOB2" s="2" t="s">
        <v>1807</v>
      </c>
      <c r="BOC2" s="2" t="s">
        <v>1808</v>
      </c>
      <c r="BOD2" s="2" t="s">
        <v>1809</v>
      </c>
      <c r="BOE2" s="2" t="s">
        <v>1810</v>
      </c>
      <c r="BOF2" s="2" t="s">
        <v>1811</v>
      </c>
      <c r="BOG2" s="2" t="s">
        <v>1812</v>
      </c>
      <c r="BOH2" s="2" t="s">
        <v>1813</v>
      </c>
      <c r="BOI2" s="2" t="s">
        <v>1814</v>
      </c>
      <c r="BOJ2" s="2" t="s">
        <v>1815</v>
      </c>
      <c r="BOK2" s="2" t="s">
        <v>1816</v>
      </c>
      <c r="BOL2" s="2" t="s">
        <v>1817</v>
      </c>
      <c r="BOM2" s="2" t="s">
        <v>1818</v>
      </c>
      <c r="BON2" s="2" t="s">
        <v>1819</v>
      </c>
      <c r="BOO2" s="2" t="s">
        <v>1820</v>
      </c>
      <c r="BOP2" s="2" t="s">
        <v>1821</v>
      </c>
      <c r="BOQ2" s="2" t="s">
        <v>1822</v>
      </c>
      <c r="BOR2" s="2" t="s">
        <v>1823</v>
      </c>
      <c r="BOS2" s="2" t="s">
        <v>1824</v>
      </c>
      <c r="BOT2" s="2" t="s">
        <v>1825</v>
      </c>
      <c r="BOU2" s="2" t="s">
        <v>1826</v>
      </c>
      <c r="BOV2" s="2" t="s">
        <v>1827</v>
      </c>
      <c r="BOW2" s="2" t="s">
        <v>1828</v>
      </c>
      <c r="BOX2" s="2" t="s">
        <v>1829</v>
      </c>
      <c r="BOY2" s="2" t="s">
        <v>1830</v>
      </c>
      <c r="BOZ2" s="2" t="s">
        <v>1831</v>
      </c>
      <c r="BPA2" s="2" t="s">
        <v>1832</v>
      </c>
      <c r="BPB2" s="2" t="s">
        <v>1833</v>
      </c>
      <c r="BPC2" s="2" t="s">
        <v>1834</v>
      </c>
      <c r="BPD2" s="2" t="s">
        <v>1835</v>
      </c>
      <c r="BPE2" s="2" t="s">
        <v>1836</v>
      </c>
      <c r="BPF2" s="2" t="s">
        <v>1837</v>
      </c>
      <c r="BPG2" s="2" t="s">
        <v>1838</v>
      </c>
      <c r="BPH2" s="2" t="s">
        <v>1839</v>
      </c>
      <c r="BPI2" s="2" t="s">
        <v>1840</v>
      </c>
      <c r="BPJ2" s="2" t="s">
        <v>1841</v>
      </c>
      <c r="BPK2" s="2" t="s">
        <v>1842</v>
      </c>
      <c r="BPL2" s="2" t="s">
        <v>1843</v>
      </c>
      <c r="BPM2" s="2" t="s">
        <v>1844</v>
      </c>
      <c r="BPN2" s="2" t="s">
        <v>1845</v>
      </c>
      <c r="BPO2" s="2" t="s">
        <v>1846</v>
      </c>
      <c r="BPP2" s="2" t="s">
        <v>1847</v>
      </c>
      <c r="BPQ2" s="2" t="s">
        <v>1848</v>
      </c>
      <c r="BPR2" s="2" t="s">
        <v>1849</v>
      </c>
      <c r="BPS2" s="2" t="s">
        <v>1850</v>
      </c>
      <c r="BPT2" s="2" t="s">
        <v>1851</v>
      </c>
      <c r="BPU2" s="2" t="s">
        <v>1852</v>
      </c>
      <c r="BPV2" s="2" t="s">
        <v>1853</v>
      </c>
      <c r="BPW2" s="2" t="s">
        <v>1854</v>
      </c>
      <c r="BPX2" s="2" t="s">
        <v>1855</v>
      </c>
      <c r="BPY2" s="2" t="s">
        <v>1856</v>
      </c>
      <c r="BPZ2" s="2" t="s">
        <v>1857</v>
      </c>
      <c r="BQA2" s="2" t="s">
        <v>1858</v>
      </c>
      <c r="BQB2" s="2" t="s">
        <v>1859</v>
      </c>
      <c r="BQC2" s="2" t="s">
        <v>1860</v>
      </c>
      <c r="BQD2" s="2" t="s">
        <v>1861</v>
      </c>
      <c r="BQE2" s="2" t="s">
        <v>1862</v>
      </c>
      <c r="BQF2" s="2" t="s">
        <v>1863</v>
      </c>
      <c r="BQG2" s="2" t="s">
        <v>1864</v>
      </c>
      <c r="BQH2" s="2" t="s">
        <v>1865</v>
      </c>
      <c r="BQI2" s="2" t="s">
        <v>1866</v>
      </c>
      <c r="BQJ2" s="2" t="s">
        <v>1867</v>
      </c>
      <c r="BQK2" s="2" t="s">
        <v>1868</v>
      </c>
      <c r="BQL2" s="2" t="s">
        <v>1869</v>
      </c>
      <c r="BQM2" s="2" t="s">
        <v>1870</v>
      </c>
      <c r="BQN2" s="2" t="s">
        <v>1871</v>
      </c>
      <c r="BQO2" s="2" t="s">
        <v>1872</v>
      </c>
      <c r="BQP2" s="2" t="s">
        <v>1873</v>
      </c>
      <c r="BQQ2" s="2" t="s">
        <v>1874</v>
      </c>
      <c r="BQR2" s="2" t="s">
        <v>1875</v>
      </c>
      <c r="BQS2" s="2" t="s">
        <v>1876</v>
      </c>
      <c r="BQT2" s="2" t="s">
        <v>1877</v>
      </c>
      <c r="BQU2" s="2" t="s">
        <v>1878</v>
      </c>
      <c r="BQV2" s="2" t="s">
        <v>1879</v>
      </c>
      <c r="BQW2" s="2" t="s">
        <v>1880</v>
      </c>
      <c r="BQX2" s="2" t="s">
        <v>1881</v>
      </c>
      <c r="BQY2" s="2" t="s">
        <v>1882</v>
      </c>
      <c r="BQZ2" s="2" t="s">
        <v>1883</v>
      </c>
      <c r="BRA2" s="2" t="s">
        <v>1884</v>
      </c>
      <c r="BRB2" s="2" t="s">
        <v>1885</v>
      </c>
      <c r="BRC2" s="2" t="s">
        <v>1886</v>
      </c>
      <c r="BRD2" s="2" t="s">
        <v>1887</v>
      </c>
      <c r="BRE2" s="2" t="s">
        <v>1888</v>
      </c>
      <c r="BRF2" s="2" t="s">
        <v>1889</v>
      </c>
      <c r="BRG2" s="2" t="s">
        <v>1890</v>
      </c>
      <c r="BRH2" s="2" t="s">
        <v>1891</v>
      </c>
      <c r="BRI2" s="2" t="s">
        <v>1892</v>
      </c>
      <c r="BRJ2" s="2" t="s">
        <v>1893</v>
      </c>
      <c r="BRK2" s="2" t="s">
        <v>1894</v>
      </c>
      <c r="BRL2" s="2" t="s">
        <v>1895</v>
      </c>
      <c r="BRM2" s="2" t="s">
        <v>1896</v>
      </c>
      <c r="BRN2" s="2" t="s">
        <v>1897</v>
      </c>
      <c r="BRO2" s="2" t="s">
        <v>1898</v>
      </c>
      <c r="BRP2" s="2" t="s">
        <v>1899</v>
      </c>
      <c r="BRQ2" s="2" t="s">
        <v>1900</v>
      </c>
      <c r="BRR2" s="2" t="s">
        <v>1901</v>
      </c>
      <c r="BRS2" s="2" t="s">
        <v>1902</v>
      </c>
      <c r="BRT2" s="2" t="s">
        <v>1903</v>
      </c>
      <c r="BRU2" s="2" t="s">
        <v>1904</v>
      </c>
      <c r="BRV2" s="2" t="s">
        <v>1905</v>
      </c>
      <c r="BRW2" s="2" t="s">
        <v>1906</v>
      </c>
      <c r="BRX2" s="2" t="s">
        <v>1907</v>
      </c>
      <c r="BRY2" s="2" t="s">
        <v>1908</v>
      </c>
      <c r="BRZ2" s="2" t="s">
        <v>1909</v>
      </c>
      <c r="BSA2" s="2" t="s">
        <v>1910</v>
      </c>
      <c r="BSB2" s="2" t="s">
        <v>1911</v>
      </c>
      <c r="BSC2" s="2" t="s">
        <v>1912</v>
      </c>
      <c r="BSD2" s="2" t="s">
        <v>1913</v>
      </c>
      <c r="BSE2" s="2" t="s">
        <v>1914</v>
      </c>
      <c r="BSF2" s="2" t="s">
        <v>1915</v>
      </c>
      <c r="BSG2" s="2" t="s">
        <v>1916</v>
      </c>
      <c r="BSH2" s="2" t="s">
        <v>1917</v>
      </c>
      <c r="BSI2" s="2" t="s">
        <v>1918</v>
      </c>
      <c r="BSJ2" s="2" t="s">
        <v>1919</v>
      </c>
      <c r="BSK2" s="2" t="s">
        <v>1920</v>
      </c>
      <c r="BSL2" s="2" t="s">
        <v>1921</v>
      </c>
      <c r="BSM2" s="2" t="s">
        <v>1922</v>
      </c>
      <c r="BSN2" s="2" t="s">
        <v>1923</v>
      </c>
      <c r="BSO2" s="2" t="s">
        <v>1924</v>
      </c>
      <c r="BSP2" s="2" t="s">
        <v>1925</v>
      </c>
      <c r="BSQ2" s="2" t="s">
        <v>1926</v>
      </c>
      <c r="BSR2" s="2" t="s">
        <v>1927</v>
      </c>
      <c r="BSS2" s="2" t="s">
        <v>1928</v>
      </c>
      <c r="BST2" s="2" t="s">
        <v>1929</v>
      </c>
      <c r="BSU2" s="2" t="s">
        <v>1930</v>
      </c>
      <c r="BSV2" s="2" t="s">
        <v>1931</v>
      </c>
      <c r="BSW2" s="2" t="s">
        <v>1932</v>
      </c>
      <c r="BSX2" s="2" t="s">
        <v>1933</v>
      </c>
      <c r="BSY2" s="2" t="s">
        <v>1934</v>
      </c>
      <c r="BSZ2" s="2" t="s">
        <v>1935</v>
      </c>
      <c r="BTA2" s="2" t="s">
        <v>1936</v>
      </c>
      <c r="BTB2" s="2" t="s">
        <v>1937</v>
      </c>
      <c r="BTC2" s="2" t="s">
        <v>1938</v>
      </c>
      <c r="BTD2" s="2" t="s">
        <v>1939</v>
      </c>
      <c r="BTE2" s="2" t="s">
        <v>1940</v>
      </c>
      <c r="BTF2" s="2" t="s">
        <v>1941</v>
      </c>
      <c r="BTG2" s="2" t="s">
        <v>1942</v>
      </c>
      <c r="BTH2" s="2" t="s">
        <v>1943</v>
      </c>
      <c r="BTI2" s="2" t="s">
        <v>1944</v>
      </c>
      <c r="BTJ2" s="2" t="s">
        <v>1945</v>
      </c>
      <c r="BTK2" s="2" t="s">
        <v>1946</v>
      </c>
      <c r="BTL2" s="2" t="s">
        <v>1947</v>
      </c>
      <c r="BTM2" s="2" t="s">
        <v>1948</v>
      </c>
      <c r="BTN2" s="2" t="s">
        <v>1949</v>
      </c>
      <c r="BTO2" s="2" t="s">
        <v>1950</v>
      </c>
      <c r="BTP2" s="2" t="s">
        <v>1951</v>
      </c>
      <c r="BTQ2" s="2" t="s">
        <v>1952</v>
      </c>
      <c r="BTR2" s="2" t="s">
        <v>1953</v>
      </c>
      <c r="BTS2" s="2" t="s">
        <v>1954</v>
      </c>
      <c r="BTT2" s="2" t="s">
        <v>1955</v>
      </c>
      <c r="BTU2" s="2" t="s">
        <v>1956</v>
      </c>
      <c r="BTV2" s="2" t="s">
        <v>1957</v>
      </c>
      <c r="BTW2" s="2" t="s">
        <v>1958</v>
      </c>
      <c r="BTX2" s="2" t="s">
        <v>1959</v>
      </c>
      <c r="BTY2" s="2" t="s">
        <v>1960</v>
      </c>
      <c r="BTZ2" s="2" t="s">
        <v>1961</v>
      </c>
      <c r="BUA2" s="2" t="s">
        <v>1962</v>
      </c>
      <c r="BUB2" s="2" t="s">
        <v>1963</v>
      </c>
      <c r="BUC2" s="2" t="s">
        <v>1964</v>
      </c>
      <c r="BUD2" s="2" t="s">
        <v>1965</v>
      </c>
      <c r="BUE2" s="2" t="s">
        <v>1966</v>
      </c>
      <c r="BUF2" s="2" t="s">
        <v>1967</v>
      </c>
      <c r="BUG2" s="2" t="s">
        <v>1968</v>
      </c>
      <c r="BUH2" s="2" t="s">
        <v>1969</v>
      </c>
      <c r="BUI2" s="2" t="s">
        <v>1970</v>
      </c>
      <c r="BUJ2" s="2" t="s">
        <v>1971</v>
      </c>
      <c r="BUK2" s="2" t="s">
        <v>1972</v>
      </c>
      <c r="BUL2" s="2" t="s">
        <v>1973</v>
      </c>
      <c r="BUM2" s="2" t="s">
        <v>1974</v>
      </c>
      <c r="BUN2" s="2" t="s">
        <v>1975</v>
      </c>
      <c r="BUO2" s="2" t="s">
        <v>1976</v>
      </c>
      <c r="BUP2" s="2" t="s">
        <v>1977</v>
      </c>
      <c r="BUQ2" s="2" t="s">
        <v>1978</v>
      </c>
      <c r="BUR2" s="2" t="s">
        <v>1979</v>
      </c>
      <c r="BUS2" s="2" t="s">
        <v>1980</v>
      </c>
      <c r="BUT2" s="2" t="s">
        <v>1981</v>
      </c>
      <c r="BUU2" s="2" t="s">
        <v>1982</v>
      </c>
      <c r="BUV2" s="2" t="s">
        <v>1983</v>
      </c>
      <c r="BUW2" s="2" t="s">
        <v>1984</v>
      </c>
      <c r="BUX2" s="2" t="s">
        <v>1985</v>
      </c>
      <c r="BUY2" s="2" t="s">
        <v>1986</v>
      </c>
      <c r="BUZ2" s="2" t="s">
        <v>1987</v>
      </c>
      <c r="BVA2" s="2" t="s">
        <v>1988</v>
      </c>
      <c r="BVB2" s="2" t="s">
        <v>1989</v>
      </c>
      <c r="BVC2" s="2" t="s">
        <v>1990</v>
      </c>
      <c r="BVD2" s="2" t="s">
        <v>1991</v>
      </c>
      <c r="BVE2" s="2" t="s">
        <v>1992</v>
      </c>
      <c r="BVF2" s="2" t="s">
        <v>1993</v>
      </c>
      <c r="BVG2" s="2" t="s">
        <v>1994</v>
      </c>
      <c r="BVH2" s="2" t="s">
        <v>1995</v>
      </c>
      <c r="BVI2" s="2" t="s">
        <v>1996</v>
      </c>
      <c r="BVJ2" s="2" t="s">
        <v>1997</v>
      </c>
      <c r="BVK2" s="2" t="s">
        <v>1998</v>
      </c>
      <c r="BVL2" s="2" t="s">
        <v>1999</v>
      </c>
      <c r="BVM2" s="2" t="s">
        <v>2000</v>
      </c>
      <c r="BVN2" s="2" t="s">
        <v>2001</v>
      </c>
      <c r="BVO2" s="2" t="s">
        <v>2002</v>
      </c>
      <c r="BVP2" s="2" t="s">
        <v>2003</v>
      </c>
      <c r="BVQ2" s="2" t="s">
        <v>2004</v>
      </c>
      <c r="BVR2" s="2" t="s">
        <v>2005</v>
      </c>
      <c r="BVS2" s="2" t="s">
        <v>2006</v>
      </c>
      <c r="BVT2" s="2" t="s">
        <v>2007</v>
      </c>
      <c r="BVU2" s="2" t="s">
        <v>2008</v>
      </c>
      <c r="BVV2" s="2" t="s">
        <v>2009</v>
      </c>
      <c r="BVW2" s="2" t="s">
        <v>2010</v>
      </c>
      <c r="BVX2" s="2" t="s">
        <v>2011</v>
      </c>
      <c r="BVY2" s="2" t="s">
        <v>2012</v>
      </c>
      <c r="BVZ2" s="2" t="s">
        <v>2013</v>
      </c>
      <c r="BWA2" s="2" t="s">
        <v>2014</v>
      </c>
      <c r="BWB2" s="2" t="s">
        <v>2015</v>
      </c>
      <c r="BWC2" s="2" t="s">
        <v>2016</v>
      </c>
      <c r="BWD2" s="2" t="s">
        <v>2017</v>
      </c>
      <c r="BWE2" s="2" t="s">
        <v>2018</v>
      </c>
      <c r="BWF2" s="2" t="s">
        <v>2019</v>
      </c>
      <c r="BWG2" s="2" t="s">
        <v>2020</v>
      </c>
      <c r="BWH2" s="2" t="s">
        <v>2021</v>
      </c>
      <c r="BWI2" s="2" t="s">
        <v>2022</v>
      </c>
      <c r="BWJ2" s="2" t="s">
        <v>2023</v>
      </c>
      <c r="BWK2" s="2" t="s">
        <v>2024</v>
      </c>
      <c r="BWL2" s="2" t="s">
        <v>2025</v>
      </c>
      <c r="BWM2" s="2" t="s">
        <v>2026</v>
      </c>
      <c r="BWN2" s="2" t="s">
        <v>2027</v>
      </c>
      <c r="BWO2" s="2" t="s">
        <v>2028</v>
      </c>
      <c r="BWP2" s="2" t="s">
        <v>2029</v>
      </c>
      <c r="BWQ2" s="2" t="s">
        <v>2030</v>
      </c>
      <c r="BWR2" s="2" t="s">
        <v>2031</v>
      </c>
      <c r="BWS2" s="2" t="s">
        <v>2032</v>
      </c>
      <c r="BWT2" s="2" t="s">
        <v>2033</v>
      </c>
      <c r="BWU2" s="2" t="s">
        <v>2034</v>
      </c>
      <c r="BWV2" s="2" t="s">
        <v>2035</v>
      </c>
      <c r="BWW2" s="2" t="s">
        <v>2036</v>
      </c>
      <c r="BWX2" s="2" t="s">
        <v>2037</v>
      </c>
      <c r="BWY2" s="2" t="s">
        <v>2038</v>
      </c>
      <c r="BWZ2" s="2" t="s">
        <v>2039</v>
      </c>
      <c r="BXA2" s="2" t="s">
        <v>2040</v>
      </c>
      <c r="BXB2" s="2" t="s">
        <v>2041</v>
      </c>
      <c r="BXC2" s="2" t="s">
        <v>2042</v>
      </c>
      <c r="BXD2" s="2" t="s">
        <v>2043</v>
      </c>
      <c r="BXE2" s="2" t="s">
        <v>2044</v>
      </c>
      <c r="BXF2" s="2" t="s">
        <v>2045</v>
      </c>
      <c r="BXG2" s="2" t="s">
        <v>2046</v>
      </c>
      <c r="BXH2" s="2" t="s">
        <v>2047</v>
      </c>
      <c r="BXI2" s="2" t="s">
        <v>2048</v>
      </c>
      <c r="BXJ2" s="2" t="s">
        <v>2049</v>
      </c>
      <c r="BXK2" s="2" t="s">
        <v>2050</v>
      </c>
      <c r="BXL2" s="2" t="s">
        <v>2051</v>
      </c>
      <c r="BXM2" s="2" t="s">
        <v>2052</v>
      </c>
      <c r="BXN2" s="2" t="s">
        <v>2053</v>
      </c>
      <c r="BXO2" s="2" t="s">
        <v>2054</v>
      </c>
      <c r="BXP2" s="2" t="s">
        <v>2055</v>
      </c>
      <c r="BXQ2" s="2" t="s">
        <v>2056</v>
      </c>
      <c r="BXR2" s="2" t="s">
        <v>2057</v>
      </c>
      <c r="BXS2" s="2" t="s">
        <v>2058</v>
      </c>
      <c r="BXT2" s="2" t="s">
        <v>2059</v>
      </c>
      <c r="BXU2" s="2" t="s">
        <v>2060</v>
      </c>
      <c r="BXV2" s="2" t="s">
        <v>2061</v>
      </c>
      <c r="BXW2" s="2" t="s">
        <v>2062</v>
      </c>
      <c r="BXX2" s="2" t="s">
        <v>2063</v>
      </c>
      <c r="BXY2" s="2" t="s">
        <v>2064</v>
      </c>
      <c r="BXZ2" s="2" t="s">
        <v>2065</v>
      </c>
      <c r="BYA2" s="2" t="s">
        <v>2066</v>
      </c>
      <c r="BYB2" s="2" t="s">
        <v>2067</v>
      </c>
      <c r="BYC2" s="2" t="s">
        <v>2068</v>
      </c>
      <c r="BYD2" s="2" t="s">
        <v>2069</v>
      </c>
      <c r="BYE2" s="2" t="s">
        <v>2070</v>
      </c>
      <c r="BYF2" s="2" t="s">
        <v>2071</v>
      </c>
      <c r="BYG2" s="2" t="s">
        <v>2072</v>
      </c>
      <c r="BYH2" s="2" t="s">
        <v>2073</v>
      </c>
      <c r="BYI2" s="2" t="s">
        <v>2074</v>
      </c>
      <c r="BYJ2" s="2" t="s">
        <v>2075</v>
      </c>
      <c r="BYK2" s="2" t="s">
        <v>2076</v>
      </c>
      <c r="BYL2" s="2" t="s">
        <v>2077</v>
      </c>
      <c r="BYM2" s="2" t="s">
        <v>2078</v>
      </c>
      <c r="BYN2" s="2" t="s">
        <v>2079</v>
      </c>
      <c r="BYO2" s="2" t="s">
        <v>2080</v>
      </c>
      <c r="BYP2" s="2" t="s">
        <v>2081</v>
      </c>
      <c r="BYQ2" s="2" t="s">
        <v>2082</v>
      </c>
      <c r="BYR2" s="2" t="s">
        <v>2083</v>
      </c>
      <c r="BYS2" s="2" t="s">
        <v>2084</v>
      </c>
      <c r="BYT2" s="2" t="s">
        <v>2085</v>
      </c>
      <c r="BYU2" s="2" t="s">
        <v>2086</v>
      </c>
      <c r="BYV2" s="2" t="s">
        <v>2087</v>
      </c>
      <c r="BYW2" s="2" t="s">
        <v>2088</v>
      </c>
      <c r="BYX2" s="2" t="s">
        <v>2089</v>
      </c>
      <c r="BYY2" s="2" t="s">
        <v>2090</v>
      </c>
      <c r="BYZ2" s="2" t="s">
        <v>2091</v>
      </c>
      <c r="BZA2" s="2" t="s">
        <v>2092</v>
      </c>
      <c r="BZB2" s="2" t="s">
        <v>2093</v>
      </c>
      <c r="BZC2" s="2" t="s">
        <v>2094</v>
      </c>
      <c r="BZD2" s="2" t="s">
        <v>2095</v>
      </c>
      <c r="BZE2" s="2" t="s">
        <v>2096</v>
      </c>
      <c r="BZF2" s="2" t="s">
        <v>2097</v>
      </c>
      <c r="BZG2" s="2" t="s">
        <v>2098</v>
      </c>
      <c r="BZH2" s="2" t="s">
        <v>2099</v>
      </c>
      <c r="BZI2" s="2" t="s">
        <v>2100</v>
      </c>
      <c r="BZJ2" s="2" t="s">
        <v>2101</v>
      </c>
      <c r="BZK2" s="2" t="s">
        <v>2102</v>
      </c>
      <c r="BZL2" s="2" t="s">
        <v>2103</v>
      </c>
      <c r="BZM2" s="2" t="s">
        <v>2104</v>
      </c>
      <c r="BZN2" s="2" t="s">
        <v>2105</v>
      </c>
      <c r="BZO2" s="2" t="s">
        <v>2106</v>
      </c>
      <c r="BZP2" s="2" t="s">
        <v>2107</v>
      </c>
      <c r="BZQ2" s="2" t="s">
        <v>2108</v>
      </c>
      <c r="BZR2" s="2" t="s">
        <v>2109</v>
      </c>
      <c r="BZS2" s="2" t="s">
        <v>2110</v>
      </c>
      <c r="BZT2" s="2" t="s">
        <v>2111</v>
      </c>
      <c r="BZU2" s="2" t="s">
        <v>2112</v>
      </c>
      <c r="BZV2" s="2" t="s">
        <v>2113</v>
      </c>
      <c r="BZW2" s="2" t="s">
        <v>2114</v>
      </c>
      <c r="BZX2" s="2" t="s">
        <v>2115</v>
      </c>
      <c r="BZY2" s="2" t="s">
        <v>2116</v>
      </c>
      <c r="BZZ2" s="2" t="s">
        <v>2117</v>
      </c>
      <c r="CAA2" s="2" t="s">
        <v>2118</v>
      </c>
      <c r="CAB2" s="2" t="s">
        <v>2119</v>
      </c>
      <c r="CAC2" s="2" t="s">
        <v>2120</v>
      </c>
      <c r="CAD2" s="2" t="s">
        <v>2121</v>
      </c>
      <c r="CAE2" s="2" t="s">
        <v>2122</v>
      </c>
      <c r="CAF2" s="2" t="s">
        <v>2123</v>
      </c>
      <c r="CAG2" s="2" t="s">
        <v>2124</v>
      </c>
      <c r="CAH2" s="2" t="s">
        <v>2125</v>
      </c>
      <c r="CAI2" s="2" t="s">
        <v>2126</v>
      </c>
      <c r="CAJ2" s="2" t="s">
        <v>2127</v>
      </c>
      <c r="CAK2" s="2" t="s">
        <v>2128</v>
      </c>
      <c r="CAL2" s="2" t="s">
        <v>2129</v>
      </c>
      <c r="CAM2" s="2" t="s">
        <v>2130</v>
      </c>
      <c r="CAN2" s="2" t="s">
        <v>2131</v>
      </c>
      <c r="CAO2" s="2" t="s">
        <v>2132</v>
      </c>
      <c r="CAP2" s="2" t="s">
        <v>2133</v>
      </c>
      <c r="CAQ2" s="2" t="s">
        <v>2134</v>
      </c>
      <c r="CAR2" s="2" t="s">
        <v>2135</v>
      </c>
      <c r="CAS2" s="2" t="s">
        <v>2136</v>
      </c>
      <c r="CAT2" s="2" t="s">
        <v>2137</v>
      </c>
      <c r="CAU2" s="2" t="s">
        <v>2138</v>
      </c>
      <c r="CAV2" s="2" t="s">
        <v>2139</v>
      </c>
      <c r="CAW2" s="2" t="s">
        <v>2140</v>
      </c>
      <c r="CAX2" s="2" t="s">
        <v>2141</v>
      </c>
      <c r="CAY2" s="2" t="s">
        <v>2142</v>
      </c>
      <c r="CAZ2" s="2" t="s">
        <v>2143</v>
      </c>
      <c r="CBA2" s="2" t="s">
        <v>2144</v>
      </c>
      <c r="CBB2" s="2" t="s">
        <v>2145</v>
      </c>
      <c r="CBC2" s="2" t="s">
        <v>2146</v>
      </c>
      <c r="CBD2" s="2" t="s">
        <v>2147</v>
      </c>
      <c r="CBE2" s="2" t="s">
        <v>2148</v>
      </c>
      <c r="CBF2" s="2" t="s">
        <v>2149</v>
      </c>
      <c r="CBG2" s="2" t="s">
        <v>2150</v>
      </c>
      <c r="CBH2" s="2" t="s">
        <v>2151</v>
      </c>
      <c r="CBI2" s="2" t="s">
        <v>2152</v>
      </c>
      <c r="CBJ2" s="2" t="s">
        <v>2153</v>
      </c>
      <c r="CBK2" s="2" t="s">
        <v>2154</v>
      </c>
      <c r="CBL2" s="2" t="s">
        <v>2155</v>
      </c>
      <c r="CBM2" s="2" t="s">
        <v>2156</v>
      </c>
      <c r="CBN2" s="2" t="s">
        <v>2157</v>
      </c>
      <c r="CBO2" s="2" t="s">
        <v>2158</v>
      </c>
      <c r="CBP2" s="2" t="s">
        <v>2159</v>
      </c>
      <c r="CBQ2" s="2" t="s">
        <v>2160</v>
      </c>
      <c r="CBR2" s="2" t="s">
        <v>2161</v>
      </c>
      <c r="CBS2" s="2" t="s">
        <v>2162</v>
      </c>
      <c r="CBT2" s="2" t="s">
        <v>2163</v>
      </c>
      <c r="CBU2" s="2" t="s">
        <v>2164</v>
      </c>
      <c r="CBV2" s="2" t="s">
        <v>2165</v>
      </c>
      <c r="CBW2" s="2" t="s">
        <v>2166</v>
      </c>
      <c r="CBX2" s="2" t="s">
        <v>2167</v>
      </c>
      <c r="CBY2" s="2" t="s">
        <v>2168</v>
      </c>
      <c r="CBZ2" s="2" t="s">
        <v>2169</v>
      </c>
      <c r="CCA2" s="2" t="s">
        <v>2170</v>
      </c>
      <c r="CCB2" s="2" t="s">
        <v>2171</v>
      </c>
      <c r="CCC2" s="2" t="s">
        <v>2172</v>
      </c>
      <c r="CCD2" s="2" t="s">
        <v>2173</v>
      </c>
      <c r="CCE2" s="2" t="s">
        <v>2174</v>
      </c>
      <c r="CCF2" s="2" t="s">
        <v>2175</v>
      </c>
      <c r="CCG2" s="2" t="s">
        <v>2176</v>
      </c>
      <c r="CCH2" s="2" t="s">
        <v>2177</v>
      </c>
      <c r="CCI2" s="2" t="s">
        <v>2178</v>
      </c>
      <c r="CCJ2" s="2" t="s">
        <v>2179</v>
      </c>
      <c r="CCK2" s="2" t="s">
        <v>2180</v>
      </c>
      <c r="CCL2" s="2" t="s">
        <v>2181</v>
      </c>
      <c r="CCM2" s="2" t="s">
        <v>2182</v>
      </c>
      <c r="CCN2" s="2" t="s">
        <v>2183</v>
      </c>
      <c r="CCO2" s="2" t="s">
        <v>2184</v>
      </c>
      <c r="CCP2" s="2" t="s">
        <v>2185</v>
      </c>
      <c r="CCQ2" s="2" t="s">
        <v>2186</v>
      </c>
      <c r="CCR2" s="2" t="s">
        <v>2187</v>
      </c>
      <c r="CCS2" s="2" t="s">
        <v>2188</v>
      </c>
      <c r="CCT2" s="2" t="s">
        <v>2189</v>
      </c>
      <c r="CCU2" s="2" t="s">
        <v>2190</v>
      </c>
      <c r="CCV2" s="2" t="s">
        <v>2191</v>
      </c>
      <c r="CCW2" s="2" t="s">
        <v>2192</v>
      </c>
      <c r="CCX2" s="2" t="s">
        <v>2193</v>
      </c>
      <c r="CCY2" s="2" t="s">
        <v>2194</v>
      </c>
      <c r="CCZ2" s="2" t="s">
        <v>2195</v>
      </c>
      <c r="CDA2" s="2" t="s">
        <v>2196</v>
      </c>
      <c r="CDB2" s="2" t="s">
        <v>2197</v>
      </c>
      <c r="CDC2" s="2" t="s">
        <v>2198</v>
      </c>
      <c r="CDD2" s="2" t="s">
        <v>2199</v>
      </c>
      <c r="CDE2" s="2" t="s">
        <v>2200</v>
      </c>
      <c r="CDF2" s="2" t="s">
        <v>2201</v>
      </c>
      <c r="CDG2" s="2" t="s">
        <v>2202</v>
      </c>
      <c r="CDH2" s="2" t="s">
        <v>2203</v>
      </c>
      <c r="CDI2" s="2" t="s">
        <v>2204</v>
      </c>
      <c r="CDJ2" s="2" t="s">
        <v>2205</v>
      </c>
      <c r="CDK2" s="2" t="s">
        <v>2206</v>
      </c>
      <c r="CDL2" s="2" t="s">
        <v>2207</v>
      </c>
      <c r="CDM2" s="2" t="s">
        <v>2208</v>
      </c>
      <c r="CDN2" s="2" t="s">
        <v>2209</v>
      </c>
      <c r="CDO2" s="2" t="s">
        <v>2210</v>
      </c>
      <c r="CDP2" s="2" t="s">
        <v>2211</v>
      </c>
      <c r="CDQ2" s="2" t="s">
        <v>2212</v>
      </c>
      <c r="CDR2" s="2" t="s">
        <v>2213</v>
      </c>
      <c r="CDS2" s="2" t="s">
        <v>2214</v>
      </c>
      <c r="CDT2" s="2" t="s">
        <v>2215</v>
      </c>
      <c r="CDU2" s="2" t="s">
        <v>2216</v>
      </c>
      <c r="CDV2" s="2" t="s">
        <v>2217</v>
      </c>
      <c r="CDW2" s="2" t="s">
        <v>2218</v>
      </c>
      <c r="CDX2" s="2" t="s">
        <v>2219</v>
      </c>
      <c r="CDY2" s="2" t="s">
        <v>2220</v>
      </c>
      <c r="CDZ2" s="2" t="s">
        <v>2221</v>
      </c>
      <c r="CEA2" s="2" t="s">
        <v>2222</v>
      </c>
      <c r="CEB2" s="2" t="s">
        <v>2223</v>
      </c>
      <c r="CEC2" s="2" t="s">
        <v>2224</v>
      </c>
      <c r="CED2" s="2" t="s">
        <v>2225</v>
      </c>
      <c r="CEE2" s="2" t="s">
        <v>2226</v>
      </c>
      <c r="CEF2" s="2" t="s">
        <v>2227</v>
      </c>
      <c r="CEG2" s="2" t="s">
        <v>2228</v>
      </c>
      <c r="CEH2" s="2" t="s">
        <v>2229</v>
      </c>
      <c r="CEI2" s="2" t="s">
        <v>2230</v>
      </c>
      <c r="CEJ2" s="2" t="s">
        <v>2231</v>
      </c>
      <c r="CEK2" s="2" t="s">
        <v>2232</v>
      </c>
      <c r="CEL2" s="2" t="s">
        <v>2233</v>
      </c>
      <c r="CEM2" s="2" t="s">
        <v>2234</v>
      </c>
      <c r="CEN2" s="2" t="s">
        <v>2235</v>
      </c>
      <c r="CEO2" s="2" t="s">
        <v>2236</v>
      </c>
      <c r="CEP2" s="2" t="s">
        <v>2237</v>
      </c>
      <c r="CEQ2" s="2" t="s">
        <v>2238</v>
      </c>
      <c r="CER2" s="2" t="s">
        <v>2239</v>
      </c>
      <c r="CES2" s="2" t="s">
        <v>2240</v>
      </c>
      <c r="CET2" s="2" t="s">
        <v>2241</v>
      </c>
      <c r="CEU2" s="2" t="s">
        <v>2242</v>
      </c>
      <c r="CEV2" s="2" t="s">
        <v>2243</v>
      </c>
      <c r="CEW2" s="2" t="s">
        <v>2244</v>
      </c>
      <c r="CEX2" s="2" t="s">
        <v>2245</v>
      </c>
      <c r="CEY2" s="2" t="s">
        <v>2246</v>
      </c>
      <c r="CEZ2" s="2" t="s">
        <v>2247</v>
      </c>
      <c r="CFA2" s="2" t="s">
        <v>2248</v>
      </c>
      <c r="CFB2" s="2" t="s">
        <v>2249</v>
      </c>
      <c r="CFC2" s="2" t="s">
        <v>2250</v>
      </c>
      <c r="CFD2" s="2" t="s">
        <v>2251</v>
      </c>
      <c r="CFE2" s="2" t="s">
        <v>2252</v>
      </c>
      <c r="CFF2" s="2" t="s">
        <v>2253</v>
      </c>
      <c r="CFG2" s="2" t="s">
        <v>2254</v>
      </c>
      <c r="CFH2" s="2" t="s">
        <v>2255</v>
      </c>
      <c r="CFI2" s="2" t="s">
        <v>2256</v>
      </c>
      <c r="CFJ2" s="2" t="s">
        <v>2257</v>
      </c>
      <c r="CFK2" s="2" t="s">
        <v>2258</v>
      </c>
      <c r="CFL2" s="2" t="s">
        <v>2259</v>
      </c>
      <c r="CFM2" s="2" t="s">
        <v>2260</v>
      </c>
      <c r="CFN2" s="2" t="s">
        <v>2261</v>
      </c>
      <c r="CFO2" s="2" t="s">
        <v>2262</v>
      </c>
      <c r="CFP2" s="2" t="s">
        <v>2263</v>
      </c>
      <c r="CFQ2" s="2" t="s">
        <v>2264</v>
      </c>
      <c r="CFR2" s="2" t="s">
        <v>2265</v>
      </c>
      <c r="CFS2" s="2" t="s">
        <v>2266</v>
      </c>
      <c r="CFT2" s="2" t="s">
        <v>2267</v>
      </c>
      <c r="CFU2" s="2" t="s">
        <v>2268</v>
      </c>
      <c r="CFV2" s="2" t="s">
        <v>2269</v>
      </c>
      <c r="CFW2" s="2" t="s">
        <v>2270</v>
      </c>
      <c r="CFX2" s="2" t="s">
        <v>2271</v>
      </c>
      <c r="CFY2" s="2" t="s">
        <v>2272</v>
      </c>
      <c r="CFZ2" s="2" t="s">
        <v>2273</v>
      </c>
      <c r="CGA2" s="2" t="s">
        <v>2274</v>
      </c>
      <c r="CGB2" s="2" t="s">
        <v>2275</v>
      </c>
      <c r="CGC2" s="2" t="s">
        <v>2276</v>
      </c>
      <c r="CGD2" s="2" t="s">
        <v>2277</v>
      </c>
      <c r="CGE2" s="2" t="s">
        <v>2278</v>
      </c>
      <c r="CGF2" s="2" t="s">
        <v>2279</v>
      </c>
      <c r="CGG2" s="2" t="s">
        <v>2280</v>
      </c>
      <c r="CGH2" s="2" t="s">
        <v>2281</v>
      </c>
      <c r="CGI2" s="2" t="s">
        <v>2282</v>
      </c>
      <c r="CGJ2" s="2" t="s">
        <v>2283</v>
      </c>
      <c r="CGK2" s="2" t="s">
        <v>2284</v>
      </c>
      <c r="CGL2" s="2" t="s">
        <v>2285</v>
      </c>
      <c r="CGM2" s="2" t="s">
        <v>2286</v>
      </c>
      <c r="CGN2" s="2" t="s">
        <v>2287</v>
      </c>
      <c r="CGO2" s="2" t="s">
        <v>2288</v>
      </c>
      <c r="CGP2" s="2" t="s">
        <v>2289</v>
      </c>
      <c r="CGQ2" s="2" t="s">
        <v>2290</v>
      </c>
      <c r="CGR2" s="2" t="s">
        <v>2291</v>
      </c>
      <c r="CGS2" s="2" t="s">
        <v>2292</v>
      </c>
      <c r="CGT2" s="2" t="s">
        <v>2293</v>
      </c>
      <c r="CGU2" s="2" t="s">
        <v>2294</v>
      </c>
      <c r="CGV2" s="2" t="s">
        <v>2295</v>
      </c>
      <c r="CGW2" s="2" t="s">
        <v>2296</v>
      </c>
      <c r="CGX2" s="2" t="s">
        <v>2297</v>
      </c>
      <c r="CGY2" s="2" t="s">
        <v>2298</v>
      </c>
      <c r="CGZ2" s="2" t="s">
        <v>2299</v>
      </c>
      <c r="CHA2" s="2" t="s">
        <v>2300</v>
      </c>
      <c r="CHB2" s="2" t="s">
        <v>2301</v>
      </c>
      <c r="CHC2" s="2" t="s">
        <v>2302</v>
      </c>
      <c r="CHD2" s="2" t="s">
        <v>2303</v>
      </c>
      <c r="CHE2" s="2" t="s">
        <v>2304</v>
      </c>
      <c r="CHF2" s="2" t="s">
        <v>2305</v>
      </c>
      <c r="CHG2" s="2" t="s">
        <v>2306</v>
      </c>
      <c r="CHH2" s="2" t="s">
        <v>2307</v>
      </c>
      <c r="CHI2" s="2" t="s">
        <v>2308</v>
      </c>
      <c r="CHJ2" s="2" t="s">
        <v>2309</v>
      </c>
      <c r="CHK2" s="2" t="s">
        <v>2310</v>
      </c>
      <c r="CHL2" s="2" t="s">
        <v>2311</v>
      </c>
      <c r="CHM2" s="2" t="s">
        <v>2312</v>
      </c>
      <c r="CHN2" s="2" t="s">
        <v>2313</v>
      </c>
      <c r="CHO2" s="2" t="s">
        <v>2314</v>
      </c>
      <c r="CHP2" s="2" t="s">
        <v>2315</v>
      </c>
      <c r="CHQ2" s="2" t="s">
        <v>2316</v>
      </c>
      <c r="CHR2" s="2" t="s">
        <v>2317</v>
      </c>
      <c r="CHS2" s="2" t="s">
        <v>2318</v>
      </c>
      <c r="CHT2" s="2" t="s">
        <v>2319</v>
      </c>
      <c r="CHU2" s="2" t="s">
        <v>2320</v>
      </c>
      <c r="CHV2" s="2" t="s">
        <v>2321</v>
      </c>
      <c r="CHW2" s="2" t="s">
        <v>2322</v>
      </c>
      <c r="CHX2" s="2" t="s">
        <v>2323</v>
      </c>
      <c r="CHY2" s="2" t="s">
        <v>2324</v>
      </c>
      <c r="CHZ2" s="2" t="s">
        <v>2325</v>
      </c>
      <c r="CIA2" s="2" t="s">
        <v>2326</v>
      </c>
      <c r="CIB2" s="2" t="s">
        <v>2327</v>
      </c>
      <c r="CIC2" s="2" t="s">
        <v>2328</v>
      </c>
      <c r="CID2" s="2" t="s">
        <v>2329</v>
      </c>
      <c r="CIE2" s="2" t="s">
        <v>2330</v>
      </c>
      <c r="CIF2" s="2" t="s">
        <v>2331</v>
      </c>
      <c r="CIG2" s="2" t="s">
        <v>2332</v>
      </c>
      <c r="CIH2" s="2" t="s">
        <v>2333</v>
      </c>
      <c r="CII2" s="2" t="s">
        <v>2334</v>
      </c>
      <c r="CIJ2" s="2" t="s">
        <v>2335</v>
      </c>
      <c r="CIK2" s="2" t="s">
        <v>2336</v>
      </c>
      <c r="CIL2" s="2" t="s">
        <v>2337</v>
      </c>
      <c r="CIM2" s="2" t="s">
        <v>2338</v>
      </c>
      <c r="CIN2" s="2" t="s">
        <v>2339</v>
      </c>
      <c r="CIO2" s="2" t="s">
        <v>2340</v>
      </c>
      <c r="CIP2" s="2" t="s">
        <v>2341</v>
      </c>
      <c r="CIQ2" s="2" t="s">
        <v>2342</v>
      </c>
      <c r="CIR2" s="2" t="s">
        <v>2343</v>
      </c>
      <c r="CIS2" s="2" t="s">
        <v>2344</v>
      </c>
      <c r="CIT2" s="2" t="s">
        <v>2345</v>
      </c>
      <c r="CIU2" s="2" t="s">
        <v>2346</v>
      </c>
      <c r="CIV2" s="2" t="s">
        <v>2347</v>
      </c>
      <c r="CIW2" s="2" t="s">
        <v>2348</v>
      </c>
      <c r="CIX2" s="2" t="s">
        <v>2349</v>
      </c>
      <c r="CIY2" s="2" t="s">
        <v>2350</v>
      </c>
      <c r="CIZ2" s="2" t="s">
        <v>2351</v>
      </c>
      <c r="CJA2" s="2" t="s">
        <v>2352</v>
      </c>
      <c r="CJB2" s="2" t="s">
        <v>2353</v>
      </c>
      <c r="CJC2" s="2" t="s">
        <v>2354</v>
      </c>
      <c r="CJD2" s="2" t="s">
        <v>2355</v>
      </c>
      <c r="CJE2" s="2" t="s">
        <v>2356</v>
      </c>
      <c r="CJF2" s="2" t="s">
        <v>2357</v>
      </c>
      <c r="CJG2" s="2" t="s">
        <v>2358</v>
      </c>
      <c r="CJH2" s="2" t="s">
        <v>2359</v>
      </c>
      <c r="CJI2" s="2" t="s">
        <v>2360</v>
      </c>
      <c r="CJJ2" s="2" t="s">
        <v>2361</v>
      </c>
      <c r="CJK2" s="2" t="s">
        <v>2362</v>
      </c>
      <c r="CJL2" s="2" t="s">
        <v>2363</v>
      </c>
      <c r="CJM2" s="2" t="s">
        <v>2364</v>
      </c>
      <c r="CJN2" s="2" t="s">
        <v>2365</v>
      </c>
      <c r="CJO2" s="2" t="s">
        <v>2366</v>
      </c>
      <c r="CJP2" s="2" t="s">
        <v>2367</v>
      </c>
      <c r="CJQ2" s="2" t="s">
        <v>2368</v>
      </c>
      <c r="CJR2" s="2" t="s">
        <v>2369</v>
      </c>
      <c r="CJS2" s="2" t="s">
        <v>2370</v>
      </c>
      <c r="CJT2" s="2" t="s">
        <v>2371</v>
      </c>
      <c r="CJU2" s="2" t="s">
        <v>2372</v>
      </c>
      <c r="CJV2" s="2" t="s">
        <v>2373</v>
      </c>
      <c r="CJW2" s="2" t="s">
        <v>2374</v>
      </c>
      <c r="CJX2" s="2" t="s">
        <v>2375</v>
      </c>
      <c r="CJY2" s="2" t="s">
        <v>2376</v>
      </c>
      <c r="CJZ2" s="2" t="s">
        <v>2377</v>
      </c>
      <c r="CKA2" s="2" t="s">
        <v>2378</v>
      </c>
      <c r="CKB2" s="2" t="s">
        <v>2379</v>
      </c>
      <c r="CKC2" s="2" t="s">
        <v>2380</v>
      </c>
      <c r="CKD2" s="2" t="s">
        <v>2381</v>
      </c>
      <c r="CKE2" s="2" t="s">
        <v>2382</v>
      </c>
      <c r="CKF2" s="2" t="s">
        <v>2383</v>
      </c>
      <c r="CKG2" s="2" t="s">
        <v>2384</v>
      </c>
      <c r="CKH2" s="2" t="s">
        <v>2385</v>
      </c>
      <c r="CKI2" s="2" t="s">
        <v>2386</v>
      </c>
      <c r="CKJ2" s="2" t="s">
        <v>2387</v>
      </c>
      <c r="CKK2" s="2" t="s">
        <v>2388</v>
      </c>
      <c r="CKL2" s="2" t="s">
        <v>2389</v>
      </c>
      <c r="CKM2" s="2" t="s">
        <v>2390</v>
      </c>
      <c r="CKN2" s="2" t="s">
        <v>2391</v>
      </c>
      <c r="CKO2" s="2" t="s">
        <v>2392</v>
      </c>
      <c r="CKP2" s="2" t="s">
        <v>2393</v>
      </c>
      <c r="CKQ2" s="2" t="s">
        <v>2394</v>
      </c>
      <c r="CKR2" s="2" t="s">
        <v>2395</v>
      </c>
      <c r="CKS2" s="2" t="s">
        <v>2396</v>
      </c>
      <c r="CKT2" s="2" t="s">
        <v>2397</v>
      </c>
      <c r="CKU2" s="2" t="s">
        <v>2398</v>
      </c>
      <c r="CKV2" s="2" t="s">
        <v>2399</v>
      </c>
      <c r="CKW2" s="2" t="s">
        <v>2400</v>
      </c>
      <c r="CKX2" s="2" t="s">
        <v>2401</v>
      </c>
      <c r="CKY2" s="2" t="s">
        <v>2402</v>
      </c>
      <c r="CKZ2" s="2" t="s">
        <v>2403</v>
      </c>
      <c r="CLA2" s="2" t="s">
        <v>2404</v>
      </c>
      <c r="CLB2" s="2" t="s">
        <v>2405</v>
      </c>
      <c r="CLC2" s="2" t="s">
        <v>2406</v>
      </c>
      <c r="CLD2" s="2" t="s">
        <v>2407</v>
      </c>
      <c r="CLE2" s="2" t="s">
        <v>2408</v>
      </c>
      <c r="CLF2" s="2" t="s">
        <v>2409</v>
      </c>
      <c r="CLG2" s="2" t="s">
        <v>2410</v>
      </c>
      <c r="CLH2" s="2" t="s">
        <v>2411</v>
      </c>
      <c r="CLI2" s="2" t="s">
        <v>2412</v>
      </c>
      <c r="CLJ2" s="2" t="s">
        <v>2413</v>
      </c>
      <c r="CLK2" s="2" t="s">
        <v>2414</v>
      </c>
      <c r="CLL2" s="2" t="s">
        <v>2415</v>
      </c>
      <c r="CLM2" s="2" t="s">
        <v>2416</v>
      </c>
      <c r="CLN2" s="2" t="s">
        <v>2417</v>
      </c>
      <c r="CLO2" s="2" t="s">
        <v>2418</v>
      </c>
      <c r="CLP2" s="2" t="s">
        <v>2419</v>
      </c>
      <c r="CLQ2" s="2" t="s">
        <v>2420</v>
      </c>
      <c r="CLR2" s="2" t="s">
        <v>2421</v>
      </c>
      <c r="CLS2" s="2" t="s">
        <v>2422</v>
      </c>
      <c r="CLT2" s="2" t="s">
        <v>2423</v>
      </c>
      <c r="CLU2" s="2" t="s">
        <v>2424</v>
      </c>
      <c r="CLV2" s="2" t="s">
        <v>2425</v>
      </c>
      <c r="CLW2" s="2" t="s">
        <v>2426</v>
      </c>
      <c r="CLX2" s="2" t="s">
        <v>2427</v>
      </c>
      <c r="CLY2" s="2" t="s">
        <v>2428</v>
      </c>
      <c r="CLZ2" s="2" t="s">
        <v>2429</v>
      </c>
      <c r="CMA2" s="2" t="s">
        <v>2430</v>
      </c>
      <c r="CMB2" s="2" t="s">
        <v>2431</v>
      </c>
      <c r="CMC2" s="2" t="s">
        <v>2432</v>
      </c>
      <c r="CMD2" s="2" t="s">
        <v>2433</v>
      </c>
      <c r="CME2" s="2" t="s">
        <v>2434</v>
      </c>
      <c r="CMF2" s="2" t="s">
        <v>2435</v>
      </c>
      <c r="CMG2" s="2" t="s">
        <v>2436</v>
      </c>
      <c r="CMH2" s="2" t="s">
        <v>2437</v>
      </c>
      <c r="CMI2" s="2" t="s">
        <v>2438</v>
      </c>
      <c r="CMJ2" s="2" t="s">
        <v>2439</v>
      </c>
      <c r="CMK2" s="2" t="s">
        <v>2440</v>
      </c>
      <c r="CML2" s="2" t="s">
        <v>2441</v>
      </c>
      <c r="CMM2" s="2" t="s">
        <v>2442</v>
      </c>
      <c r="CMN2" s="2" t="s">
        <v>2443</v>
      </c>
      <c r="CMO2" s="2" t="s">
        <v>2444</v>
      </c>
      <c r="CMP2" s="2" t="s">
        <v>2445</v>
      </c>
      <c r="CMQ2" s="2" t="s">
        <v>2446</v>
      </c>
      <c r="CMR2" s="2" t="s">
        <v>2447</v>
      </c>
      <c r="CMS2" s="2" t="s">
        <v>2448</v>
      </c>
      <c r="CMT2" s="2" t="s">
        <v>2449</v>
      </c>
      <c r="CMU2" s="2" t="s">
        <v>2450</v>
      </c>
      <c r="CMV2" s="2" t="s">
        <v>2451</v>
      </c>
      <c r="CMW2" s="2" t="s">
        <v>2452</v>
      </c>
      <c r="CMX2" s="2" t="s">
        <v>2453</v>
      </c>
      <c r="CMY2" s="2" t="s">
        <v>2454</v>
      </c>
      <c r="CMZ2" s="2" t="s">
        <v>2455</v>
      </c>
      <c r="CNA2" s="2" t="s">
        <v>2456</v>
      </c>
      <c r="CNB2" s="2" t="s">
        <v>2457</v>
      </c>
      <c r="CNC2" s="2" t="s">
        <v>2458</v>
      </c>
      <c r="CND2" s="2" t="s">
        <v>2459</v>
      </c>
      <c r="CNE2" s="2" t="s">
        <v>2460</v>
      </c>
      <c r="CNF2" s="2" t="s">
        <v>2461</v>
      </c>
      <c r="CNG2" s="2" t="s">
        <v>2462</v>
      </c>
      <c r="CNH2" s="2" t="s">
        <v>2463</v>
      </c>
      <c r="CNI2" s="2" t="s">
        <v>2464</v>
      </c>
      <c r="CNJ2" s="2" t="s">
        <v>2465</v>
      </c>
      <c r="CNK2" s="2" t="s">
        <v>2466</v>
      </c>
      <c r="CNL2" s="2" t="s">
        <v>2467</v>
      </c>
      <c r="CNM2" s="2" t="s">
        <v>2468</v>
      </c>
      <c r="CNN2" s="2" t="s">
        <v>2469</v>
      </c>
      <c r="CNO2" s="2" t="s">
        <v>2470</v>
      </c>
      <c r="CNP2" s="2" t="s">
        <v>2471</v>
      </c>
      <c r="CNQ2" s="2" t="s">
        <v>2472</v>
      </c>
      <c r="CNR2" s="2" t="s">
        <v>2473</v>
      </c>
      <c r="CNS2" s="2" t="s">
        <v>2474</v>
      </c>
      <c r="CNT2" s="2" t="s">
        <v>2475</v>
      </c>
      <c r="CNU2" s="2" t="s">
        <v>2476</v>
      </c>
      <c r="CNV2" s="2" t="s">
        <v>2477</v>
      </c>
      <c r="CNW2" s="2" t="s">
        <v>2478</v>
      </c>
      <c r="CNX2" s="2" t="s">
        <v>2479</v>
      </c>
      <c r="CNY2" s="2" t="s">
        <v>2480</v>
      </c>
      <c r="CNZ2" s="2" t="s">
        <v>2481</v>
      </c>
      <c r="COA2" s="2" t="s">
        <v>2482</v>
      </c>
      <c r="COB2" s="2" t="s">
        <v>2483</v>
      </c>
      <c r="COC2" s="2" t="s">
        <v>2484</v>
      </c>
      <c r="COD2" s="2" t="s">
        <v>2485</v>
      </c>
      <c r="COE2" s="2" t="s">
        <v>2486</v>
      </c>
      <c r="COF2" s="2" t="s">
        <v>2487</v>
      </c>
      <c r="COG2" s="2" t="s">
        <v>2488</v>
      </c>
      <c r="COH2" s="2" t="s">
        <v>2489</v>
      </c>
      <c r="COI2" s="2" t="s">
        <v>2490</v>
      </c>
      <c r="COJ2" s="2" t="s">
        <v>2491</v>
      </c>
      <c r="COK2" s="2" t="s">
        <v>2492</v>
      </c>
      <c r="COL2" s="2" t="s">
        <v>2493</v>
      </c>
      <c r="COM2" s="2" t="s">
        <v>2494</v>
      </c>
      <c r="CON2" s="2" t="s">
        <v>2495</v>
      </c>
      <c r="COO2" s="2" t="s">
        <v>2496</v>
      </c>
      <c r="COP2" s="2" t="s">
        <v>2497</v>
      </c>
      <c r="COQ2" s="2" t="s">
        <v>2498</v>
      </c>
      <c r="COR2" s="2" t="s">
        <v>2499</v>
      </c>
      <c r="COS2" s="2" t="s">
        <v>2500</v>
      </c>
      <c r="COT2" s="2" t="s">
        <v>2501</v>
      </c>
      <c r="COU2" s="2" t="s">
        <v>2502</v>
      </c>
      <c r="COV2" s="2" t="s">
        <v>2503</v>
      </c>
      <c r="COW2" s="2" t="s">
        <v>2504</v>
      </c>
      <c r="COX2" s="2" t="s">
        <v>2505</v>
      </c>
      <c r="COY2" s="2" t="s">
        <v>2506</v>
      </c>
      <c r="COZ2" s="2" t="s">
        <v>2507</v>
      </c>
      <c r="CPA2" s="2" t="s">
        <v>2508</v>
      </c>
      <c r="CPB2" s="2" t="s">
        <v>2509</v>
      </c>
      <c r="CPC2" s="2" t="s">
        <v>2510</v>
      </c>
      <c r="CPD2" s="2" t="s">
        <v>2511</v>
      </c>
      <c r="CPE2" s="2" t="s">
        <v>2512</v>
      </c>
      <c r="CPF2" s="2" t="s">
        <v>2513</v>
      </c>
      <c r="CPG2" s="2" t="s">
        <v>2514</v>
      </c>
      <c r="CPH2" s="2" t="s">
        <v>2515</v>
      </c>
      <c r="CPI2" s="2" t="s">
        <v>2516</v>
      </c>
      <c r="CPJ2" s="2" t="s">
        <v>2517</v>
      </c>
      <c r="CPK2" s="2" t="s">
        <v>2518</v>
      </c>
      <c r="CPL2" s="2" t="s">
        <v>2519</v>
      </c>
      <c r="CPM2" s="2" t="s">
        <v>2520</v>
      </c>
      <c r="CPN2" s="2" t="s">
        <v>2521</v>
      </c>
      <c r="CPO2" s="2" t="s">
        <v>2522</v>
      </c>
      <c r="CPP2" s="2" t="s">
        <v>2523</v>
      </c>
      <c r="CPQ2" s="2" t="s">
        <v>2524</v>
      </c>
      <c r="CPR2" s="2" t="s">
        <v>2525</v>
      </c>
      <c r="CPS2" s="2" t="s">
        <v>2526</v>
      </c>
      <c r="CPT2" s="2" t="s">
        <v>2527</v>
      </c>
      <c r="CPU2" s="2" t="s">
        <v>2528</v>
      </c>
      <c r="CPV2" s="2" t="s">
        <v>2529</v>
      </c>
      <c r="CPW2" s="2" t="s">
        <v>2530</v>
      </c>
      <c r="CPX2" s="2" t="s">
        <v>2531</v>
      </c>
      <c r="CPY2" s="2" t="s">
        <v>2532</v>
      </c>
      <c r="CPZ2" s="2" t="s">
        <v>2533</v>
      </c>
      <c r="CQA2" s="2" t="s">
        <v>2534</v>
      </c>
      <c r="CQB2" s="2" t="s">
        <v>2535</v>
      </c>
      <c r="CQC2" s="2" t="s">
        <v>2536</v>
      </c>
      <c r="CQD2" s="2" t="s">
        <v>2537</v>
      </c>
      <c r="CQE2" s="2" t="s">
        <v>2538</v>
      </c>
      <c r="CQF2" s="2" t="s">
        <v>2539</v>
      </c>
      <c r="CQG2" s="2" t="s">
        <v>2540</v>
      </c>
      <c r="CQH2" s="2" t="s">
        <v>2541</v>
      </c>
      <c r="CQI2" s="2" t="s">
        <v>2542</v>
      </c>
      <c r="CQJ2" s="2" t="s">
        <v>2543</v>
      </c>
      <c r="CQK2" s="2" t="s">
        <v>2544</v>
      </c>
      <c r="CQL2" s="2" t="s">
        <v>2545</v>
      </c>
      <c r="CQM2" s="2" t="s">
        <v>2546</v>
      </c>
      <c r="CQN2" s="2" t="s">
        <v>2547</v>
      </c>
      <c r="CQO2" s="2" t="s">
        <v>2548</v>
      </c>
      <c r="CQP2" s="2" t="s">
        <v>2549</v>
      </c>
      <c r="CQQ2" s="2" t="s">
        <v>2550</v>
      </c>
      <c r="CQR2" s="2" t="s">
        <v>2551</v>
      </c>
      <c r="CQS2" s="2" t="s">
        <v>2552</v>
      </c>
      <c r="CQT2" s="2" t="s">
        <v>2553</v>
      </c>
      <c r="CQU2" s="2" t="s">
        <v>2554</v>
      </c>
      <c r="CQV2" s="2" t="s">
        <v>2555</v>
      </c>
      <c r="CQW2" s="2" t="s">
        <v>2556</v>
      </c>
      <c r="CQX2" s="2" t="s">
        <v>2557</v>
      </c>
      <c r="CQY2" s="2" t="s">
        <v>2558</v>
      </c>
      <c r="CQZ2" s="2" t="s">
        <v>2559</v>
      </c>
      <c r="CRA2" s="2" t="s">
        <v>2560</v>
      </c>
      <c r="CRB2" s="2" t="s">
        <v>2561</v>
      </c>
      <c r="CRC2" s="2" t="s">
        <v>2562</v>
      </c>
      <c r="CRD2" s="2" t="s">
        <v>2563</v>
      </c>
      <c r="CRE2" s="2" t="s">
        <v>2564</v>
      </c>
      <c r="CRF2" s="2" t="s">
        <v>2565</v>
      </c>
      <c r="CRG2" s="2" t="s">
        <v>2566</v>
      </c>
      <c r="CRH2" s="2" t="s">
        <v>2567</v>
      </c>
      <c r="CRI2" s="2" t="s">
        <v>2568</v>
      </c>
      <c r="CRJ2" s="2" t="s">
        <v>2569</v>
      </c>
      <c r="CRK2" s="2" t="s">
        <v>2570</v>
      </c>
      <c r="CRL2" s="2" t="s">
        <v>2571</v>
      </c>
      <c r="CRM2" s="2" t="s">
        <v>2572</v>
      </c>
      <c r="CRN2" s="2" t="s">
        <v>2573</v>
      </c>
      <c r="CRO2" s="2" t="s">
        <v>2574</v>
      </c>
      <c r="CRP2" s="2" t="s">
        <v>2575</v>
      </c>
      <c r="CRQ2" s="2" t="s">
        <v>2576</v>
      </c>
      <c r="CRR2" s="2" t="s">
        <v>2577</v>
      </c>
      <c r="CRS2" s="2" t="s">
        <v>2578</v>
      </c>
      <c r="CRT2" s="2" t="s">
        <v>2579</v>
      </c>
      <c r="CRU2" s="2" t="s">
        <v>2580</v>
      </c>
      <c r="CRV2" s="2" t="s">
        <v>2581</v>
      </c>
      <c r="CRW2" s="2" t="s">
        <v>2582</v>
      </c>
      <c r="CRX2" s="2" t="s">
        <v>2583</v>
      </c>
      <c r="CRY2" s="2" t="s">
        <v>2584</v>
      </c>
      <c r="CRZ2" s="2" t="s">
        <v>2585</v>
      </c>
      <c r="CSA2" s="2" t="s">
        <v>2586</v>
      </c>
      <c r="CSB2" s="2" t="s">
        <v>2587</v>
      </c>
      <c r="CSC2" s="2" t="s">
        <v>2588</v>
      </c>
      <c r="CSD2" s="2" t="s">
        <v>2589</v>
      </c>
      <c r="CSE2" s="2" t="s">
        <v>2590</v>
      </c>
      <c r="CSF2" s="2" t="s">
        <v>2591</v>
      </c>
      <c r="CSG2" s="2" t="s">
        <v>2592</v>
      </c>
      <c r="CSH2" s="2" t="s">
        <v>2593</v>
      </c>
      <c r="CSI2" s="2" t="s">
        <v>2594</v>
      </c>
      <c r="CSJ2" s="2" t="s">
        <v>2595</v>
      </c>
      <c r="CSK2" s="2" t="s">
        <v>2596</v>
      </c>
      <c r="CSL2" s="2" t="s">
        <v>2597</v>
      </c>
      <c r="CSM2" s="2" t="s">
        <v>2598</v>
      </c>
      <c r="CSN2" s="2" t="s">
        <v>2599</v>
      </c>
      <c r="CSO2" s="2" t="s">
        <v>2600</v>
      </c>
      <c r="CSP2" s="2" t="s">
        <v>2601</v>
      </c>
      <c r="CSQ2" s="2" t="s">
        <v>2602</v>
      </c>
      <c r="CSR2" s="2" t="s">
        <v>2603</v>
      </c>
      <c r="CSS2" s="2" t="s">
        <v>2604</v>
      </c>
      <c r="CST2" s="2" t="s">
        <v>2605</v>
      </c>
      <c r="CSU2" s="2" t="s">
        <v>2606</v>
      </c>
      <c r="CSV2" s="2" t="s">
        <v>2607</v>
      </c>
      <c r="CSW2" s="2" t="s">
        <v>2608</v>
      </c>
      <c r="CSX2" s="2" t="s">
        <v>2609</v>
      </c>
      <c r="CSY2" s="2" t="s">
        <v>2610</v>
      </c>
      <c r="CSZ2" s="2" t="s">
        <v>2611</v>
      </c>
      <c r="CTA2" s="2" t="s">
        <v>2612</v>
      </c>
      <c r="CTB2" s="2" t="s">
        <v>2613</v>
      </c>
      <c r="CTC2" s="2" t="s">
        <v>2614</v>
      </c>
      <c r="CTD2" s="2" t="s">
        <v>2615</v>
      </c>
      <c r="CTE2" s="2" t="s">
        <v>2616</v>
      </c>
      <c r="CTF2" s="2" t="s">
        <v>2617</v>
      </c>
      <c r="CTG2" s="2" t="s">
        <v>2618</v>
      </c>
      <c r="CTH2" s="2" t="s">
        <v>2619</v>
      </c>
      <c r="CTI2" s="2" t="s">
        <v>2620</v>
      </c>
      <c r="CTJ2" s="2" t="s">
        <v>2621</v>
      </c>
      <c r="CTK2" s="2" t="s">
        <v>2622</v>
      </c>
      <c r="CTL2" s="2" t="s">
        <v>2623</v>
      </c>
      <c r="CTM2" s="2" t="s">
        <v>2624</v>
      </c>
      <c r="CTN2" s="2" t="s">
        <v>2625</v>
      </c>
      <c r="CTO2" s="2" t="s">
        <v>2626</v>
      </c>
      <c r="CTP2" s="2" t="s">
        <v>2627</v>
      </c>
      <c r="CTQ2" s="2" t="s">
        <v>2628</v>
      </c>
      <c r="CTR2" s="2" t="s">
        <v>2629</v>
      </c>
      <c r="CTS2" s="2" t="s">
        <v>2630</v>
      </c>
      <c r="CTT2" s="2" t="s">
        <v>2631</v>
      </c>
      <c r="CTU2" s="2" t="s">
        <v>2632</v>
      </c>
      <c r="CTV2" s="2" t="s">
        <v>2633</v>
      </c>
      <c r="CTW2" s="2" t="s">
        <v>2634</v>
      </c>
      <c r="CTX2" s="2" t="s">
        <v>2635</v>
      </c>
      <c r="CTY2" s="2" t="s">
        <v>2636</v>
      </c>
      <c r="CTZ2" s="2" t="s">
        <v>2637</v>
      </c>
      <c r="CUA2" s="2" t="s">
        <v>2638</v>
      </c>
      <c r="CUB2" s="2" t="s">
        <v>2639</v>
      </c>
      <c r="CUC2" s="2" t="s">
        <v>2640</v>
      </c>
      <c r="CUD2" s="2" t="s">
        <v>2641</v>
      </c>
      <c r="CUE2" s="2" t="s">
        <v>2642</v>
      </c>
      <c r="CUF2" s="2" t="s">
        <v>2643</v>
      </c>
      <c r="CUG2" s="2" t="s">
        <v>2644</v>
      </c>
      <c r="CUH2" s="2" t="s">
        <v>2645</v>
      </c>
      <c r="CUI2" s="2" t="s">
        <v>2646</v>
      </c>
      <c r="CUJ2" s="2" t="s">
        <v>2647</v>
      </c>
      <c r="CUK2" s="2" t="s">
        <v>2648</v>
      </c>
      <c r="CUL2" s="2" t="s">
        <v>2649</v>
      </c>
      <c r="CUM2" s="2" t="s">
        <v>2650</v>
      </c>
      <c r="CUN2" s="2" t="s">
        <v>2651</v>
      </c>
      <c r="CUO2" s="2" t="s">
        <v>2652</v>
      </c>
      <c r="CUP2" s="2" t="s">
        <v>2653</v>
      </c>
      <c r="CUQ2" s="2" t="s">
        <v>2654</v>
      </c>
      <c r="CUR2" s="2" t="s">
        <v>2655</v>
      </c>
      <c r="CUS2" s="2" t="s">
        <v>2656</v>
      </c>
      <c r="CUT2" s="2" t="s">
        <v>2657</v>
      </c>
      <c r="CUU2" s="2" t="s">
        <v>2658</v>
      </c>
      <c r="CUV2" s="2" t="s">
        <v>2659</v>
      </c>
      <c r="CUW2" s="2" t="s">
        <v>2660</v>
      </c>
      <c r="CUX2" s="2" t="s">
        <v>2661</v>
      </c>
      <c r="CUY2" s="2" t="s">
        <v>2662</v>
      </c>
      <c r="CUZ2" s="2" t="s">
        <v>2663</v>
      </c>
      <c r="CVA2" s="2" t="s">
        <v>2664</v>
      </c>
      <c r="CVB2" s="2" t="s">
        <v>2665</v>
      </c>
      <c r="CVC2" s="2" t="s">
        <v>2666</v>
      </c>
      <c r="CVD2" s="2" t="s">
        <v>2667</v>
      </c>
      <c r="CVE2" s="2" t="s">
        <v>2668</v>
      </c>
      <c r="CVF2" s="2" t="s">
        <v>2669</v>
      </c>
      <c r="CVG2" s="2" t="s">
        <v>2670</v>
      </c>
      <c r="CVH2" s="2" t="s">
        <v>2671</v>
      </c>
      <c r="CVI2" s="2" t="s">
        <v>2672</v>
      </c>
      <c r="CVJ2" s="2" t="s">
        <v>2673</v>
      </c>
      <c r="CVK2" s="2" t="s">
        <v>2674</v>
      </c>
      <c r="CVL2" s="2" t="s">
        <v>2675</v>
      </c>
      <c r="CVM2" s="2" t="s">
        <v>2676</v>
      </c>
      <c r="CVN2" s="2" t="s">
        <v>2677</v>
      </c>
      <c r="CVO2" s="2" t="s">
        <v>2678</v>
      </c>
      <c r="CVP2" s="2" t="s">
        <v>2679</v>
      </c>
      <c r="CVQ2" s="2" t="s">
        <v>2680</v>
      </c>
      <c r="CVR2" s="2" t="s">
        <v>2681</v>
      </c>
      <c r="CVS2" s="2" t="s">
        <v>2682</v>
      </c>
      <c r="CVT2" s="2" t="s">
        <v>2683</v>
      </c>
      <c r="CVU2" s="2" t="s">
        <v>2684</v>
      </c>
      <c r="CVV2" s="2" t="s">
        <v>2685</v>
      </c>
      <c r="CVW2" s="2" t="s">
        <v>2686</v>
      </c>
      <c r="CVX2" s="2" t="s">
        <v>2687</v>
      </c>
      <c r="CVY2" s="2" t="s">
        <v>2688</v>
      </c>
      <c r="CVZ2" s="2" t="s">
        <v>2689</v>
      </c>
      <c r="CWA2" s="2" t="s">
        <v>2690</v>
      </c>
      <c r="CWB2" s="2" t="s">
        <v>2691</v>
      </c>
      <c r="CWC2" s="2" t="s">
        <v>2692</v>
      </c>
      <c r="CWD2" s="2" t="s">
        <v>2693</v>
      </c>
      <c r="CWE2" s="2" t="s">
        <v>2694</v>
      </c>
      <c r="CWF2" s="2" t="s">
        <v>2695</v>
      </c>
      <c r="CWG2" s="2" t="s">
        <v>2696</v>
      </c>
      <c r="CWH2" s="2" t="s">
        <v>2697</v>
      </c>
      <c r="CWI2" s="2" t="s">
        <v>2698</v>
      </c>
      <c r="CWJ2" s="2" t="s">
        <v>2699</v>
      </c>
      <c r="CWK2" s="2" t="s">
        <v>2700</v>
      </c>
      <c r="CWL2" s="2" t="s">
        <v>2701</v>
      </c>
      <c r="CWM2" s="2" t="s">
        <v>2702</v>
      </c>
      <c r="CWN2" s="2" t="s">
        <v>2703</v>
      </c>
      <c r="CWO2" s="2" t="s">
        <v>2704</v>
      </c>
      <c r="CWP2" s="2" t="s">
        <v>2705</v>
      </c>
      <c r="CWQ2" s="2" t="s">
        <v>2706</v>
      </c>
      <c r="CWR2" s="2" t="s">
        <v>2707</v>
      </c>
      <c r="CWS2" s="2" t="s">
        <v>2708</v>
      </c>
      <c r="CWT2" s="2" t="s">
        <v>2709</v>
      </c>
      <c r="CWU2" s="2" t="s">
        <v>2710</v>
      </c>
      <c r="CWV2" s="2" t="s">
        <v>2711</v>
      </c>
      <c r="CWW2" s="2" t="s">
        <v>2712</v>
      </c>
      <c r="CWX2" s="2" t="s">
        <v>2713</v>
      </c>
      <c r="CWY2" s="2" t="s">
        <v>2714</v>
      </c>
      <c r="CWZ2" s="2" t="s">
        <v>2715</v>
      </c>
      <c r="CXA2" s="2" t="s">
        <v>2716</v>
      </c>
      <c r="CXB2" s="2" t="s">
        <v>2717</v>
      </c>
      <c r="CXC2" s="2" t="s">
        <v>2718</v>
      </c>
      <c r="CXD2" s="2" t="s">
        <v>2719</v>
      </c>
      <c r="CXE2" s="2" t="s">
        <v>2720</v>
      </c>
      <c r="CXF2" s="2" t="s">
        <v>2721</v>
      </c>
      <c r="CXG2" s="2" t="s">
        <v>2722</v>
      </c>
      <c r="CXH2" s="2" t="s">
        <v>2723</v>
      </c>
      <c r="CXI2" s="2" t="s">
        <v>2724</v>
      </c>
      <c r="CXJ2" s="2" t="s">
        <v>2725</v>
      </c>
      <c r="CXK2" s="2" t="s">
        <v>2726</v>
      </c>
      <c r="CXL2" s="2" t="s">
        <v>2727</v>
      </c>
      <c r="CXM2" s="2" t="s">
        <v>2728</v>
      </c>
      <c r="CXN2" s="2" t="s">
        <v>2729</v>
      </c>
      <c r="CXO2" s="2" t="s">
        <v>2730</v>
      </c>
      <c r="CXP2" s="2" t="s">
        <v>2731</v>
      </c>
      <c r="CXQ2" s="2" t="s">
        <v>2732</v>
      </c>
      <c r="CXR2" s="2" t="s">
        <v>2733</v>
      </c>
      <c r="CXS2" s="2" t="s">
        <v>2734</v>
      </c>
      <c r="CXT2" s="2" t="s">
        <v>2735</v>
      </c>
      <c r="CXU2" s="2" t="s">
        <v>2736</v>
      </c>
      <c r="CXV2" s="2" t="s">
        <v>2737</v>
      </c>
      <c r="CXW2" s="2" t="s">
        <v>2738</v>
      </c>
      <c r="CXX2" s="2" t="s">
        <v>2739</v>
      </c>
      <c r="CXY2" s="2" t="s">
        <v>2740</v>
      </c>
      <c r="CXZ2" s="2" t="s">
        <v>2741</v>
      </c>
      <c r="CYA2" s="2" t="s">
        <v>2742</v>
      </c>
      <c r="CYB2" s="2" t="s">
        <v>2743</v>
      </c>
      <c r="CYC2" s="2" t="s">
        <v>2744</v>
      </c>
      <c r="CYD2" s="2" t="s">
        <v>2745</v>
      </c>
      <c r="CYE2" s="2" t="s">
        <v>2746</v>
      </c>
      <c r="CYF2" s="2" t="s">
        <v>2747</v>
      </c>
      <c r="CYG2" s="2" t="s">
        <v>2748</v>
      </c>
      <c r="CYH2" s="2" t="s">
        <v>2749</v>
      </c>
      <c r="CYI2" s="2" t="s">
        <v>2750</v>
      </c>
      <c r="CYJ2" s="2" t="s">
        <v>2751</v>
      </c>
      <c r="CYK2" s="2" t="s">
        <v>2752</v>
      </c>
      <c r="CYL2" s="2" t="s">
        <v>2753</v>
      </c>
      <c r="CYM2" s="2" t="s">
        <v>2754</v>
      </c>
      <c r="CYN2" s="2" t="s">
        <v>2755</v>
      </c>
      <c r="CYO2" s="2" t="s">
        <v>2756</v>
      </c>
      <c r="CYP2" s="2" t="s">
        <v>2757</v>
      </c>
      <c r="CYQ2" s="2" t="s">
        <v>2758</v>
      </c>
      <c r="CYR2" s="2" t="s">
        <v>2759</v>
      </c>
      <c r="CYS2" s="2" t="s">
        <v>2760</v>
      </c>
      <c r="CYT2" s="2" t="s">
        <v>2761</v>
      </c>
      <c r="CYU2" s="2" t="s">
        <v>2762</v>
      </c>
      <c r="CYV2" s="2" t="s">
        <v>2763</v>
      </c>
      <c r="CYW2" s="2" t="s">
        <v>2764</v>
      </c>
      <c r="CYX2" s="2" t="s">
        <v>2765</v>
      </c>
      <c r="CYY2" s="2" t="s">
        <v>2766</v>
      </c>
      <c r="CYZ2" s="2" t="s">
        <v>2767</v>
      </c>
      <c r="CZA2" s="2" t="s">
        <v>2768</v>
      </c>
      <c r="CZB2" s="2" t="s">
        <v>2769</v>
      </c>
      <c r="CZC2" s="2" t="s">
        <v>2770</v>
      </c>
      <c r="CZD2" s="2" t="s">
        <v>2771</v>
      </c>
      <c r="CZE2" s="2" t="s">
        <v>2772</v>
      </c>
      <c r="CZF2" s="2" t="s">
        <v>2773</v>
      </c>
      <c r="CZG2" s="2" t="s">
        <v>2774</v>
      </c>
      <c r="CZH2" s="2" t="s">
        <v>2775</v>
      </c>
      <c r="CZI2" s="2" t="s">
        <v>2776</v>
      </c>
      <c r="CZJ2" s="2" t="s">
        <v>2777</v>
      </c>
      <c r="CZK2" s="2" t="s">
        <v>2778</v>
      </c>
      <c r="CZL2" s="2" t="s">
        <v>2779</v>
      </c>
      <c r="CZM2" s="2" t="s">
        <v>2780</v>
      </c>
      <c r="CZN2" s="2" t="s">
        <v>2781</v>
      </c>
      <c r="CZO2" s="2" t="s">
        <v>2782</v>
      </c>
      <c r="CZP2" s="2" t="s">
        <v>2783</v>
      </c>
      <c r="CZQ2" s="2" t="s">
        <v>2784</v>
      </c>
      <c r="CZR2" s="2" t="s">
        <v>2785</v>
      </c>
      <c r="CZS2" s="2" t="s">
        <v>2786</v>
      </c>
      <c r="CZT2" s="2" t="s">
        <v>2787</v>
      </c>
      <c r="CZU2" s="2" t="s">
        <v>2788</v>
      </c>
      <c r="CZV2" s="2" t="s">
        <v>2789</v>
      </c>
      <c r="CZW2" s="2" t="s">
        <v>2790</v>
      </c>
      <c r="CZX2" s="2" t="s">
        <v>2791</v>
      </c>
      <c r="CZY2" s="2" t="s">
        <v>2792</v>
      </c>
      <c r="CZZ2" s="2" t="s">
        <v>2793</v>
      </c>
      <c r="DAA2" s="2" t="s">
        <v>2794</v>
      </c>
      <c r="DAB2" s="2" t="s">
        <v>2795</v>
      </c>
      <c r="DAC2" s="2" t="s">
        <v>2796</v>
      </c>
      <c r="DAD2" s="2" t="s">
        <v>2797</v>
      </c>
      <c r="DAE2" s="2" t="s">
        <v>2798</v>
      </c>
      <c r="DAF2" s="2" t="s">
        <v>2799</v>
      </c>
      <c r="DAG2" s="2" t="s">
        <v>2800</v>
      </c>
      <c r="DAH2" s="2" t="s">
        <v>2801</v>
      </c>
      <c r="DAI2" s="2" t="s">
        <v>2802</v>
      </c>
      <c r="DAJ2" s="2" t="s">
        <v>2803</v>
      </c>
      <c r="DAK2" s="2" t="s">
        <v>2804</v>
      </c>
      <c r="DAL2" s="2" t="s">
        <v>2805</v>
      </c>
      <c r="DAM2" s="2" t="s">
        <v>2806</v>
      </c>
      <c r="DAN2" s="2" t="s">
        <v>2807</v>
      </c>
      <c r="DAO2" s="2" t="s">
        <v>2808</v>
      </c>
      <c r="DAP2" s="2" t="s">
        <v>2809</v>
      </c>
      <c r="DAQ2" s="2" t="s">
        <v>2810</v>
      </c>
      <c r="DAR2" s="2" t="s">
        <v>2811</v>
      </c>
      <c r="DAS2" s="2" t="s">
        <v>2812</v>
      </c>
      <c r="DAT2" s="2" t="s">
        <v>2813</v>
      </c>
      <c r="DAU2" s="2" t="s">
        <v>2814</v>
      </c>
      <c r="DAV2" s="2" t="s">
        <v>2815</v>
      </c>
      <c r="DAW2" s="2" t="s">
        <v>2816</v>
      </c>
      <c r="DAX2" s="2" t="s">
        <v>2817</v>
      </c>
      <c r="DAY2" s="2" t="s">
        <v>2818</v>
      </c>
      <c r="DAZ2" s="2" t="s">
        <v>2819</v>
      </c>
      <c r="DBA2" s="2" t="s">
        <v>2820</v>
      </c>
      <c r="DBB2" s="2" t="s">
        <v>2821</v>
      </c>
      <c r="DBC2" s="2" t="s">
        <v>2822</v>
      </c>
      <c r="DBD2" s="2" t="s">
        <v>2823</v>
      </c>
      <c r="DBE2" s="2" t="s">
        <v>2824</v>
      </c>
      <c r="DBF2" s="2" t="s">
        <v>2825</v>
      </c>
      <c r="DBG2" s="2" t="s">
        <v>2826</v>
      </c>
      <c r="DBH2" s="2" t="s">
        <v>2827</v>
      </c>
      <c r="DBI2" s="2" t="s">
        <v>2828</v>
      </c>
      <c r="DBJ2" s="2" t="s">
        <v>2829</v>
      </c>
      <c r="DBK2" s="2" t="s">
        <v>2830</v>
      </c>
      <c r="DBL2" s="2" t="s">
        <v>2831</v>
      </c>
      <c r="DBM2" s="2" t="s">
        <v>2832</v>
      </c>
      <c r="DBN2" s="2" t="s">
        <v>2833</v>
      </c>
      <c r="DBO2" s="2" t="s">
        <v>2834</v>
      </c>
      <c r="DBP2" s="2" t="s">
        <v>2835</v>
      </c>
      <c r="DBQ2" s="2" t="s">
        <v>2836</v>
      </c>
      <c r="DBR2" s="2" t="s">
        <v>2837</v>
      </c>
      <c r="DBS2" s="2" t="s">
        <v>2838</v>
      </c>
      <c r="DBT2" s="2" t="s">
        <v>2839</v>
      </c>
      <c r="DBU2" s="2" t="s">
        <v>2840</v>
      </c>
      <c r="DBV2" s="2" t="s">
        <v>2841</v>
      </c>
      <c r="DBW2" s="2" t="s">
        <v>2842</v>
      </c>
      <c r="DBX2" s="2" t="s">
        <v>2843</v>
      </c>
      <c r="DBY2" s="2" t="s">
        <v>2844</v>
      </c>
      <c r="DBZ2" s="2" t="s">
        <v>2845</v>
      </c>
      <c r="DCA2" s="2" t="s">
        <v>2846</v>
      </c>
      <c r="DCB2" s="2" t="s">
        <v>2847</v>
      </c>
      <c r="DCC2" s="2" t="s">
        <v>2848</v>
      </c>
      <c r="DCD2" s="2" t="s">
        <v>2849</v>
      </c>
      <c r="DCE2" s="2" t="s">
        <v>2850</v>
      </c>
      <c r="DCF2" s="2" t="s">
        <v>2851</v>
      </c>
      <c r="DCG2" s="2" t="s">
        <v>2852</v>
      </c>
      <c r="DCH2" s="2" t="s">
        <v>2853</v>
      </c>
      <c r="DCI2" s="2" t="s">
        <v>2854</v>
      </c>
      <c r="DCJ2" s="2" t="s">
        <v>2855</v>
      </c>
      <c r="DCK2" s="2" t="s">
        <v>2856</v>
      </c>
      <c r="DCL2" s="2" t="s">
        <v>2857</v>
      </c>
      <c r="DCM2" s="2" t="s">
        <v>2858</v>
      </c>
      <c r="DCN2" s="2" t="s">
        <v>2859</v>
      </c>
      <c r="DCO2" s="2" t="s">
        <v>2860</v>
      </c>
      <c r="DCP2" s="2" t="s">
        <v>2861</v>
      </c>
      <c r="DCQ2" s="2" t="s">
        <v>2862</v>
      </c>
      <c r="DCR2" s="2" t="s">
        <v>2863</v>
      </c>
      <c r="DCS2" s="2" t="s">
        <v>2864</v>
      </c>
      <c r="DCT2" s="2" t="s">
        <v>2865</v>
      </c>
      <c r="DCU2" s="2" t="s">
        <v>2866</v>
      </c>
      <c r="DCV2" s="2" t="s">
        <v>2867</v>
      </c>
      <c r="DCW2" s="2" t="s">
        <v>2868</v>
      </c>
      <c r="DCX2" s="2" t="s">
        <v>2869</v>
      </c>
      <c r="DCY2" s="2" t="s">
        <v>2870</v>
      </c>
      <c r="DCZ2" s="2" t="s">
        <v>2871</v>
      </c>
      <c r="DDA2" s="2" t="s">
        <v>2872</v>
      </c>
      <c r="DDB2" s="2" t="s">
        <v>2873</v>
      </c>
      <c r="DDC2" s="2" t="s">
        <v>2874</v>
      </c>
      <c r="DDD2" s="2" t="s">
        <v>2875</v>
      </c>
      <c r="DDE2" s="2" t="s">
        <v>2876</v>
      </c>
      <c r="DDF2" s="2" t="s">
        <v>2877</v>
      </c>
      <c r="DDG2" s="2" t="s">
        <v>2878</v>
      </c>
      <c r="DDH2" s="2" t="s">
        <v>2879</v>
      </c>
      <c r="DDI2" s="2" t="s">
        <v>2880</v>
      </c>
      <c r="DDJ2" s="2" t="s">
        <v>2881</v>
      </c>
      <c r="DDK2" s="2" t="s">
        <v>2882</v>
      </c>
      <c r="DDL2" s="2" t="s">
        <v>2883</v>
      </c>
      <c r="DDM2" s="2" t="s">
        <v>2884</v>
      </c>
      <c r="DDN2" s="2" t="s">
        <v>2885</v>
      </c>
      <c r="DDO2" s="2" t="s">
        <v>2886</v>
      </c>
      <c r="DDP2" s="2" t="s">
        <v>2887</v>
      </c>
      <c r="DDQ2" s="2" t="s">
        <v>2888</v>
      </c>
      <c r="DDR2" s="2" t="s">
        <v>2889</v>
      </c>
      <c r="DDS2" s="2" t="s">
        <v>2890</v>
      </c>
      <c r="DDT2" s="2" t="s">
        <v>2891</v>
      </c>
      <c r="DDU2" s="2" t="s">
        <v>2892</v>
      </c>
      <c r="DDV2" s="2" t="s">
        <v>2893</v>
      </c>
      <c r="DDW2" s="2" t="s">
        <v>2894</v>
      </c>
      <c r="DDX2" s="2" t="s">
        <v>2895</v>
      </c>
      <c r="DDY2" s="2" t="s">
        <v>2896</v>
      </c>
      <c r="DDZ2" s="2" t="s">
        <v>2897</v>
      </c>
      <c r="DEA2" s="2" t="s">
        <v>2898</v>
      </c>
      <c r="DEB2" s="2" t="s">
        <v>2899</v>
      </c>
      <c r="DEC2" s="2" t="s">
        <v>2900</v>
      </c>
      <c r="DED2" s="2" t="s">
        <v>2901</v>
      </c>
      <c r="DEE2" s="2" t="s">
        <v>2902</v>
      </c>
      <c r="DEF2" s="2" t="s">
        <v>2903</v>
      </c>
      <c r="DEG2" s="2" t="s">
        <v>2904</v>
      </c>
      <c r="DEH2" s="2" t="s">
        <v>2905</v>
      </c>
      <c r="DEI2" s="2" t="s">
        <v>2906</v>
      </c>
      <c r="DEJ2" s="2" t="s">
        <v>2907</v>
      </c>
      <c r="DEK2" s="2" t="s">
        <v>2908</v>
      </c>
      <c r="DEL2" s="2" t="s">
        <v>2909</v>
      </c>
      <c r="DEM2" s="2" t="s">
        <v>2910</v>
      </c>
      <c r="DEN2" s="2" t="s">
        <v>2911</v>
      </c>
      <c r="DEO2" s="2" t="s">
        <v>2912</v>
      </c>
      <c r="DEP2" s="2" t="s">
        <v>2913</v>
      </c>
      <c r="DEQ2" s="2" t="s">
        <v>2914</v>
      </c>
      <c r="DER2" s="2" t="s">
        <v>2915</v>
      </c>
      <c r="DES2" s="2" t="s">
        <v>2916</v>
      </c>
      <c r="DET2" s="2" t="s">
        <v>2917</v>
      </c>
      <c r="DEU2" s="2" t="s">
        <v>2918</v>
      </c>
      <c r="DEV2" s="2" t="s">
        <v>2919</v>
      </c>
      <c r="DEW2" s="2" t="s">
        <v>2920</v>
      </c>
      <c r="DEX2" s="2" t="s">
        <v>2921</v>
      </c>
      <c r="DEY2" s="2" t="s">
        <v>2922</v>
      </c>
      <c r="DEZ2" s="2" t="s">
        <v>2923</v>
      </c>
      <c r="DFA2" s="2" t="s">
        <v>2924</v>
      </c>
      <c r="DFB2" s="2" t="s">
        <v>2925</v>
      </c>
      <c r="DFC2" s="2" t="s">
        <v>2926</v>
      </c>
      <c r="DFD2" s="2" t="s">
        <v>2927</v>
      </c>
      <c r="DFE2" s="2" t="s">
        <v>2928</v>
      </c>
      <c r="DFF2" s="2" t="s">
        <v>2929</v>
      </c>
      <c r="DFG2" s="2" t="s">
        <v>2930</v>
      </c>
      <c r="DFH2" s="2" t="s">
        <v>2931</v>
      </c>
      <c r="DFI2" s="2" t="s">
        <v>2932</v>
      </c>
      <c r="DFJ2" s="2" t="s">
        <v>2933</v>
      </c>
      <c r="DFK2" s="2" t="s">
        <v>2934</v>
      </c>
      <c r="DFL2" s="2" t="s">
        <v>2935</v>
      </c>
      <c r="DFM2" s="2" t="s">
        <v>2936</v>
      </c>
      <c r="DFN2" s="2" t="s">
        <v>2937</v>
      </c>
      <c r="DFO2" s="2" t="s">
        <v>2938</v>
      </c>
      <c r="DFP2" s="2" t="s">
        <v>2939</v>
      </c>
      <c r="DFQ2" s="2" t="s">
        <v>2940</v>
      </c>
      <c r="DFR2" s="2" t="s">
        <v>2941</v>
      </c>
      <c r="DFS2" s="2" t="s">
        <v>2942</v>
      </c>
      <c r="DFT2" s="2" t="s">
        <v>2943</v>
      </c>
      <c r="DFU2" s="2" t="s">
        <v>2944</v>
      </c>
      <c r="DFV2" s="2" t="s">
        <v>2945</v>
      </c>
      <c r="DFW2" s="2" t="s">
        <v>2946</v>
      </c>
      <c r="DFX2" s="2" t="s">
        <v>2947</v>
      </c>
      <c r="DFY2" s="2" t="s">
        <v>2948</v>
      </c>
      <c r="DFZ2" s="2" t="s">
        <v>2949</v>
      </c>
      <c r="DGA2" s="2" t="s">
        <v>2950</v>
      </c>
      <c r="DGB2" s="2" t="s">
        <v>2951</v>
      </c>
      <c r="DGC2" s="2" t="s">
        <v>2952</v>
      </c>
      <c r="DGD2" s="2" t="s">
        <v>2953</v>
      </c>
      <c r="DGE2" s="2" t="s">
        <v>2954</v>
      </c>
      <c r="DGF2" s="2" t="s">
        <v>2955</v>
      </c>
      <c r="DGG2" s="2" t="s">
        <v>2956</v>
      </c>
      <c r="DGH2" s="2" t="s">
        <v>2957</v>
      </c>
      <c r="DGI2" s="2" t="s">
        <v>2958</v>
      </c>
      <c r="DGJ2" s="2" t="s">
        <v>2959</v>
      </c>
      <c r="DGK2" s="2" t="s">
        <v>2960</v>
      </c>
      <c r="DGL2" s="2" t="s">
        <v>2961</v>
      </c>
      <c r="DGM2" s="2" t="s">
        <v>2962</v>
      </c>
      <c r="DGN2" s="2" t="s">
        <v>2963</v>
      </c>
      <c r="DGO2" s="2" t="s">
        <v>2964</v>
      </c>
      <c r="DGP2" s="2" t="s">
        <v>2965</v>
      </c>
      <c r="DGQ2" s="2" t="s">
        <v>2966</v>
      </c>
      <c r="DGR2" s="2" t="s">
        <v>2967</v>
      </c>
      <c r="DGS2" s="2" t="s">
        <v>2968</v>
      </c>
      <c r="DGT2" s="2" t="s">
        <v>2969</v>
      </c>
      <c r="DGU2" s="2" t="s">
        <v>2970</v>
      </c>
      <c r="DGV2" s="2" t="s">
        <v>2971</v>
      </c>
      <c r="DGW2" s="2" t="s">
        <v>2972</v>
      </c>
      <c r="DGX2" s="2" t="s">
        <v>2973</v>
      </c>
      <c r="DGY2" s="2" t="s">
        <v>2974</v>
      </c>
      <c r="DGZ2" s="2" t="s">
        <v>2975</v>
      </c>
      <c r="DHA2" s="2" t="s">
        <v>2976</v>
      </c>
      <c r="DHB2" s="2" t="s">
        <v>2977</v>
      </c>
      <c r="DHC2" s="2" t="s">
        <v>2978</v>
      </c>
      <c r="DHD2" s="2" t="s">
        <v>2979</v>
      </c>
      <c r="DHE2" s="2" t="s">
        <v>2980</v>
      </c>
      <c r="DHF2" s="2" t="s">
        <v>2981</v>
      </c>
      <c r="DHG2" s="2" t="s">
        <v>2982</v>
      </c>
      <c r="DHH2" s="2" t="s">
        <v>2983</v>
      </c>
      <c r="DHI2" s="2" t="s">
        <v>2984</v>
      </c>
      <c r="DHJ2" s="2" t="s">
        <v>2985</v>
      </c>
      <c r="DHK2" s="2" t="s">
        <v>2986</v>
      </c>
      <c r="DHL2" s="2" t="s">
        <v>2987</v>
      </c>
      <c r="DHM2" s="2" t="s">
        <v>2988</v>
      </c>
      <c r="DHN2" s="2" t="s">
        <v>2989</v>
      </c>
      <c r="DHO2" s="2" t="s">
        <v>2990</v>
      </c>
      <c r="DHP2" s="2" t="s">
        <v>2991</v>
      </c>
      <c r="DHQ2" s="2" t="s">
        <v>2992</v>
      </c>
      <c r="DHR2" s="2" t="s">
        <v>2993</v>
      </c>
      <c r="DHS2" s="2" t="s">
        <v>2994</v>
      </c>
      <c r="DHT2" s="2" t="s">
        <v>2995</v>
      </c>
      <c r="DHU2" s="2" t="s">
        <v>2996</v>
      </c>
      <c r="DHV2" s="2" t="s">
        <v>2997</v>
      </c>
      <c r="DHW2" s="2" t="s">
        <v>2998</v>
      </c>
      <c r="DHX2" s="2" t="s">
        <v>2999</v>
      </c>
      <c r="DHY2" s="2" t="s">
        <v>3000</v>
      </c>
      <c r="DHZ2" s="2" t="s">
        <v>3001</v>
      </c>
      <c r="DIA2" s="2" t="s">
        <v>3002</v>
      </c>
      <c r="DIB2" s="2" t="s">
        <v>3003</v>
      </c>
      <c r="DIC2" s="2" t="s">
        <v>3004</v>
      </c>
      <c r="DID2" s="2" t="s">
        <v>3005</v>
      </c>
      <c r="DIE2" s="2" t="s">
        <v>3006</v>
      </c>
      <c r="DIF2" s="2" t="s">
        <v>3007</v>
      </c>
      <c r="DIG2" s="2" t="s">
        <v>3008</v>
      </c>
      <c r="DIH2" s="2" t="s">
        <v>3009</v>
      </c>
      <c r="DII2" s="2" t="s">
        <v>3010</v>
      </c>
      <c r="DIJ2" s="2" t="s">
        <v>3011</v>
      </c>
      <c r="DIK2" s="2" t="s">
        <v>3012</v>
      </c>
      <c r="DIL2" s="2" t="s">
        <v>3013</v>
      </c>
      <c r="DIM2" s="2" t="s">
        <v>3014</v>
      </c>
      <c r="DIN2" s="2" t="s">
        <v>3015</v>
      </c>
      <c r="DIO2" s="2" t="s">
        <v>3016</v>
      </c>
      <c r="DIP2" s="2" t="s">
        <v>3017</v>
      </c>
      <c r="DIQ2" s="2" t="s">
        <v>3018</v>
      </c>
      <c r="DIR2" s="2" t="s">
        <v>3019</v>
      </c>
      <c r="DIS2" s="2" t="s">
        <v>3020</v>
      </c>
      <c r="DIT2" s="2" t="s">
        <v>3021</v>
      </c>
      <c r="DIU2" s="2" t="s">
        <v>3022</v>
      </c>
      <c r="DIV2" s="2" t="s">
        <v>3023</v>
      </c>
      <c r="DIW2" s="2" t="s">
        <v>3024</v>
      </c>
      <c r="DIX2" s="2" t="s">
        <v>3025</v>
      </c>
      <c r="DIY2" s="2" t="s">
        <v>3026</v>
      </c>
      <c r="DIZ2" s="2" t="s">
        <v>3027</v>
      </c>
      <c r="DJA2" s="2" t="s">
        <v>3028</v>
      </c>
      <c r="DJB2" s="2" t="s">
        <v>3029</v>
      </c>
      <c r="DJC2" s="2" t="s">
        <v>3030</v>
      </c>
      <c r="DJD2" s="2" t="s">
        <v>3031</v>
      </c>
      <c r="DJE2" s="2" t="s">
        <v>3032</v>
      </c>
      <c r="DJF2" s="2" t="s">
        <v>3033</v>
      </c>
      <c r="DJG2" s="2" t="s">
        <v>3034</v>
      </c>
      <c r="DJH2" s="2" t="s">
        <v>3035</v>
      </c>
      <c r="DJI2" s="2" t="s">
        <v>3036</v>
      </c>
      <c r="DJJ2" s="2" t="s">
        <v>3037</v>
      </c>
      <c r="DJK2" s="2" t="s">
        <v>3038</v>
      </c>
      <c r="DJL2" s="2" t="s">
        <v>3039</v>
      </c>
      <c r="DJM2" s="2" t="s">
        <v>3040</v>
      </c>
      <c r="DJN2" s="2" t="s">
        <v>3041</v>
      </c>
      <c r="DJO2" s="2" t="s">
        <v>3042</v>
      </c>
      <c r="DJP2" s="2" t="s">
        <v>3043</v>
      </c>
      <c r="DJQ2" s="2" t="s">
        <v>3044</v>
      </c>
      <c r="DJR2" s="2" t="s">
        <v>3045</v>
      </c>
      <c r="DJS2" s="2" t="s">
        <v>3046</v>
      </c>
      <c r="DJT2" s="2" t="s">
        <v>3047</v>
      </c>
      <c r="DJU2" s="2" t="s">
        <v>3048</v>
      </c>
      <c r="DJV2" s="2" t="s">
        <v>3049</v>
      </c>
      <c r="DJW2" s="2" t="s">
        <v>3050</v>
      </c>
      <c r="DJX2" s="2" t="s">
        <v>3051</v>
      </c>
      <c r="DJY2" s="2" t="s">
        <v>3052</v>
      </c>
      <c r="DJZ2" s="2" t="s">
        <v>3053</v>
      </c>
      <c r="DKA2" s="2" t="s">
        <v>3054</v>
      </c>
      <c r="DKB2" s="2" t="s">
        <v>3055</v>
      </c>
      <c r="DKC2" s="2" t="s">
        <v>3056</v>
      </c>
      <c r="DKD2" s="2" t="s">
        <v>3057</v>
      </c>
      <c r="DKE2" s="2" t="s">
        <v>3058</v>
      </c>
      <c r="DKF2" s="2" t="s">
        <v>3059</v>
      </c>
      <c r="DKG2" s="2" t="s">
        <v>3060</v>
      </c>
      <c r="DKH2" s="2" t="s">
        <v>3061</v>
      </c>
      <c r="DKI2" s="2" t="s">
        <v>3062</v>
      </c>
      <c r="DKJ2" s="2" t="s">
        <v>3063</v>
      </c>
      <c r="DKK2" s="2" t="s">
        <v>3064</v>
      </c>
      <c r="DKL2" s="2" t="s">
        <v>3065</v>
      </c>
      <c r="DKM2" s="2" t="s">
        <v>3066</v>
      </c>
      <c r="DKN2" s="2" t="s">
        <v>3067</v>
      </c>
      <c r="DKO2" s="2" t="s">
        <v>3068</v>
      </c>
      <c r="DKP2" s="2" t="s">
        <v>3069</v>
      </c>
      <c r="DKQ2" s="2" t="s">
        <v>3070</v>
      </c>
      <c r="DKR2" s="2" t="s">
        <v>3071</v>
      </c>
      <c r="DKS2" s="2" t="s">
        <v>3072</v>
      </c>
      <c r="DKT2" s="2" t="s">
        <v>3073</v>
      </c>
      <c r="DKU2" s="2" t="s">
        <v>3074</v>
      </c>
      <c r="DKV2" s="2" t="s">
        <v>3075</v>
      </c>
      <c r="DKW2" s="2" t="s">
        <v>3076</v>
      </c>
      <c r="DKX2" s="2" t="s">
        <v>3077</v>
      </c>
      <c r="DKY2" s="2" t="s">
        <v>3078</v>
      </c>
      <c r="DKZ2" s="2" t="s">
        <v>3079</v>
      </c>
      <c r="DLA2" s="2" t="s">
        <v>3080</v>
      </c>
      <c r="DLB2" s="2" t="s">
        <v>3081</v>
      </c>
      <c r="DLC2" s="2" t="s">
        <v>3082</v>
      </c>
      <c r="DLD2" s="2" t="s">
        <v>3083</v>
      </c>
      <c r="DLE2" s="2" t="s">
        <v>3084</v>
      </c>
      <c r="DLF2" s="2" t="s">
        <v>3085</v>
      </c>
      <c r="DLG2" s="2" t="s">
        <v>3086</v>
      </c>
      <c r="DLH2" s="2" t="s">
        <v>3087</v>
      </c>
      <c r="DLI2" s="2" t="s">
        <v>3088</v>
      </c>
      <c r="DLJ2" s="2" t="s">
        <v>3089</v>
      </c>
      <c r="DLK2" s="2" t="s">
        <v>3090</v>
      </c>
      <c r="DLL2" s="2" t="s">
        <v>3091</v>
      </c>
      <c r="DLM2" s="2" t="s">
        <v>3092</v>
      </c>
      <c r="DLN2" s="2" t="s">
        <v>3093</v>
      </c>
      <c r="DLO2" s="2" t="s">
        <v>3094</v>
      </c>
      <c r="DLP2" s="2" t="s">
        <v>3095</v>
      </c>
      <c r="DLQ2" s="2" t="s">
        <v>3096</v>
      </c>
      <c r="DLR2" s="2" t="s">
        <v>3097</v>
      </c>
      <c r="DLS2" s="2" t="s">
        <v>3098</v>
      </c>
      <c r="DLT2" s="2" t="s">
        <v>3099</v>
      </c>
      <c r="DLU2" s="2" t="s">
        <v>3100</v>
      </c>
      <c r="DLV2" s="2" t="s">
        <v>3101</v>
      </c>
      <c r="DLW2" s="2" t="s">
        <v>3102</v>
      </c>
      <c r="DLX2" s="2" t="s">
        <v>3103</v>
      </c>
      <c r="DLY2" s="2" t="s">
        <v>3104</v>
      </c>
      <c r="DLZ2" s="2" t="s">
        <v>3105</v>
      </c>
      <c r="DMA2" s="2" t="s">
        <v>3106</v>
      </c>
      <c r="DMB2" s="2" t="s">
        <v>3107</v>
      </c>
      <c r="DMC2" s="2" t="s">
        <v>3108</v>
      </c>
      <c r="DMD2" s="2" t="s">
        <v>3109</v>
      </c>
      <c r="DME2" s="2" t="s">
        <v>3110</v>
      </c>
      <c r="DMF2" s="2" t="s">
        <v>3111</v>
      </c>
      <c r="DMG2" s="2" t="s">
        <v>3112</v>
      </c>
      <c r="DMH2" s="2" t="s">
        <v>3113</v>
      </c>
      <c r="DMI2" s="2" t="s">
        <v>3114</v>
      </c>
      <c r="DMJ2" s="2" t="s">
        <v>3115</v>
      </c>
      <c r="DMK2" s="2" t="s">
        <v>3116</v>
      </c>
      <c r="DML2" s="2" t="s">
        <v>3117</v>
      </c>
      <c r="DMM2" s="2" t="s">
        <v>3118</v>
      </c>
      <c r="DMN2" s="2" t="s">
        <v>3119</v>
      </c>
      <c r="DMO2" s="2" t="s">
        <v>3120</v>
      </c>
      <c r="DMP2" s="2" t="s">
        <v>3121</v>
      </c>
      <c r="DMQ2" s="2" t="s">
        <v>3122</v>
      </c>
      <c r="DMR2" s="2" t="s">
        <v>3123</v>
      </c>
      <c r="DMS2" s="2" t="s">
        <v>3124</v>
      </c>
      <c r="DMT2" s="2" t="s">
        <v>3125</v>
      </c>
      <c r="DMU2" s="2" t="s">
        <v>3126</v>
      </c>
      <c r="DMV2" s="2" t="s">
        <v>3127</v>
      </c>
      <c r="DMW2" s="2" t="s">
        <v>3128</v>
      </c>
      <c r="DMX2" s="2" t="s">
        <v>3129</v>
      </c>
      <c r="DMY2" s="2" t="s">
        <v>3130</v>
      </c>
      <c r="DMZ2" s="2" t="s">
        <v>3131</v>
      </c>
      <c r="DNA2" s="2" t="s">
        <v>3132</v>
      </c>
      <c r="DNB2" s="2" t="s">
        <v>3133</v>
      </c>
      <c r="DNC2" s="2" t="s">
        <v>3134</v>
      </c>
      <c r="DND2" s="2" t="s">
        <v>3135</v>
      </c>
      <c r="DNE2" s="2" t="s">
        <v>3136</v>
      </c>
      <c r="DNF2" s="2" t="s">
        <v>3137</v>
      </c>
      <c r="DNG2" s="2" t="s">
        <v>3138</v>
      </c>
      <c r="DNH2" s="2" t="s">
        <v>3139</v>
      </c>
      <c r="DNI2" s="2" t="s">
        <v>3140</v>
      </c>
      <c r="DNJ2" s="2" t="s">
        <v>3141</v>
      </c>
      <c r="DNK2" s="2" t="s">
        <v>3142</v>
      </c>
      <c r="DNL2" s="2" t="s">
        <v>3143</v>
      </c>
      <c r="DNM2" s="2" t="s">
        <v>3144</v>
      </c>
      <c r="DNN2" s="2" t="s">
        <v>3145</v>
      </c>
      <c r="DNO2" s="2" t="s">
        <v>3146</v>
      </c>
      <c r="DNP2" s="2" t="s">
        <v>3147</v>
      </c>
      <c r="DNQ2" s="2" t="s">
        <v>3148</v>
      </c>
      <c r="DNR2" s="2" t="s">
        <v>3149</v>
      </c>
      <c r="DNS2" s="2" t="s">
        <v>3150</v>
      </c>
      <c r="DNT2" s="2" t="s">
        <v>3151</v>
      </c>
      <c r="DNU2" s="2" t="s">
        <v>3152</v>
      </c>
      <c r="DNV2" s="2" t="s">
        <v>3153</v>
      </c>
      <c r="DNW2" s="2" t="s">
        <v>3154</v>
      </c>
      <c r="DNX2" s="2" t="s">
        <v>3155</v>
      </c>
      <c r="DNY2" s="2" t="s">
        <v>3156</v>
      </c>
      <c r="DNZ2" s="2" t="s">
        <v>3157</v>
      </c>
      <c r="DOA2" s="2" t="s">
        <v>3158</v>
      </c>
      <c r="DOB2" s="2" t="s">
        <v>3159</v>
      </c>
      <c r="DOC2" s="2" t="s">
        <v>3160</v>
      </c>
      <c r="DOD2" s="2" t="s">
        <v>3161</v>
      </c>
      <c r="DOE2" s="2" t="s">
        <v>3162</v>
      </c>
      <c r="DOF2" s="2" t="s">
        <v>3163</v>
      </c>
      <c r="DOG2" s="2" t="s">
        <v>3164</v>
      </c>
      <c r="DOH2" s="2" t="s">
        <v>3165</v>
      </c>
      <c r="DOI2" s="2" t="s">
        <v>3166</v>
      </c>
      <c r="DOJ2" s="2" t="s">
        <v>3167</v>
      </c>
      <c r="DOK2" s="2" t="s">
        <v>3168</v>
      </c>
      <c r="DOL2" s="2" t="s">
        <v>3169</v>
      </c>
      <c r="DOM2" s="2" t="s">
        <v>3170</v>
      </c>
      <c r="DON2" s="2" t="s">
        <v>3171</v>
      </c>
      <c r="DOO2" s="2" t="s">
        <v>3172</v>
      </c>
      <c r="DOP2" s="2" t="s">
        <v>3173</v>
      </c>
      <c r="DOQ2" s="2" t="s">
        <v>3174</v>
      </c>
      <c r="DOR2" s="2" t="s">
        <v>3175</v>
      </c>
      <c r="DOS2" s="2" t="s">
        <v>3176</v>
      </c>
      <c r="DOT2" s="2" t="s">
        <v>3177</v>
      </c>
      <c r="DOU2" s="2" t="s">
        <v>3178</v>
      </c>
      <c r="DOV2" s="2" t="s">
        <v>3179</v>
      </c>
      <c r="DOW2" s="2" t="s">
        <v>3180</v>
      </c>
      <c r="DOX2" s="2" t="s">
        <v>3181</v>
      </c>
      <c r="DOY2" s="2" t="s">
        <v>3182</v>
      </c>
      <c r="DOZ2" s="2" t="s">
        <v>3183</v>
      </c>
      <c r="DPA2" s="2" t="s">
        <v>3184</v>
      </c>
      <c r="DPB2" s="2" t="s">
        <v>3185</v>
      </c>
      <c r="DPC2" s="2" t="s">
        <v>3186</v>
      </c>
      <c r="DPD2" s="2" t="s">
        <v>3187</v>
      </c>
      <c r="DPE2" s="2" t="s">
        <v>3188</v>
      </c>
      <c r="DPF2" s="2" t="s">
        <v>3189</v>
      </c>
      <c r="DPG2" s="2" t="s">
        <v>3190</v>
      </c>
      <c r="DPH2" s="2" t="s">
        <v>3191</v>
      </c>
      <c r="DPI2" s="2" t="s">
        <v>3192</v>
      </c>
      <c r="DPJ2" s="2" t="s">
        <v>3193</v>
      </c>
      <c r="DPK2" s="2" t="s">
        <v>3194</v>
      </c>
      <c r="DPL2" s="2" t="s">
        <v>3195</v>
      </c>
      <c r="DPM2" s="2" t="s">
        <v>3196</v>
      </c>
      <c r="DPN2" s="2" t="s">
        <v>3197</v>
      </c>
      <c r="DPO2" s="2" t="s">
        <v>3198</v>
      </c>
      <c r="DPP2" s="2" t="s">
        <v>3199</v>
      </c>
      <c r="DPQ2" s="2" t="s">
        <v>3200</v>
      </c>
      <c r="DPR2" s="2" t="s">
        <v>3201</v>
      </c>
      <c r="DPS2" s="2" t="s">
        <v>3202</v>
      </c>
      <c r="DPT2" s="2" t="s">
        <v>3203</v>
      </c>
      <c r="DPU2" s="2" t="s">
        <v>3204</v>
      </c>
      <c r="DPV2" s="2" t="s">
        <v>3205</v>
      </c>
      <c r="DPW2" s="2" t="s">
        <v>3206</v>
      </c>
      <c r="DPX2" s="2" t="s">
        <v>3207</v>
      </c>
      <c r="DPY2" s="2" t="s">
        <v>3208</v>
      </c>
      <c r="DPZ2" s="2" t="s">
        <v>3209</v>
      </c>
      <c r="DQA2" s="2" t="s">
        <v>3210</v>
      </c>
      <c r="DQB2" s="2" t="s">
        <v>3211</v>
      </c>
      <c r="DQC2" s="2" t="s">
        <v>3212</v>
      </c>
      <c r="DQD2" s="2" t="s">
        <v>3213</v>
      </c>
      <c r="DQE2" s="2" t="s">
        <v>3214</v>
      </c>
      <c r="DQF2" s="2" t="s">
        <v>3215</v>
      </c>
      <c r="DQG2" s="2" t="s">
        <v>3216</v>
      </c>
      <c r="DQH2" s="2" t="s">
        <v>3217</v>
      </c>
      <c r="DQI2" s="2" t="s">
        <v>3218</v>
      </c>
      <c r="DQJ2" s="2" t="s">
        <v>3219</v>
      </c>
      <c r="DQK2" s="2" t="s">
        <v>3220</v>
      </c>
      <c r="DQL2" s="2" t="s">
        <v>3221</v>
      </c>
      <c r="DQM2" s="2" t="s">
        <v>3222</v>
      </c>
      <c r="DQN2" s="2" t="s">
        <v>3223</v>
      </c>
      <c r="DQO2" s="2" t="s">
        <v>3224</v>
      </c>
      <c r="DQP2" s="2" t="s">
        <v>3225</v>
      </c>
      <c r="DQQ2" s="2" t="s">
        <v>3226</v>
      </c>
      <c r="DQR2" s="2" t="s">
        <v>3227</v>
      </c>
      <c r="DQS2" s="2" t="s">
        <v>3228</v>
      </c>
      <c r="DQT2" s="2" t="s">
        <v>3229</v>
      </c>
      <c r="DQU2" s="2" t="s">
        <v>3230</v>
      </c>
      <c r="DQV2" s="2" t="s">
        <v>3231</v>
      </c>
      <c r="DQW2" s="2" t="s">
        <v>3232</v>
      </c>
      <c r="DQX2" s="2" t="s">
        <v>3233</v>
      </c>
      <c r="DQY2" s="2" t="s">
        <v>3234</v>
      </c>
      <c r="DQZ2" s="2" t="s">
        <v>3235</v>
      </c>
      <c r="DRA2" s="2" t="s">
        <v>3236</v>
      </c>
      <c r="DRB2" s="2" t="s">
        <v>3237</v>
      </c>
      <c r="DRC2" s="2" t="s">
        <v>3238</v>
      </c>
      <c r="DRD2" s="2" t="s">
        <v>3239</v>
      </c>
      <c r="DRE2" s="2" t="s">
        <v>3240</v>
      </c>
      <c r="DRF2" s="2" t="s">
        <v>3241</v>
      </c>
      <c r="DRG2" s="2" t="s">
        <v>3242</v>
      </c>
      <c r="DRH2" s="2" t="s">
        <v>3243</v>
      </c>
      <c r="DRI2" s="2" t="s">
        <v>3244</v>
      </c>
      <c r="DRJ2" s="2" t="s">
        <v>3245</v>
      </c>
      <c r="DRK2" s="2" t="s">
        <v>3246</v>
      </c>
      <c r="DRL2" s="2" t="s">
        <v>3247</v>
      </c>
      <c r="DRM2" s="2" t="s">
        <v>3248</v>
      </c>
      <c r="DRN2" s="2" t="s">
        <v>3249</v>
      </c>
      <c r="DRO2" s="2" t="s">
        <v>3250</v>
      </c>
      <c r="DRP2" s="2" t="s">
        <v>3251</v>
      </c>
      <c r="DRQ2" s="2" t="s">
        <v>3252</v>
      </c>
      <c r="DRR2" s="2" t="s">
        <v>3253</v>
      </c>
      <c r="DRS2" s="2" t="s">
        <v>3254</v>
      </c>
      <c r="DRT2" s="2" t="s">
        <v>3255</v>
      </c>
      <c r="DRU2" s="2" t="s">
        <v>3256</v>
      </c>
      <c r="DRV2" s="2" t="s">
        <v>3257</v>
      </c>
      <c r="DRW2" s="2" t="s">
        <v>3258</v>
      </c>
      <c r="DRX2" s="2" t="s">
        <v>3259</v>
      </c>
      <c r="DRY2" s="2" t="s">
        <v>3260</v>
      </c>
      <c r="DRZ2" s="2" t="s">
        <v>3261</v>
      </c>
      <c r="DSA2" s="2" t="s">
        <v>3262</v>
      </c>
      <c r="DSB2" s="2" t="s">
        <v>3263</v>
      </c>
      <c r="DSC2" s="2" t="s">
        <v>3264</v>
      </c>
      <c r="DSD2" s="2" t="s">
        <v>3265</v>
      </c>
      <c r="DSE2" s="2" t="s">
        <v>3266</v>
      </c>
      <c r="DSF2" s="2" t="s">
        <v>3267</v>
      </c>
      <c r="DSG2" s="2" t="s">
        <v>3268</v>
      </c>
      <c r="DSH2" s="2" t="s">
        <v>3269</v>
      </c>
      <c r="DSI2" s="2" t="s">
        <v>3270</v>
      </c>
      <c r="DSJ2" s="2" t="s">
        <v>3271</v>
      </c>
      <c r="DSK2" s="2" t="s">
        <v>3272</v>
      </c>
      <c r="DSL2" s="2" t="s">
        <v>3273</v>
      </c>
      <c r="DSM2" s="2" t="s">
        <v>3274</v>
      </c>
      <c r="DSN2" s="2" t="s">
        <v>3275</v>
      </c>
      <c r="DSO2" s="2" t="s">
        <v>3276</v>
      </c>
      <c r="DSP2" s="2" t="s">
        <v>3277</v>
      </c>
      <c r="DSQ2" s="2" t="s">
        <v>3278</v>
      </c>
      <c r="DSR2" s="2" t="s">
        <v>3279</v>
      </c>
      <c r="DSS2" s="2" t="s">
        <v>3280</v>
      </c>
      <c r="DST2" s="2" t="s">
        <v>3281</v>
      </c>
      <c r="DSU2" s="2" t="s">
        <v>3282</v>
      </c>
      <c r="DSV2" s="2" t="s">
        <v>3283</v>
      </c>
      <c r="DSW2" s="2" t="s">
        <v>3284</v>
      </c>
      <c r="DSX2" s="2" t="s">
        <v>3285</v>
      </c>
      <c r="DSY2" s="2" t="s">
        <v>3286</v>
      </c>
      <c r="DSZ2" s="2" t="s">
        <v>3287</v>
      </c>
      <c r="DTA2" s="2" t="s">
        <v>3288</v>
      </c>
      <c r="DTB2" s="2" t="s">
        <v>3289</v>
      </c>
      <c r="DTC2" s="2" t="s">
        <v>3290</v>
      </c>
      <c r="DTD2" s="2" t="s">
        <v>3291</v>
      </c>
      <c r="DTE2" s="2" t="s">
        <v>3292</v>
      </c>
      <c r="DTF2" s="2" t="s">
        <v>3293</v>
      </c>
      <c r="DTG2" s="2" t="s">
        <v>3294</v>
      </c>
      <c r="DTH2" s="2" t="s">
        <v>3295</v>
      </c>
      <c r="DTI2" s="2" t="s">
        <v>3296</v>
      </c>
      <c r="DTJ2" s="2" t="s">
        <v>3297</v>
      </c>
      <c r="DTK2" s="2" t="s">
        <v>3298</v>
      </c>
      <c r="DTL2" s="2" t="s">
        <v>3299</v>
      </c>
      <c r="DTM2" s="2" t="s">
        <v>3300</v>
      </c>
      <c r="DTN2" s="2" t="s">
        <v>3301</v>
      </c>
      <c r="DTO2" s="2" t="s">
        <v>3302</v>
      </c>
      <c r="DTP2" s="2" t="s">
        <v>3303</v>
      </c>
      <c r="DTQ2" s="2" t="s">
        <v>3304</v>
      </c>
      <c r="DTR2" s="2" t="s">
        <v>3305</v>
      </c>
      <c r="DTS2" s="2" t="s">
        <v>3306</v>
      </c>
      <c r="DTT2" s="2" t="s">
        <v>3307</v>
      </c>
      <c r="DTU2" s="2" t="s">
        <v>3308</v>
      </c>
      <c r="DTV2" s="2" t="s">
        <v>3309</v>
      </c>
      <c r="DTW2" s="2" t="s">
        <v>3310</v>
      </c>
      <c r="DTX2" s="2" t="s">
        <v>3311</v>
      </c>
      <c r="DTY2" s="2" t="s">
        <v>3312</v>
      </c>
      <c r="DTZ2" s="2" t="s">
        <v>3313</v>
      </c>
      <c r="DUA2" s="2" t="s">
        <v>3314</v>
      </c>
      <c r="DUB2" s="2" t="s">
        <v>3315</v>
      </c>
      <c r="DUC2" s="2" t="s">
        <v>3316</v>
      </c>
      <c r="DUD2" s="2" t="s">
        <v>3317</v>
      </c>
      <c r="DUE2" s="2" t="s">
        <v>3318</v>
      </c>
      <c r="DUF2" s="2" t="s">
        <v>3319</v>
      </c>
      <c r="DUG2" s="2" t="s">
        <v>3320</v>
      </c>
      <c r="DUH2" s="2" t="s">
        <v>3321</v>
      </c>
      <c r="DUI2" s="2" t="s">
        <v>3322</v>
      </c>
      <c r="DUJ2" s="2" t="s">
        <v>3323</v>
      </c>
      <c r="DUK2" s="2" t="s">
        <v>3324</v>
      </c>
      <c r="DUL2" s="2" t="s">
        <v>3325</v>
      </c>
      <c r="DUM2" s="2" t="s">
        <v>3326</v>
      </c>
      <c r="DUN2" s="2" t="s">
        <v>3327</v>
      </c>
      <c r="DUO2" s="2" t="s">
        <v>3328</v>
      </c>
      <c r="DUP2" s="2" t="s">
        <v>3329</v>
      </c>
      <c r="DUQ2" s="2" t="s">
        <v>3330</v>
      </c>
      <c r="DUR2" s="2" t="s">
        <v>3331</v>
      </c>
      <c r="DUS2" s="2" t="s">
        <v>3332</v>
      </c>
      <c r="DUT2" s="2" t="s">
        <v>3333</v>
      </c>
      <c r="DUU2" s="2" t="s">
        <v>3334</v>
      </c>
      <c r="DUV2" s="2" t="s">
        <v>3335</v>
      </c>
      <c r="DUW2" s="2" t="s">
        <v>3336</v>
      </c>
      <c r="DUX2" s="2" t="s">
        <v>3337</v>
      </c>
      <c r="DUY2" s="2" t="s">
        <v>3338</v>
      </c>
      <c r="DUZ2" s="2" t="s">
        <v>3339</v>
      </c>
      <c r="DVA2" s="2" t="s">
        <v>3340</v>
      </c>
      <c r="DVB2" s="2" t="s">
        <v>3341</v>
      </c>
      <c r="DVC2" s="2" t="s">
        <v>3342</v>
      </c>
      <c r="DVD2" s="2" t="s">
        <v>3343</v>
      </c>
      <c r="DVE2" s="2" t="s">
        <v>3344</v>
      </c>
      <c r="DVF2" s="2" t="s">
        <v>3345</v>
      </c>
      <c r="DVG2" s="2" t="s">
        <v>3346</v>
      </c>
      <c r="DVH2" s="2" t="s">
        <v>3347</v>
      </c>
      <c r="DVI2" s="2" t="s">
        <v>3348</v>
      </c>
      <c r="DVJ2" s="2" t="s">
        <v>3349</v>
      </c>
      <c r="DVK2" s="2" t="s">
        <v>3350</v>
      </c>
      <c r="DVL2" s="2" t="s">
        <v>3351</v>
      </c>
      <c r="DVM2" s="2" t="s">
        <v>3352</v>
      </c>
      <c r="DVN2" s="2" t="s">
        <v>3353</v>
      </c>
      <c r="DVO2" s="2" t="s">
        <v>3354</v>
      </c>
      <c r="DVP2" s="2" t="s">
        <v>3355</v>
      </c>
      <c r="DVQ2" s="2" t="s">
        <v>3356</v>
      </c>
      <c r="DVR2" s="2" t="s">
        <v>3357</v>
      </c>
      <c r="DVS2" s="2" t="s">
        <v>3358</v>
      </c>
      <c r="DVT2" s="2" t="s">
        <v>3359</v>
      </c>
      <c r="DVU2" s="2" t="s">
        <v>3360</v>
      </c>
      <c r="DVV2" s="2" t="s">
        <v>3361</v>
      </c>
      <c r="DVW2" s="2" t="s">
        <v>3362</v>
      </c>
      <c r="DVX2" s="2" t="s">
        <v>3363</v>
      </c>
      <c r="DVY2" s="2" t="s">
        <v>3364</v>
      </c>
      <c r="DVZ2" s="2" t="s">
        <v>3365</v>
      </c>
      <c r="DWA2" s="2" t="s">
        <v>3366</v>
      </c>
      <c r="DWB2" s="2" t="s">
        <v>3367</v>
      </c>
      <c r="DWC2" s="2" t="s">
        <v>3368</v>
      </c>
      <c r="DWD2" s="2" t="s">
        <v>3369</v>
      </c>
      <c r="DWE2" s="2" t="s">
        <v>3370</v>
      </c>
      <c r="DWF2" s="2" t="s">
        <v>3371</v>
      </c>
      <c r="DWG2" s="2" t="s">
        <v>3372</v>
      </c>
      <c r="DWH2" s="2" t="s">
        <v>3373</v>
      </c>
      <c r="DWI2" s="2" t="s">
        <v>3374</v>
      </c>
      <c r="DWJ2" s="2" t="s">
        <v>3375</v>
      </c>
      <c r="DWK2" s="2" t="s">
        <v>3376</v>
      </c>
      <c r="DWL2" s="2" t="s">
        <v>3377</v>
      </c>
      <c r="DWM2" s="2" t="s">
        <v>3378</v>
      </c>
      <c r="DWN2" s="2" t="s">
        <v>3379</v>
      </c>
      <c r="DWO2" s="2" t="s">
        <v>3380</v>
      </c>
      <c r="DWP2" s="2" t="s">
        <v>3381</v>
      </c>
      <c r="DWQ2" s="2" t="s">
        <v>3382</v>
      </c>
      <c r="DWR2" s="2" t="s">
        <v>3383</v>
      </c>
      <c r="DWS2" s="2" t="s">
        <v>3384</v>
      </c>
      <c r="DWT2" s="2" t="s">
        <v>3385</v>
      </c>
      <c r="DWU2" s="2" t="s">
        <v>3386</v>
      </c>
      <c r="DWV2" s="2" t="s">
        <v>3387</v>
      </c>
      <c r="DWW2" s="2" t="s">
        <v>3388</v>
      </c>
      <c r="DWX2" s="2" t="s">
        <v>3389</v>
      </c>
      <c r="DWY2" s="2" t="s">
        <v>3390</v>
      </c>
      <c r="DWZ2" s="2" t="s">
        <v>3391</v>
      </c>
      <c r="DXA2" s="2" t="s">
        <v>3392</v>
      </c>
      <c r="DXB2" s="2" t="s">
        <v>3393</v>
      </c>
      <c r="DXC2" s="2" t="s">
        <v>3394</v>
      </c>
      <c r="DXD2" s="2" t="s">
        <v>3395</v>
      </c>
      <c r="DXE2" s="2" t="s">
        <v>3396</v>
      </c>
      <c r="DXF2" s="2" t="s">
        <v>3397</v>
      </c>
      <c r="DXG2" s="2" t="s">
        <v>3398</v>
      </c>
      <c r="DXH2" s="2" t="s">
        <v>3399</v>
      </c>
      <c r="DXI2" s="2" t="s">
        <v>3400</v>
      </c>
      <c r="DXJ2" s="2" t="s">
        <v>3401</v>
      </c>
      <c r="DXK2" s="2" t="s">
        <v>3402</v>
      </c>
      <c r="DXL2" s="2" t="s">
        <v>3403</v>
      </c>
      <c r="DXM2" s="2" t="s">
        <v>3404</v>
      </c>
      <c r="DXN2" s="2" t="s">
        <v>3405</v>
      </c>
      <c r="DXO2" s="2" t="s">
        <v>3406</v>
      </c>
      <c r="DXP2" s="2" t="s">
        <v>3407</v>
      </c>
      <c r="DXQ2" s="2" t="s">
        <v>3408</v>
      </c>
      <c r="DXR2" s="2" t="s">
        <v>3409</v>
      </c>
      <c r="DXS2" s="2" t="s">
        <v>3410</v>
      </c>
      <c r="DXT2" s="2" t="s">
        <v>3411</v>
      </c>
      <c r="DXU2" s="2" t="s">
        <v>3412</v>
      </c>
      <c r="DXV2" s="2" t="s">
        <v>3413</v>
      </c>
      <c r="DXW2" s="2" t="s">
        <v>3414</v>
      </c>
      <c r="DXX2" s="2" t="s">
        <v>3415</v>
      </c>
      <c r="DXY2" s="2" t="s">
        <v>3416</v>
      </c>
      <c r="DXZ2" s="2" t="s">
        <v>3417</v>
      </c>
      <c r="DYA2" s="2" t="s">
        <v>3418</v>
      </c>
      <c r="DYB2" s="2" t="s">
        <v>3419</v>
      </c>
      <c r="DYC2" s="2" t="s">
        <v>3420</v>
      </c>
      <c r="DYD2" s="2" t="s">
        <v>3421</v>
      </c>
      <c r="DYE2" s="2" t="s">
        <v>3422</v>
      </c>
      <c r="DYF2" s="2" t="s">
        <v>3423</v>
      </c>
      <c r="DYG2" s="2" t="s">
        <v>3424</v>
      </c>
      <c r="DYH2" s="2" t="s">
        <v>3425</v>
      </c>
      <c r="DYI2" s="2" t="s">
        <v>3426</v>
      </c>
      <c r="DYJ2" s="2" t="s">
        <v>3427</v>
      </c>
      <c r="DYK2" s="2" t="s">
        <v>3428</v>
      </c>
      <c r="DYL2" s="2" t="s">
        <v>3429</v>
      </c>
      <c r="DYM2" s="2" t="s">
        <v>3430</v>
      </c>
      <c r="DYN2" s="2" t="s">
        <v>3431</v>
      </c>
      <c r="DYO2" s="2" t="s">
        <v>3432</v>
      </c>
      <c r="DYP2" s="2" t="s">
        <v>3433</v>
      </c>
      <c r="DYQ2" s="2" t="s">
        <v>3434</v>
      </c>
      <c r="DYR2" s="2" t="s">
        <v>3435</v>
      </c>
      <c r="DYS2" s="2" t="s">
        <v>3436</v>
      </c>
      <c r="DYT2" s="2" t="s">
        <v>3437</v>
      </c>
      <c r="DYU2" s="2" t="s">
        <v>3438</v>
      </c>
      <c r="DYV2" s="2" t="s">
        <v>3439</v>
      </c>
      <c r="DYW2" s="2" t="s">
        <v>3440</v>
      </c>
      <c r="DYX2" s="2" t="s">
        <v>3441</v>
      </c>
      <c r="DYY2" s="2" t="s">
        <v>3442</v>
      </c>
      <c r="DYZ2" s="2" t="s">
        <v>3443</v>
      </c>
      <c r="DZA2" s="2" t="s">
        <v>3444</v>
      </c>
      <c r="DZB2" s="2" t="s">
        <v>3445</v>
      </c>
      <c r="DZC2" s="2" t="s">
        <v>3446</v>
      </c>
      <c r="DZD2" s="2" t="s">
        <v>3447</v>
      </c>
      <c r="DZE2" s="2" t="s">
        <v>3448</v>
      </c>
      <c r="DZF2" s="2" t="s">
        <v>3449</v>
      </c>
      <c r="DZG2" s="2" t="s">
        <v>3450</v>
      </c>
      <c r="DZH2" s="2" t="s">
        <v>3451</v>
      </c>
      <c r="DZI2" s="2" t="s">
        <v>3452</v>
      </c>
      <c r="DZJ2" s="2" t="s">
        <v>3453</v>
      </c>
      <c r="DZK2" s="2" t="s">
        <v>3454</v>
      </c>
      <c r="DZL2" s="2" t="s">
        <v>3455</v>
      </c>
      <c r="DZM2" s="2" t="s">
        <v>3456</v>
      </c>
      <c r="DZN2" s="2" t="s">
        <v>3457</v>
      </c>
      <c r="DZO2" s="2" t="s">
        <v>3458</v>
      </c>
      <c r="DZP2" s="2" t="s">
        <v>3459</v>
      </c>
      <c r="DZQ2" s="2" t="s">
        <v>3460</v>
      </c>
      <c r="DZR2" s="2" t="s">
        <v>3461</v>
      </c>
      <c r="DZS2" s="2" t="s">
        <v>3462</v>
      </c>
      <c r="DZT2" s="2" t="s">
        <v>3463</v>
      </c>
      <c r="DZU2" s="2" t="s">
        <v>3464</v>
      </c>
      <c r="DZV2" s="2" t="s">
        <v>3465</v>
      </c>
      <c r="DZW2" s="2" t="s">
        <v>3466</v>
      </c>
      <c r="DZX2" s="2" t="s">
        <v>3467</v>
      </c>
      <c r="DZY2" s="2" t="s">
        <v>3468</v>
      </c>
      <c r="DZZ2" s="2" t="s">
        <v>3469</v>
      </c>
      <c r="EAA2" s="2" t="s">
        <v>3470</v>
      </c>
      <c r="EAB2" s="2" t="s">
        <v>3471</v>
      </c>
      <c r="EAC2" s="2" t="s">
        <v>3472</v>
      </c>
      <c r="EAD2" s="2" t="s">
        <v>3473</v>
      </c>
      <c r="EAE2" s="2" t="s">
        <v>3474</v>
      </c>
      <c r="EAF2" s="2" t="s">
        <v>3475</v>
      </c>
      <c r="EAG2" s="2" t="s">
        <v>3476</v>
      </c>
      <c r="EAH2" s="2" t="s">
        <v>3477</v>
      </c>
      <c r="EAI2" s="2" t="s">
        <v>3478</v>
      </c>
      <c r="EAJ2" s="2" t="s">
        <v>3479</v>
      </c>
      <c r="EAK2" s="2" t="s">
        <v>3480</v>
      </c>
      <c r="EAL2" s="2" t="s">
        <v>3481</v>
      </c>
      <c r="EAM2" s="2" t="s">
        <v>3482</v>
      </c>
      <c r="EAN2" s="2" t="s">
        <v>3483</v>
      </c>
      <c r="EAO2" s="2" t="s">
        <v>3484</v>
      </c>
      <c r="EAP2" s="2" t="s">
        <v>3485</v>
      </c>
      <c r="EAQ2" s="2" t="s">
        <v>3486</v>
      </c>
      <c r="EAR2" s="2" t="s">
        <v>3487</v>
      </c>
      <c r="EAS2" s="2" t="s">
        <v>3488</v>
      </c>
      <c r="EAT2" s="2" t="s">
        <v>3489</v>
      </c>
      <c r="EAU2" s="2" t="s">
        <v>3490</v>
      </c>
      <c r="EAV2" s="2" t="s">
        <v>3491</v>
      </c>
      <c r="EAW2" s="2" t="s">
        <v>3492</v>
      </c>
      <c r="EAX2" s="2" t="s">
        <v>3493</v>
      </c>
      <c r="EAY2" s="2" t="s">
        <v>3494</v>
      </c>
      <c r="EAZ2" s="2" t="s">
        <v>3495</v>
      </c>
      <c r="EBA2" s="2" t="s">
        <v>3496</v>
      </c>
      <c r="EBB2" s="2" t="s">
        <v>3497</v>
      </c>
      <c r="EBC2" s="2" t="s">
        <v>3498</v>
      </c>
      <c r="EBD2" s="2" t="s">
        <v>3499</v>
      </c>
      <c r="EBE2" s="2" t="s">
        <v>3500</v>
      </c>
      <c r="EBF2" s="2" t="s">
        <v>3501</v>
      </c>
      <c r="EBG2" s="2" t="s">
        <v>3502</v>
      </c>
      <c r="EBH2" s="2" t="s">
        <v>3503</v>
      </c>
      <c r="EBI2" s="2" t="s">
        <v>3504</v>
      </c>
      <c r="EBJ2" s="2" t="s">
        <v>3505</v>
      </c>
      <c r="EBK2" s="2" t="s">
        <v>3506</v>
      </c>
      <c r="EBL2" s="2" t="s">
        <v>3507</v>
      </c>
      <c r="EBM2" s="2" t="s">
        <v>3508</v>
      </c>
      <c r="EBN2" s="2" t="s">
        <v>3509</v>
      </c>
      <c r="EBO2" s="2" t="s">
        <v>3510</v>
      </c>
      <c r="EBP2" s="2" t="s">
        <v>3511</v>
      </c>
      <c r="EBQ2" s="2" t="s">
        <v>3512</v>
      </c>
      <c r="EBR2" s="2" t="s">
        <v>3513</v>
      </c>
      <c r="EBS2" s="2" t="s">
        <v>3514</v>
      </c>
      <c r="EBT2" s="2" t="s">
        <v>3515</v>
      </c>
      <c r="EBU2" s="2" t="s">
        <v>3516</v>
      </c>
      <c r="EBV2" s="2" t="s">
        <v>3517</v>
      </c>
      <c r="EBW2" s="2" t="s">
        <v>3518</v>
      </c>
      <c r="EBX2" s="2" t="s">
        <v>3519</v>
      </c>
      <c r="EBY2" s="2" t="s">
        <v>3520</v>
      </c>
      <c r="EBZ2" s="2" t="s">
        <v>3521</v>
      </c>
      <c r="ECA2" s="2" t="s">
        <v>3522</v>
      </c>
      <c r="ECB2" s="2" t="s">
        <v>3523</v>
      </c>
      <c r="ECC2" s="2" t="s">
        <v>3524</v>
      </c>
      <c r="ECD2" s="2" t="s">
        <v>3525</v>
      </c>
      <c r="ECE2" s="2" t="s">
        <v>3526</v>
      </c>
      <c r="ECF2" s="2" t="s">
        <v>3527</v>
      </c>
      <c r="ECG2" s="2" t="s">
        <v>3528</v>
      </c>
      <c r="ECH2" s="2" t="s">
        <v>3529</v>
      </c>
      <c r="ECI2" s="2" t="s">
        <v>3530</v>
      </c>
      <c r="ECJ2" s="2" t="s">
        <v>3531</v>
      </c>
      <c r="ECK2" s="2" t="s">
        <v>3532</v>
      </c>
      <c r="ECL2" s="2" t="s">
        <v>3533</v>
      </c>
      <c r="ECM2" s="2" t="s">
        <v>3534</v>
      </c>
      <c r="ECN2" s="2" t="s">
        <v>3535</v>
      </c>
      <c r="ECO2" s="2" t="s">
        <v>3536</v>
      </c>
      <c r="ECP2" s="2" t="s">
        <v>3537</v>
      </c>
      <c r="ECQ2" s="2" t="s">
        <v>3538</v>
      </c>
      <c r="ECR2" s="2" t="s">
        <v>3539</v>
      </c>
      <c r="ECS2" s="2" t="s">
        <v>3540</v>
      </c>
      <c r="ECT2" s="2" t="s">
        <v>3541</v>
      </c>
      <c r="ECU2" s="2" t="s">
        <v>3542</v>
      </c>
      <c r="ECV2" s="2" t="s">
        <v>3543</v>
      </c>
      <c r="ECW2" s="2" t="s">
        <v>3544</v>
      </c>
      <c r="ECX2" s="2" t="s">
        <v>3545</v>
      </c>
      <c r="ECY2" s="2" t="s">
        <v>3546</v>
      </c>
      <c r="ECZ2" s="2" t="s">
        <v>3547</v>
      </c>
      <c r="EDA2" s="2" t="s">
        <v>3548</v>
      </c>
      <c r="EDB2" s="2" t="s">
        <v>3549</v>
      </c>
      <c r="EDC2" s="2" t="s">
        <v>3550</v>
      </c>
      <c r="EDD2" s="2" t="s">
        <v>3551</v>
      </c>
      <c r="EDE2" s="2" t="s">
        <v>3552</v>
      </c>
      <c r="EDF2" s="2" t="s">
        <v>3553</v>
      </c>
      <c r="EDG2" s="2" t="s">
        <v>3554</v>
      </c>
      <c r="EDH2" s="2" t="s">
        <v>3555</v>
      </c>
      <c r="EDI2" s="2" t="s">
        <v>3556</v>
      </c>
      <c r="EDJ2" s="2" t="s">
        <v>3557</v>
      </c>
      <c r="EDK2" s="2" t="s">
        <v>3558</v>
      </c>
      <c r="EDL2" s="2" t="s">
        <v>3559</v>
      </c>
      <c r="EDM2" s="2" t="s">
        <v>3560</v>
      </c>
      <c r="EDN2" s="2" t="s">
        <v>3561</v>
      </c>
      <c r="EDO2" s="2" t="s">
        <v>3562</v>
      </c>
      <c r="EDP2" s="2" t="s">
        <v>3563</v>
      </c>
      <c r="EDQ2" s="2" t="s">
        <v>3564</v>
      </c>
      <c r="EDR2" s="2" t="s">
        <v>3565</v>
      </c>
      <c r="EDS2" s="2" t="s">
        <v>3566</v>
      </c>
      <c r="EDT2" s="2" t="s">
        <v>3567</v>
      </c>
      <c r="EDU2" s="2" t="s">
        <v>3568</v>
      </c>
      <c r="EDV2" s="2" t="s">
        <v>3569</v>
      </c>
      <c r="EDW2" s="2" t="s">
        <v>3570</v>
      </c>
      <c r="EDX2" s="2" t="s">
        <v>3571</v>
      </c>
      <c r="EDY2" s="2" t="s">
        <v>3572</v>
      </c>
      <c r="EDZ2" s="2" t="s">
        <v>3573</v>
      </c>
      <c r="EEA2" s="2" t="s">
        <v>3574</v>
      </c>
      <c r="EEB2" s="2" t="s">
        <v>3575</v>
      </c>
      <c r="EEC2" s="2" t="s">
        <v>3576</v>
      </c>
      <c r="EED2" s="2" t="s">
        <v>3577</v>
      </c>
      <c r="EEE2" s="2" t="s">
        <v>3578</v>
      </c>
      <c r="EEF2" s="2" t="s">
        <v>3579</v>
      </c>
      <c r="EEG2" s="2" t="s">
        <v>3580</v>
      </c>
      <c r="EEH2" s="2" t="s">
        <v>3581</v>
      </c>
      <c r="EEI2" s="2" t="s">
        <v>3582</v>
      </c>
      <c r="EEJ2" s="2" t="s">
        <v>3583</v>
      </c>
      <c r="EEK2" s="2" t="s">
        <v>3584</v>
      </c>
      <c r="EEL2" s="2" t="s">
        <v>3585</v>
      </c>
      <c r="EEM2" s="2" t="s">
        <v>3586</v>
      </c>
      <c r="EEN2" s="2" t="s">
        <v>3587</v>
      </c>
      <c r="EEO2" s="2" t="s">
        <v>3588</v>
      </c>
      <c r="EEP2" s="2" t="s">
        <v>3589</v>
      </c>
      <c r="EEQ2" s="2" t="s">
        <v>3590</v>
      </c>
      <c r="EER2" s="2" t="s">
        <v>3591</v>
      </c>
      <c r="EES2" s="2" t="s">
        <v>3592</v>
      </c>
      <c r="EET2" s="2" t="s">
        <v>3593</v>
      </c>
      <c r="EEU2" s="2" t="s">
        <v>3594</v>
      </c>
      <c r="EEV2" s="2" t="s">
        <v>3595</v>
      </c>
      <c r="EEW2" s="2" t="s">
        <v>3596</v>
      </c>
      <c r="EEX2" s="2" t="s">
        <v>3597</v>
      </c>
      <c r="EEY2" s="2" t="s">
        <v>3598</v>
      </c>
      <c r="EEZ2" s="2" t="s">
        <v>3599</v>
      </c>
      <c r="EFA2" s="2" t="s">
        <v>3600</v>
      </c>
      <c r="EFB2" s="2" t="s">
        <v>3601</v>
      </c>
      <c r="EFC2" s="2" t="s">
        <v>3602</v>
      </c>
      <c r="EFD2" s="2" t="s">
        <v>3603</v>
      </c>
      <c r="EFE2" s="2" t="s">
        <v>3604</v>
      </c>
      <c r="EFF2" s="2" t="s">
        <v>3605</v>
      </c>
      <c r="EFG2" s="2" t="s">
        <v>3606</v>
      </c>
      <c r="EFH2" s="2" t="s">
        <v>3607</v>
      </c>
      <c r="EFI2" s="2" t="s">
        <v>3608</v>
      </c>
      <c r="EFJ2" s="2" t="s">
        <v>3609</v>
      </c>
      <c r="EFK2" s="2" t="s">
        <v>3610</v>
      </c>
      <c r="EFL2" s="2" t="s">
        <v>3611</v>
      </c>
      <c r="EFM2" s="2" t="s">
        <v>3612</v>
      </c>
      <c r="EFN2" s="2" t="s">
        <v>3613</v>
      </c>
      <c r="EFO2" s="2" t="s">
        <v>3614</v>
      </c>
      <c r="EFP2" s="2" t="s">
        <v>3615</v>
      </c>
      <c r="EFQ2" s="2" t="s">
        <v>3616</v>
      </c>
      <c r="EFR2" s="2" t="s">
        <v>3617</v>
      </c>
      <c r="EFS2" s="2" t="s">
        <v>3618</v>
      </c>
      <c r="EFT2" s="2" t="s">
        <v>3619</v>
      </c>
      <c r="EFU2" s="2" t="s">
        <v>3620</v>
      </c>
      <c r="EFV2" s="2" t="s">
        <v>3621</v>
      </c>
      <c r="EFW2" s="2" t="s">
        <v>3622</v>
      </c>
      <c r="EFX2" s="2" t="s">
        <v>3623</v>
      </c>
      <c r="EFY2" s="2" t="s">
        <v>3624</v>
      </c>
      <c r="EFZ2" s="2" t="s">
        <v>3625</v>
      </c>
      <c r="EGA2" s="2" t="s">
        <v>3626</v>
      </c>
      <c r="EGB2" s="2" t="s">
        <v>3627</v>
      </c>
      <c r="EGC2" s="2" t="s">
        <v>3628</v>
      </c>
      <c r="EGD2" s="2" t="s">
        <v>3629</v>
      </c>
      <c r="EGE2" s="2" t="s">
        <v>3630</v>
      </c>
      <c r="EGF2" s="2" t="s">
        <v>3631</v>
      </c>
      <c r="EGG2" s="2" t="s">
        <v>3632</v>
      </c>
      <c r="EGH2" s="2" t="s">
        <v>3633</v>
      </c>
      <c r="EGI2" s="2" t="s">
        <v>3634</v>
      </c>
      <c r="EGJ2" s="2" t="s">
        <v>3635</v>
      </c>
      <c r="EGK2" s="2" t="s">
        <v>3636</v>
      </c>
      <c r="EGL2" s="2" t="s">
        <v>3637</v>
      </c>
      <c r="EGM2" s="2" t="s">
        <v>3638</v>
      </c>
      <c r="EGN2" s="2" t="s">
        <v>3639</v>
      </c>
      <c r="EGO2" s="2" t="s">
        <v>3640</v>
      </c>
      <c r="EGP2" s="2" t="s">
        <v>3641</v>
      </c>
      <c r="EGQ2" s="2" t="s">
        <v>3642</v>
      </c>
      <c r="EGR2" s="2" t="s">
        <v>3643</v>
      </c>
      <c r="EGS2" s="2" t="s">
        <v>3644</v>
      </c>
      <c r="EGT2" s="2" t="s">
        <v>3645</v>
      </c>
      <c r="EGU2" s="2" t="s">
        <v>3646</v>
      </c>
      <c r="EGV2" s="2" t="s">
        <v>3647</v>
      </c>
      <c r="EGW2" s="2" t="s">
        <v>3648</v>
      </c>
      <c r="EGX2" s="2" t="s">
        <v>3649</v>
      </c>
      <c r="EGY2" s="2" t="s">
        <v>3650</v>
      </c>
      <c r="EGZ2" s="2" t="s">
        <v>3651</v>
      </c>
      <c r="EHA2" s="2" t="s">
        <v>3652</v>
      </c>
      <c r="EHB2" s="2" t="s">
        <v>3653</v>
      </c>
      <c r="EHC2" s="2" t="s">
        <v>3654</v>
      </c>
      <c r="EHD2" s="2" t="s">
        <v>3655</v>
      </c>
      <c r="EHE2" s="2" t="s">
        <v>3656</v>
      </c>
      <c r="EHF2" s="2" t="s">
        <v>3657</v>
      </c>
      <c r="EHG2" s="2" t="s">
        <v>3658</v>
      </c>
      <c r="EHH2" s="2" t="s">
        <v>3659</v>
      </c>
      <c r="EHI2" s="2" t="s">
        <v>3660</v>
      </c>
      <c r="EHJ2" s="2" t="s">
        <v>3661</v>
      </c>
      <c r="EHK2" s="2" t="s">
        <v>3662</v>
      </c>
      <c r="EHL2" s="2" t="s">
        <v>3663</v>
      </c>
      <c r="EHM2" s="2" t="s">
        <v>3664</v>
      </c>
      <c r="EHN2" s="2" t="s">
        <v>3665</v>
      </c>
      <c r="EHO2" s="2" t="s">
        <v>3666</v>
      </c>
      <c r="EHP2" s="2" t="s">
        <v>3667</v>
      </c>
      <c r="EHQ2" s="2" t="s">
        <v>3668</v>
      </c>
      <c r="EHR2" s="2" t="s">
        <v>3669</v>
      </c>
      <c r="EHS2" s="2" t="s">
        <v>3670</v>
      </c>
      <c r="EHT2" s="2" t="s">
        <v>3671</v>
      </c>
      <c r="EHU2" s="2" t="s">
        <v>3672</v>
      </c>
      <c r="EHV2" s="2" t="s">
        <v>3673</v>
      </c>
      <c r="EHW2" s="2" t="s">
        <v>3674</v>
      </c>
      <c r="EHX2" s="2" t="s">
        <v>3675</v>
      </c>
      <c r="EHY2" s="2" t="s">
        <v>3676</v>
      </c>
      <c r="EHZ2" s="2" t="s">
        <v>3677</v>
      </c>
      <c r="EIA2" s="2" t="s">
        <v>3678</v>
      </c>
      <c r="EIB2" s="2" t="s">
        <v>3679</v>
      </c>
      <c r="EIC2" s="2" t="s">
        <v>3680</v>
      </c>
      <c r="EID2" s="2" t="s">
        <v>3681</v>
      </c>
      <c r="EIE2" s="2" t="s">
        <v>3682</v>
      </c>
      <c r="EIF2" s="2" t="s">
        <v>3683</v>
      </c>
      <c r="EIG2" s="2" t="s">
        <v>3684</v>
      </c>
      <c r="EIH2" s="2" t="s">
        <v>3685</v>
      </c>
      <c r="EII2" s="2" t="s">
        <v>3686</v>
      </c>
      <c r="EIJ2" s="2" t="s">
        <v>3687</v>
      </c>
      <c r="EIK2" s="2" t="s">
        <v>3688</v>
      </c>
      <c r="EIL2" s="2" t="s">
        <v>3689</v>
      </c>
      <c r="EIM2" s="2" t="s">
        <v>3690</v>
      </c>
      <c r="EIN2" s="2" t="s">
        <v>3691</v>
      </c>
      <c r="EIO2" s="2" t="s">
        <v>3692</v>
      </c>
      <c r="EIP2" s="2" t="s">
        <v>3693</v>
      </c>
      <c r="EIQ2" s="2" t="s">
        <v>3694</v>
      </c>
      <c r="EIR2" s="2" t="s">
        <v>3695</v>
      </c>
      <c r="EIS2" s="2" t="s">
        <v>3696</v>
      </c>
      <c r="EIT2" s="2" t="s">
        <v>3697</v>
      </c>
      <c r="EIU2" s="2" t="s">
        <v>3698</v>
      </c>
      <c r="EIV2" s="2" t="s">
        <v>3699</v>
      </c>
      <c r="EIW2" s="2" t="s">
        <v>3700</v>
      </c>
      <c r="EIX2" s="2" t="s">
        <v>3701</v>
      </c>
      <c r="EIY2" s="2" t="s">
        <v>3702</v>
      </c>
      <c r="EIZ2" s="2" t="s">
        <v>3703</v>
      </c>
      <c r="EJA2" s="2" t="s">
        <v>3704</v>
      </c>
      <c r="EJB2" s="2" t="s">
        <v>3705</v>
      </c>
      <c r="EJC2" s="2" t="s">
        <v>3706</v>
      </c>
      <c r="EJD2" s="2" t="s">
        <v>3707</v>
      </c>
      <c r="EJE2" s="2" t="s">
        <v>3708</v>
      </c>
      <c r="EJF2" s="2" t="s">
        <v>3709</v>
      </c>
      <c r="EJG2" s="2" t="s">
        <v>3710</v>
      </c>
      <c r="EJH2" s="2" t="s">
        <v>3711</v>
      </c>
      <c r="EJI2" s="2" t="s">
        <v>3712</v>
      </c>
      <c r="EJJ2" s="2" t="s">
        <v>3713</v>
      </c>
      <c r="EJK2" s="2" t="s">
        <v>3714</v>
      </c>
      <c r="EJL2" s="2" t="s">
        <v>3715</v>
      </c>
      <c r="EJM2" s="2" t="s">
        <v>3716</v>
      </c>
      <c r="EJN2" s="2" t="s">
        <v>3717</v>
      </c>
      <c r="EJO2" s="2" t="s">
        <v>3718</v>
      </c>
      <c r="EJP2" s="2" t="s">
        <v>3719</v>
      </c>
      <c r="EJQ2" s="2" t="s">
        <v>3720</v>
      </c>
      <c r="EJR2" s="2" t="s">
        <v>3721</v>
      </c>
      <c r="EJS2" s="2" t="s">
        <v>3722</v>
      </c>
      <c r="EJT2" s="2" t="s">
        <v>3723</v>
      </c>
      <c r="EJU2" s="2" t="s">
        <v>3724</v>
      </c>
      <c r="EJV2" s="2" t="s">
        <v>3725</v>
      </c>
      <c r="EJW2" s="2" t="s">
        <v>3726</v>
      </c>
      <c r="EJX2" s="2" t="s">
        <v>3727</v>
      </c>
      <c r="EJY2" s="2" t="s">
        <v>3728</v>
      </c>
      <c r="EJZ2" s="2" t="s">
        <v>3729</v>
      </c>
      <c r="EKA2" s="2" t="s">
        <v>3730</v>
      </c>
      <c r="EKB2" s="2" t="s">
        <v>3731</v>
      </c>
      <c r="EKC2" s="2" t="s">
        <v>3732</v>
      </c>
      <c r="EKD2" s="2" t="s">
        <v>3733</v>
      </c>
      <c r="EKE2" s="2" t="s">
        <v>3734</v>
      </c>
      <c r="EKF2" s="2" t="s">
        <v>3735</v>
      </c>
      <c r="EKG2" s="2" t="s">
        <v>3736</v>
      </c>
      <c r="EKH2" s="2" t="s">
        <v>3737</v>
      </c>
      <c r="EKI2" s="2" t="s">
        <v>3738</v>
      </c>
      <c r="EKJ2" s="2" t="s">
        <v>3739</v>
      </c>
      <c r="EKK2" s="2" t="s">
        <v>3740</v>
      </c>
      <c r="EKL2" s="2" t="s">
        <v>3741</v>
      </c>
      <c r="EKM2" s="2" t="s">
        <v>3742</v>
      </c>
      <c r="EKN2" s="2" t="s">
        <v>3743</v>
      </c>
      <c r="EKO2" s="2" t="s">
        <v>3744</v>
      </c>
      <c r="EKP2" s="2" t="s">
        <v>3745</v>
      </c>
      <c r="EKQ2" s="2" t="s">
        <v>3746</v>
      </c>
      <c r="EKR2" s="2" t="s">
        <v>3747</v>
      </c>
      <c r="EKS2" s="2" t="s">
        <v>3748</v>
      </c>
      <c r="EKT2" s="2" t="s">
        <v>3749</v>
      </c>
      <c r="EKU2" s="2" t="s">
        <v>3750</v>
      </c>
      <c r="EKV2" s="2" t="s">
        <v>3751</v>
      </c>
      <c r="EKW2" s="2" t="s">
        <v>3752</v>
      </c>
      <c r="EKX2" s="2" t="s">
        <v>3753</v>
      </c>
      <c r="EKY2" s="2" t="s">
        <v>3754</v>
      </c>
      <c r="EKZ2" s="2" t="s">
        <v>3755</v>
      </c>
      <c r="ELA2" s="2" t="s">
        <v>3756</v>
      </c>
      <c r="ELB2" s="2" t="s">
        <v>3757</v>
      </c>
      <c r="ELC2" s="2" t="s">
        <v>3758</v>
      </c>
      <c r="ELD2" s="2" t="s">
        <v>3759</v>
      </c>
      <c r="ELE2" s="2" t="s">
        <v>3760</v>
      </c>
      <c r="ELF2" s="2" t="s">
        <v>3761</v>
      </c>
      <c r="ELG2" s="2" t="s">
        <v>3762</v>
      </c>
      <c r="ELH2" s="2" t="s">
        <v>3763</v>
      </c>
      <c r="ELI2" s="2" t="s">
        <v>3764</v>
      </c>
      <c r="ELJ2" s="2" t="s">
        <v>3765</v>
      </c>
      <c r="ELK2" s="2" t="s">
        <v>3766</v>
      </c>
      <c r="ELL2" s="2" t="s">
        <v>3767</v>
      </c>
      <c r="ELM2" s="2" t="s">
        <v>3768</v>
      </c>
      <c r="ELN2" s="2" t="s">
        <v>3769</v>
      </c>
      <c r="ELO2" s="2" t="s">
        <v>3770</v>
      </c>
      <c r="ELP2" s="2" t="s">
        <v>3771</v>
      </c>
      <c r="ELQ2" s="2" t="s">
        <v>3772</v>
      </c>
      <c r="ELR2" s="2" t="s">
        <v>3773</v>
      </c>
      <c r="ELS2" s="2" t="s">
        <v>3774</v>
      </c>
      <c r="ELT2" s="2" t="s">
        <v>3775</v>
      </c>
      <c r="ELU2" s="2" t="s">
        <v>3776</v>
      </c>
      <c r="ELV2" s="2" t="s">
        <v>3777</v>
      </c>
      <c r="ELW2" s="2" t="s">
        <v>3778</v>
      </c>
      <c r="ELX2" s="2" t="s">
        <v>3779</v>
      </c>
      <c r="ELY2" s="2" t="s">
        <v>3780</v>
      </c>
      <c r="ELZ2" s="2" t="s">
        <v>3781</v>
      </c>
      <c r="EMA2" s="2" t="s">
        <v>3782</v>
      </c>
      <c r="EMB2" s="2" t="s">
        <v>3783</v>
      </c>
      <c r="EMC2" s="2" t="s">
        <v>3784</v>
      </c>
      <c r="EMD2" s="2" t="s">
        <v>3785</v>
      </c>
      <c r="EME2" s="2" t="s">
        <v>3786</v>
      </c>
      <c r="EMF2" s="2" t="s">
        <v>3787</v>
      </c>
      <c r="EMG2" s="2" t="s">
        <v>3788</v>
      </c>
      <c r="EMH2" s="2" t="s">
        <v>3789</v>
      </c>
      <c r="EMI2" s="2" t="s">
        <v>3790</v>
      </c>
      <c r="EMJ2" s="2" t="s">
        <v>3791</v>
      </c>
      <c r="EMK2" s="2" t="s">
        <v>3792</v>
      </c>
      <c r="EML2" s="2" t="s">
        <v>3793</v>
      </c>
      <c r="EMM2" s="2" t="s">
        <v>3794</v>
      </c>
      <c r="EMN2" s="2" t="s">
        <v>3795</v>
      </c>
      <c r="EMO2" s="2" t="s">
        <v>3796</v>
      </c>
      <c r="EMP2" s="2" t="s">
        <v>3797</v>
      </c>
      <c r="EMQ2" s="2" t="s">
        <v>3798</v>
      </c>
      <c r="EMR2" s="2" t="s">
        <v>3799</v>
      </c>
      <c r="EMS2" s="2" t="s">
        <v>3800</v>
      </c>
      <c r="EMT2" s="2" t="s">
        <v>3801</v>
      </c>
      <c r="EMU2" s="2" t="s">
        <v>3802</v>
      </c>
      <c r="EMV2" s="2" t="s">
        <v>3803</v>
      </c>
      <c r="EMW2" s="2" t="s">
        <v>3804</v>
      </c>
      <c r="EMX2" s="2" t="s">
        <v>3805</v>
      </c>
      <c r="EMY2" s="2" t="s">
        <v>3806</v>
      </c>
      <c r="EMZ2" s="2" t="s">
        <v>3807</v>
      </c>
      <c r="ENA2" s="2" t="s">
        <v>3808</v>
      </c>
      <c r="ENB2" s="2" t="s">
        <v>3809</v>
      </c>
      <c r="ENC2" s="2" t="s">
        <v>3810</v>
      </c>
      <c r="END2" s="2" t="s">
        <v>3811</v>
      </c>
      <c r="ENE2" s="2" t="s">
        <v>3812</v>
      </c>
      <c r="ENF2" s="2" t="s">
        <v>3813</v>
      </c>
      <c r="ENG2" s="2" t="s">
        <v>3814</v>
      </c>
      <c r="ENH2" s="2" t="s">
        <v>3815</v>
      </c>
      <c r="ENI2" s="2" t="s">
        <v>3816</v>
      </c>
      <c r="ENJ2" s="2" t="s">
        <v>3817</v>
      </c>
      <c r="ENK2" s="2" t="s">
        <v>3818</v>
      </c>
      <c r="ENL2" s="2" t="s">
        <v>3819</v>
      </c>
      <c r="ENM2" s="2" t="s">
        <v>3820</v>
      </c>
      <c r="ENN2" s="2" t="s">
        <v>3821</v>
      </c>
      <c r="ENO2" s="2" t="s">
        <v>3822</v>
      </c>
      <c r="ENP2" s="2" t="s">
        <v>3823</v>
      </c>
      <c r="ENQ2" s="2" t="s">
        <v>3824</v>
      </c>
      <c r="ENR2" s="2" t="s">
        <v>3825</v>
      </c>
      <c r="ENS2" s="2" t="s">
        <v>3826</v>
      </c>
      <c r="ENT2" s="2" t="s">
        <v>3827</v>
      </c>
      <c r="ENU2" s="2" t="s">
        <v>3828</v>
      </c>
      <c r="ENV2" s="2" t="s">
        <v>3829</v>
      </c>
      <c r="ENW2" s="2" t="s">
        <v>3830</v>
      </c>
      <c r="ENX2" s="2" t="s">
        <v>3831</v>
      </c>
      <c r="ENY2" s="2" t="s">
        <v>3832</v>
      </c>
      <c r="ENZ2" s="2" t="s">
        <v>3833</v>
      </c>
      <c r="EOA2" s="2" t="s">
        <v>3834</v>
      </c>
      <c r="EOB2" s="2" t="s">
        <v>3835</v>
      </c>
      <c r="EOC2" s="2" t="s">
        <v>3836</v>
      </c>
      <c r="EOD2" s="2" t="s">
        <v>3837</v>
      </c>
      <c r="EOE2" s="2" t="s">
        <v>3838</v>
      </c>
      <c r="EOF2" s="2" t="s">
        <v>3839</v>
      </c>
      <c r="EOG2" s="2" t="s">
        <v>3840</v>
      </c>
      <c r="EOH2" s="2" t="s">
        <v>3841</v>
      </c>
      <c r="EOI2" s="2" t="s">
        <v>3842</v>
      </c>
      <c r="EOJ2" s="2" t="s">
        <v>3843</v>
      </c>
      <c r="EOK2" s="2" t="s">
        <v>3844</v>
      </c>
      <c r="EOL2" s="2" t="s">
        <v>3845</v>
      </c>
      <c r="EOM2" s="2" t="s">
        <v>3846</v>
      </c>
      <c r="EON2" s="2" t="s">
        <v>3847</v>
      </c>
      <c r="EOO2" s="2" t="s">
        <v>3848</v>
      </c>
      <c r="EOP2" s="2" t="s">
        <v>3849</v>
      </c>
      <c r="EOQ2" s="2" t="s">
        <v>3850</v>
      </c>
      <c r="EOR2" s="2" t="s">
        <v>3851</v>
      </c>
      <c r="EOS2" s="2" t="s">
        <v>3852</v>
      </c>
      <c r="EOT2" s="2" t="s">
        <v>3853</v>
      </c>
      <c r="EOU2" s="2" t="s">
        <v>3854</v>
      </c>
      <c r="EOV2" s="2" t="s">
        <v>3855</v>
      </c>
      <c r="EOW2" s="2" t="s">
        <v>3856</v>
      </c>
      <c r="EOX2" s="2" t="s">
        <v>3857</v>
      </c>
      <c r="EOY2" s="2" t="s">
        <v>3858</v>
      </c>
      <c r="EOZ2" s="2" t="s">
        <v>3859</v>
      </c>
      <c r="EPA2" s="2" t="s">
        <v>3860</v>
      </c>
      <c r="EPB2" s="2" t="s">
        <v>3861</v>
      </c>
      <c r="EPC2" s="2" t="s">
        <v>3862</v>
      </c>
      <c r="EPD2" s="2" t="s">
        <v>3863</v>
      </c>
      <c r="EPE2" s="2" t="s">
        <v>3864</v>
      </c>
      <c r="EPF2" s="2" t="s">
        <v>3865</v>
      </c>
      <c r="EPG2" s="2" t="s">
        <v>3866</v>
      </c>
      <c r="EPH2" s="2" t="s">
        <v>3867</v>
      </c>
      <c r="EPI2" s="2" t="s">
        <v>3868</v>
      </c>
      <c r="EPJ2" s="2" t="s">
        <v>3869</v>
      </c>
      <c r="EPK2" s="2" t="s">
        <v>3870</v>
      </c>
      <c r="EPL2" s="2" t="s">
        <v>3871</v>
      </c>
      <c r="EPM2" s="2" t="s">
        <v>3872</v>
      </c>
      <c r="EPN2" s="2" t="s">
        <v>3873</v>
      </c>
      <c r="EPO2" s="2" t="s">
        <v>3874</v>
      </c>
      <c r="EPP2" s="2" t="s">
        <v>3875</v>
      </c>
      <c r="EPQ2" s="2" t="s">
        <v>3876</v>
      </c>
      <c r="EPR2" s="2" t="s">
        <v>3877</v>
      </c>
      <c r="EPS2" s="2" t="s">
        <v>3878</v>
      </c>
      <c r="EPT2" s="2" t="s">
        <v>3879</v>
      </c>
      <c r="EPU2" s="2" t="s">
        <v>3880</v>
      </c>
      <c r="EPV2" s="2" t="s">
        <v>3881</v>
      </c>
      <c r="EPW2" s="2" t="s">
        <v>3882</v>
      </c>
      <c r="EPX2" s="2" t="s">
        <v>3883</v>
      </c>
      <c r="EPY2" s="2" t="s">
        <v>3884</v>
      </c>
      <c r="EPZ2" s="2" t="s">
        <v>3885</v>
      </c>
      <c r="EQA2" s="2" t="s">
        <v>3886</v>
      </c>
      <c r="EQB2" s="2" t="s">
        <v>3887</v>
      </c>
      <c r="EQC2" s="2" t="s">
        <v>3888</v>
      </c>
      <c r="EQD2" s="2" t="s">
        <v>3889</v>
      </c>
      <c r="EQE2" s="2" t="s">
        <v>3890</v>
      </c>
      <c r="EQF2" s="2" t="s">
        <v>3891</v>
      </c>
      <c r="EQG2" s="2" t="s">
        <v>3892</v>
      </c>
      <c r="EQH2" s="2" t="s">
        <v>3893</v>
      </c>
      <c r="EQI2" s="2" t="s">
        <v>3894</v>
      </c>
      <c r="EQJ2" s="2" t="s">
        <v>3895</v>
      </c>
      <c r="EQK2" s="2" t="s">
        <v>3896</v>
      </c>
      <c r="EQL2" s="2" t="s">
        <v>3897</v>
      </c>
      <c r="EQM2" s="2" t="s">
        <v>3898</v>
      </c>
      <c r="EQN2" s="2" t="s">
        <v>3899</v>
      </c>
      <c r="EQO2" s="2" t="s">
        <v>3900</v>
      </c>
      <c r="EQP2" s="2" t="s">
        <v>3901</v>
      </c>
      <c r="EQQ2" s="2" t="s">
        <v>3902</v>
      </c>
      <c r="EQR2" s="2" t="s">
        <v>3903</v>
      </c>
      <c r="EQS2" s="2" t="s">
        <v>3904</v>
      </c>
      <c r="EQT2" s="2" t="s">
        <v>3905</v>
      </c>
      <c r="EQU2" s="2" t="s">
        <v>3906</v>
      </c>
      <c r="EQV2" s="2" t="s">
        <v>3907</v>
      </c>
      <c r="EQW2" s="2" t="s">
        <v>3908</v>
      </c>
      <c r="EQX2" s="2" t="s">
        <v>3909</v>
      </c>
      <c r="EQY2" s="2" t="s">
        <v>3910</v>
      </c>
      <c r="EQZ2" s="2" t="s">
        <v>3911</v>
      </c>
      <c r="ERA2" s="2" t="s">
        <v>3912</v>
      </c>
      <c r="ERB2" s="2" t="s">
        <v>3913</v>
      </c>
      <c r="ERC2" s="2" t="s">
        <v>3914</v>
      </c>
      <c r="ERD2" s="2" t="s">
        <v>3915</v>
      </c>
      <c r="ERE2" s="2" t="s">
        <v>3916</v>
      </c>
      <c r="ERF2" s="2" t="s">
        <v>3917</v>
      </c>
      <c r="ERG2" s="2" t="s">
        <v>3918</v>
      </c>
      <c r="ERH2" s="2" t="s">
        <v>3919</v>
      </c>
      <c r="ERI2" s="2" t="s">
        <v>3920</v>
      </c>
      <c r="ERJ2" s="2" t="s">
        <v>3921</v>
      </c>
      <c r="ERK2" s="2" t="s">
        <v>3922</v>
      </c>
      <c r="ERL2" s="2" t="s">
        <v>3923</v>
      </c>
      <c r="ERM2" s="2" t="s">
        <v>3924</v>
      </c>
      <c r="ERN2" s="2" t="s">
        <v>3925</v>
      </c>
      <c r="ERO2" s="2" t="s">
        <v>3926</v>
      </c>
      <c r="ERP2" s="2" t="s">
        <v>3927</v>
      </c>
      <c r="ERQ2" s="2" t="s">
        <v>3928</v>
      </c>
      <c r="ERR2" s="2" t="s">
        <v>3929</v>
      </c>
      <c r="ERS2" s="2" t="s">
        <v>3930</v>
      </c>
      <c r="ERT2" s="2" t="s">
        <v>3931</v>
      </c>
      <c r="ERU2" s="2" t="s">
        <v>3932</v>
      </c>
      <c r="ERV2" s="2" t="s">
        <v>3933</v>
      </c>
      <c r="ERW2" s="2" t="s">
        <v>3934</v>
      </c>
      <c r="ERX2" s="2" t="s">
        <v>3935</v>
      </c>
      <c r="ERY2" s="2" t="s">
        <v>3936</v>
      </c>
      <c r="ERZ2" s="2" t="s">
        <v>3937</v>
      </c>
      <c r="ESA2" s="2" t="s">
        <v>3938</v>
      </c>
      <c r="ESB2" s="2" t="s">
        <v>3939</v>
      </c>
      <c r="ESC2" s="2" t="s">
        <v>3940</v>
      </c>
      <c r="ESD2" s="2" t="s">
        <v>3941</v>
      </c>
      <c r="ESE2" s="2" t="s">
        <v>3942</v>
      </c>
      <c r="ESF2" s="2" t="s">
        <v>3943</v>
      </c>
      <c r="ESG2" s="2" t="s">
        <v>3944</v>
      </c>
      <c r="ESH2" s="2" t="s">
        <v>3945</v>
      </c>
      <c r="ESI2" s="2" t="s">
        <v>3946</v>
      </c>
      <c r="ESJ2" s="2" t="s">
        <v>3947</v>
      </c>
      <c r="ESK2" s="2" t="s">
        <v>3948</v>
      </c>
      <c r="ESL2" s="2" t="s">
        <v>3949</v>
      </c>
      <c r="ESM2" s="2" t="s">
        <v>3950</v>
      </c>
      <c r="ESN2" s="2" t="s">
        <v>3951</v>
      </c>
      <c r="ESO2" s="2" t="s">
        <v>3952</v>
      </c>
      <c r="ESP2" s="2" t="s">
        <v>3953</v>
      </c>
      <c r="ESQ2" s="2" t="s">
        <v>3954</v>
      </c>
      <c r="ESR2" s="2" t="s">
        <v>3955</v>
      </c>
      <c r="ESS2" s="2" t="s">
        <v>3956</v>
      </c>
      <c r="EST2" s="2" t="s">
        <v>3957</v>
      </c>
      <c r="ESU2" s="2" t="s">
        <v>3958</v>
      </c>
      <c r="ESV2" s="2" t="s">
        <v>3959</v>
      </c>
      <c r="ESW2" s="2" t="s">
        <v>3960</v>
      </c>
      <c r="ESX2" s="2" t="s">
        <v>3961</v>
      </c>
      <c r="ESY2" s="2" t="s">
        <v>3962</v>
      </c>
      <c r="ESZ2" s="2" t="s">
        <v>3963</v>
      </c>
      <c r="ETA2" s="2" t="s">
        <v>3964</v>
      </c>
      <c r="ETB2" s="2" t="s">
        <v>3965</v>
      </c>
      <c r="ETC2" s="2" t="s">
        <v>3966</v>
      </c>
      <c r="ETD2" s="2" t="s">
        <v>3967</v>
      </c>
      <c r="ETE2" s="2" t="s">
        <v>3968</v>
      </c>
      <c r="ETF2" s="2" t="s">
        <v>3969</v>
      </c>
      <c r="ETG2" s="2" t="s">
        <v>3970</v>
      </c>
      <c r="ETH2" s="2" t="s">
        <v>3971</v>
      </c>
      <c r="ETI2" s="2" t="s">
        <v>3972</v>
      </c>
      <c r="ETJ2" s="2" t="s">
        <v>3973</v>
      </c>
      <c r="ETK2" s="2" t="s">
        <v>3974</v>
      </c>
      <c r="ETL2" s="2" t="s">
        <v>3975</v>
      </c>
      <c r="ETM2" s="2" t="s">
        <v>3976</v>
      </c>
      <c r="ETN2" s="2" t="s">
        <v>3977</v>
      </c>
      <c r="ETO2" s="2" t="s">
        <v>3978</v>
      </c>
      <c r="ETP2" s="2" t="s">
        <v>3979</v>
      </c>
      <c r="ETQ2" s="2" t="s">
        <v>3980</v>
      </c>
      <c r="ETR2" s="2" t="s">
        <v>3981</v>
      </c>
      <c r="ETS2" s="2" t="s">
        <v>3982</v>
      </c>
      <c r="ETT2" s="2" t="s">
        <v>3983</v>
      </c>
      <c r="ETU2" s="2" t="s">
        <v>3984</v>
      </c>
      <c r="ETV2" s="2" t="s">
        <v>3985</v>
      </c>
      <c r="ETW2" s="2" t="s">
        <v>3986</v>
      </c>
      <c r="ETX2" s="2" t="s">
        <v>3987</v>
      </c>
      <c r="ETY2" s="2" t="s">
        <v>3988</v>
      </c>
      <c r="ETZ2" s="2" t="s">
        <v>3989</v>
      </c>
      <c r="EUA2" s="2" t="s">
        <v>3990</v>
      </c>
      <c r="EUB2" s="2" t="s">
        <v>3991</v>
      </c>
      <c r="EUC2" s="2" t="s">
        <v>3992</v>
      </c>
      <c r="EUD2" s="2" t="s">
        <v>3993</v>
      </c>
      <c r="EUE2" s="2" t="s">
        <v>3994</v>
      </c>
      <c r="EUF2" s="2" t="s">
        <v>3995</v>
      </c>
      <c r="EUG2" s="2" t="s">
        <v>3996</v>
      </c>
      <c r="EUH2" s="2" t="s">
        <v>3997</v>
      </c>
      <c r="EUI2" s="2" t="s">
        <v>3998</v>
      </c>
      <c r="EUJ2" s="2" t="s">
        <v>3999</v>
      </c>
      <c r="EUK2" s="2" t="s">
        <v>4000</v>
      </c>
      <c r="EUL2" s="2" t="s">
        <v>4001</v>
      </c>
      <c r="EUM2" s="2" t="s">
        <v>4002</v>
      </c>
      <c r="EUN2" s="2" t="s">
        <v>4003</v>
      </c>
      <c r="EUO2" s="2" t="s">
        <v>4004</v>
      </c>
      <c r="EUP2" s="2" t="s">
        <v>4005</v>
      </c>
      <c r="EUQ2" s="2" t="s">
        <v>4006</v>
      </c>
      <c r="EUR2" s="2" t="s">
        <v>4007</v>
      </c>
      <c r="EUS2" s="2" t="s">
        <v>4008</v>
      </c>
      <c r="EUT2" s="2" t="s">
        <v>4009</v>
      </c>
      <c r="EUU2" s="2" t="s">
        <v>4010</v>
      </c>
      <c r="EUV2" s="2" t="s">
        <v>4011</v>
      </c>
      <c r="EUW2" s="2" t="s">
        <v>4012</v>
      </c>
      <c r="EUX2" s="2" t="s">
        <v>4013</v>
      </c>
      <c r="EUY2" s="2" t="s">
        <v>4014</v>
      </c>
      <c r="EUZ2" s="2" t="s">
        <v>4015</v>
      </c>
      <c r="EVA2" s="2" t="s">
        <v>4016</v>
      </c>
      <c r="EVB2" s="2" t="s">
        <v>4017</v>
      </c>
      <c r="EVC2" s="2" t="s">
        <v>4018</v>
      </c>
      <c r="EVD2" s="2" t="s">
        <v>4019</v>
      </c>
      <c r="EVE2" s="2" t="s">
        <v>4020</v>
      </c>
      <c r="EVF2" s="2" t="s">
        <v>4021</v>
      </c>
      <c r="EVG2" s="2" t="s">
        <v>4022</v>
      </c>
      <c r="EVH2" s="2" t="s">
        <v>4023</v>
      </c>
      <c r="EVI2" s="2" t="s">
        <v>4024</v>
      </c>
      <c r="EVJ2" s="2" t="s">
        <v>4025</v>
      </c>
      <c r="EVK2" s="2" t="s">
        <v>4026</v>
      </c>
      <c r="EVL2" s="2" t="s">
        <v>4027</v>
      </c>
      <c r="EVM2" s="2" t="s">
        <v>4028</v>
      </c>
      <c r="EVN2" s="2" t="s">
        <v>4029</v>
      </c>
      <c r="EVO2" s="2" t="s">
        <v>4030</v>
      </c>
      <c r="EVP2" s="2" t="s">
        <v>4031</v>
      </c>
      <c r="EVQ2" s="2" t="s">
        <v>4032</v>
      </c>
      <c r="EVR2" s="2" t="s">
        <v>4033</v>
      </c>
      <c r="EVS2" s="2" t="s">
        <v>4034</v>
      </c>
      <c r="EVT2" s="2" t="s">
        <v>4035</v>
      </c>
      <c r="EVU2" s="2" t="s">
        <v>4036</v>
      </c>
      <c r="EVV2" s="2" t="s">
        <v>4037</v>
      </c>
      <c r="EVW2" s="2" t="s">
        <v>4038</v>
      </c>
      <c r="EVX2" s="2" t="s">
        <v>4039</v>
      </c>
      <c r="EVY2" s="2" t="s">
        <v>4040</v>
      </c>
      <c r="EVZ2" s="2" t="s">
        <v>4041</v>
      </c>
      <c r="EWA2" s="2" t="s">
        <v>4042</v>
      </c>
      <c r="EWB2" s="2" t="s">
        <v>4043</v>
      </c>
      <c r="EWC2" s="2" t="s">
        <v>4044</v>
      </c>
      <c r="EWD2" s="2" t="s">
        <v>4045</v>
      </c>
      <c r="EWE2" s="2" t="s">
        <v>4046</v>
      </c>
      <c r="EWF2" s="2" t="s">
        <v>4047</v>
      </c>
      <c r="EWG2" s="2" t="s">
        <v>4048</v>
      </c>
      <c r="EWH2" s="2" t="s">
        <v>4049</v>
      </c>
      <c r="EWI2" s="2" t="s">
        <v>4050</v>
      </c>
      <c r="EWJ2" s="2" t="s">
        <v>4051</v>
      </c>
      <c r="EWK2" s="2" t="s">
        <v>4052</v>
      </c>
      <c r="EWL2" s="2" t="s">
        <v>4053</v>
      </c>
      <c r="EWM2" s="2" t="s">
        <v>4054</v>
      </c>
      <c r="EWN2" s="2" t="s">
        <v>4055</v>
      </c>
      <c r="EWO2" s="2" t="s">
        <v>4056</v>
      </c>
      <c r="EWP2" s="2" t="s">
        <v>4057</v>
      </c>
      <c r="EWQ2" s="2" t="s">
        <v>4058</v>
      </c>
      <c r="EWR2" s="2" t="s">
        <v>4059</v>
      </c>
      <c r="EWS2" s="2" t="s">
        <v>4060</v>
      </c>
      <c r="EWT2" s="2" t="s">
        <v>4061</v>
      </c>
      <c r="EWU2" s="2" t="s">
        <v>4062</v>
      </c>
      <c r="EWV2" s="2" t="s">
        <v>4063</v>
      </c>
      <c r="EWW2" s="2" t="s">
        <v>4064</v>
      </c>
      <c r="EWX2" s="2" t="s">
        <v>4065</v>
      </c>
      <c r="EWY2" s="2" t="s">
        <v>4066</v>
      </c>
      <c r="EWZ2" s="2" t="s">
        <v>4067</v>
      </c>
      <c r="EXA2" s="2" t="s">
        <v>4068</v>
      </c>
      <c r="EXB2" s="2" t="s">
        <v>4069</v>
      </c>
      <c r="EXC2" s="2" t="s">
        <v>4070</v>
      </c>
      <c r="EXD2" s="2" t="s">
        <v>4071</v>
      </c>
      <c r="EXE2" s="2" t="s">
        <v>4072</v>
      </c>
      <c r="EXF2" s="2" t="s">
        <v>4073</v>
      </c>
      <c r="EXG2" s="2" t="s">
        <v>4074</v>
      </c>
      <c r="EXH2" s="2" t="s">
        <v>4075</v>
      </c>
      <c r="EXI2" s="2" t="s">
        <v>4076</v>
      </c>
      <c r="EXJ2" s="2" t="s">
        <v>4077</v>
      </c>
      <c r="EXK2" s="2" t="s">
        <v>4078</v>
      </c>
      <c r="EXL2" s="2" t="s">
        <v>4079</v>
      </c>
      <c r="EXM2" s="2" t="s">
        <v>4080</v>
      </c>
      <c r="EXN2" s="2" t="s">
        <v>4081</v>
      </c>
      <c r="EXO2" s="2" t="s">
        <v>4082</v>
      </c>
      <c r="EXP2" s="2" t="s">
        <v>4083</v>
      </c>
      <c r="EXQ2" s="2" t="s">
        <v>4084</v>
      </c>
      <c r="EXR2" s="2" t="s">
        <v>4085</v>
      </c>
      <c r="EXS2" s="2" t="s">
        <v>4086</v>
      </c>
      <c r="EXT2" s="2" t="s">
        <v>4087</v>
      </c>
      <c r="EXU2" s="2" t="s">
        <v>4088</v>
      </c>
      <c r="EXV2" s="2" t="s">
        <v>4089</v>
      </c>
      <c r="EXW2" s="2" t="s">
        <v>4090</v>
      </c>
      <c r="EXX2" s="2" t="s">
        <v>4091</v>
      </c>
      <c r="EXY2" s="2" t="s">
        <v>4092</v>
      </c>
      <c r="EXZ2" s="2" t="s">
        <v>4093</v>
      </c>
      <c r="EYA2" s="2" t="s">
        <v>4094</v>
      </c>
      <c r="EYB2" s="2" t="s">
        <v>4095</v>
      </c>
      <c r="EYC2" s="2" t="s">
        <v>4096</v>
      </c>
      <c r="EYD2" s="2" t="s">
        <v>4097</v>
      </c>
      <c r="EYE2" s="2" t="s">
        <v>4098</v>
      </c>
      <c r="EYF2" s="2" t="s">
        <v>4099</v>
      </c>
      <c r="EYG2" s="2" t="s">
        <v>4100</v>
      </c>
      <c r="EYH2" s="2" t="s">
        <v>4101</v>
      </c>
      <c r="EYI2" s="2" t="s">
        <v>4102</v>
      </c>
      <c r="EYJ2" s="2" t="s">
        <v>4103</v>
      </c>
      <c r="EYK2" s="2" t="s">
        <v>4104</v>
      </c>
      <c r="EYL2" s="2" t="s">
        <v>4105</v>
      </c>
      <c r="EYM2" s="2" t="s">
        <v>4106</v>
      </c>
      <c r="EYN2" s="2" t="s">
        <v>4107</v>
      </c>
      <c r="EYO2" s="2" t="s">
        <v>4108</v>
      </c>
      <c r="EYP2" s="2" t="s">
        <v>4109</v>
      </c>
      <c r="EYQ2" s="2" t="s">
        <v>4110</v>
      </c>
      <c r="EYR2" s="2" t="s">
        <v>4111</v>
      </c>
      <c r="EYS2" s="2" t="s">
        <v>4112</v>
      </c>
      <c r="EYT2" s="2" t="s">
        <v>4113</v>
      </c>
      <c r="EYU2" s="2" t="s">
        <v>4114</v>
      </c>
      <c r="EYV2" s="2" t="s">
        <v>4115</v>
      </c>
      <c r="EYW2" s="2" t="s">
        <v>4116</v>
      </c>
      <c r="EYX2" s="2" t="s">
        <v>4117</v>
      </c>
      <c r="EYY2" s="2" t="s">
        <v>4118</v>
      </c>
      <c r="EYZ2" s="2" t="s">
        <v>4119</v>
      </c>
      <c r="EZA2" s="2" t="s">
        <v>4120</v>
      </c>
      <c r="EZB2" s="2" t="s">
        <v>4121</v>
      </c>
      <c r="EZC2" s="2" t="s">
        <v>4122</v>
      </c>
      <c r="EZD2" s="2" t="s">
        <v>4123</v>
      </c>
      <c r="EZE2" s="2" t="s">
        <v>4124</v>
      </c>
      <c r="EZF2" s="2" t="s">
        <v>4125</v>
      </c>
      <c r="EZG2" s="2" t="s">
        <v>4126</v>
      </c>
      <c r="EZH2" s="2" t="s">
        <v>4127</v>
      </c>
      <c r="EZI2" s="2" t="s">
        <v>4128</v>
      </c>
      <c r="EZJ2" s="2" t="s">
        <v>4129</v>
      </c>
      <c r="EZK2" s="2" t="s">
        <v>4130</v>
      </c>
      <c r="EZL2" s="2" t="s">
        <v>4131</v>
      </c>
      <c r="EZM2" s="2" t="s">
        <v>4132</v>
      </c>
      <c r="EZN2" s="2" t="s">
        <v>4133</v>
      </c>
      <c r="EZO2" s="2" t="s">
        <v>4134</v>
      </c>
      <c r="EZP2" s="2" t="s">
        <v>4135</v>
      </c>
      <c r="EZQ2" s="2" t="s">
        <v>4136</v>
      </c>
      <c r="EZR2" s="2" t="s">
        <v>4137</v>
      </c>
      <c r="EZS2" s="2" t="s">
        <v>4138</v>
      </c>
      <c r="EZT2" s="2" t="s">
        <v>4139</v>
      </c>
      <c r="EZU2" s="2" t="s">
        <v>4140</v>
      </c>
      <c r="EZV2" s="2" t="s">
        <v>4141</v>
      </c>
      <c r="EZW2" s="2" t="s">
        <v>4142</v>
      </c>
      <c r="EZX2" s="2" t="s">
        <v>4143</v>
      </c>
      <c r="EZY2" s="2" t="s">
        <v>4144</v>
      </c>
      <c r="EZZ2" s="2" t="s">
        <v>4145</v>
      </c>
      <c r="FAA2" s="2" t="s">
        <v>4146</v>
      </c>
      <c r="FAB2" s="2" t="s">
        <v>4147</v>
      </c>
      <c r="FAC2" s="2" t="s">
        <v>4148</v>
      </c>
      <c r="FAD2" s="2" t="s">
        <v>4149</v>
      </c>
      <c r="FAE2" s="2" t="s">
        <v>4150</v>
      </c>
      <c r="FAF2" s="2" t="s">
        <v>4151</v>
      </c>
      <c r="FAG2" s="2" t="s">
        <v>4152</v>
      </c>
      <c r="FAH2" s="2" t="s">
        <v>4153</v>
      </c>
      <c r="FAI2" s="2" t="s">
        <v>4154</v>
      </c>
      <c r="FAJ2" s="2" t="s">
        <v>4155</v>
      </c>
      <c r="FAK2" s="2" t="s">
        <v>4156</v>
      </c>
      <c r="FAL2" s="2" t="s">
        <v>4157</v>
      </c>
      <c r="FAM2" s="2" t="s">
        <v>4158</v>
      </c>
      <c r="FAN2" s="2" t="s">
        <v>4159</v>
      </c>
      <c r="FAO2" s="2" t="s">
        <v>4160</v>
      </c>
      <c r="FAP2" s="2" t="s">
        <v>4161</v>
      </c>
      <c r="FAQ2" s="2" t="s">
        <v>4162</v>
      </c>
      <c r="FAR2" s="2" t="s">
        <v>4163</v>
      </c>
      <c r="FAS2" s="2" t="s">
        <v>4164</v>
      </c>
      <c r="FAT2" s="2" t="s">
        <v>4165</v>
      </c>
      <c r="FAU2" s="2" t="s">
        <v>4166</v>
      </c>
      <c r="FAV2" s="2" t="s">
        <v>4167</v>
      </c>
      <c r="FAW2" s="2" t="s">
        <v>4168</v>
      </c>
      <c r="FAX2" s="2" t="s">
        <v>4169</v>
      </c>
      <c r="FAY2" s="2" t="s">
        <v>4170</v>
      </c>
      <c r="FAZ2" s="2" t="s">
        <v>4171</v>
      </c>
      <c r="FBA2" s="2" t="s">
        <v>4172</v>
      </c>
      <c r="FBB2" s="2" t="s">
        <v>4173</v>
      </c>
      <c r="FBC2" s="2" t="s">
        <v>4174</v>
      </c>
      <c r="FBD2" s="2" t="s">
        <v>4175</v>
      </c>
      <c r="FBE2" s="2" t="s">
        <v>4176</v>
      </c>
      <c r="FBF2" s="2" t="s">
        <v>4177</v>
      </c>
      <c r="FBG2" s="2" t="s">
        <v>4178</v>
      </c>
      <c r="FBH2" s="2" t="s">
        <v>4179</v>
      </c>
      <c r="FBI2" s="2" t="s">
        <v>4180</v>
      </c>
      <c r="FBJ2" s="2" t="s">
        <v>4181</v>
      </c>
      <c r="FBK2" s="2" t="s">
        <v>4182</v>
      </c>
      <c r="FBL2" s="2" t="s">
        <v>4183</v>
      </c>
      <c r="FBM2" s="2" t="s">
        <v>4184</v>
      </c>
      <c r="FBN2" s="2" t="s">
        <v>4185</v>
      </c>
      <c r="FBO2" s="2" t="s">
        <v>4186</v>
      </c>
      <c r="FBP2" s="2" t="s">
        <v>4187</v>
      </c>
      <c r="FBQ2" s="2" t="s">
        <v>4188</v>
      </c>
      <c r="FBR2" s="2" t="s">
        <v>4189</v>
      </c>
      <c r="FBS2" s="2" t="s">
        <v>4190</v>
      </c>
      <c r="FBT2" s="2" t="s">
        <v>4191</v>
      </c>
      <c r="FBU2" s="2" t="s">
        <v>4192</v>
      </c>
      <c r="FBV2" s="2" t="s">
        <v>4193</v>
      </c>
      <c r="FBW2" s="2" t="s">
        <v>4194</v>
      </c>
      <c r="FBX2" s="2" t="s">
        <v>4195</v>
      </c>
      <c r="FBY2" s="2" t="s">
        <v>4196</v>
      </c>
      <c r="FBZ2" s="2" t="s">
        <v>4197</v>
      </c>
      <c r="FCA2" s="2" t="s">
        <v>4198</v>
      </c>
      <c r="FCB2" s="2" t="s">
        <v>4199</v>
      </c>
      <c r="FCC2" s="2" t="s">
        <v>4200</v>
      </c>
      <c r="FCD2" s="2" t="s">
        <v>4201</v>
      </c>
      <c r="FCE2" s="2" t="s">
        <v>4202</v>
      </c>
      <c r="FCF2" s="2" t="s">
        <v>4203</v>
      </c>
      <c r="FCG2" s="2" t="s">
        <v>4204</v>
      </c>
      <c r="FCH2" s="2" t="s">
        <v>4205</v>
      </c>
      <c r="FCI2" s="2" t="s">
        <v>4206</v>
      </c>
      <c r="FCJ2" s="2" t="s">
        <v>4207</v>
      </c>
      <c r="FCK2" s="2" t="s">
        <v>4208</v>
      </c>
      <c r="FCL2" s="2" t="s">
        <v>4209</v>
      </c>
      <c r="FCM2" s="2" t="s">
        <v>4210</v>
      </c>
      <c r="FCN2" s="2" t="s">
        <v>4211</v>
      </c>
      <c r="FCO2" s="2" t="s">
        <v>4212</v>
      </c>
      <c r="FCP2" s="2" t="s">
        <v>4213</v>
      </c>
      <c r="FCQ2" s="2" t="s">
        <v>4214</v>
      </c>
      <c r="FCR2" s="2" t="s">
        <v>4215</v>
      </c>
      <c r="FCS2" s="2" t="s">
        <v>4216</v>
      </c>
      <c r="FCT2" s="2" t="s">
        <v>4217</v>
      </c>
      <c r="FCU2" s="2" t="s">
        <v>4218</v>
      </c>
      <c r="FCV2" s="2" t="s">
        <v>4219</v>
      </c>
      <c r="FCW2" s="2" t="s">
        <v>4220</v>
      </c>
      <c r="FCX2" s="2" t="s">
        <v>4221</v>
      </c>
      <c r="FCY2" s="2" t="s">
        <v>4222</v>
      </c>
      <c r="FCZ2" s="2" t="s">
        <v>4223</v>
      </c>
      <c r="FDA2" s="2" t="s">
        <v>4224</v>
      </c>
      <c r="FDB2" s="2" t="s">
        <v>4225</v>
      </c>
      <c r="FDC2" s="2" t="s">
        <v>4226</v>
      </c>
      <c r="FDD2" s="2" t="s">
        <v>4227</v>
      </c>
      <c r="FDE2" s="2" t="s">
        <v>4228</v>
      </c>
      <c r="FDF2" s="2" t="s">
        <v>4229</v>
      </c>
      <c r="FDG2" s="2" t="s">
        <v>4230</v>
      </c>
      <c r="FDH2" s="2" t="s">
        <v>4231</v>
      </c>
      <c r="FDI2" s="2" t="s">
        <v>4232</v>
      </c>
      <c r="FDJ2" s="2" t="s">
        <v>4233</v>
      </c>
      <c r="FDK2" s="2" t="s">
        <v>4234</v>
      </c>
      <c r="FDL2" s="2" t="s">
        <v>4235</v>
      </c>
      <c r="FDM2" s="2" t="s">
        <v>4236</v>
      </c>
      <c r="FDN2" s="2" t="s">
        <v>4237</v>
      </c>
      <c r="FDO2" s="2" t="s">
        <v>4238</v>
      </c>
      <c r="FDP2" s="2" t="s">
        <v>4239</v>
      </c>
      <c r="FDQ2" s="2" t="s">
        <v>4240</v>
      </c>
      <c r="FDR2" s="2" t="s">
        <v>4241</v>
      </c>
      <c r="FDS2" s="2" t="s">
        <v>4242</v>
      </c>
      <c r="FDT2" s="2" t="s">
        <v>4243</v>
      </c>
      <c r="FDU2" s="2" t="s">
        <v>4244</v>
      </c>
      <c r="FDV2" s="2" t="s">
        <v>4245</v>
      </c>
      <c r="FDW2" s="2" t="s">
        <v>4246</v>
      </c>
      <c r="FDX2" s="2" t="s">
        <v>4247</v>
      </c>
      <c r="FDY2" s="2" t="s">
        <v>4248</v>
      </c>
      <c r="FDZ2" s="2" t="s">
        <v>4249</v>
      </c>
      <c r="FEA2" s="2" t="s">
        <v>4250</v>
      </c>
      <c r="FEB2" s="2" t="s">
        <v>4251</v>
      </c>
      <c r="FEC2" s="2" t="s">
        <v>4252</v>
      </c>
      <c r="FED2" s="2" t="s">
        <v>4253</v>
      </c>
      <c r="FEE2" s="2" t="s">
        <v>4254</v>
      </c>
      <c r="FEF2" s="2" t="s">
        <v>4255</v>
      </c>
      <c r="FEG2" s="2" t="s">
        <v>4256</v>
      </c>
      <c r="FEH2" s="2" t="s">
        <v>4257</v>
      </c>
      <c r="FEI2" s="2" t="s">
        <v>4258</v>
      </c>
      <c r="FEJ2" s="2" t="s">
        <v>4259</v>
      </c>
      <c r="FEK2" s="2" t="s">
        <v>4260</v>
      </c>
      <c r="FEL2" s="2" t="s">
        <v>4261</v>
      </c>
      <c r="FEM2" s="2" t="s">
        <v>4262</v>
      </c>
      <c r="FEN2" s="2" t="s">
        <v>4263</v>
      </c>
      <c r="FEO2" s="2" t="s">
        <v>4264</v>
      </c>
      <c r="FEP2" s="2" t="s">
        <v>4265</v>
      </c>
      <c r="FEQ2" s="2" t="s">
        <v>4266</v>
      </c>
      <c r="FER2" s="2" t="s">
        <v>4267</v>
      </c>
      <c r="FES2" s="2" t="s">
        <v>4268</v>
      </c>
      <c r="FET2" s="2" t="s">
        <v>4269</v>
      </c>
      <c r="FEU2" s="2" t="s">
        <v>4270</v>
      </c>
      <c r="FEV2" s="2" t="s">
        <v>4271</v>
      </c>
      <c r="FEW2" s="2" t="s">
        <v>4272</v>
      </c>
      <c r="FEX2" s="2" t="s">
        <v>4273</v>
      </c>
      <c r="FEY2" s="2" t="s">
        <v>4274</v>
      </c>
      <c r="FEZ2" s="2" t="s">
        <v>4275</v>
      </c>
      <c r="FFA2" s="2" t="s">
        <v>4276</v>
      </c>
      <c r="FFB2" s="2" t="s">
        <v>4277</v>
      </c>
      <c r="FFC2" s="2" t="s">
        <v>4278</v>
      </c>
      <c r="FFD2" s="2" t="s">
        <v>4279</v>
      </c>
      <c r="FFE2" s="2" t="s">
        <v>4280</v>
      </c>
      <c r="FFF2" s="2" t="s">
        <v>4281</v>
      </c>
      <c r="FFG2" s="2" t="s">
        <v>4282</v>
      </c>
      <c r="FFH2" s="2" t="s">
        <v>4283</v>
      </c>
      <c r="FFI2" s="2" t="s">
        <v>4284</v>
      </c>
      <c r="FFJ2" s="2" t="s">
        <v>4285</v>
      </c>
      <c r="FFK2" s="2" t="s">
        <v>4286</v>
      </c>
      <c r="FFL2" s="2" t="s">
        <v>4287</v>
      </c>
      <c r="FFM2" s="2" t="s">
        <v>4288</v>
      </c>
      <c r="FFN2" s="2" t="s">
        <v>4289</v>
      </c>
      <c r="FFO2" s="2" t="s">
        <v>4290</v>
      </c>
      <c r="FFP2" s="2" t="s">
        <v>4291</v>
      </c>
      <c r="FFQ2" s="2" t="s">
        <v>4292</v>
      </c>
      <c r="FFR2" s="2" t="s">
        <v>4293</v>
      </c>
      <c r="FFS2" s="2" t="s">
        <v>4294</v>
      </c>
      <c r="FFT2" s="2" t="s">
        <v>4295</v>
      </c>
      <c r="FFU2" s="2" t="s">
        <v>4296</v>
      </c>
      <c r="FFV2" s="2" t="s">
        <v>4297</v>
      </c>
      <c r="FFW2" s="2" t="s">
        <v>4298</v>
      </c>
      <c r="FFX2" s="2" t="s">
        <v>4299</v>
      </c>
      <c r="FFY2" s="2" t="s">
        <v>4300</v>
      </c>
      <c r="FFZ2" s="2" t="s">
        <v>4301</v>
      </c>
      <c r="FGA2" s="2" t="s">
        <v>4302</v>
      </c>
      <c r="FGB2" s="2" t="s">
        <v>4303</v>
      </c>
      <c r="FGC2" s="2" t="s">
        <v>4304</v>
      </c>
      <c r="FGD2" s="2" t="s">
        <v>4305</v>
      </c>
      <c r="FGE2" s="2" t="s">
        <v>4306</v>
      </c>
      <c r="FGF2" s="2" t="s">
        <v>4307</v>
      </c>
      <c r="FGG2" s="2" t="s">
        <v>4308</v>
      </c>
      <c r="FGH2" s="2" t="s">
        <v>4309</v>
      </c>
      <c r="FGI2" s="2" t="s">
        <v>4310</v>
      </c>
      <c r="FGJ2" s="2" t="s">
        <v>4311</v>
      </c>
      <c r="FGK2" s="2" t="s">
        <v>4312</v>
      </c>
      <c r="FGL2" s="2" t="s">
        <v>4313</v>
      </c>
      <c r="FGM2" s="2" t="s">
        <v>4314</v>
      </c>
      <c r="FGN2" s="2" t="s">
        <v>4315</v>
      </c>
      <c r="FGO2" s="2" t="s">
        <v>4316</v>
      </c>
      <c r="FGP2" s="2" t="s">
        <v>4317</v>
      </c>
      <c r="FGQ2" s="2" t="s">
        <v>4318</v>
      </c>
      <c r="FGR2" s="2" t="s">
        <v>4319</v>
      </c>
      <c r="FGS2" s="2" t="s">
        <v>4320</v>
      </c>
      <c r="FGT2" s="2" t="s">
        <v>4321</v>
      </c>
      <c r="FGU2" s="2" t="s">
        <v>4322</v>
      </c>
      <c r="FGV2" s="2" t="s">
        <v>4323</v>
      </c>
      <c r="FGW2" s="2" t="s">
        <v>4324</v>
      </c>
      <c r="FGX2" s="2" t="s">
        <v>4325</v>
      </c>
      <c r="FGY2" s="2" t="s">
        <v>4326</v>
      </c>
      <c r="FGZ2" s="2" t="s">
        <v>4327</v>
      </c>
      <c r="FHA2" s="2" t="s">
        <v>4328</v>
      </c>
      <c r="FHB2" s="2" t="s">
        <v>4329</v>
      </c>
      <c r="FHC2" s="2" t="s">
        <v>4330</v>
      </c>
      <c r="FHD2" s="2" t="s">
        <v>4331</v>
      </c>
      <c r="FHE2" s="2" t="s">
        <v>4332</v>
      </c>
      <c r="FHF2" s="2" t="s">
        <v>4333</v>
      </c>
      <c r="FHG2" s="2" t="s">
        <v>4334</v>
      </c>
      <c r="FHH2" s="2" t="s">
        <v>4335</v>
      </c>
      <c r="FHI2" s="2" t="s">
        <v>4336</v>
      </c>
      <c r="FHJ2" s="2" t="s">
        <v>4337</v>
      </c>
      <c r="FHK2" s="2" t="s">
        <v>4338</v>
      </c>
      <c r="FHL2" s="2" t="s">
        <v>4339</v>
      </c>
      <c r="FHM2" s="2" t="s">
        <v>4340</v>
      </c>
      <c r="FHN2" s="2" t="s">
        <v>4341</v>
      </c>
      <c r="FHO2" s="2" t="s">
        <v>4342</v>
      </c>
      <c r="FHP2" s="2" t="s">
        <v>4343</v>
      </c>
      <c r="FHQ2" s="2" t="s">
        <v>4344</v>
      </c>
      <c r="FHR2" s="2" t="s">
        <v>4345</v>
      </c>
      <c r="FHS2" s="2" t="s">
        <v>4346</v>
      </c>
      <c r="FHT2" s="2" t="s">
        <v>4347</v>
      </c>
      <c r="FHU2" s="2" t="s">
        <v>4348</v>
      </c>
      <c r="FHV2" s="2" t="s">
        <v>4349</v>
      </c>
      <c r="FHW2" s="2" t="s">
        <v>4350</v>
      </c>
      <c r="FHX2" s="2" t="s">
        <v>4351</v>
      </c>
      <c r="FHY2" s="2" t="s">
        <v>4352</v>
      </c>
      <c r="FHZ2" s="2" t="s">
        <v>4353</v>
      </c>
      <c r="FIA2" s="2" t="s">
        <v>4354</v>
      </c>
      <c r="FIB2" s="2" t="s">
        <v>4355</v>
      </c>
      <c r="FIC2" s="2" t="s">
        <v>4356</v>
      </c>
      <c r="FID2" s="2" t="s">
        <v>4357</v>
      </c>
      <c r="FIE2" s="2" t="s">
        <v>4358</v>
      </c>
      <c r="FIF2" s="2" t="s">
        <v>4359</v>
      </c>
      <c r="FIG2" s="2" t="s">
        <v>4360</v>
      </c>
      <c r="FIH2" s="2" t="s">
        <v>4361</v>
      </c>
      <c r="FII2" s="2" t="s">
        <v>4362</v>
      </c>
      <c r="FIJ2" s="2" t="s">
        <v>4363</v>
      </c>
      <c r="FIK2" s="2" t="s">
        <v>4364</v>
      </c>
      <c r="FIL2" s="2" t="s">
        <v>4365</v>
      </c>
      <c r="FIM2" s="2" t="s">
        <v>4366</v>
      </c>
      <c r="FIN2" s="2" t="s">
        <v>4367</v>
      </c>
      <c r="FIO2" s="2" t="s">
        <v>4368</v>
      </c>
      <c r="FIP2" s="2" t="s">
        <v>4369</v>
      </c>
      <c r="FIQ2" s="2" t="s">
        <v>4370</v>
      </c>
      <c r="FIR2" s="2" t="s">
        <v>4371</v>
      </c>
      <c r="FIS2" s="2" t="s">
        <v>4372</v>
      </c>
      <c r="FIT2" s="2" t="s">
        <v>4373</v>
      </c>
      <c r="FIU2" s="2" t="s">
        <v>4374</v>
      </c>
      <c r="FIV2" s="2" t="s">
        <v>4375</v>
      </c>
      <c r="FIW2" s="2" t="s">
        <v>4376</v>
      </c>
      <c r="FIX2" s="2" t="s">
        <v>4377</v>
      </c>
      <c r="FIY2" s="2" t="s">
        <v>4378</v>
      </c>
      <c r="FIZ2" s="2" t="s">
        <v>4379</v>
      </c>
      <c r="FJA2" s="2" t="s">
        <v>4380</v>
      </c>
      <c r="FJB2" s="2" t="s">
        <v>4381</v>
      </c>
      <c r="FJC2" s="2" t="s">
        <v>4382</v>
      </c>
      <c r="FJD2" s="2" t="s">
        <v>4383</v>
      </c>
      <c r="FJE2" s="2" t="s">
        <v>4384</v>
      </c>
      <c r="FJF2" s="2" t="s">
        <v>4385</v>
      </c>
      <c r="FJG2" s="2" t="s">
        <v>4386</v>
      </c>
      <c r="FJH2" s="2" t="s">
        <v>4387</v>
      </c>
      <c r="FJI2" s="2" t="s">
        <v>4388</v>
      </c>
      <c r="FJJ2" s="2" t="s">
        <v>4389</v>
      </c>
      <c r="FJK2" s="2" t="s">
        <v>4390</v>
      </c>
      <c r="FJL2" s="2" t="s">
        <v>4391</v>
      </c>
      <c r="FJM2" s="2" t="s">
        <v>4392</v>
      </c>
      <c r="FJN2" s="2" t="s">
        <v>4393</v>
      </c>
      <c r="FJO2" s="2" t="s">
        <v>4394</v>
      </c>
      <c r="FJP2" s="2" t="s">
        <v>4395</v>
      </c>
      <c r="FJQ2" s="2" t="s">
        <v>4396</v>
      </c>
      <c r="FJR2" s="2" t="s">
        <v>4397</v>
      </c>
      <c r="FJS2" s="2" t="s">
        <v>4398</v>
      </c>
      <c r="FJT2" s="2" t="s">
        <v>4399</v>
      </c>
      <c r="FJU2" s="2" t="s">
        <v>4400</v>
      </c>
      <c r="FJV2" s="2" t="s">
        <v>4401</v>
      </c>
      <c r="FJW2" s="2" t="s">
        <v>4402</v>
      </c>
      <c r="FJX2" s="2" t="s">
        <v>4403</v>
      </c>
      <c r="FJY2" s="2" t="s">
        <v>4404</v>
      </c>
      <c r="FJZ2" s="2" t="s">
        <v>4405</v>
      </c>
      <c r="FKA2" s="2" t="s">
        <v>4406</v>
      </c>
      <c r="FKB2" s="2" t="s">
        <v>4407</v>
      </c>
      <c r="FKC2" s="2" t="s">
        <v>4408</v>
      </c>
      <c r="FKD2" s="2" t="s">
        <v>4409</v>
      </c>
      <c r="FKE2" s="2" t="s">
        <v>4410</v>
      </c>
      <c r="FKF2" s="2" t="s">
        <v>4411</v>
      </c>
      <c r="FKG2" s="2" t="s">
        <v>4412</v>
      </c>
      <c r="FKH2" s="2" t="s">
        <v>4413</v>
      </c>
      <c r="FKI2" s="2" t="s">
        <v>4414</v>
      </c>
      <c r="FKJ2" s="2" t="s">
        <v>4415</v>
      </c>
      <c r="FKK2" s="2" t="s">
        <v>4416</v>
      </c>
      <c r="FKL2" s="2" t="s">
        <v>4417</v>
      </c>
      <c r="FKM2" s="2" t="s">
        <v>4418</v>
      </c>
      <c r="FKN2" s="2" t="s">
        <v>4419</v>
      </c>
      <c r="FKO2" s="2" t="s">
        <v>4420</v>
      </c>
      <c r="FKP2" s="2" t="s">
        <v>4421</v>
      </c>
      <c r="FKQ2" s="2" t="s">
        <v>4422</v>
      </c>
      <c r="FKR2" s="2" t="s">
        <v>4423</v>
      </c>
      <c r="FKS2" s="2" t="s">
        <v>4424</v>
      </c>
      <c r="FKT2" s="2" t="s">
        <v>4425</v>
      </c>
      <c r="FKU2" s="2" t="s">
        <v>4426</v>
      </c>
      <c r="FKV2" s="2" t="s">
        <v>4427</v>
      </c>
      <c r="FKW2" s="2" t="s">
        <v>4428</v>
      </c>
      <c r="FKX2" s="2" t="s">
        <v>4429</v>
      </c>
      <c r="FKY2" s="2" t="s">
        <v>4430</v>
      </c>
      <c r="FKZ2" s="2" t="s">
        <v>4431</v>
      </c>
      <c r="FLA2" s="2" t="s">
        <v>4432</v>
      </c>
      <c r="FLB2" s="2" t="s">
        <v>4433</v>
      </c>
      <c r="FLC2" s="2" t="s">
        <v>4434</v>
      </c>
      <c r="FLD2" s="2" t="s">
        <v>4435</v>
      </c>
      <c r="FLE2" s="2" t="s">
        <v>4436</v>
      </c>
      <c r="FLF2" s="2" t="s">
        <v>4437</v>
      </c>
      <c r="FLG2" s="2" t="s">
        <v>4438</v>
      </c>
      <c r="FLH2" s="2" t="s">
        <v>4439</v>
      </c>
      <c r="FLI2" s="2" t="s">
        <v>4440</v>
      </c>
      <c r="FLJ2" s="2" t="s">
        <v>4441</v>
      </c>
      <c r="FLK2" s="2" t="s">
        <v>4442</v>
      </c>
      <c r="FLL2" s="2" t="s">
        <v>4443</v>
      </c>
      <c r="FLM2" s="2" t="s">
        <v>4444</v>
      </c>
      <c r="FLN2" s="2" t="s">
        <v>4445</v>
      </c>
      <c r="FLO2" s="2" t="s">
        <v>4446</v>
      </c>
      <c r="FLP2" s="2" t="s">
        <v>4447</v>
      </c>
      <c r="FLQ2" s="2" t="s">
        <v>4448</v>
      </c>
      <c r="FLR2" s="2" t="s">
        <v>4449</v>
      </c>
      <c r="FLS2" s="2" t="s">
        <v>4450</v>
      </c>
      <c r="FLT2" s="2" t="s">
        <v>4451</v>
      </c>
      <c r="FLU2" s="2" t="s">
        <v>4452</v>
      </c>
      <c r="FLV2" s="2" t="s">
        <v>4453</v>
      </c>
      <c r="FLW2" s="2" t="s">
        <v>4454</v>
      </c>
      <c r="FLX2" s="2" t="s">
        <v>4455</v>
      </c>
      <c r="FLY2" s="2" t="s">
        <v>4456</v>
      </c>
      <c r="FLZ2" s="2" t="s">
        <v>4457</v>
      </c>
      <c r="FMA2" s="2" t="s">
        <v>4458</v>
      </c>
      <c r="FMB2" s="2" t="s">
        <v>4459</v>
      </c>
      <c r="FMC2" s="2" t="s">
        <v>4460</v>
      </c>
      <c r="FMD2" s="2" t="s">
        <v>4461</v>
      </c>
      <c r="FME2" s="2" t="s">
        <v>4462</v>
      </c>
      <c r="FMF2" s="2" t="s">
        <v>4463</v>
      </c>
      <c r="FMG2" s="2" t="s">
        <v>4464</v>
      </c>
      <c r="FMH2" s="2" t="s">
        <v>4465</v>
      </c>
      <c r="FMI2" s="2" t="s">
        <v>4466</v>
      </c>
      <c r="FMJ2" s="2" t="s">
        <v>4467</v>
      </c>
      <c r="FMK2" s="2" t="s">
        <v>4468</v>
      </c>
      <c r="FML2" s="2" t="s">
        <v>4469</v>
      </c>
      <c r="FMM2" s="2" t="s">
        <v>4470</v>
      </c>
      <c r="FMN2" s="2" t="s">
        <v>4471</v>
      </c>
      <c r="FMO2" s="2" t="s">
        <v>4472</v>
      </c>
      <c r="FMP2" s="2" t="s">
        <v>4473</v>
      </c>
      <c r="FMQ2" s="2" t="s">
        <v>4474</v>
      </c>
      <c r="FMR2" s="2" t="s">
        <v>4475</v>
      </c>
      <c r="FMS2" s="2" t="s">
        <v>4476</v>
      </c>
      <c r="FMT2" s="2" t="s">
        <v>4477</v>
      </c>
      <c r="FMU2" s="2" t="s">
        <v>4478</v>
      </c>
      <c r="FMV2" s="2" t="s">
        <v>4479</v>
      </c>
      <c r="FMW2" s="2" t="s">
        <v>4480</v>
      </c>
      <c r="FMX2" s="2" t="s">
        <v>4481</v>
      </c>
      <c r="FMY2" s="2" t="s">
        <v>4482</v>
      </c>
      <c r="FMZ2" s="2" t="s">
        <v>4483</v>
      </c>
      <c r="FNA2" s="2" t="s">
        <v>4484</v>
      </c>
      <c r="FNB2" s="2" t="s">
        <v>4485</v>
      </c>
      <c r="FNC2" s="2" t="s">
        <v>4486</v>
      </c>
      <c r="FND2" s="2" t="s">
        <v>4487</v>
      </c>
      <c r="FNE2" s="2" t="s">
        <v>4488</v>
      </c>
      <c r="FNF2" s="2" t="s">
        <v>4489</v>
      </c>
      <c r="FNG2" s="2" t="s">
        <v>4490</v>
      </c>
      <c r="FNH2" s="2" t="s">
        <v>4491</v>
      </c>
      <c r="FNI2" s="2" t="s">
        <v>4492</v>
      </c>
      <c r="FNJ2" s="2" t="s">
        <v>4493</v>
      </c>
      <c r="FNK2" s="2" t="s">
        <v>4494</v>
      </c>
      <c r="FNL2" s="2" t="s">
        <v>4495</v>
      </c>
      <c r="FNM2" s="2" t="s">
        <v>4496</v>
      </c>
      <c r="FNN2" s="2" t="s">
        <v>4497</v>
      </c>
      <c r="FNO2" s="2" t="s">
        <v>4498</v>
      </c>
      <c r="FNP2" s="2" t="s">
        <v>4499</v>
      </c>
      <c r="FNQ2" s="2" t="s">
        <v>4500</v>
      </c>
      <c r="FNR2" s="2" t="s">
        <v>4501</v>
      </c>
      <c r="FNS2" s="2" t="s">
        <v>4502</v>
      </c>
      <c r="FNT2" s="2" t="s">
        <v>4503</v>
      </c>
      <c r="FNU2" s="2" t="s">
        <v>4504</v>
      </c>
      <c r="FNV2" s="2" t="s">
        <v>4505</v>
      </c>
      <c r="FNW2" s="2" t="s">
        <v>4506</v>
      </c>
      <c r="FNX2" s="2" t="s">
        <v>4507</v>
      </c>
      <c r="FNY2" s="2" t="s">
        <v>4508</v>
      </c>
      <c r="FNZ2" s="2" t="s">
        <v>4509</v>
      </c>
      <c r="FOA2" s="2" t="s">
        <v>4510</v>
      </c>
      <c r="FOB2" s="2" t="s">
        <v>4511</v>
      </c>
      <c r="FOC2" s="2" t="s">
        <v>4512</v>
      </c>
      <c r="FOD2" s="2" t="s">
        <v>4513</v>
      </c>
      <c r="FOE2" s="2" t="s">
        <v>4514</v>
      </c>
      <c r="FOF2" s="2" t="s">
        <v>4515</v>
      </c>
      <c r="FOG2" s="2" t="s">
        <v>4516</v>
      </c>
      <c r="FOH2" s="2" t="s">
        <v>4517</v>
      </c>
      <c r="FOI2" s="2" t="s">
        <v>4518</v>
      </c>
      <c r="FOJ2" s="2" t="s">
        <v>4519</v>
      </c>
      <c r="FOK2" s="2" t="s">
        <v>4520</v>
      </c>
      <c r="FOL2" s="2" t="s">
        <v>4521</v>
      </c>
      <c r="FOM2" s="2" t="s">
        <v>4522</v>
      </c>
      <c r="FON2" s="2" t="s">
        <v>4523</v>
      </c>
      <c r="FOO2" s="2" t="s">
        <v>4524</v>
      </c>
      <c r="FOP2" s="2" t="s">
        <v>4525</v>
      </c>
      <c r="FOQ2" s="2" t="s">
        <v>4526</v>
      </c>
      <c r="FOR2" s="2" t="s">
        <v>4527</v>
      </c>
      <c r="FOS2" s="2" t="s">
        <v>4528</v>
      </c>
      <c r="FOT2" s="2" t="s">
        <v>4529</v>
      </c>
      <c r="FOU2" s="2" t="s">
        <v>4530</v>
      </c>
      <c r="FOV2" s="2" t="s">
        <v>4531</v>
      </c>
      <c r="FOW2" s="2" t="s">
        <v>4532</v>
      </c>
      <c r="FOX2" s="2" t="s">
        <v>4533</v>
      </c>
      <c r="FOY2" s="2" t="s">
        <v>4534</v>
      </c>
      <c r="FOZ2" s="2" t="s">
        <v>4535</v>
      </c>
      <c r="FPA2" s="2" t="s">
        <v>4536</v>
      </c>
      <c r="FPB2" s="2" t="s">
        <v>4537</v>
      </c>
      <c r="FPC2" s="2" t="s">
        <v>4538</v>
      </c>
      <c r="FPD2" s="2" t="s">
        <v>4539</v>
      </c>
      <c r="FPE2" s="2" t="s">
        <v>4540</v>
      </c>
      <c r="FPF2" s="2" t="s">
        <v>4541</v>
      </c>
      <c r="FPG2" s="2" t="s">
        <v>4542</v>
      </c>
      <c r="FPH2" s="2" t="s">
        <v>4543</v>
      </c>
      <c r="FPI2" s="2" t="s">
        <v>4544</v>
      </c>
      <c r="FPJ2" s="2" t="s">
        <v>4545</v>
      </c>
      <c r="FPK2" s="2" t="s">
        <v>4546</v>
      </c>
      <c r="FPL2" s="2" t="s">
        <v>4547</v>
      </c>
      <c r="FPM2" s="2" t="s">
        <v>4548</v>
      </c>
      <c r="FPN2" s="2" t="s">
        <v>4549</v>
      </c>
      <c r="FPO2" s="2" t="s">
        <v>4550</v>
      </c>
      <c r="FPP2" s="2" t="s">
        <v>4551</v>
      </c>
      <c r="FPQ2" s="2" t="s">
        <v>4552</v>
      </c>
      <c r="FPR2" s="2" t="s">
        <v>4553</v>
      </c>
      <c r="FPS2" s="2" t="s">
        <v>4554</v>
      </c>
      <c r="FPT2" s="2" t="s">
        <v>4555</v>
      </c>
      <c r="FPU2" s="2" t="s">
        <v>4556</v>
      </c>
      <c r="FPV2" s="2" t="s">
        <v>4557</v>
      </c>
      <c r="FPW2" s="2" t="s">
        <v>4558</v>
      </c>
      <c r="FPX2" s="2" t="s">
        <v>4559</v>
      </c>
      <c r="FPY2" s="2" t="s">
        <v>4560</v>
      </c>
      <c r="FPZ2" s="2" t="s">
        <v>4561</v>
      </c>
      <c r="FQA2" s="2" t="s">
        <v>4562</v>
      </c>
      <c r="FQB2" s="2" t="s">
        <v>4563</v>
      </c>
      <c r="FQC2" s="2" t="s">
        <v>4564</v>
      </c>
      <c r="FQD2" s="2" t="s">
        <v>4565</v>
      </c>
      <c r="FQE2" s="2" t="s">
        <v>4566</v>
      </c>
      <c r="FQF2" s="2" t="s">
        <v>4567</v>
      </c>
      <c r="FQG2" s="2" t="s">
        <v>4568</v>
      </c>
      <c r="FQH2" s="2" t="s">
        <v>4569</v>
      </c>
      <c r="FQI2" s="2" t="s">
        <v>4570</v>
      </c>
      <c r="FQJ2" s="2" t="s">
        <v>4571</v>
      </c>
      <c r="FQK2" s="2" t="s">
        <v>4572</v>
      </c>
      <c r="FQL2" s="2" t="s">
        <v>4573</v>
      </c>
      <c r="FQM2" s="2" t="s">
        <v>4574</v>
      </c>
      <c r="FQN2" s="2" t="s">
        <v>4575</v>
      </c>
      <c r="FQO2" s="2" t="s">
        <v>4576</v>
      </c>
      <c r="FQP2" s="2" t="s">
        <v>4577</v>
      </c>
      <c r="FQQ2" s="2" t="s">
        <v>4578</v>
      </c>
      <c r="FQR2" s="2" t="s">
        <v>4579</v>
      </c>
      <c r="FQS2" s="2" t="s">
        <v>4580</v>
      </c>
      <c r="FQT2" s="2" t="s">
        <v>4581</v>
      </c>
      <c r="FQU2" s="2" t="s">
        <v>4582</v>
      </c>
      <c r="FQV2" s="2" t="s">
        <v>4583</v>
      </c>
      <c r="FQW2" s="2" t="s">
        <v>4584</v>
      </c>
      <c r="FQX2" s="2" t="s">
        <v>4585</v>
      </c>
      <c r="FQY2" s="2" t="s">
        <v>4586</v>
      </c>
      <c r="FQZ2" s="2" t="s">
        <v>4587</v>
      </c>
      <c r="FRA2" s="2" t="s">
        <v>4588</v>
      </c>
      <c r="FRB2" s="2" t="s">
        <v>4589</v>
      </c>
      <c r="FRC2" s="2" t="s">
        <v>4590</v>
      </c>
      <c r="FRD2" s="2" t="s">
        <v>4591</v>
      </c>
      <c r="FRE2" s="2" t="s">
        <v>4592</v>
      </c>
      <c r="FRF2" s="2" t="s">
        <v>4593</v>
      </c>
      <c r="FRG2" s="2" t="s">
        <v>4594</v>
      </c>
      <c r="FRH2" s="2" t="s">
        <v>4595</v>
      </c>
      <c r="FRI2" s="2" t="s">
        <v>4596</v>
      </c>
      <c r="FRJ2" s="2" t="s">
        <v>4597</v>
      </c>
      <c r="FRK2" s="2" t="s">
        <v>4598</v>
      </c>
      <c r="FRL2" s="2" t="s">
        <v>4599</v>
      </c>
      <c r="FRM2" s="2" t="s">
        <v>4600</v>
      </c>
      <c r="FRN2" s="2" t="s">
        <v>4601</v>
      </c>
      <c r="FRO2" s="2" t="s">
        <v>4602</v>
      </c>
      <c r="FRP2" s="2" t="s">
        <v>4603</v>
      </c>
      <c r="FRQ2" s="2" t="s">
        <v>4604</v>
      </c>
      <c r="FRR2" s="2" t="s">
        <v>4605</v>
      </c>
      <c r="FRS2" s="2" t="s">
        <v>4606</v>
      </c>
      <c r="FRT2" s="2" t="s">
        <v>4607</v>
      </c>
      <c r="FRU2" s="2" t="s">
        <v>4608</v>
      </c>
      <c r="FRV2" s="2" t="s">
        <v>4609</v>
      </c>
      <c r="FRW2" s="2" t="s">
        <v>4610</v>
      </c>
      <c r="FRX2" s="2" t="s">
        <v>4611</v>
      </c>
      <c r="FRY2" s="2" t="s">
        <v>4612</v>
      </c>
      <c r="FRZ2" s="2" t="s">
        <v>4613</v>
      </c>
      <c r="FSA2" s="2" t="s">
        <v>4614</v>
      </c>
      <c r="FSB2" s="2" t="s">
        <v>4615</v>
      </c>
      <c r="FSC2" s="2" t="s">
        <v>4616</v>
      </c>
      <c r="FSD2" s="2" t="s">
        <v>4617</v>
      </c>
      <c r="FSE2" s="2" t="s">
        <v>4618</v>
      </c>
      <c r="FSF2" s="2" t="s">
        <v>4619</v>
      </c>
      <c r="FSG2" s="2" t="s">
        <v>4620</v>
      </c>
      <c r="FSH2" s="2" t="s">
        <v>4621</v>
      </c>
      <c r="FSI2" s="2" t="s">
        <v>4622</v>
      </c>
      <c r="FSJ2" s="2" t="s">
        <v>4623</v>
      </c>
      <c r="FSK2" s="2" t="s">
        <v>4624</v>
      </c>
      <c r="FSL2" s="2" t="s">
        <v>4625</v>
      </c>
      <c r="FSM2" s="2" t="s">
        <v>4626</v>
      </c>
      <c r="FSN2" s="2" t="s">
        <v>4627</v>
      </c>
      <c r="FSO2" s="2" t="s">
        <v>4628</v>
      </c>
      <c r="FSP2" s="2" t="s">
        <v>4629</v>
      </c>
      <c r="FSQ2" s="2" t="s">
        <v>4630</v>
      </c>
      <c r="FSR2" s="2" t="s">
        <v>4631</v>
      </c>
      <c r="FSS2" s="2" t="s">
        <v>4632</v>
      </c>
      <c r="FST2" s="2" t="s">
        <v>4633</v>
      </c>
      <c r="FSU2" s="2" t="s">
        <v>4634</v>
      </c>
      <c r="FSV2" s="2" t="s">
        <v>4635</v>
      </c>
      <c r="FSW2" s="2" t="s">
        <v>4636</v>
      </c>
      <c r="FSX2" s="2" t="s">
        <v>4637</v>
      </c>
      <c r="FSY2" s="2" t="s">
        <v>4638</v>
      </c>
      <c r="FSZ2" s="2" t="s">
        <v>4639</v>
      </c>
      <c r="FTA2" s="2" t="s">
        <v>4640</v>
      </c>
      <c r="FTB2" s="2" t="s">
        <v>4641</v>
      </c>
      <c r="FTC2" s="2" t="s">
        <v>4642</v>
      </c>
      <c r="FTD2" s="2" t="s">
        <v>4643</v>
      </c>
      <c r="FTE2" s="2" t="s">
        <v>4644</v>
      </c>
      <c r="FTF2" s="2" t="s">
        <v>4645</v>
      </c>
      <c r="FTG2" s="2" t="s">
        <v>4646</v>
      </c>
      <c r="FTH2" s="2" t="s">
        <v>4647</v>
      </c>
      <c r="FTI2" s="2" t="s">
        <v>4648</v>
      </c>
      <c r="FTJ2" s="2" t="s">
        <v>4649</v>
      </c>
      <c r="FTK2" s="2" t="s">
        <v>4650</v>
      </c>
      <c r="FTL2" s="2" t="s">
        <v>4651</v>
      </c>
      <c r="FTM2" s="2" t="s">
        <v>4652</v>
      </c>
      <c r="FTN2" s="2" t="s">
        <v>4653</v>
      </c>
      <c r="FTO2" s="2" t="s">
        <v>4654</v>
      </c>
      <c r="FTP2" s="2" t="s">
        <v>4655</v>
      </c>
      <c r="FTQ2" s="2" t="s">
        <v>4656</v>
      </c>
      <c r="FTR2" s="2" t="s">
        <v>4657</v>
      </c>
      <c r="FTS2" s="2" t="s">
        <v>4658</v>
      </c>
      <c r="FTT2" s="2" t="s">
        <v>4659</v>
      </c>
      <c r="FTU2" s="2" t="s">
        <v>4660</v>
      </c>
      <c r="FTV2" s="2" t="s">
        <v>4661</v>
      </c>
      <c r="FTW2" s="2" t="s">
        <v>4662</v>
      </c>
      <c r="FTX2" s="2" t="s">
        <v>4663</v>
      </c>
      <c r="FTY2" s="2" t="s">
        <v>4664</v>
      </c>
      <c r="FTZ2" s="2" t="s">
        <v>4665</v>
      </c>
      <c r="FUA2" s="2" t="s">
        <v>4666</v>
      </c>
      <c r="FUB2" s="2" t="s">
        <v>4667</v>
      </c>
      <c r="FUC2" s="2" t="s">
        <v>4668</v>
      </c>
      <c r="FUD2" s="2" t="s">
        <v>4669</v>
      </c>
      <c r="FUE2" s="2" t="s">
        <v>4670</v>
      </c>
      <c r="FUF2" s="2" t="s">
        <v>4671</v>
      </c>
      <c r="FUG2" s="2" t="s">
        <v>4672</v>
      </c>
      <c r="FUH2" s="2" t="s">
        <v>4673</v>
      </c>
      <c r="FUI2" s="2" t="s">
        <v>4674</v>
      </c>
      <c r="FUJ2" s="2" t="s">
        <v>4675</v>
      </c>
      <c r="FUK2" s="2" t="s">
        <v>4676</v>
      </c>
      <c r="FUL2" s="2" t="s">
        <v>4677</v>
      </c>
      <c r="FUM2" s="2" t="s">
        <v>4678</v>
      </c>
      <c r="FUN2" s="2" t="s">
        <v>4679</v>
      </c>
      <c r="FUO2" s="2" t="s">
        <v>4680</v>
      </c>
      <c r="FUP2" s="2" t="s">
        <v>4681</v>
      </c>
      <c r="FUQ2" s="2" t="s">
        <v>4682</v>
      </c>
      <c r="FUR2" s="2" t="s">
        <v>4683</v>
      </c>
      <c r="FUS2" s="2" t="s">
        <v>4684</v>
      </c>
      <c r="FUT2" s="2" t="s">
        <v>4685</v>
      </c>
      <c r="FUU2" s="2" t="s">
        <v>4686</v>
      </c>
      <c r="FUV2" s="2" t="s">
        <v>4687</v>
      </c>
      <c r="FUW2" s="2" t="s">
        <v>4688</v>
      </c>
      <c r="FUX2" s="2" t="s">
        <v>4689</v>
      </c>
      <c r="FUY2" s="2" t="s">
        <v>4690</v>
      </c>
      <c r="FUZ2" s="2" t="s">
        <v>4691</v>
      </c>
      <c r="FVA2" s="2" t="s">
        <v>4692</v>
      </c>
      <c r="FVB2" s="2" t="s">
        <v>4693</v>
      </c>
      <c r="FVC2" s="2" t="s">
        <v>4694</v>
      </c>
      <c r="FVD2" s="2" t="s">
        <v>4695</v>
      </c>
      <c r="FVE2" s="2" t="s">
        <v>4696</v>
      </c>
      <c r="FVF2" s="2" t="s">
        <v>4697</v>
      </c>
      <c r="FVG2" s="2" t="s">
        <v>4698</v>
      </c>
      <c r="FVH2" s="2" t="s">
        <v>4699</v>
      </c>
      <c r="FVI2" s="2" t="s">
        <v>4700</v>
      </c>
      <c r="FVJ2" s="2" t="s">
        <v>4701</v>
      </c>
      <c r="FVK2" s="2" t="s">
        <v>4702</v>
      </c>
      <c r="FVL2" s="2" t="s">
        <v>4703</v>
      </c>
      <c r="FVM2" s="2" t="s">
        <v>4704</v>
      </c>
      <c r="FVN2" s="2" t="s">
        <v>4705</v>
      </c>
      <c r="FVO2" s="2" t="s">
        <v>4706</v>
      </c>
      <c r="FVP2" s="2" t="s">
        <v>4707</v>
      </c>
      <c r="FVQ2" s="2" t="s">
        <v>4708</v>
      </c>
      <c r="FVR2" s="2" t="s">
        <v>4709</v>
      </c>
      <c r="FVS2" s="2" t="s">
        <v>4710</v>
      </c>
      <c r="FVT2" s="2" t="s">
        <v>4711</v>
      </c>
      <c r="FVU2" s="2" t="s">
        <v>4712</v>
      </c>
      <c r="FVV2" s="2" t="s">
        <v>4713</v>
      </c>
      <c r="FVW2" s="2" t="s">
        <v>4714</v>
      </c>
      <c r="FVX2" s="2" t="s">
        <v>4715</v>
      </c>
      <c r="FVY2" s="2" t="s">
        <v>4716</v>
      </c>
      <c r="FVZ2" s="2" t="s">
        <v>4717</v>
      </c>
      <c r="FWA2" s="2" t="s">
        <v>4718</v>
      </c>
      <c r="FWB2" s="2" t="s">
        <v>4719</v>
      </c>
      <c r="FWC2" s="2" t="s">
        <v>4720</v>
      </c>
      <c r="FWD2" s="2" t="s">
        <v>4721</v>
      </c>
      <c r="FWE2" s="2" t="s">
        <v>4722</v>
      </c>
      <c r="FWF2" s="2" t="s">
        <v>4723</v>
      </c>
      <c r="FWG2" s="2" t="s">
        <v>4724</v>
      </c>
      <c r="FWH2" s="2" t="s">
        <v>4725</v>
      </c>
      <c r="FWI2" s="2" t="s">
        <v>4726</v>
      </c>
      <c r="FWJ2" s="2" t="s">
        <v>4727</v>
      </c>
      <c r="FWK2" s="2" t="s">
        <v>4728</v>
      </c>
      <c r="FWL2" s="2" t="s">
        <v>4729</v>
      </c>
      <c r="FWM2" s="2" t="s">
        <v>4730</v>
      </c>
      <c r="FWN2" s="2" t="s">
        <v>4731</v>
      </c>
      <c r="FWO2" s="2" t="s">
        <v>4732</v>
      </c>
      <c r="FWP2" s="2" t="s">
        <v>4733</v>
      </c>
      <c r="FWQ2" s="2" t="s">
        <v>4734</v>
      </c>
      <c r="FWR2" s="2" t="s">
        <v>4735</v>
      </c>
      <c r="FWS2" s="2" t="s">
        <v>4736</v>
      </c>
      <c r="FWT2" s="2" t="s">
        <v>4737</v>
      </c>
      <c r="FWU2" s="2" t="s">
        <v>4738</v>
      </c>
      <c r="FWV2" s="2" t="s">
        <v>4739</v>
      </c>
      <c r="FWW2" s="2" t="s">
        <v>4740</v>
      </c>
      <c r="FWX2" s="2" t="s">
        <v>4741</v>
      </c>
      <c r="FWY2" s="2" t="s">
        <v>4742</v>
      </c>
      <c r="FWZ2" s="2" t="s">
        <v>4743</v>
      </c>
      <c r="FXA2" s="2" t="s">
        <v>4744</v>
      </c>
      <c r="FXB2" s="2" t="s">
        <v>4745</v>
      </c>
      <c r="FXC2" s="2" t="s">
        <v>4746</v>
      </c>
      <c r="FXD2" s="2" t="s">
        <v>4747</v>
      </c>
      <c r="FXE2" s="2" t="s">
        <v>4748</v>
      </c>
      <c r="FXF2" s="2" t="s">
        <v>4749</v>
      </c>
      <c r="FXG2" s="2" t="s">
        <v>4750</v>
      </c>
      <c r="FXH2" s="2" t="s">
        <v>4751</v>
      </c>
      <c r="FXI2" s="2" t="s">
        <v>4752</v>
      </c>
      <c r="FXJ2" s="2" t="s">
        <v>4753</v>
      </c>
      <c r="FXK2" s="2" t="s">
        <v>4754</v>
      </c>
      <c r="FXL2" s="2" t="s">
        <v>4755</v>
      </c>
      <c r="FXM2" s="2" t="s">
        <v>4756</v>
      </c>
      <c r="FXN2" s="2" t="s">
        <v>4757</v>
      </c>
      <c r="FXO2" s="2" t="s">
        <v>4758</v>
      </c>
      <c r="FXP2" s="2" t="s">
        <v>4759</v>
      </c>
      <c r="FXQ2" s="2" t="s">
        <v>4760</v>
      </c>
      <c r="FXR2" s="2" t="s">
        <v>4761</v>
      </c>
      <c r="FXS2" s="2" t="s">
        <v>4762</v>
      </c>
      <c r="FXT2" s="2" t="s">
        <v>4763</v>
      </c>
      <c r="FXU2" s="2" t="s">
        <v>4764</v>
      </c>
      <c r="FXV2" s="2" t="s">
        <v>4765</v>
      </c>
      <c r="FXW2" s="2" t="s">
        <v>4766</v>
      </c>
      <c r="FXX2" s="2" t="s">
        <v>4767</v>
      </c>
      <c r="FXY2" s="2" t="s">
        <v>4768</v>
      </c>
      <c r="FXZ2" s="2" t="s">
        <v>4769</v>
      </c>
      <c r="FYA2" s="2" t="s">
        <v>4770</v>
      </c>
      <c r="FYB2" s="2" t="s">
        <v>4771</v>
      </c>
      <c r="FYC2" s="2" t="s">
        <v>4772</v>
      </c>
      <c r="FYD2" s="2" t="s">
        <v>4773</v>
      </c>
      <c r="FYE2" s="2" t="s">
        <v>4774</v>
      </c>
      <c r="FYF2" s="2" t="s">
        <v>4775</v>
      </c>
      <c r="FYG2" s="2" t="s">
        <v>4776</v>
      </c>
      <c r="FYH2" s="2" t="s">
        <v>4777</v>
      </c>
      <c r="FYI2" s="2" t="s">
        <v>4778</v>
      </c>
      <c r="FYJ2" s="2" t="s">
        <v>4779</v>
      </c>
      <c r="FYK2" s="2" t="s">
        <v>4780</v>
      </c>
      <c r="FYL2" s="2" t="s">
        <v>4781</v>
      </c>
      <c r="FYM2" s="2" t="s">
        <v>4782</v>
      </c>
      <c r="FYN2" s="2" t="s">
        <v>4783</v>
      </c>
      <c r="FYO2" s="2" t="s">
        <v>4784</v>
      </c>
      <c r="FYP2" s="2" t="s">
        <v>4785</v>
      </c>
      <c r="FYQ2" s="2" t="s">
        <v>4786</v>
      </c>
      <c r="FYR2" s="2" t="s">
        <v>4787</v>
      </c>
      <c r="FYS2" s="2" t="s">
        <v>4788</v>
      </c>
      <c r="FYT2" s="2" t="s">
        <v>4789</v>
      </c>
      <c r="FYU2" s="2" t="s">
        <v>4790</v>
      </c>
      <c r="FYV2" s="2" t="s">
        <v>4791</v>
      </c>
      <c r="FYW2" s="2" t="s">
        <v>4792</v>
      </c>
      <c r="FYX2" s="2" t="s">
        <v>4793</v>
      </c>
      <c r="FYY2" s="2" t="s">
        <v>4794</v>
      </c>
      <c r="FYZ2" s="2" t="s">
        <v>4795</v>
      </c>
      <c r="FZA2" s="2" t="s">
        <v>4796</v>
      </c>
      <c r="FZB2" s="2" t="s">
        <v>4797</v>
      </c>
      <c r="FZC2" s="2" t="s">
        <v>4798</v>
      </c>
      <c r="FZD2" s="2" t="s">
        <v>4799</v>
      </c>
      <c r="FZE2" s="2" t="s">
        <v>4800</v>
      </c>
      <c r="FZF2" s="2" t="s">
        <v>4801</v>
      </c>
      <c r="FZG2" s="2" t="s">
        <v>4802</v>
      </c>
      <c r="FZH2" s="2" t="s">
        <v>4803</v>
      </c>
      <c r="FZI2" s="2" t="s">
        <v>4804</v>
      </c>
      <c r="FZJ2" s="2" t="s">
        <v>4805</v>
      </c>
      <c r="FZK2" s="2" t="s">
        <v>4806</v>
      </c>
      <c r="FZL2" s="2" t="s">
        <v>4807</v>
      </c>
      <c r="FZM2" s="2" t="s">
        <v>4808</v>
      </c>
      <c r="FZN2" s="2" t="s">
        <v>4809</v>
      </c>
      <c r="FZO2" s="2" t="s">
        <v>4810</v>
      </c>
      <c r="FZP2" s="2" t="s">
        <v>4811</v>
      </c>
      <c r="FZQ2" s="2" t="s">
        <v>4812</v>
      </c>
      <c r="FZR2" s="2" t="s">
        <v>4813</v>
      </c>
      <c r="FZS2" s="2" t="s">
        <v>4814</v>
      </c>
      <c r="FZT2" s="2" t="s">
        <v>4815</v>
      </c>
      <c r="FZU2" s="2" t="s">
        <v>4816</v>
      </c>
      <c r="FZV2" s="2" t="s">
        <v>4817</v>
      </c>
      <c r="FZW2" s="2" t="s">
        <v>4818</v>
      </c>
      <c r="FZX2" s="2" t="s">
        <v>4819</v>
      </c>
      <c r="FZY2" s="2" t="s">
        <v>4820</v>
      </c>
      <c r="FZZ2" s="2" t="s">
        <v>4821</v>
      </c>
      <c r="GAA2" s="2" t="s">
        <v>4822</v>
      </c>
      <c r="GAB2" s="2" t="s">
        <v>4823</v>
      </c>
      <c r="GAC2" s="2" t="s">
        <v>4824</v>
      </c>
      <c r="GAD2" s="2" t="s">
        <v>4825</v>
      </c>
      <c r="GAE2" s="2" t="s">
        <v>4826</v>
      </c>
      <c r="GAF2" s="2" t="s">
        <v>4827</v>
      </c>
      <c r="GAG2" s="2" t="s">
        <v>4828</v>
      </c>
      <c r="GAH2" s="2" t="s">
        <v>4829</v>
      </c>
      <c r="GAI2" s="2" t="s">
        <v>4830</v>
      </c>
      <c r="GAJ2" s="2" t="s">
        <v>4831</v>
      </c>
      <c r="GAK2" s="2" t="s">
        <v>4832</v>
      </c>
      <c r="GAL2" s="2" t="s">
        <v>4833</v>
      </c>
      <c r="GAM2" s="2" t="s">
        <v>4834</v>
      </c>
      <c r="GAN2" s="2" t="s">
        <v>4835</v>
      </c>
      <c r="GAO2" s="2" t="s">
        <v>4836</v>
      </c>
      <c r="GAP2" s="2" t="s">
        <v>4837</v>
      </c>
      <c r="GAQ2" s="2" t="s">
        <v>4838</v>
      </c>
      <c r="GAR2" s="2" t="s">
        <v>4839</v>
      </c>
      <c r="GAS2" s="2" t="s">
        <v>4840</v>
      </c>
      <c r="GAT2" s="2" t="s">
        <v>4841</v>
      </c>
      <c r="GAU2" s="2" t="s">
        <v>4842</v>
      </c>
      <c r="GAV2" s="2" t="s">
        <v>4843</v>
      </c>
      <c r="GAW2" s="2" t="s">
        <v>4844</v>
      </c>
      <c r="GAX2" s="2" t="s">
        <v>4845</v>
      </c>
      <c r="GAY2" s="2" t="s">
        <v>4846</v>
      </c>
      <c r="GAZ2" s="2" t="s">
        <v>4847</v>
      </c>
      <c r="GBA2" s="2" t="s">
        <v>4848</v>
      </c>
      <c r="GBB2" s="2" t="s">
        <v>4849</v>
      </c>
      <c r="GBC2" s="2" t="s">
        <v>4850</v>
      </c>
      <c r="GBD2" s="2" t="s">
        <v>4851</v>
      </c>
      <c r="GBE2" s="2" t="s">
        <v>4852</v>
      </c>
      <c r="GBF2" s="2" t="s">
        <v>4853</v>
      </c>
      <c r="GBG2" s="2" t="s">
        <v>4854</v>
      </c>
      <c r="GBH2" s="2" t="s">
        <v>4855</v>
      </c>
      <c r="GBI2" s="2" t="s">
        <v>4856</v>
      </c>
      <c r="GBJ2" s="2" t="s">
        <v>4857</v>
      </c>
      <c r="GBK2" s="2" t="s">
        <v>4858</v>
      </c>
      <c r="GBL2" s="2" t="s">
        <v>4859</v>
      </c>
      <c r="GBM2" s="2" t="s">
        <v>4860</v>
      </c>
      <c r="GBN2" s="2" t="s">
        <v>4861</v>
      </c>
      <c r="GBO2" s="2" t="s">
        <v>4862</v>
      </c>
      <c r="GBP2" s="2" t="s">
        <v>4863</v>
      </c>
      <c r="GBQ2" s="2" t="s">
        <v>4864</v>
      </c>
      <c r="GBR2" s="2" t="s">
        <v>4865</v>
      </c>
      <c r="GBS2" s="2" t="s">
        <v>4866</v>
      </c>
      <c r="GBT2" s="2" t="s">
        <v>4867</v>
      </c>
      <c r="GBU2" s="2" t="s">
        <v>4868</v>
      </c>
      <c r="GBV2" s="2" t="s">
        <v>4869</v>
      </c>
      <c r="GBW2" s="2" t="s">
        <v>4870</v>
      </c>
      <c r="GBX2" s="2" t="s">
        <v>4871</v>
      </c>
      <c r="GBY2" s="2" t="s">
        <v>4872</v>
      </c>
      <c r="GBZ2" s="2" t="s">
        <v>4873</v>
      </c>
      <c r="GCA2" s="2" t="s">
        <v>4874</v>
      </c>
      <c r="GCB2" s="2" t="s">
        <v>4875</v>
      </c>
      <c r="GCC2" s="2" t="s">
        <v>4876</v>
      </c>
      <c r="GCD2" s="2" t="s">
        <v>4877</v>
      </c>
      <c r="GCE2" s="2" t="s">
        <v>4878</v>
      </c>
      <c r="GCF2" s="2" t="s">
        <v>4879</v>
      </c>
      <c r="GCG2" s="2" t="s">
        <v>4880</v>
      </c>
      <c r="GCH2" s="2" t="s">
        <v>4881</v>
      </c>
      <c r="GCI2" s="2" t="s">
        <v>4882</v>
      </c>
      <c r="GCJ2" s="2" t="s">
        <v>4883</v>
      </c>
      <c r="GCK2" s="2" t="s">
        <v>4884</v>
      </c>
      <c r="GCL2" s="2" t="s">
        <v>4885</v>
      </c>
      <c r="GCM2" s="2" t="s">
        <v>4886</v>
      </c>
      <c r="GCN2" s="2" t="s">
        <v>4887</v>
      </c>
      <c r="GCO2" s="2" t="s">
        <v>4888</v>
      </c>
      <c r="GCP2" s="2" t="s">
        <v>4889</v>
      </c>
      <c r="GCQ2" s="2" t="s">
        <v>4890</v>
      </c>
      <c r="GCR2" s="2" t="s">
        <v>4891</v>
      </c>
      <c r="GCS2" s="2" t="s">
        <v>4892</v>
      </c>
      <c r="GCT2" s="2" t="s">
        <v>4893</v>
      </c>
      <c r="GCU2" s="2" t="s">
        <v>4894</v>
      </c>
      <c r="GCV2" s="2" t="s">
        <v>4895</v>
      </c>
      <c r="GCW2" s="2" t="s">
        <v>4896</v>
      </c>
      <c r="GCX2" s="2" t="s">
        <v>4897</v>
      </c>
      <c r="GCY2" s="2" t="s">
        <v>4898</v>
      </c>
      <c r="GCZ2" s="2" t="s">
        <v>4899</v>
      </c>
      <c r="GDA2" s="2" t="s">
        <v>4900</v>
      </c>
      <c r="GDB2" s="2" t="s">
        <v>4901</v>
      </c>
      <c r="GDC2" s="2" t="s">
        <v>4902</v>
      </c>
      <c r="GDD2" s="2" t="s">
        <v>4903</v>
      </c>
      <c r="GDE2" s="2" t="s">
        <v>4904</v>
      </c>
      <c r="GDF2" s="2" t="s">
        <v>4905</v>
      </c>
      <c r="GDG2" s="2" t="s">
        <v>4906</v>
      </c>
      <c r="GDH2" s="2" t="s">
        <v>4907</v>
      </c>
      <c r="GDI2" s="2" t="s">
        <v>4908</v>
      </c>
      <c r="GDJ2" s="2" t="s">
        <v>4909</v>
      </c>
      <c r="GDK2" s="2" t="s">
        <v>4910</v>
      </c>
      <c r="GDL2" s="2" t="s">
        <v>4911</v>
      </c>
      <c r="GDM2" s="2" t="s">
        <v>4912</v>
      </c>
      <c r="GDN2" s="2" t="s">
        <v>4913</v>
      </c>
      <c r="GDO2" s="2" t="s">
        <v>4914</v>
      </c>
      <c r="GDP2" s="2" t="s">
        <v>4915</v>
      </c>
      <c r="GDQ2" s="2" t="s">
        <v>4916</v>
      </c>
      <c r="GDR2" s="2" t="s">
        <v>4917</v>
      </c>
      <c r="GDS2" s="2" t="s">
        <v>4918</v>
      </c>
      <c r="GDT2" s="2" t="s">
        <v>4919</v>
      </c>
      <c r="GDU2" s="2" t="s">
        <v>4920</v>
      </c>
      <c r="GDV2" s="2" t="s">
        <v>4921</v>
      </c>
      <c r="GDW2" s="2" t="s">
        <v>4922</v>
      </c>
      <c r="GDX2" s="2" t="s">
        <v>4923</v>
      </c>
      <c r="GDY2" s="2" t="s">
        <v>4924</v>
      </c>
      <c r="GDZ2" s="2" t="s">
        <v>4925</v>
      </c>
      <c r="GEA2" s="2" t="s">
        <v>4926</v>
      </c>
      <c r="GEB2" s="2" t="s">
        <v>4927</v>
      </c>
      <c r="GEC2" s="2" t="s">
        <v>4928</v>
      </c>
      <c r="GED2" s="2" t="s">
        <v>4929</v>
      </c>
      <c r="GEE2" s="2" t="s">
        <v>4930</v>
      </c>
      <c r="GEF2" s="2" t="s">
        <v>4931</v>
      </c>
      <c r="GEG2" s="2" t="s">
        <v>4932</v>
      </c>
      <c r="GEH2" s="2" t="s">
        <v>4933</v>
      </c>
      <c r="GEI2" s="2" t="s">
        <v>4934</v>
      </c>
      <c r="GEJ2" s="2" t="s">
        <v>4935</v>
      </c>
      <c r="GEK2" s="2" t="s">
        <v>4936</v>
      </c>
      <c r="GEL2" s="2" t="s">
        <v>4937</v>
      </c>
      <c r="GEM2" s="2" t="s">
        <v>4938</v>
      </c>
      <c r="GEN2" s="2" t="s">
        <v>4939</v>
      </c>
      <c r="GEO2" s="2" t="s">
        <v>4940</v>
      </c>
      <c r="GEP2" s="2" t="s">
        <v>4941</v>
      </c>
      <c r="GEQ2" s="2" t="s">
        <v>4942</v>
      </c>
      <c r="GER2" s="2" t="s">
        <v>4943</v>
      </c>
      <c r="GES2" s="2" t="s">
        <v>4944</v>
      </c>
      <c r="GET2" s="2" t="s">
        <v>4945</v>
      </c>
      <c r="GEU2" s="2" t="s">
        <v>4946</v>
      </c>
      <c r="GEV2" s="2" t="s">
        <v>4947</v>
      </c>
      <c r="GEW2" s="2" t="s">
        <v>4948</v>
      </c>
      <c r="GEX2" s="2" t="s">
        <v>4949</v>
      </c>
      <c r="GEY2" s="2" t="s">
        <v>4950</v>
      </c>
      <c r="GEZ2" s="2" t="s">
        <v>4951</v>
      </c>
      <c r="GFA2" s="2" t="s">
        <v>4952</v>
      </c>
      <c r="GFB2" s="2" t="s">
        <v>4953</v>
      </c>
      <c r="GFC2" s="2" t="s">
        <v>4954</v>
      </c>
      <c r="GFD2" s="2" t="s">
        <v>4955</v>
      </c>
      <c r="GFE2" s="2" t="s">
        <v>4956</v>
      </c>
      <c r="GFF2" s="2" t="s">
        <v>4957</v>
      </c>
      <c r="GFG2" s="2" t="s">
        <v>4958</v>
      </c>
      <c r="GFH2" s="2" t="s">
        <v>4959</v>
      </c>
      <c r="GFI2" s="2" t="s">
        <v>4960</v>
      </c>
      <c r="GFJ2" s="2" t="s">
        <v>4961</v>
      </c>
      <c r="GFK2" s="2" t="s">
        <v>4962</v>
      </c>
      <c r="GFL2" s="2" t="s">
        <v>4963</v>
      </c>
      <c r="GFM2" s="2" t="s">
        <v>4964</v>
      </c>
      <c r="GFN2" s="2" t="s">
        <v>4965</v>
      </c>
      <c r="GFO2" s="2" t="s">
        <v>4966</v>
      </c>
      <c r="GFP2" s="2" t="s">
        <v>4967</v>
      </c>
      <c r="GFQ2" s="2" t="s">
        <v>4968</v>
      </c>
      <c r="GFR2" s="2" t="s">
        <v>4969</v>
      </c>
      <c r="GFS2" s="2" t="s">
        <v>4970</v>
      </c>
      <c r="GFT2" s="2" t="s">
        <v>4971</v>
      </c>
      <c r="GFU2" s="2" t="s">
        <v>4972</v>
      </c>
      <c r="GFV2" s="2" t="s">
        <v>4973</v>
      </c>
      <c r="GFW2" s="2" t="s">
        <v>4974</v>
      </c>
      <c r="GFX2" s="2" t="s">
        <v>4975</v>
      </c>
      <c r="GFY2" s="2" t="s">
        <v>4976</v>
      </c>
      <c r="GFZ2" s="2" t="s">
        <v>4977</v>
      </c>
      <c r="GGA2" s="2" t="s">
        <v>4978</v>
      </c>
      <c r="GGB2" s="2" t="s">
        <v>4979</v>
      </c>
      <c r="GGC2" s="2" t="s">
        <v>4980</v>
      </c>
      <c r="GGD2" s="2" t="s">
        <v>4981</v>
      </c>
      <c r="GGE2" s="2" t="s">
        <v>4982</v>
      </c>
      <c r="GGF2" s="2" t="s">
        <v>4983</v>
      </c>
      <c r="GGG2" s="2" t="s">
        <v>4984</v>
      </c>
      <c r="GGH2" s="2" t="s">
        <v>4985</v>
      </c>
      <c r="GGI2" s="2" t="s">
        <v>4986</v>
      </c>
      <c r="GGJ2" s="2" t="s">
        <v>4987</v>
      </c>
      <c r="GGK2" s="2" t="s">
        <v>4988</v>
      </c>
      <c r="GGL2" s="2" t="s">
        <v>4989</v>
      </c>
      <c r="GGM2" s="2" t="s">
        <v>4990</v>
      </c>
      <c r="GGN2" s="2" t="s">
        <v>4991</v>
      </c>
      <c r="GGO2" s="2" t="s">
        <v>4992</v>
      </c>
      <c r="GGP2" s="2" t="s">
        <v>4993</v>
      </c>
      <c r="GGQ2" s="2" t="s">
        <v>4994</v>
      </c>
      <c r="GGR2" s="2" t="s">
        <v>4995</v>
      </c>
      <c r="GGS2" s="2" t="s">
        <v>4996</v>
      </c>
      <c r="GGT2" s="2" t="s">
        <v>4997</v>
      </c>
      <c r="GGU2" s="2" t="s">
        <v>4998</v>
      </c>
      <c r="GGV2" s="2" t="s">
        <v>4999</v>
      </c>
      <c r="GGW2" s="2" t="s">
        <v>5000</v>
      </c>
      <c r="GGX2" s="2" t="s">
        <v>5001</v>
      </c>
      <c r="GGY2" s="2" t="s">
        <v>5002</v>
      </c>
      <c r="GGZ2" s="2" t="s">
        <v>5003</v>
      </c>
      <c r="GHA2" s="2" t="s">
        <v>5004</v>
      </c>
      <c r="GHB2" s="2" t="s">
        <v>5005</v>
      </c>
      <c r="GHC2" s="2" t="s">
        <v>5006</v>
      </c>
      <c r="GHD2" s="2" t="s">
        <v>5007</v>
      </c>
      <c r="GHE2" s="2" t="s">
        <v>5008</v>
      </c>
      <c r="GHF2" s="2" t="s">
        <v>5009</v>
      </c>
      <c r="GHG2" s="2" t="s">
        <v>5010</v>
      </c>
      <c r="GHH2" s="2" t="s">
        <v>5011</v>
      </c>
      <c r="GHI2" s="2" t="s">
        <v>5012</v>
      </c>
      <c r="GHJ2" s="2" t="s">
        <v>5013</v>
      </c>
      <c r="GHK2" s="2" t="s">
        <v>5014</v>
      </c>
      <c r="GHL2" s="2" t="s">
        <v>5015</v>
      </c>
      <c r="GHM2" s="2" t="s">
        <v>5016</v>
      </c>
      <c r="GHN2" s="2" t="s">
        <v>5017</v>
      </c>
      <c r="GHO2" s="2" t="s">
        <v>5018</v>
      </c>
      <c r="GHP2" s="2" t="s">
        <v>5019</v>
      </c>
      <c r="GHQ2" s="2" t="s">
        <v>5020</v>
      </c>
      <c r="GHR2" s="2" t="s">
        <v>5021</v>
      </c>
      <c r="GHS2" s="2" t="s">
        <v>5022</v>
      </c>
      <c r="GHT2" s="2" t="s">
        <v>5023</v>
      </c>
      <c r="GHU2" s="2" t="s">
        <v>5024</v>
      </c>
      <c r="GHV2" s="2" t="s">
        <v>5025</v>
      </c>
      <c r="GHW2" s="2" t="s">
        <v>5026</v>
      </c>
      <c r="GHX2" s="2" t="s">
        <v>5027</v>
      </c>
      <c r="GHY2" s="2" t="s">
        <v>5028</v>
      </c>
      <c r="GHZ2" s="2" t="s">
        <v>5029</v>
      </c>
      <c r="GIA2" s="2" t="s">
        <v>5030</v>
      </c>
      <c r="GIB2" s="2" t="s">
        <v>5031</v>
      </c>
      <c r="GIC2" s="2" t="s">
        <v>5032</v>
      </c>
      <c r="GID2" s="2" t="s">
        <v>5033</v>
      </c>
      <c r="GIE2" s="2" t="s">
        <v>5034</v>
      </c>
      <c r="GIF2" s="2" t="s">
        <v>5035</v>
      </c>
      <c r="GIG2" s="2" t="s">
        <v>5036</v>
      </c>
      <c r="GIH2" s="2" t="s">
        <v>5037</v>
      </c>
      <c r="GII2" s="2" t="s">
        <v>5038</v>
      </c>
      <c r="GIJ2" s="2" t="s">
        <v>5039</v>
      </c>
      <c r="GIK2" s="2" t="s">
        <v>5040</v>
      </c>
      <c r="GIL2" s="2" t="s">
        <v>5041</v>
      </c>
      <c r="GIM2" s="2" t="s">
        <v>5042</v>
      </c>
      <c r="GIN2" s="2" t="s">
        <v>5043</v>
      </c>
      <c r="GIO2" s="2" t="s">
        <v>5044</v>
      </c>
      <c r="GIP2" s="2" t="s">
        <v>5045</v>
      </c>
      <c r="GIQ2" s="2" t="s">
        <v>5046</v>
      </c>
      <c r="GIR2" s="2" t="s">
        <v>5047</v>
      </c>
      <c r="GIS2" s="2" t="s">
        <v>5048</v>
      </c>
      <c r="GIT2" s="2" t="s">
        <v>5049</v>
      </c>
      <c r="GIU2" s="2" t="s">
        <v>5050</v>
      </c>
      <c r="GIV2" s="2" t="s">
        <v>5051</v>
      </c>
      <c r="GIW2" s="2" t="s">
        <v>5052</v>
      </c>
      <c r="GIX2" s="2" t="s">
        <v>5053</v>
      </c>
      <c r="GIY2" s="2" t="s">
        <v>5054</v>
      </c>
      <c r="GIZ2" s="2" t="s">
        <v>5055</v>
      </c>
      <c r="GJA2" s="2" t="s">
        <v>5056</v>
      </c>
      <c r="GJB2" s="2" t="s">
        <v>5057</v>
      </c>
      <c r="GJC2" s="2" t="s">
        <v>5058</v>
      </c>
      <c r="GJD2" s="2" t="s">
        <v>5059</v>
      </c>
      <c r="GJE2" s="2" t="s">
        <v>5060</v>
      </c>
      <c r="GJF2" s="2" t="s">
        <v>5061</v>
      </c>
      <c r="GJG2" s="2" t="s">
        <v>5062</v>
      </c>
      <c r="GJH2" s="2" t="s">
        <v>5063</v>
      </c>
      <c r="GJI2" s="2" t="s">
        <v>5064</v>
      </c>
      <c r="GJJ2" s="2" t="s">
        <v>5065</v>
      </c>
      <c r="GJK2" s="2" t="s">
        <v>5066</v>
      </c>
      <c r="GJL2" s="2" t="s">
        <v>5067</v>
      </c>
      <c r="GJM2" s="2" t="s">
        <v>5068</v>
      </c>
      <c r="GJN2" s="2" t="s">
        <v>5069</v>
      </c>
      <c r="GJO2" s="2" t="s">
        <v>5070</v>
      </c>
      <c r="GJP2" s="2" t="s">
        <v>5071</v>
      </c>
      <c r="GJQ2" s="2" t="s">
        <v>5072</v>
      </c>
      <c r="GJR2" s="2" t="s">
        <v>5073</v>
      </c>
      <c r="GJS2" s="2" t="s">
        <v>5074</v>
      </c>
      <c r="GJT2" s="2" t="s">
        <v>5075</v>
      </c>
      <c r="GJU2" s="2" t="s">
        <v>5076</v>
      </c>
      <c r="GJV2" s="2" t="s">
        <v>5077</v>
      </c>
      <c r="GJW2" s="2" t="s">
        <v>5078</v>
      </c>
      <c r="GJX2" s="2" t="s">
        <v>5079</v>
      </c>
      <c r="GJY2" s="2" t="s">
        <v>5080</v>
      </c>
      <c r="GJZ2" s="2" t="s">
        <v>5081</v>
      </c>
      <c r="GKA2" s="2" t="s">
        <v>5082</v>
      </c>
      <c r="GKB2" s="2" t="s">
        <v>5083</v>
      </c>
      <c r="GKC2" s="2" t="s">
        <v>5084</v>
      </c>
      <c r="GKD2" s="2" t="s">
        <v>5085</v>
      </c>
      <c r="GKE2" s="2" t="s">
        <v>5086</v>
      </c>
      <c r="GKF2" s="2" t="s">
        <v>5087</v>
      </c>
      <c r="GKG2" s="2" t="s">
        <v>5088</v>
      </c>
      <c r="GKH2" s="2" t="s">
        <v>5089</v>
      </c>
      <c r="GKI2" s="2" t="s">
        <v>5090</v>
      </c>
      <c r="GKJ2" s="2" t="s">
        <v>5091</v>
      </c>
      <c r="GKK2" s="2" t="s">
        <v>5092</v>
      </c>
      <c r="GKL2" s="2" t="s">
        <v>5093</v>
      </c>
      <c r="GKM2" s="2" t="s">
        <v>5094</v>
      </c>
      <c r="GKN2" s="2" t="s">
        <v>5095</v>
      </c>
      <c r="GKO2" s="2" t="s">
        <v>5096</v>
      </c>
      <c r="GKP2" s="2" t="s">
        <v>5097</v>
      </c>
      <c r="GKQ2" s="2" t="s">
        <v>5098</v>
      </c>
      <c r="GKR2" s="2" t="s">
        <v>5099</v>
      </c>
      <c r="GKS2" s="2" t="s">
        <v>5100</v>
      </c>
      <c r="GKT2" s="2" t="s">
        <v>5101</v>
      </c>
      <c r="GKU2" s="2" t="s">
        <v>5102</v>
      </c>
      <c r="GKV2" s="2" t="s">
        <v>5103</v>
      </c>
      <c r="GKW2" s="2" t="s">
        <v>5104</v>
      </c>
      <c r="GKX2" s="2" t="s">
        <v>5105</v>
      </c>
      <c r="GKY2" s="2" t="s">
        <v>5106</v>
      </c>
      <c r="GKZ2" s="2" t="s">
        <v>5107</v>
      </c>
      <c r="GLA2" s="2" t="s">
        <v>5108</v>
      </c>
      <c r="GLB2" s="2" t="s">
        <v>5109</v>
      </c>
      <c r="GLC2" s="2" t="s">
        <v>5110</v>
      </c>
      <c r="GLD2" s="2" t="s">
        <v>5111</v>
      </c>
      <c r="GLE2" s="2" t="s">
        <v>5112</v>
      </c>
      <c r="GLF2" s="2" t="s">
        <v>5113</v>
      </c>
      <c r="GLG2" s="2" t="s">
        <v>5114</v>
      </c>
      <c r="GLH2" s="2" t="s">
        <v>5115</v>
      </c>
      <c r="GLI2" s="2" t="s">
        <v>5116</v>
      </c>
      <c r="GLJ2" s="2" t="s">
        <v>5117</v>
      </c>
      <c r="GLK2" s="2" t="s">
        <v>5118</v>
      </c>
      <c r="GLL2" s="2" t="s">
        <v>5119</v>
      </c>
      <c r="GLM2" s="2" t="s">
        <v>5120</v>
      </c>
      <c r="GLN2" s="2" t="s">
        <v>5121</v>
      </c>
      <c r="GLO2" s="2" t="s">
        <v>5122</v>
      </c>
      <c r="GLP2" s="2" t="s">
        <v>5123</v>
      </c>
      <c r="GLQ2" s="2" t="s">
        <v>5124</v>
      </c>
      <c r="GLR2" s="2" t="s">
        <v>5125</v>
      </c>
      <c r="GLS2" s="2" t="s">
        <v>5126</v>
      </c>
      <c r="GLT2" s="2" t="s">
        <v>5127</v>
      </c>
      <c r="GLU2" s="2" t="s">
        <v>5128</v>
      </c>
      <c r="GLV2" s="2" t="s">
        <v>5129</v>
      </c>
      <c r="GLW2" s="2" t="s">
        <v>5130</v>
      </c>
      <c r="GLX2" s="2" t="s">
        <v>5131</v>
      </c>
      <c r="GLY2" s="2" t="s">
        <v>5132</v>
      </c>
      <c r="GLZ2" s="2" t="s">
        <v>5133</v>
      </c>
      <c r="GMA2" s="2" t="s">
        <v>5134</v>
      </c>
      <c r="GMB2" s="2" t="s">
        <v>5135</v>
      </c>
      <c r="GMC2" s="2" t="s">
        <v>5136</v>
      </c>
      <c r="GMD2" s="2" t="s">
        <v>5137</v>
      </c>
      <c r="GME2" s="2" t="s">
        <v>5138</v>
      </c>
      <c r="GMF2" s="2" t="s">
        <v>5139</v>
      </c>
      <c r="GMG2" s="2" t="s">
        <v>5140</v>
      </c>
      <c r="GMH2" s="2" t="s">
        <v>5141</v>
      </c>
      <c r="GMI2" s="2" t="s">
        <v>5142</v>
      </c>
      <c r="GMJ2" s="2" t="s">
        <v>5143</v>
      </c>
      <c r="GMK2" s="2" t="s">
        <v>5144</v>
      </c>
      <c r="GML2" s="2" t="s">
        <v>5145</v>
      </c>
      <c r="GMM2" s="2" t="s">
        <v>5146</v>
      </c>
      <c r="GMN2" s="2" t="s">
        <v>5147</v>
      </c>
      <c r="GMO2" s="2" t="s">
        <v>5148</v>
      </c>
      <c r="GMP2" s="2" t="s">
        <v>5149</v>
      </c>
      <c r="GMQ2" s="2" t="s">
        <v>5150</v>
      </c>
      <c r="GMR2" s="2" t="s">
        <v>5151</v>
      </c>
      <c r="GMS2" s="2" t="s">
        <v>5152</v>
      </c>
      <c r="GMT2" s="2" t="s">
        <v>5153</v>
      </c>
      <c r="GMU2" s="2" t="s">
        <v>5154</v>
      </c>
      <c r="GMV2" s="2" t="s">
        <v>5155</v>
      </c>
      <c r="GMW2" s="2" t="s">
        <v>5156</v>
      </c>
      <c r="GMX2" s="2" t="s">
        <v>5157</v>
      </c>
      <c r="GMY2" s="2" t="s">
        <v>5158</v>
      </c>
      <c r="GMZ2" s="2" t="s">
        <v>5159</v>
      </c>
      <c r="GNA2" s="2" t="s">
        <v>5160</v>
      </c>
      <c r="GNB2" s="2" t="s">
        <v>5161</v>
      </c>
      <c r="GNC2" s="2" t="s">
        <v>5162</v>
      </c>
      <c r="GND2" s="2" t="s">
        <v>5163</v>
      </c>
      <c r="GNE2" s="2" t="s">
        <v>5164</v>
      </c>
      <c r="GNF2" s="2" t="s">
        <v>5165</v>
      </c>
      <c r="GNG2" s="2" t="s">
        <v>5166</v>
      </c>
      <c r="GNH2" s="2" t="s">
        <v>5167</v>
      </c>
      <c r="GNI2" s="2" t="s">
        <v>5168</v>
      </c>
      <c r="GNJ2" s="2" t="s">
        <v>5169</v>
      </c>
      <c r="GNK2" s="2" t="s">
        <v>5170</v>
      </c>
      <c r="GNL2" s="2" t="s">
        <v>5171</v>
      </c>
      <c r="GNM2" s="2" t="s">
        <v>5172</v>
      </c>
      <c r="GNN2" s="2" t="s">
        <v>5173</v>
      </c>
      <c r="GNO2" s="2" t="s">
        <v>5174</v>
      </c>
      <c r="GNP2" s="2" t="s">
        <v>5175</v>
      </c>
      <c r="GNQ2" s="2" t="s">
        <v>5176</v>
      </c>
      <c r="GNR2" s="2" t="s">
        <v>5177</v>
      </c>
      <c r="GNS2" s="2" t="s">
        <v>5178</v>
      </c>
      <c r="GNT2" s="2" t="s">
        <v>5179</v>
      </c>
      <c r="GNU2" s="2" t="s">
        <v>5180</v>
      </c>
      <c r="GNV2" s="2" t="s">
        <v>5181</v>
      </c>
      <c r="GNW2" s="2" t="s">
        <v>5182</v>
      </c>
      <c r="GNX2" s="2" t="s">
        <v>5183</v>
      </c>
      <c r="GNY2" s="2" t="s">
        <v>5184</v>
      </c>
      <c r="GNZ2" s="2" t="s">
        <v>5185</v>
      </c>
      <c r="GOA2" s="2" t="s">
        <v>5186</v>
      </c>
      <c r="GOB2" s="2" t="s">
        <v>5187</v>
      </c>
      <c r="GOC2" s="2" t="s">
        <v>5188</v>
      </c>
      <c r="GOD2" s="2" t="s">
        <v>5189</v>
      </c>
      <c r="GOE2" s="2" t="s">
        <v>5190</v>
      </c>
      <c r="GOF2" s="2" t="s">
        <v>5191</v>
      </c>
      <c r="GOG2" s="2" t="s">
        <v>5192</v>
      </c>
      <c r="GOH2" s="2" t="s">
        <v>5193</v>
      </c>
      <c r="GOI2" s="2" t="s">
        <v>5194</v>
      </c>
      <c r="GOJ2" s="2" t="s">
        <v>5195</v>
      </c>
      <c r="GOK2" s="2" t="s">
        <v>5196</v>
      </c>
      <c r="GOL2" s="2" t="s">
        <v>5197</v>
      </c>
      <c r="GOM2" s="2" t="s">
        <v>5198</v>
      </c>
      <c r="GON2" s="2" t="s">
        <v>5199</v>
      </c>
      <c r="GOO2" s="2" t="s">
        <v>5200</v>
      </c>
      <c r="GOP2" s="2" t="s">
        <v>5201</v>
      </c>
      <c r="GOQ2" s="2" t="s">
        <v>5202</v>
      </c>
      <c r="GOR2" s="2" t="s">
        <v>5203</v>
      </c>
      <c r="GOS2" s="2" t="s">
        <v>5204</v>
      </c>
      <c r="GOT2" s="2" t="s">
        <v>5205</v>
      </c>
      <c r="GOU2" s="2" t="s">
        <v>5206</v>
      </c>
      <c r="GOV2" s="2" t="s">
        <v>5207</v>
      </c>
      <c r="GOW2" s="2" t="s">
        <v>5208</v>
      </c>
      <c r="GOX2" s="2" t="s">
        <v>5209</v>
      </c>
      <c r="GOY2" s="2" t="s">
        <v>5210</v>
      </c>
      <c r="GOZ2" s="2" t="s">
        <v>5211</v>
      </c>
      <c r="GPA2" s="2" t="s">
        <v>5212</v>
      </c>
      <c r="GPB2" s="2" t="s">
        <v>5213</v>
      </c>
      <c r="GPC2" s="2" t="s">
        <v>5214</v>
      </c>
      <c r="GPD2" s="2" t="s">
        <v>5215</v>
      </c>
      <c r="GPE2" s="2" t="s">
        <v>5216</v>
      </c>
      <c r="GPF2" s="2" t="s">
        <v>5217</v>
      </c>
      <c r="GPG2" s="2" t="s">
        <v>5218</v>
      </c>
      <c r="GPH2" s="2" t="s">
        <v>5219</v>
      </c>
      <c r="GPI2" s="2" t="s">
        <v>5220</v>
      </c>
      <c r="GPJ2" s="2" t="s">
        <v>5221</v>
      </c>
      <c r="GPK2" s="2" t="s">
        <v>5222</v>
      </c>
      <c r="GPL2" s="2" t="s">
        <v>5223</v>
      </c>
      <c r="GPM2" s="2" t="s">
        <v>5224</v>
      </c>
      <c r="GPN2" s="2" t="s">
        <v>5225</v>
      </c>
      <c r="GPO2" s="2" t="s">
        <v>5226</v>
      </c>
      <c r="GPP2" s="2" t="s">
        <v>5227</v>
      </c>
      <c r="GPQ2" s="2" t="s">
        <v>5228</v>
      </c>
      <c r="GPR2" s="2" t="s">
        <v>5229</v>
      </c>
      <c r="GPS2" s="2" t="s">
        <v>5230</v>
      </c>
      <c r="GPT2" s="2" t="s">
        <v>5231</v>
      </c>
      <c r="GPU2" s="2" t="s">
        <v>5232</v>
      </c>
      <c r="GPV2" s="2" t="s">
        <v>5233</v>
      </c>
      <c r="GPW2" s="2" t="s">
        <v>5234</v>
      </c>
      <c r="GPX2" s="2" t="s">
        <v>5235</v>
      </c>
      <c r="GPY2" s="2" t="s">
        <v>5236</v>
      </c>
      <c r="GPZ2" s="2" t="s">
        <v>5237</v>
      </c>
      <c r="GQA2" s="2" t="s">
        <v>5238</v>
      </c>
      <c r="GQB2" s="2" t="s">
        <v>5239</v>
      </c>
      <c r="GQC2" s="2" t="s">
        <v>5240</v>
      </c>
      <c r="GQD2" s="2" t="s">
        <v>5241</v>
      </c>
      <c r="GQE2" s="2" t="s">
        <v>5242</v>
      </c>
      <c r="GQF2" s="2" t="s">
        <v>5243</v>
      </c>
      <c r="GQG2" s="2" t="s">
        <v>5244</v>
      </c>
      <c r="GQH2" s="2" t="s">
        <v>5245</v>
      </c>
      <c r="GQI2" s="2" t="s">
        <v>5246</v>
      </c>
      <c r="GQJ2" s="2" t="s">
        <v>5247</v>
      </c>
      <c r="GQK2" s="2" t="s">
        <v>5248</v>
      </c>
      <c r="GQL2" s="2" t="s">
        <v>5249</v>
      </c>
      <c r="GQM2" s="2" t="s">
        <v>5250</v>
      </c>
      <c r="GQN2" s="2" t="s">
        <v>5251</v>
      </c>
      <c r="GQO2" s="2" t="s">
        <v>5252</v>
      </c>
      <c r="GQP2" s="2" t="s">
        <v>5253</v>
      </c>
      <c r="GQQ2" s="2" t="s">
        <v>5254</v>
      </c>
      <c r="GQR2" s="2" t="s">
        <v>5255</v>
      </c>
      <c r="GQS2" s="2" t="s">
        <v>5256</v>
      </c>
      <c r="GQT2" s="2" t="s">
        <v>5257</v>
      </c>
      <c r="GQU2" s="2" t="s">
        <v>5258</v>
      </c>
      <c r="GQV2" s="2" t="s">
        <v>5259</v>
      </c>
      <c r="GQW2" s="2" t="s">
        <v>5260</v>
      </c>
      <c r="GQX2" s="2" t="s">
        <v>5261</v>
      </c>
      <c r="GQY2" s="2" t="s">
        <v>5262</v>
      </c>
      <c r="GQZ2" s="2" t="s">
        <v>5263</v>
      </c>
      <c r="GRA2" s="2" t="s">
        <v>5264</v>
      </c>
      <c r="GRB2" s="2" t="s">
        <v>5265</v>
      </c>
      <c r="GRC2" s="2" t="s">
        <v>5266</v>
      </c>
      <c r="GRD2" s="2" t="s">
        <v>5267</v>
      </c>
      <c r="GRE2" s="2" t="s">
        <v>5268</v>
      </c>
      <c r="GRF2" s="2" t="s">
        <v>5269</v>
      </c>
      <c r="GRG2" s="2" t="s">
        <v>5270</v>
      </c>
      <c r="GRH2" s="2" t="s">
        <v>5271</v>
      </c>
      <c r="GRI2" s="2" t="s">
        <v>5272</v>
      </c>
      <c r="GRJ2" s="2" t="s">
        <v>5273</v>
      </c>
      <c r="GRK2" s="2" t="s">
        <v>5274</v>
      </c>
      <c r="GRL2" s="2" t="s">
        <v>5275</v>
      </c>
      <c r="GRM2" s="2" t="s">
        <v>5276</v>
      </c>
      <c r="GRN2" s="2" t="s">
        <v>5277</v>
      </c>
      <c r="GRO2" s="2" t="s">
        <v>5278</v>
      </c>
      <c r="GRP2" s="2" t="s">
        <v>5279</v>
      </c>
      <c r="GRQ2" s="2" t="s">
        <v>5280</v>
      </c>
      <c r="GRR2" s="2" t="s">
        <v>5281</v>
      </c>
      <c r="GRS2" s="2" t="s">
        <v>5282</v>
      </c>
      <c r="GRT2" s="2" t="s">
        <v>5283</v>
      </c>
      <c r="GRU2" s="2" t="s">
        <v>5284</v>
      </c>
      <c r="GRV2" s="2" t="s">
        <v>5285</v>
      </c>
      <c r="GRW2" s="2" t="s">
        <v>5286</v>
      </c>
      <c r="GRX2" s="2" t="s">
        <v>5287</v>
      </c>
      <c r="GRY2" s="2" t="s">
        <v>5288</v>
      </c>
      <c r="GRZ2" s="2" t="s">
        <v>5289</v>
      </c>
      <c r="GSA2" s="2" t="s">
        <v>5290</v>
      </c>
      <c r="GSB2" s="2" t="s">
        <v>5291</v>
      </c>
      <c r="GSC2" s="2" t="s">
        <v>5292</v>
      </c>
      <c r="GSD2" s="2" t="s">
        <v>5293</v>
      </c>
      <c r="GSE2" s="2" t="s">
        <v>5294</v>
      </c>
      <c r="GSF2" s="2" t="s">
        <v>5295</v>
      </c>
      <c r="GSG2" s="2" t="s">
        <v>5296</v>
      </c>
      <c r="GSH2" s="2" t="s">
        <v>5297</v>
      </c>
      <c r="GSI2" s="2" t="s">
        <v>5298</v>
      </c>
      <c r="GSJ2" s="2" t="s">
        <v>5299</v>
      </c>
      <c r="GSK2" s="2" t="s">
        <v>5300</v>
      </c>
      <c r="GSL2" s="2" t="s">
        <v>5301</v>
      </c>
      <c r="GSM2" s="2" t="s">
        <v>5302</v>
      </c>
      <c r="GSN2" s="2" t="s">
        <v>5303</v>
      </c>
      <c r="GSO2" s="2" t="s">
        <v>5304</v>
      </c>
      <c r="GSP2" s="2" t="s">
        <v>5305</v>
      </c>
      <c r="GSQ2" s="2" t="s">
        <v>5306</v>
      </c>
      <c r="GSR2" s="2" t="s">
        <v>5307</v>
      </c>
      <c r="GSS2" s="2" t="s">
        <v>5308</v>
      </c>
      <c r="GST2" s="2" t="s">
        <v>5309</v>
      </c>
      <c r="GSU2" s="2" t="s">
        <v>5310</v>
      </c>
      <c r="GSV2" s="2" t="s">
        <v>5311</v>
      </c>
      <c r="GSW2" s="2" t="s">
        <v>5312</v>
      </c>
      <c r="GSX2" s="2" t="s">
        <v>5313</v>
      </c>
      <c r="GSY2" s="2" t="s">
        <v>5314</v>
      </c>
      <c r="GSZ2" s="2" t="s">
        <v>5315</v>
      </c>
      <c r="GTA2" s="2" t="s">
        <v>5316</v>
      </c>
      <c r="GTB2" s="2" t="s">
        <v>5317</v>
      </c>
      <c r="GTC2" s="2" t="s">
        <v>5318</v>
      </c>
      <c r="GTD2" s="2" t="s">
        <v>5319</v>
      </c>
      <c r="GTE2" s="2" t="s">
        <v>5320</v>
      </c>
      <c r="GTF2" s="2" t="s">
        <v>5321</v>
      </c>
      <c r="GTG2" s="2" t="s">
        <v>5322</v>
      </c>
      <c r="GTH2" s="2" t="s">
        <v>5323</v>
      </c>
      <c r="GTI2" s="2" t="s">
        <v>5324</v>
      </c>
      <c r="GTJ2" s="2" t="s">
        <v>5325</v>
      </c>
      <c r="GTK2" s="2" t="s">
        <v>5326</v>
      </c>
      <c r="GTL2" s="2" t="s">
        <v>5327</v>
      </c>
      <c r="GTM2" s="2" t="s">
        <v>5328</v>
      </c>
      <c r="GTN2" s="2" t="s">
        <v>5329</v>
      </c>
      <c r="GTO2" s="2" t="s">
        <v>5330</v>
      </c>
      <c r="GTP2" s="2" t="s">
        <v>5331</v>
      </c>
      <c r="GTQ2" s="2" t="s">
        <v>5332</v>
      </c>
      <c r="GTR2" s="2" t="s">
        <v>5333</v>
      </c>
      <c r="GTS2" s="2" t="s">
        <v>5334</v>
      </c>
      <c r="GTT2" s="2" t="s">
        <v>5335</v>
      </c>
      <c r="GTU2" s="2" t="s">
        <v>5336</v>
      </c>
      <c r="GTV2" s="2" t="s">
        <v>5337</v>
      </c>
      <c r="GTW2" s="2" t="s">
        <v>5338</v>
      </c>
      <c r="GTX2" s="2" t="s">
        <v>5339</v>
      </c>
      <c r="GTY2" s="2" t="s">
        <v>5340</v>
      </c>
      <c r="GTZ2" s="2" t="s">
        <v>5341</v>
      </c>
      <c r="GUA2" s="2" t="s">
        <v>5342</v>
      </c>
      <c r="GUB2" s="2" t="s">
        <v>5343</v>
      </c>
      <c r="GUC2" s="2" t="s">
        <v>5344</v>
      </c>
      <c r="GUD2" s="2" t="s">
        <v>5345</v>
      </c>
      <c r="GUE2" s="2" t="s">
        <v>5346</v>
      </c>
      <c r="GUF2" s="2" t="s">
        <v>5347</v>
      </c>
      <c r="GUG2" s="2" t="s">
        <v>5348</v>
      </c>
      <c r="GUH2" s="2" t="s">
        <v>5349</v>
      </c>
      <c r="GUI2" s="2" t="s">
        <v>5350</v>
      </c>
      <c r="GUJ2" s="2" t="s">
        <v>5351</v>
      </c>
      <c r="GUK2" s="2" t="s">
        <v>5352</v>
      </c>
      <c r="GUL2" s="2" t="s">
        <v>5353</v>
      </c>
      <c r="GUM2" s="2" t="s">
        <v>5354</v>
      </c>
      <c r="GUN2" s="2" t="s">
        <v>5355</v>
      </c>
      <c r="GUO2" s="2" t="s">
        <v>5356</v>
      </c>
      <c r="GUP2" s="2" t="s">
        <v>5357</v>
      </c>
      <c r="GUQ2" s="2" t="s">
        <v>5358</v>
      </c>
      <c r="GUR2" s="2" t="s">
        <v>5359</v>
      </c>
      <c r="GUS2" s="2" t="s">
        <v>5360</v>
      </c>
      <c r="GUT2" s="2" t="s">
        <v>5361</v>
      </c>
      <c r="GUU2" s="2" t="s">
        <v>5362</v>
      </c>
      <c r="GUV2" s="2" t="s">
        <v>5363</v>
      </c>
      <c r="GUW2" s="2" t="s">
        <v>5364</v>
      </c>
      <c r="GUX2" s="2" t="s">
        <v>5365</v>
      </c>
      <c r="GUY2" s="2" t="s">
        <v>5366</v>
      </c>
      <c r="GUZ2" s="2" t="s">
        <v>5367</v>
      </c>
      <c r="GVA2" s="2" t="s">
        <v>5368</v>
      </c>
      <c r="GVB2" s="2" t="s">
        <v>5369</v>
      </c>
      <c r="GVC2" s="2" t="s">
        <v>5370</v>
      </c>
      <c r="GVD2" s="2" t="s">
        <v>5371</v>
      </c>
      <c r="GVE2" s="2" t="s">
        <v>5372</v>
      </c>
      <c r="GVF2" s="2" t="s">
        <v>5373</v>
      </c>
      <c r="GVG2" s="2" t="s">
        <v>5374</v>
      </c>
      <c r="GVH2" s="2" t="s">
        <v>5375</v>
      </c>
      <c r="GVI2" s="2" t="s">
        <v>5376</v>
      </c>
      <c r="GVJ2" s="2" t="s">
        <v>5377</v>
      </c>
      <c r="GVK2" s="2" t="s">
        <v>5378</v>
      </c>
      <c r="GVL2" s="2" t="s">
        <v>5379</v>
      </c>
      <c r="GVM2" s="2" t="s">
        <v>5380</v>
      </c>
      <c r="GVN2" s="2" t="s">
        <v>5381</v>
      </c>
      <c r="GVO2" s="2" t="s">
        <v>5382</v>
      </c>
      <c r="GVP2" s="2" t="s">
        <v>5383</v>
      </c>
      <c r="GVQ2" s="2" t="s">
        <v>5384</v>
      </c>
      <c r="GVR2" s="2" t="s">
        <v>5385</v>
      </c>
      <c r="GVS2" s="2" t="s">
        <v>5386</v>
      </c>
      <c r="GVT2" s="2" t="s">
        <v>5387</v>
      </c>
      <c r="GVU2" s="2" t="s">
        <v>5388</v>
      </c>
      <c r="GVV2" s="2" t="s">
        <v>5389</v>
      </c>
      <c r="GVW2" s="2" t="s">
        <v>5390</v>
      </c>
      <c r="GVX2" s="2" t="s">
        <v>5391</v>
      </c>
      <c r="GVY2" s="2" t="s">
        <v>5392</v>
      </c>
      <c r="GVZ2" s="2" t="s">
        <v>5393</v>
      </c>
      <c r="GWA2" s="2" t="s">
        <v>5394</v>
      </c>
      <c r="GWB2" s="2" t="s">
        <v>5395</v>
      </c>
      <c r="GWC2" s="2" t="s">
        <v>5396</v>
      </c>
      <c r="GWD2" s="2" t="s">
        <v>5397</v>
      </c>
      <c r="GWE2" s="2" t="s">
        <v>5398</v>
      </c>
      <c r="GWF2" s="2" t="s">
        <v>5399</v>
      </c>
      <c r="GWG2" s="2" t="s">
        <v>5400</v>
      </c>
      <c r="GWH2" s="2" t="s">
        <v>5401</v>
      </c>
      <c r="GWI2" s="2" t="s">
        <v>5402</v>
      </c>
      <c r="GWJ2" s="2" t="s">
        <v>5403</v>
      </c>
      <c r="GWK2" s="2" t="s">
        <v>5404</v>
      </c>
      <c r="GWL2" s="2" t="s">
        <v>5405</v>
      </c>
      <c r="GWM2" s="2" t="s">
        <v>5406</v>
      </c>
      <c r="GWN2" s="2" t="s">
        <v>5407</v>
      </c>
      <c r="GWO2" s="2" t="s">
        <v>5408</v>
      </c>
      <c r="GWP2" s="2" t="s">
        <v>5409</v>
      </c>
      <c r="GWQ2" s="2" t="s">
        <v>5410</v>
      </c>
      <c r="GWR2" s="2" t="s">
        <v>5411</v>
      </c>
      <c r="GWS2" s="2" t="s">
        <v>5412</v>
      </c>
      <c r="GWT2" s="2" t="s">
        <v>5413</v>
      </c>
      <c r="GWU2" s="2" t="s">
        <v>5414</v>
      </c>
      <c r="GWV2" s="2" t="s">
        <v>5415</v>
      </c>
      <c r="GWW2" s="2" t="s">
        <v>5416</v>
      </c>
      <c r="GWX2" s="2" t="s">
        <v>5417</v>
      </c>
      <c r="GWY2" s="2" t="s">
        <v>5418</v>
      </c>
      <c r="GWZ2" s="2" t="s">
        <v>5419</v>
      </c>
      <c r="GXA2" s="2" t="s">
        <v>5420</v>
      </c>
      <c r="GXB2" s="2" t="s">
        <v>5421</v>
      </c>
      <c r="GXC2" s="2" t="s">
        <v>5422</v>
      </c>
      <c r="GXD2" s="2" t="s">
        <v>5423</v>
      </c>
      <c r="GXE2" s="2" t="s">
        <v>5424</v>
      </c>
      <c r="GXF2" s="2" t="s">
        <v>5425</v>
      </c>
      <c r="GXG2" s="2" t="s">
        <v>5426</v>
      </c>
      <c r="GXH2" s="2" t="s">
        <v>5427</v>
      </c>
      <c r="GXI2" s="2" t="s">
        <v>5428</v>
      </c>
      <c r="GXJ2" s="2" t="s">
        <v>5429</v>
      </c>
      <c r="GXK2" s="2" t="s">
        <v>5430</v>
      </c>
      <c r="GXL2" s="2" t="s">
        <v>5431</v>
      </c>
      <c r="GXM2" s="2" t="s">
        <v>5432</v>
      </c>
      <c r="GXN2" s="2" t="s">
        <v>5433</v>
      </c>
      <c r="GXO2" s="2" t="s">
        <v>5434</v>
      </c>
      <c r="GXP2" s="2" t="s">
        <v>5435</v>
      </c>
      <c r="GXQ2" s="2" t="s">
        <v>5436</v>
      </c>
      <c r="GXR2" s="2" t="s">
        <v>5437</v>
      </c>
      <c r="GXS2" s="2" t="s">
        <v>5438</v>
      </c>
      <c r="GXT2" s="2" t="s">
        <v>5439</v>
      </c>
      <c r="GXU2" s="2" t="s">
        <v>5440</v>
      </c>
      <c r="GXV2" s="2" t="s">
        <v>5441</v>
      </c>
      <c r="GXW2" s="2" t="s">
        <v>5442</v>
      </c>
      <c r="GXX2" s="2" t="s">
        <v>5443</v>
      </c>
      <c r="GXY2" s="2" t="s">
        <v>5444</v>
      </c>
      <c r="GXZ2" s="2" t="s">
        <v>5445</v>
      </c>
      <c r="GYA2" s="2" t="s">
        <v>5446</v>
      </c>
      <c r="GYB2" s="2" t="s">
        <v>5447</v>
      </c>
      <c r="GYC2" s="2" t="s">
        <v>5448</v>
      </c>
      <c r="GYD2" s="2" t="s">
        <v>5449</v>
      </c>
      <c r="GYE2" s="2" t="s">
        <v>5450</v>
      </c>
      <c r="GYF2" s="2" t="s">
        <v>5451</v>
      </c>
      <c r="GYG2" s="2" t="s">
        <v>5452</v>
      </c>
      <c r="GYH2" s="2" t="s">
        <v>5453</v>
      </c>
      <c r="GYI2" s="2" t="s">
        <v>5454</v>
      </c>
      <c r="GYJ2" s="2" t="s">
        <v>5455</v>
      </c>
      <c r="GYK2" s="2" t="s">
        <v>5456</v>
      </c>
      <c r="GYL2" s="2" t="s">
        <v>5457</v>
      </c>
      <c r="GYM2" s="2" t="s">
        <v>5458</v>
      </c>
      <c r="GYN2" s="2" t="s">
        <v>5459</v>
      </c>
      <c r="GYO2" s="2" t="s">
        <v>5460</v>
      </c>
      <c r="GYP2" s="2" t="s">
        <v>5461</v>
      </c>
      <c r="GYQ2" s="2" t="s">
        <v>5462</v>
      </c>
      <c r="GYR2" s="2" t="s">
        <v>5463</v>
      </c>
      <c r="GYS2" s="2" t="s">
        <v>5464</v>
      </c>
      <c r="GYT2" s="2" t="s">
        <v>5465</v>
      </c>
      <c r="GYU2" s="2" t="s">
        <v>5466</v>
      </c>
      <c r="GYV2" s="2" t="s">
        <v>5467</v>
      </c>
      <c r="GYW2" s="2" t="s">
        <v>5468</v>
      </c>
      <c r="GYX2" s="2" t="s">
        <v>5469</v>
      </c>
      <c r="GYY2" s="2" t="s">
        <v>5470</v>
      </c>
      <c r="GYZ2" s="2" t="s">
        <v>5471</v>
      </c>
      <c r="GZA2" s="2" t="s">
        <v>5472</v>
      </c>
      <c r="GZB2" s="2" t="s">
        <v>5473</v>
      </c>
      <c r="GZC2" s="2" t="s">
        <v>5474</v>
      </c>
      <c r="GZD2" s="2" t="s">
        <v>5475</v>
      </c>
      <c r="GZE2" s="2" t="s">
        <v>5476</v>
      </c>
      <c r="GZF2" s="2" t="s">
        <v>5477</v>
      </c>
      <c r="GZG2" s="2" t="s">
        <v>5478</v>
      </c>
      <c r="GZH2" s="2" t="s">
        <v>5479</v>
      </c>
      <c r="GZI2" s="2" t="s">
        <v>5480</v>
      </c>
      <c r="GZJ2" s="2" t="s">
        <v>5481</v>
      </c>
      <c r="GZK2" s="2" t="s">
        <v>5482</v>
      </c>
      <c r="GZL2" s="2" t="s">
        <v>5483</v>
      </c>
      <c r="GZM2" s="2" t="s">
        <v>5484</v>
      </c>
      <c r="GZN2" s="2" t="s">
        <v>5485</v>
      </c>
      <c r="GZO2" s="2" t="s">
        <v>5486</v>
      </c>
      <c r="GZP2" s="2" t="s">
        <v>5487</v>
      </c>
      <c r="GZQ2" s="2" t="s">
        <v>5488</v>
      </c>
      <c r="GZR2" s="2" t="s">
        <v>5489</v>
      </c>
      <c r="GZS2" s="2" t="s">
        <v>5490</v>
      </c>
      <c r="GZT2" s="2" t="s">
        <v>5491</v>
      </c>
      <c r="GZU2" s="2" t="s">
        <v>5492</v>
      </c>
      <c r="GZV2" s="2" t="s">
        <v>5493</v>
      </c>
      <c r="GZW2" s="2" t="s">
        <v>5494</v>
      </c>
      <c r="GZX2" s="2" t="s">
        <v>5495</v>
      </c>
      <c r="GZY2" s="2" t="s">
        <v>5496</v>
      </c>
      <c r="GZZ2" s="2" t="s">
        <v>5497</v>
      </c>
      <c r="HAA2" s="2" t="s">
        <v>5498</v>
      </c>
      <c r="HAB2" s="2" t="s">
        <v>5499</v>
      </c>
      <c r="HAC2" s="2" t="s">
        <v>5500</v>
      </c>
      <c r="HAD2" s="2" t="s">
        <v>5501</v>
      </c>
      <c r="HAE2" s="2" t="s">
        <v>5502</v>
      </c>
      <c r="HAF2" s="2" t="s">
        <v>5503</v>
      </c>
      <c r="HAG2" s="2" t="s">
        <v>5504</v>
      </c>
      <c r="HAH2" s="2" t="s">
        <v>5505</v>
      </c>
      <c r="HAI2" s="2" t="s">
        <v>5506</v>
      </c>
      <c r="HAJ2" s="2" t="s">
        <v>5507</v>
      </c>
      <c r="HAK2" s="2" t="s">
        <v>5508</v>
      </c>
      <c r="HAL2" s="2" t="s">
        <v>5509</v>
      </c>
      <c r="HAM2" s="2" t="s">
        <v>5510</v>
      </c>
      <c r="HAN2" s="2" t="s">
        <v>5511</v>
      </c>
      <c r="HAO2" s="2" t="s">
        <v>5512</v>
      </c>
      <c r="HAP2" s="2" t="s">
        <v>5513</v>
      </c>
      <c r="HAQ2" s="2" t="s">
        <v>5514</v>
      </c>
      <c r="HAR2" s="2" t="s">
        <v>5515</v>
      </c>
      <c r="HAS2" s="2" t="s">
        <v>5516</v>
      </c>
      <c r="HAT2" s="2" t="s">
        <v>5517</v>
      </c>
      <c r="HAU2" s="2" t="s">
        <v>5518</v>
      </c>
      <c r="HAV2" s="2" t="s">
        <v>5519</v>
      </c>
      <c r="HAW2" s="2" t="s">
        <v>5520</v>
      </c>
      <c r="HAX2" s="2" t="s">
        <v>5521</v>
      </c>
      <c r="HAY2" s="2" t="s">
        <v>5522</v>
      </c>
      <c r="HAZ2" s="2" t="s">
        <v>5523</v>
      </c>
      <c r="HBA2" s="2" t="s">
        <v>5524</v>
      </c>
      <c r="HBB2" s="2" t="s">
        <v>5525</v>
      </c>
      <c r="HBC2" s="2" t="s">
        <v>5526</v>
      </c>
      <c r="HBD2" s="2" t="s">
        <v>5527</v>
      </c>
      <c r="HBE2" s="2" t="s">
        <v>5528</v>
      </c>
      <c r="HBF2" s="2" t="s">
        <v>5529</v>
      </c>
      <c r="HBG2" s="2" t="s">
        <v>5530</v>
      </c>
      <c r="HBH2" s="2" t="s">
        <v>5531</v>
      </c>
      <c r="HBI2" s="2" t="s">
        <v>5532</v>
      </c>
      <c r="HBJ2" s="2" t="s">
        <v>5533</v>
      </c>
      <c r="HBK2" s="2" t="s">
        <v>5534</v>
      </c>
      <c r="HBL2" s="2" t="s">
        <v>5535</v>
      </c>
      <c r="HBM2" s="2" t="s">
        <v>5536</v>
      </c>
      <c r="HBN2" s="2" t="s">
        <v>5537</v>
      </c>
      <c r="HBO2" s="2" t="s">
        <v>5538</v>
      </c>
      <c r="HBP2" s="2" t="s">
        <v>5539</v>
      </c>
      <c r="HBQ2" s="2" t="s">
        <v>5540</v>
      </c>
      <c r="HBR2" s="2" t="s">
        <v>5541</v>
      </c>
      <c r="HBS2" s="2" t="s">
        <v>5542</v>
      </c>
      <c r="HBT2" s="2" t="s">
        <v>5543</v>
      </c>
      <c r="HBU2" s="2" t="s">
        <v>5544</v>
      </c>
      <c r="HBV2" s="2" t="s">
        <v>5545</v>
      </c>
      <c r="HBW2" s="2" t="s">
        <v>5546</v>
      </c>
      <c r="HBX2" s="2" t="s">
        <v>5547</v>
      </c>
      <c r="HBY2" s="2" t="s">
        <v>5548</v>
      </c>
      <c r="HBZ2" s="2" t="s">
        <v>5549</v>
      </c>
      <c r="HCA2" s="2" t="s">
        <v>5550</v>
      </c>
      <c r="HCB2" s="2" t="s">
        <v>5551</v>
      </c>
      <c r="HCC2" s="2" t="s">
        <v>5552</v>
      </c>
      <c r="HCD2" s="2" t="s">
        <v>5553</v>
      </c>
      <c r="HCE2" s="2" t="s">
        <v>5554</v>
      </c>
      <c r="HCF2" s="2" t="s">
        <v>5555</v>
      </c>
      <c r="HCG2" s="2" t="s">
        <v>5556</v>
      </c>
      <c r="HCH2" s="2" t="s">
        <v>5557</v>
      </c>
      <c r="HCI2" s="2" t="s">
        <v>5558</v>
      </c>
      <c r="HCJ2" s="2" t="s">
        <v>5559</v>
      </c>
      <c r="HCK2" s="2" t="s">
        <v>5560</v>
      </c>
      <c r="HCL2" s="2" t="s">
        <v>5561</v>
      </c>
      <c r="HCM2" s="2" t="s">
        <v>5562</v>
      </c>
      <c r="HCN2" s="2" t="s">
        <v>5563</v>
      </c>
      <c r="HCO2" s="2" t="s">
        <v>5564</v>
      </c>
      <c r="HCP2" s="2" t="s">
        <v>5565</v>
      </c>
      <c r="HCQ2" s="2" t="s">
        <v>5566</v>
      </c>
      <c r="HCR2" s="2" t="s">
        <v>5567</v>
      </c>
      <c r="HCS2" s="2" t="s">
        <v>5568</v>
      </c>
      <c r="HCT2" s="2" t="s">
        <v>5569</v>
      </c>
      <c r="HCU2" s="2" t="s">
        <v>5570</v>
      </c>
      <c r="HCV2" s="2" t="s">
        <v>5571</v>
      </c>
      <c r="HCW2" s="2" t="s">
        <v>5572</v>
      </c>
      <c r="HCX2" s="2" t="s">
        <v>5573</v>
      </c>
      <c r="HCY2" s="2" t="s">
        <v>5574</v>
      </c>
      <c r="HCZ2" s="2" t="s">
        <v>5575</v>
      </c>
      <c r="HDA2" s="2" t="s">
        <v>5576</v>
      </c>
      <c r="HDB2" s="2" t="s">
        <v>5577</v>
      </c>
      <c r="HDC2" s="2" t="s">
        <v>5578</v>
      </c>
      <c r="HDD2" s="2" t="s">
        <v>5579</v>
      </c>
      <c r="HDE2" s="2" t="s">
        <v>5580</v>
      </c>
      <c r="HDF2" s="2" t="s">
        <v>5581</v>
      </c>
      <c r="HDG2" s="2" t="s">
        <v>5582</v>
      </c>
      <c r="HDH2" s="2" t="s">
        <v>5583</v>
      </c>
      <c r="HDI2" s="2" t="s">
        <v>5584</v>
      </c>
      <c r="HDJ2" s="2" t="s">
        <v>5585</v>
      </c>
      <c r="HDK2" s="2" t="s">
        <v>5586</v>
      </c>
      <c r="HDL2" s="2" t="s">
        <v>5587</v>
      </c>
      <c r="HDM2" s="2" t="s">
        <v>5588</v>
      </c>
      <c r="HDN2" s="2" t="s">
        <v>5589</v>
      </c>
      <c r="HDO2" s="2" t="s">
        <v>5590</v>
      </c>
      <c r="HDP2" s="2" t="s">
        <v>5591</v>
      </c>
      <c r="HDQ2" s="2" t="s">
        <v>5592</v>
      </c>
      <c r="HDR2" s="2" t="s">
        <v>5593</v>
      </c>
      <c r="HDS2" s="2" t="s">
        <v>5594</v>
      </c>
      <c r="HDT2" s="2" t="s">
        <v>5595</v>
      </c>
      <c r="HDU2" s="2" t="s">
        <v>5596</v>
      </c>
      <c r="HDV2" s="2" t="s">
        <v>5597</v>
      </c>
      <c r="HDW2" s="2" t="s">
        <v>5598</v>
      </c>
      <c r="HDX2" s="2" t="s">
        <v>5599</v>
      </c>
      <c r="HDY2" s="2" t="s">
        <v>5600</v>
      </c>
      <c r="HDZ2" s="2" t="s">
        <v>5601</v>
      </c>
      <c r="HEA2" s="2" t="s">
        <v>5602</v>
      </c>
      <c r="HEB2" s="2" t="s">
        <v>5603</v>
      </c>
      <c r="HEC2" s="2" t="s">
        <v>5604</v>
      </c>
      <c r="HED2" s="2" t="s">
        <v>5605</v>
      </c>
      <c r="HEE2" s="2" t="s">
        <v>5606</v>
      </c>
      <c r="HEF2" s="2" t="s">
        <v>5607</v>
      </c>
      <c r="HEG2" s="2" t="s">
        <v>5608</v>
      </c>
      <c r="HEH2" s="2" t="s">
        <v>5609</v>
      </c>
      <c r="HEI2" s="2" t="s">
        <v>5610</v>
      </c>
      <c r="HEJ2" s="2" t="s">
        <v>5611</v>
      </c>
      <c r="HEK2" s="2" t="s">
        <v>5612</v>
      </c>
      <c r="HEL2" s="2" t="s">
        <v>5613</v>
      </c>
      <c r="HEM2" s="2" t="s">
        <v>5614</v>
      </c>
      <c r="HEN2" s="2" t="s">
        <v>5615</v>
      </c>
      <c r="HEO2" s="2" t="s">
        <v>5616</v>
      </c>
      <c r="HEP2" s="2" t="s">
        <v>5617</v>
      </c>
      <c r="HEQ2" s="2" t="s">
        <v>5618</v>
      </c>
      <c r="HER2" s="2" t="s">
        <v>5619</v>
      </c>
      <c r="HES2" s="2" t="s">
        <v>5620</v>
      </c>
      <c r="HET2" s="2" t="s">
        <v>5621</v>
      </c>
      <c r="HEU2" s="2" t="s">
        <v>5622</v>
      </c>
      <c r="HEV2" s="2" t="s">
        <v>5623</v>
      </c>
      <c r="HEW2" s="2" t="s">
        <v>5624</v>
      </c>
      <c r="HEX2" s="2" t="s">
        <v>5625</v>
      </c>
      <c r="HEY2" s="2" t="s">
        <v>5626</v>
      </c>
      <c r="HEZ2" s="2" t="s">
        <v>5627</v>
      </c>
      <c r="HFA2" s="2" t="s">
        <v>5628</v>
      </c>
      <c r="HFB2" s="2" t="s">
        <v>5629</v>
      </c>
      <c r="HFC2" s="2" t="s">
        <v>5630</v>
      </c>
      <c r="HFD2" s="2" t="s">
        <v>5631</v>
      </c>
      <c r="HFE2" s="2" t="s">
        <v>5632</v>
      </c>
      <c r="HFF2" s="2" t="s">
        <v>5633</v>
      </c>
      <c r="HFG2" s="2" t="s">
        <v>5634</v>
      </c>
      <c r="HFH2" s="2" t="s">
        <v>5635</v>
      </c>
      <c r="HFI2" s="2" t="s">
        <v>5636</v>
      </c>
      <c r="HFJ2" s="2" t="s">
        <v>5637</v>
      </c>
      <c r="HFK2" s="2" t="s">
        <v>5638</v>
      </c>
      <c r="HFL2" s="2" t="s">
        <v>5639</v>
      </c>
      <c r="HFM2" s="2" t="s">
        <v>5640</v>
      </c>
      <c r="HFN2" s="2" t="s">
        <v>5641</v>
      </c>
      <c r="HFO2" s="2" t="s">
        <v>5642</v>
      </c>
      <c r="HFP2" s="2" t="s">
        <v>5643</v>
      </c>
      <c r="HFQ2" s="2" t="s">
        <v>5644</v>
      </c>
      <c r="HFR2" s="2" t="s">
        <v>5645</v>
      </c>
      <c r="HFS2" s="2" t="s">
        <v>5646</v>
      </c>
      <c r="HFT2" s="2" t="s">
        <v>5647</v>
      </c>
      <c r="HFU2" s="2" t="s">
        <v>5648</v>
      </c>
      <c r="HFV2" s="2" t="s">
        <v>5649</v>
      </c>
      <c r="HFW2" s="2" t="s">
        <v>5650</v>
      </c>
      <c r="HFX2" s="2" t="s">
        <v>5651</v>
      </c>
      <c r="HFY2" s="2" t="s">
        <v>5652</v>
      </c>
      <c r="HFZ2" s="2" t="s">
        <v>5653</v>
      </c>
      <c r="HGA2" s="2" t="s">
        <v>5654</v>
      </c>
      <c r="HGB2" s="2" t="s">
        <v>5655</v>
      </c>
      <c r="HGC2" s="2" t="s">
        <v>5656</v>
      </c>
      <c r="HGD2" s="2" t="s">
        <v>5657</v>
      </c>
      <c r="HGE2" s="2" t="s">
        <v>5658</v>
      </c>
      <c r="HGF2" s="2" t="s">
        <v>5659</v>
      </c>
      <c r="HGG2" s="2" t="s">
        <v>5660</v>
      </c>
      <c r="HGH2" s="2" t="s">
        <v>5661</v>
      </c>
      <c r="HGI2" s="2" t="s">
        <v>5662</v>
      </c>
      <c r="HGJ2" s="2" t="s">
        <v>5663</v>
      </c>
      <c r="HGK2" s="2" t="s">
        <v>5664</v>
      </c>
      <c r="HGL2" s="2" t="s">
        <v>5665</v>
      </c>
      <c r="HGM2" s="2" t="s">
        <v>5666</v>
      </c>
      <c r="HGN2" s="2" t="s">
        <v>5667</v>
      </c>
      <c r="HGO2" s="2" t="s">
        <v>5668</v>
      </c>
      <c r="HGP2" s="2" t="s">
        <v>5669</v>
      </c>
      <c r="HGQ2" s="2" t="s">
        <v>5670</v>
      </c>
      <c r="HGR2" s="2" t="s">
        <v>5671</v>
      </c>
      <c r="HGS2" s="2" t="s">
        <v>5672</v>
      </c>
      <c r="HGT2" s="2" t="s">
        <v>5673</v>
      </c>
      <c r="HGU2" s="2" t="s">
        <v>5674</v>
      </c>
      <c r="HGV2" s="2" t="s">
        <v>5675</v>
      </c>
      <c r="HGW2" s="2" t="s">
        <v>5676</v>
      </c>
      <c r="HGX2" s="2" t="s">
        <v>5677</v>
      </c>
      <c r="HGY2" s="2" t="s">
        <v>5678</v>
      </c>
      <c r="HGZ2" s="2" t="s">
        <v>5679</v>
      </c>
      <c r="HHA2" s="2" t="s">
        <v>5680</v>
      </c>
      <c r="HHB2" s="2" t="s">
        <v>5681</v>
      </c>
      <c r="HHC2" s="2" t="s">
        <v>5682</v>
      </c>
      <c r="HHD2" s="2" t="s">
        <v>5683</v>
      </c>
      <c r="HHE2" s="2" t="s">
        <v>5684</v>
      </c>
      <c r="HHF2" s="2" t="s">
        <v>5685</v>
      </c>
      <c r="HHG2" s="2" t="s">
        <v>5686</v>
      </c>
      <c r="HHH2" s="2" t="s">
        <v>5687</v>
      </c>
      <c r="HHI2" s="2" t="s">
        <v>5688</v>
      </c>
      <c r="HHJ2" s="2" t="s">
        <v>5689</v>
      </c>
      <c r="HHK2" s="2" t="s">
        <v>5690</v>
      </c>
      <c r="HHL2" s="2" t="s">
        <v>5691</v>
      </c>
      <c r="HHM2" s="2" t="s">
        <v>5692</v>
      </c>
      <c r="HHN2" s="2" t="s">
        <v>5693</v>
      </c>
      <c r="HHO2" s="2" t="s">
        <v>5694</v>
      </c>
      <c r="HHP2" s="2" t="s">
        <v>5695</v>
      </c>
      <c r="HHQ2" s="2" t="s">
        <v>5696</v>
      </c>
      <c r="HHR2" s="2" t="s">
        <v>5697</v>
      </c>
      <c r="HHS2" s="2" t="s">
        <v>5698</v>
      </c>
      <c r="HHT2" s="2" t="s">
        <v>5699</v>
      </c>
      <c r="HHU2" s="2" t="s">
        <v>5700</v>
      </c>
      <c r="HHV2" s="2" t="s">
        <v>5701</v>
      </c>
      <c r="HHW2" s="2" t="s">
        <v>5702</v>
      </c>
      <c r="HHX2" s="2" t="s">
        <v>5703</v>
      </c>
      <c r="HHY2" s="2" t="s">
        <v>5704</v>
      </c>
      <c r="HHZ2" s="2" t="s">
        <v>5705</v>
      </c>
      <c r="HIA2" s="2" t="s">
        <v>5706</v>
      </c>
      <c r="HIB2" s="2" t="s">
        <v>5707</v>
      </c>
      <c r="HIC2" s="2" t="s">
        <v>5708</v>
      </c>
      <c r="HID2" s="2" t="s">
        <v>5709</v>
      </c>
      <c r="HIE2" s="2" t="s">
        <v>5710</v>
      </c>
      <c r="HIF2" s="2" t="s">
        <v>5711</v>
      </c>
      <c r="HIG2" s="2" t="s">
        <v>5712</v>
      </c>
      <c r="HIH2" s="2" t="s">
        <v>5713</v>
      </c>
      <c r="HII2" s="2" t="s">
        <v>5714</v>
      </c>
      <c r="HIJ2" s="2" t="s">
        <v>5715</v>
      </c>
      <c r="HIK2" s="2" t="s">
        <v>5716</v>
      </c>
      <c r="HIL2" s="2" t="s">
        <v>5717</v>
      </c>
      <c r="HIM2" s="2" t="s">
        <v>5718</v>
      </c>
      <c r="HIN2" s="2" t="s">
        <v>5719</v>
      </c>
      <c r="HIO2" s="2" t="s">
        <v>5720</v>
      </c>
      <c r="HIP2" s="2" t="s">
        <v>5721</v>
      </c>
      <c r="HIQ2" s="2" t="s">
        <v>5722</v>
      </c>
      <c r="HIR2" s="2" t="s">
        <v>5723</v>
      </c>
      <c r="HIS2" s="2" t="s">
        <v>5724</v>
      </c>
      <c r="HIT2" s="2" t="s">
        <v>5725</v>
      </c>
      <c r="HIU2" s="2" t="s">
        <v>5726</v>
      </c>
      <c r="HIV2" s="2" t="s">
        <v>5727</v>
      </c>
      <c r="HIW2" s="2" t="s">
        <v>5728</v>
      </c>
      <c r="HIX2" s="2" t="s">
        <v>5729</v>
      </c>
      <c r="HIY2" s="2" t="s">
        <v>5730</v>
      </c>
      <c r="HIZ2" s="2" t="s">
        <v>5731</v>
      </c>
      <c r="HJA2" s="2" t="s">
        <v>5732</v>
      </c>
      <c r="HJB2" s="2" t="s">
        <v>5733</v>
      </c>
      <c r="HJC2" s="2" t="s">
        <v>5734</v>
      </c>
      <c r="HJD2" s="2" t="s">
        <v>5735</v>
      </c>
      <c r="HJE2" s="2" t="s">
        <v>5736</v>
      </c>
      <c r="HJF2" s="2" t="s">
        <v>5737</v>
      </c>
      <c r="HJG2" s="2" t="s">
        <v>5738</v>
      </c>
      <c r="HJH2" s="2" t="s">
        <v>5739</v>
      </c>
      <c r="HJI2" s="2" t="s">
        <v>5740</v>
      </c>
      <c r="HJJ2" s="2" t="s">
        <v>5741</v>
      </c>
      <c r="HJK2" s="2" t="s">
        <v>5742</v>
      </c>
      <c r="HJL2" s="2" t="s">
        <v>5743</v>
      </c>
      <c r="HJM2" s="2" t="s">
        <v>5744</v>
      </c>
      <c r="HJN2" s="2" t="s">
        <v>5745</v>
      </c>
      <c r="HJO2" s="2" t="s">
        <v>5746</v>
      </c>
      <c r="HJP2" s="2" t="s">
        <v>5747</v>
      </c>
      <c r="HJQ2" s="2" t="s">
        <v>5748</v>
      </c>
      <c r="HJR2" s="2" t="s">
        <v>5749</v>
      </c>
      <c r="HJS2" s="2" t="s">
        <v>5750</v>
      </c>
      <c r="HJT2" s="2" t="s">
        <v>5751</v>
      </c>
      <c r="HJU2" s="2" t="s">
        <v>5752</v>
      </c>
      <c r="HJV2" s="2" t="s">
        <v>5753</v>
      </c>
      <c r="HJW2" s="2" t="s">
        <v>5754</v>
      </c>
      <c r="HJX2" s="2" t="s">
        <v>5755</v>
      </c>
      <c r="HJY2" s="2" t="s">
        <v>5756</v>
      </c>
      <c r="HJZ2" s="2" t="s">
        <v>5757</v>
      </c>
      <c r="HKA2" s="2" t="s">
        <v>5758</v>
      </c>
      <c r="HKB2" s="2" t="s">
        <v>5759</v>
      </c>
      <c r="HKC2" s="2" t="s">
        <v>5760</v>
      </c>
      <c r="HKD2" s="2" t="s">
        <v>5761</v>
      </c>
      <c r="HKE2" s="2" t="s">
        <v>5762</v>
      </c>
      <c r="HKF2" s="2" t="s">
        <v>5763</v>
      </c>
      <c r="HKG2" s="2" t="s">
        <v>5764</v>
      </c>
      <c r="HKH2" s="2" t="s">
        <v>5765</v>
      </c>
      <c r="HKI2" s="2" t="s">
        <v>5766</v>
      </c>
      <c r="HKJ2" s="2" t="s">
        <v>5767</v>
      </c>
      <c r="HKK2" s="2" t="s">
        <v>5768</v>
      </c>
      <c r="HKL2" s="2" t="s">
        <v>5769</v>
      </c>
      <c r="HKM2" s="2" t="s">
        <v>5770</v>
      </c>
      <c r="HKN2" s="2" t="s">
        <v>5771</v>
      </c>
      <c r="HKO2" s="2" t="s">
        <v>5772</v>
      </c>
      <c r="HKP2" s="2" t="s">
        <v>5773</v>
      </c>
      <c r="HKQ2" s="2" t="s">
        <v>5774</v>
      </c>
      <c r="HKR2" s="2" t="s">
        <v>5775</v>
      </c>
      <c r="HKS2" s="2" t="s">
        <v>5776</v>
      </c>
      <c r="HKT2" s="2" t="s">
        <v>5777</v>
      </c>
      <c r="HKU2" s="2" t="s">
        <v>5778</v>
      </c>
      <c r="HKV2" s="2" t="s">
        <v>5779</v>
      </c>
      <c r="HKW2" s="2" t="s">
        <v>5780</v>
      </c>
      <c r="HKX2" s="2" t="s">
        <v>5781</v>
      </c>
      <c r="HKY2" s="2" t="s">
        <v>5782</v>
      </c>
      <c r="HKZ2" s="2" t="s">
        <v>5783</v>
      </c>
      <c r="HLA2" s="2" t="s">
        <v>5784</v>
      </c>
      <c r="HLB2" s="2" t="s">
        <v>5785</v>
      </c>
      <c r="HLC2" s="2" t="s">
        <v>5786</v>
      </c>
      <c r="HLD2" s="2" t="s">
        <v>5787</v>
      </c>
      <c r="HLE2" s="2" t="s">
        <v>5788</v>
      </c>
      <c r="HLF2" s="2" t="s">
        <v>5789</v>
      </c>
      <c r="HLG2" s="2" t="s">
        <v>5790</v>
      </c>
      <c r="HLH2" s="2" t="s">
        <v>5791</v>
      </c>
      <c r="HLI2" s="2" t="s">
        <v>5792</v>
      </c>
      <c r="HLJ2" s="2" t="s">
        <v>5793</v>
      </c>
      <c r="HLK2" s="2" t="s">
        <v>5794</v>
      </c>
      <c r="HLL2" s="2" t="s">
        <v>5795</v>
      </c>
      <c r="HLM2" s="2" t="s">
        <v>5796</v>
      </c>
      <c r="HLN2" s="2" t="s">
        <v>5797</v>
      </c>
      <c r="HLO2" s="2" t="s">
        <v>5798</v>
      </c>
      <c r="HLP2" s="2" t="s">
        <v>5799</v>
      </c>
      <c r="HLQ2" s="2" t="s">
        <v>5800</v>
      </c>
      <c r="HLR2" s="2" t="s">
        <v>5801</v>
      </c>
      <c r="HLS2" s="2" t="s">
        <v>5802</v>
      </c>
      <c r="HLT2" s="2" t="s">
        <v>5803</v>
      </c>
      <c r="HLU2" s="2" t="s">
        <v>5804</v>
      </c>
      <c r="HLV2" s="2" t="s">
        <v>5805</v>
      </c>
      <c r="HLW2" s="2" t="s">
        <v>5806</v>
      </c>
      <c r="HLX2" s="2" t="s">
        <v>5807</v>
      </c>
      <c r="HLY2" s="2" t="s">
        <v>5808</v>
      </c>
      <c r="HLZ2" s="2" t="s">
        <v>5809</v>
      </c>
      <c r="HMA2" s="2" t="s">
        <v>5810</v>
      </c>
      <c r="HMB2" s="2" t="s">
        <v>5811</v>
      </c>
      <c r="HMC2" s="2" t="s">
        <v>5812</v>
      </c>
      <c r="HMD2" s="2" t="s">
        <v>5813</v>
      </c>
      <c r="HME2" s="2" t="s">
        <v>5814</v>
      </c>
      <c r="HMF2" s="2" t="s">
        <v>5815</v>
      </c>
      <c r="HMG2" s="2" t="s">
        <v>5816</v>
      </c>
      <c r="HMH2" s="2" t="s">
        <v>5817</v>
      </c>
      <c r="HMI2" s="2" t="s">
        <v>5818</v>
      </c>
      <c r="HMJ2" s="2" t="s">
        <v>5819</v>
      </c>
      <c r="HMK2" s="2" t="s">
        <v>5820</v>
      </c>
      <c r="HML2" s="2" t="s">
        <v>5821</v>
      </c>
      <c r="HMM2" s="2" t="s">
        <v>5822</v>
      </c>
      <c r="HMN2" s="2" t="s">
        <v>5823</v>
      </c>
      <c r="HMO2" s="2" t="s">
        <v>5824</v>
      </c>
      <c r="HMP2" s="2" t="s">
        <v>5825</v>
      </c>
      <c r="HMQ2" s="2" t="s">
        <v>5826</v>
      </c>
      <c r="HMR2" s="2" t="s">
        <v>5827</v>
      </c>
      <c r="HMS2" s="2" t="s">
        <v>5828</v>
      </c>
      <c r="HMT2" s="2" t="s">
        <v>5829</v>
      </c>
      <c r="HMU2" s="2" t="s">
        <v>5830</v>
      </c>
      <c r="HMV2" s="2" t="s">
        <v>5831</v>
      </c>
      <c r="HMW2" s="2" t="s">
        <v>5832</v>
      </c>
      <c r="HMX2" s="2" t="s">
        <v>5833</v>
      </c>
      <c r="HMY2" s="2" t="s">
        <v>5834</v>
      </c>
      <c r="HMZ2" s="2" t="s">
        <v>5835</v>
      </c>
      <c r="HNA2" s="2" t="s">
        <v>5836</v>
      </c>
      <c r="HNB2" s="2" t="s">
        <v>5837</v>
      </c>
      <c r="HNC2" s="2" t="s">
        <v>5838</v>
      </c>
      <c r="HND2" s="2" t="s">
        <v>5839</v>
      </c>
      <c r="HNE2" s="2" t="s">
        <v>5840</v>
      </c>
      <c r="HNF2" s="2" t="s">
        <v>5841</v>
      </c>
      <c r="HNG2" s="2" t="s">
        <v>5842</v>
      </c>
      <c r="HNH2" s="2" t="s">
        <v>5843</v>
      </c>
      <c r="HNI2" s="2" t="s">
        <v>5844</v>
      </c>
      <c r="HNJ2" s="2" t="s">
        <v>5845</v>
      </c>
      <c r="HNK2" s="2" t="s">
        <v>5846</v>
      </c>
      <c r="HNL2" s="2" t="s">
        <v>5847</v>
      </c>
      <c r="HNM2" s="2" t="s">
        <v>5848</v>
      </c>
      <c r="HNN2" s="2" t="s">
        <v>5849</v>
      </c>
      <c r="HNO2" s="2" t="s">
        <v>5850</v>
      </c>
      <c r="HNP2" s="2" t="s">
        <v>5851</v>
      </c>
      <c r="HNQ2" s="2" t="s">
        <v>5852</v>
      </c>
      <c r="HNR2" s="2" t="s">
        <v>5853</v>
      </c>
      <c r="HNS2" s="2" t="s">
        <v>5854</v>
      </c>
      <c r="HNT2" s="2" t="s">
        <v>5855</v>
      </c>
      <c r="HNU2" s="2" t="s">
        <v>5856</v>
      </c>
      <c r="HNV2" s="2" t="s">
        <v>5857</v>
      </c>
      <c r="HNW2" s="2" t="s">
        <v>5858</v>
      </c>
      <c r="HNX2" s="2" t="s">
        <v>5859</v>
      </c>
      <c r="HNY2" s="2" t="s">
        <v>5860</v>
      </c>
      <c r="HNZ2" s="2" t="s">
        <v>5861</v>
      </c>
      <c r="HOA2" s="2" t="s">
        <v>5862</v>
      </c>
      <c r="HOB2" s="2" t="s">
        <v>5863</v>
      </c>
      <c r="HOC2" s="2" t="s">
        <v>5864</v>
      </c>
      <c r="HOD2" s="2" t="s">
        <v>5865</v>
      </c>
      <c r="HOE2" s="2" t="s">
        <v>5866</v>
      </c>
      <c r="HOF2" s="2" t="s">
        <v>5867</v>
      </c>
      <c r="HOG2" s="2" t="s">
        <v>5868</v>
      </c>
      <c r="HOH2" s="2" t="s">
        <v>5869</v>
      </c>
      <c r="HOI2" s="2" t="s">
        <v>5870</v>
      </c>
      <c r="HOJ2" s="2" t="s">
        <v>5871</v>
      </c>
      <c r="HOK2" s="2" t="s">
        <v>5872</v>
      </c>
      <c r="HOL2" s="2" t="s">
        <v>5873</v>
      </c>
      <c r="HOM2" s="2" t="s">
        <v>5874</v>
      </c>
      <c r="HON2" s="2" t="s">
        <v>5875</v>
      </c>
      <c r="HOO2" s="2" t="s">
        <v>5876</v>
      </c>
      <c r="HOP2" s="2" t="s">
        <v>5877</v>
      </c>
      <c r="HOQ2" s="2" t="s">
        <v>5878</v>
      </c>
      <c r="HOR2" s="2" t="s">
        <v>5879</v>
      </c>
      <c r="HOS2" s="2" t="s">
        <v>5880</v>
      </c>
      <c r="HOT2" s="2" t="s">
        <v>5881</v>
      </c>
      <c r="HOU2" s="2" t="s">
        <v>5882</v>
      </c>
      <c r="HOV2" s="2" t="s">
        <v>5883</v>
      </c>
      <c r="HOW2" s="2" t="s">
        <v>5884</v>
      </c>
      <c r="HOX2" s="2" t="s">
        <v>5885</v>
      </c>
      <c r="HOY2" s="2" t="s">
        <v>5886</v>
      </c>
      <c r="HOZ2" s="2" t="s">
        <v>5887</v>
      </c>
      <c r="HPA2" s="2" t="s">
        <v>5888</v>
      </c>
      <c r="HPB2" s="2" t="s">
        <v>5889</v>
      </c>
      <c r="HPC2" s="2" t="s">
        <v>5890</v>
      </c>
      <c r="HPD2" s="2" t="s">
        <v>5891</v>
      </c>
      <c r="HPE2" s="2" t="s">
        <v>5892</v>
      </c>
      <c r="HPF2" s="2" t="s">
        <v>5893</v>
      </c>
      <c r="HPG2" s="2" t="s">
        <v>5894</v>
      </c>
      <c r="HPH2" s="2" t="s">
        <v>5895</v>
      </c>
      <c r="HPI2" s="2" t="s">
        <v>5896</v>
      </c>
      <c r="HPJ2" s="2" t="s">
        <v>5897</v>
      </c>
      <c r="HPK2" s="2" t="s">
        <v>5898</v>
      </c>
      <c r="HPL2" s="2" t="s">
        <v>5899</v>
      </c>
      <c r="HPM2" s="2" t="s">
        <v>5900</v>
      </c>
      <c r="HPN2" s="2" t="s">
        <v>5901</v>
      </c>
      <c r="HPO2" s="2" t="s">
        <v>5902</v>
      </c>
      <c r="HPP2" s="2" t="s">
        <v>5903</v>
      </c>
      <c r="HPQ2" s="2" t="s">
        <v>5904</v>
      </c>
      <c r="HPR2" s="2" t="s">
        <v>5905</v>
      </c>
      <c r="HPS2" s="2" t="s">
        <v>5906</v>
      </c>
      <c r="HPT2" s="2" t="s">
        <v>5907</v>
      </c>
      <c r="HPU2" s="2" t="s">
        <v>5908</v>
      </c>
      <c r="HPV2" s="2" t="s">
        <v>5909</v>
      </c>
      <c r="HPW2" s="2" t="s">
        <v>5910</v>
      </c>
      <c r="HPX2" s="2" t="s">
        <v>5911</v>
      </c>
      <c r="HPY2" s="2" t="s">
        <v>5912</v>
      </c>
      <c r="HPZ2" s="2" t="s">
        <v>5913</v>
      </c>
      <c r="HQA2" s="2" t="s">
        <v>5914</v>
      </c>
      <c r="HQB2" s="2" t="s">
        <v>5915</v>
      </c>
      <c r="HQC2" s="2" t="s">
        <v>5916</v>
      </c>
      <c r="HQD2" s="2" t="s">
        <v>5917</v>
      </c>
      <c r="HQE2" s="2" t="s">
        <v>5918</v>
      </c>
      <c r="HQF2" s="2" t="s">
        <v>5919</v>
      </c>
      <c r="HQG2" s="2" t="s">
        <v>5920</v>
      </c>
      <c r="HQH2" s="2" t="s">
        <v>5921</v>
      </c>
      <c r="HQI2" s="2" t="s">
        <v>5922</v>
      </c>
      <c r="HQJ2" s="2" t="s">
        <v>5923</v>
      </c>
      <c r="HQK2" s="2" t="s">
        <v>5924</v>
      </c>
      <c r="HQL2" s="2" t="s">
        <v>5925</v>
      </c>
      <c r="HQM2" s="2" t="s">
        <v>5926</v>
      </c>
      <c r="HQN2" s="2" t="s">
        <v>5927</v>
      </c>
      <c r="HQO2" s="2" t="s">
        <v>5928</v>
      </c>
      <c r="HQP2" s="2" t="s">
        <v>5929</v>
      </c>
      <c r="HQQ2" s="2" t="s">
        <v>5930</v>
      </c>
      <c r="HQR2" s="2" t="s">
        <v>5931</v>
      </c>
      <c r="HQS2" s="2" t="s">
        <v>5932</v>
      </c>
      <c r="HQT2" s="2" t="s">
        <v>5933</v>
      </c>
      <c r="HQU2" s="2" t="s">
        <v>5934</v>
      </c>
      <c r="HQV2" s="2" t="s">
        <v>5935</v>
      </c>
      <c r="HQW2" s="2" t="s">
        <v>5936</v>
      </c>
      <c r="HQX2" s="2" t="s">
        <v>5937</v>
      </c>
      <c r="HQY2" s="2" t="s">
        <v>5938</v>
      </c>
      <c r="HQZ2" s="2" t="s">
        <v>5939</v>
      </c>
      <c r="HRA2" s="2" t="s">
        <v>5940</v>
      </c>
      <c r="HRB2" s="2" t="s">
        <v>5941</v>
      </c>
      <c r="HRC2" s="2" t="s">
        <v>5942</v>
      </c>
      <c r="HRD2" s="2" t="s">
        <v>5943</v>
      </c>
      <c r="HRE2" s="2" t="s">
        <v>5944</v>
      </c>
      <c r="HRF2" s="2" t="s">
        <v>5945</v>
      </c>
      <c r="HRG2" s="2" t="s">
        <v>5946</v>
      </c>
      <c r="HRH2" s="2" t="s">
        <v>5947</v>
      </c>
      <c r="HRI2" s="2" t="s">
        <v>5948</v>
      </c>
      <c r="HRJ2" s="2" t="s">
        <v>5949</v>
      </c>
      <c r="HRK2" s="2" t="s">
        <v>5950</v>
      </c>
      <c r="HRL2" s="2" t="s">
        <v>5951</v>
      </c>
      <c r="HRM2" s="2" t="s">
        <v>5952</v>
      </c>
      <c r="HRN2" s="2" t="s">
        <v>5953</v>
      </c>
      <c r="HRO2" s="2" t="s">
        <v>5954</v>
      </c>
      <c r="HRP2" s="2" t="s">
        <v>5955</v>
      </c>
      <c r="HRQ2" s="2" t="s">
        <v>5956</v>
      </c>
      <c r="HRR2" s="2" t="s">
        <v>5957</v>
      </c>
      <c r="HRS2" s="2" t="s">
        <v>5958</v>
      </c>
      <c r="HRT2" s="2" t="s">
        <v>5959</v>
      </c>
      <c r="HRU2" s="2" t="s">
        <v>5960</v>
      </c>
      <c r="HRV2" s="2" t="s">
        <v>5961</v>
      </c>
      <c r="HRW2" s="2" t="s">
        <v>5962</v>
      </c>
      <c r="HRX2" s="2" t="s">
        <v>5963</v>
      </c>
      <c r="HRY2" s="2" t="s">
        <v>5964</v>
      </c>
      <c r="HRZ2" s="2" t="s">
        <v>5965</v>
      </c>
      <c r="HSA2" s="2" t="s">
        <v>5966</v>
      </c>
      <c r="HSB2" s="2" t="s">
        <v>5967</v>
      </c>
      <c r="HSC2" s="2" t="s">
        <v>5968</v>
      </c>
      <c r="HSD2" s="2" t="s">
        <v>5969</v>
      </c>
      <c r="HSE2" s="2" t="s">
        <v>5970</v>
      </c>
      <c r="HSF2" s="2" t="s">
        <v>5971</v>
      </c>
      <c r="HSG2" s="2" t="s">
        <v>5972</v>
      </c>
      <c r="HSH2" s="2" t="s">
        <v>5973</v>
      </c>
      <c r="HSI2" s="2" t="s">
        <v>5974</v>
      </c>
      <c r="HSJ2" s="2" t="s">
        <v>5975</v>
      </c>
      <c r="HSK2" s="2" t="s">
        <v>5976</v>
      </c>
      <c r="HSL2" s="2" t="s">
        <v>5977</v>
      </c>
      <c r="HSM2" s="2" t="s">
        <v>5978</v>
      </c>
      <c r="HSN2" s="2" t="s">
        <v>5979</v>
      </c>
      <c r="HSO2" s="2" t="s">
        <v>5980</v>
      </c>
      <c r="HSP2" s="2" t="s">
        <v>5981</v>
      </c>
      <c r="HSQ2" s="2" t="s">
        <v>5982</v>
      </c>
      <c r="HSR2" s="2" t="s">
        <v>5983</v>
      </c>
      <c r="HSS2" s="2" t="s">
        <v>5984</v>
      </c>
      <c r="HST2" s="2" t="s">
        <v>5985</v>
      </c>
      <c r="HSU2" s="2" t="s">
        <v>5986</v>
      </c>
      <c r="HSV2" s="2" t="s">
        <v>5987</v>
      </c>
      <c r="HSW2" s="2" t="s">
        <v>5988</v>
      </c>
      <c r="HSX2" s="2" t="s">
        <v>5989</v>
      </c>
      <c r="HSY2" s="2" t="s">
        <v>5990</v>
      </c>
      <c r="HSZ2" s="2" t="s">
        <v>5991</v>
      </c>
      <c r="HTA2" s="2" t="s">
        <v>5992</v>
      </c>
      <c r="HTB2" s="2" t="s">
        <v>5993</v>
      </c>
      <c r="HTC2" s="2" t="s">
        <v>5994</v>
      </c>
      <c r="HTD2" s="2" t="s">
        <v>5995</v>
      </c>
      <c r="HTE2" s="2" t="s">
        <v>5996</v>
      </c>
      <c r="HTF2" s="2" t="s">
        <v>5997</v>
      </c>
      <c r="HTG2" s="2" t="s">
        <v>5998</v>
      </c>
      <c r="HTH2" s="2" t="s">
        <v>5999</v>
      </c>
      <c r="HTI2" s="2" t="s">
        <v>6000</v>
      </c>
      <c r="HTJ2" s="2" t="s">
        <v>6001</v>
      </c>
      <c r="HTK2" s="2" t="s">
        <v>6002</v>
      </c>
      <c r="HTL2" s="2" t="s">
        <v>6003</v>
      </c>
      <c r="HTM2" s="2" t="s">
        <v>6004</v>
      </c>
      <c r="HTN2" s="2" t="s">
        <v>6005</v>
      </c>
      <c r="HTO2" s="2" t="s">
        <v>6006</v>
      </c>
      <c r="HTP2" s="2" t="s">
        <v>6007</v>
      </c>
      <c r="HTQ2" s="2" t="s">
        <v>6008</v>
      </c>
      <c r="HTR2" s="2" t="s">
        <v>6009</v>
      </c>
      <c r="HTS2" s="2" t="s">
        <v>6010</v>
      </c>
      <c r="HTT2" s="2" t="s">
        <v>6011</v>
      </c>
      <c r="HTU2" s="2" t="s">
        <v>6012</v>
      </c>
      <c r="HTV2" s="2" t="s">
        <v>6013</v>
      </c>
      <c r="HTW2" s="2" t="s">
        <v>6014</v>
      </c>
      <c r="HTX2" s="2" t="s">
        <v>6015</v>
      </c>
      <c r="HTY2" s="2" t="s">
        <v>6016</v>
      </c>
      <c r="HTZ2" s="2" t="s">
        <v>6017</v>
      </c>
      <c r="HUA2" s="2" t="s">
        <v>6018</v>
      </c>
      <c r="HUB2" s="2" t="s">
        <v>6019</v>
      </c>
      <c r="HUC2" s="2" t="s">
        <v>6020</v>
      </c>
      <c r="HUD2" s="2" t="s">
        <v>6021</v>
      </c>
      <c r="HUE2" s="2" t="s">
        <v>6022</v>
      </c>
      <c r="HUF2" s="2" t="s">
        <v>6023</v>
      </c>
      <c r="HUG2" s="2" t="s">
        <v>6024</v>
      </c>
      <c r="HUH2" s="2" t="s">
        <v>6025</v>
      </c>
      <c r="HUI2" s="2" t="s">
        <v>6026</v>
      </c>
      <c r="HUJ2" s="2" t="s">
        <v>6027</v>
      </c>
      <c r="HUK2" s="2" t="s">
        <v>6028</v>
      </c>
      <c r="HUL2" s="2" t="s">
        <v>6029</v>
      </c>
      <c r="HUM2" s="2" t="s">
        <v>6030</v>
      </c>
      <c r="HUN2" s="2" t="s">
        <v>6031</v>
      </c>
      <c r="HUO2" s="2" t="s">
        <v>6032</v>
      </c>
      <c r="HUP2" s="2" t="s">
        <v>6033</v>
      </c>
      <c r="HUQ2" s="2" t="s">
        <v>6034</v>
      </c>
      <c r="HUR2" s="2" t="s">
        <v>6035</v>
      </c>
      <c r="HUS2" s="2" t="s">
        <v>6036</v>
      </c>
      <c r="HUT2" s="2" t="s">
        <v>6037</v>
      </c>
      <c r="HUU2" s="2" t="s">
        <v>6038</v>
      </c>
      <c r="HUV2" s="2" t="s">
        <v>6039</v>
      </c>
      <c r="HUW2" s="2" t="s">
        <v>6040</v>
      </c>
      <c r="HUX2" s="2" t="s">
        <v>6041</v>
      </c>
      <c r="HUY2" s="2" t="s">
        <v>6042</v>
      </c>
      <c r="HUZ2" s="2" t="s">
        <v>6043</v>
      </c>
      <c r="HVA2" s="2" t="s">
        <v>6044</v>
      </c>
      <c r="HVB2" s="2" t="s">
        <v>6045</v>
      </c>
      <c r="HVC2" s="2" t="s">
        <v>6046</v>
      </c>
      <c r="HVD2" s="2" t="s">
        <v>6047</v>
      </c>
      <c r="HVE2" s="2" t="s">
        <v>6048</v>
      </c>
      <c r="HVF2" s="2" t="s">
        <v>6049</v>
      </c>
      <c r="HVG2" s="2" t="s">
        <v>6050</v>
      </c>
      <c r="HVH2" s="2" t="s">
        <v>6051</v>
      </c>
      <c r="HVI2" s="2" t="s">
        <v>6052</v>
      </c>
      <c r="HVJ2" s="2" t="s">
        <v>6053</v>
      </c>
      <c r="HVK2" s="2" t="s">
        <v>6054</v>
      </c>
      <c r="HVL2" s="2" t="s">
        <v>6055</v>
      </c>
      <c r="HVM2" s="2" t="s">
        <v>6056</v>
      </c>
      <c r="HVN2" s="2" t="s">
        <v>6057</v>
      </c>
      <c r="HVO2" s="2" t="s">
        <v>6058</v>
      </c>
      <c r="HVP2" s="2" t="s">
        <v>6059</v>
      </c>
      <c r="HVQ2" s="2" t="s">
        <v>6060</v>
      </c>
      <c r="HVR2" s="2" t="s">
        <v>6061</v>
      </c>
      <c r="HVS2" s="2" t="s">
        <v>6062</v>
      </c>
      <c r="HVT2" s="2" t="s">
        <v>6063</v>
      </c>
      <c r="HVU2" s="2" t="s">
        <v>6064</v>
      </c>
      <c r="HVV2" s="2" t="s">
        <v>6065</v>
      </c>
      <c r="HVW2" s="2" t="s">
        <v>6066</v>
      </c>
      <c r="HVX2" s="2" t="s">
        <v>6067</v>
      </c>
      <c r="HVY2" s="2" t="s">
        <v>6068</v>
      </c>
      <c r="HVZ2" s="2" t="s">
        <v>6069</v>
      </c>
      <c r="HWA2" s="2" t="s">
        <v>6070</v>
      </c>
      <c r="HWB2" s="2" t="s">
        <v>6071</v>
      </c>
      <c r="HWC2" s="2" t="s">
        <v>6072</v>
      </c>
      <c r="HWD2" s="2" t="s">
        <v>6073</v>
      </c>
      <c r="HWE2" s="2" t="s">
        <v>6074</v>
      </c>
      <c r="HWF2" s="2" t="s">
        <v>6075</v>
      </c>
      <c r="HWG2" s="2" t="s">
        <v>6076</v>
      </c>
      <c r="HWH2" s="2" t="s">
        <v>6077</v>
      </c>
      <c r="HWI2" s="2" t="s">
        <v>6078</v>
      </c>
      <c r="HWJ2" s="2" t="s">
        <v>6079</v>
      </c>
      <c r="HWK2" s="2" t="s">
        <v>6080</v>
      </c>
      <c r="HWL2" s="2" t="s">
        <v>6081</v>
      </c>
      <c r="HWM2" s="2" t="s">
        <v>6082</v>
      </c>
      <c r="HWN2" s="2" t="s">
        <v>6083</v>
      </c>
      <c r="HWO2" s="2" t="s">
        <v>6084</v>
      </c>
      <c r="HWP2" s="2" t="s">
        <v>6085</v>
      </c>
      <c r="HWQ2" s="2" t="s">
        <v>6086</v>
      </c>
      <c r="HWR2" s="2" t="s">
        <v>6087</v>
      </c>
      <c r="HWS2" s="2" t="s">
        <v>6088</v>
      </c>
      <c r="HWT2" s="2" t="s">
        <v>6089</v>
      </c>
      <c r="HWU2" s="2" t="s">
        <v>6090</v>
      </c>
      <c r="HWV2" s="2" t="s">
        <v>6091</v>
      </c>
      <c r="HWW2" s="2" t="s">
        <v>6092</v>
      </c>
      <c r="HWX2" s="2" t="s">
        <v>6093</v>
      </c>
      <c r="HWY2" s="2" t="s">
        <v>6094</v>
      </c>
      <c r="HWZ2" s="2" t="s">
        <v>6095</v>
      </c>
      <c r="HXA2" s="2" t="s">
        <v>6096</v>
      </c>
      <c r="HXB2" s="2" t="s">
        <v>6097</v>
      </c>
      <c r="HXC2" s="2" t="s">
        <v>6098</v>
      </c>
      <c r="HXD2" s="2" t="s">
        <v>6099</v>
      </c>
      <c r="HXE2" s="2" t="s">
        <v>6100</v>
      </c>
      <c r="HXF2" s="2" t="s">
        <v>6101</v>
      </c>
      <c r="HXG2" s="2" t="s">
        <v>6102</v>
      </c>
      <c r="HXH2" s="2" t="s">
        <v>6103</v>
      </c>
      <c r="HXI2" s="2" t="s">
        <v>6104</v>
      </c>
      <c r="HXJ2" s="2" t="s">
        <v>6105</v>
      </c>
      <c r="HXK2" s="2" t="s">
        <v>6106</v>
      </c>
      <c r="HXL2" s="2" t="s">
        <v>6107</v>
      </c>
      <c r="HXM2" s="2" t="s">
        <v>6108</v>
      </c>
      <c r="HXN2" s="2" t="s">
        <v>6109</v>
      </c>
      <c r="HXO2" s="2" t="s">
        <v>6110</v>
      </c>
      <c r="HXP2" s="2" t="s">
        <v>6111</v>
      </c>
      <c r="HXQ2" s="2" t="s">
        <v>6112</v>
      </c>
      <c r="HXR2" s="2" t="s">
        <v>6113</v>
      </c>
      <c r="HXS2" s="2" t="s">
        <v>6114</v>
      </c>
      <c r="HXT2" s="2" t="s">
        <v>6115</v>
      </c>
      <c r="HXU2" s="2" t="s">
        <v>6116</v>
      </c>
      <c r="HXV2" s="2" t="s">
        <v>6117</v>
      </c>
      <c r="HXW2" s="2" t="s">
        <v>6118</v>
      </c>
      <c r="HXX2" s="2" t="s">
        <v>6119</v>
      </c>
      <c r="HXY2" s="2" t="s">
        <v>6120</v>
      </c>
      <c r="HXZ2" s="2" t="s">
        <v>6121</v>
      </c>
      <c r="HYA2" s="2" t="s">
        <v>6122</v>
      </c>
      <c r="HYB2" s="2" t="s">
        <v>6123</v>
      </c>
      <c r="HYC2" s="2" t="s">
        <v>6124</v>
      </c>
      <c r="HYD2" s="2" t="s">
        <v>6125</v>
      </c>
      <c r="HYE2" s="2" t="s">
        <v>6126</v>
      </c>
      <c r="HYF2" s="2" t="s">
        <v>6127</v>
      </c>
      <c r="HYG2" s="2" t="s">
        <v>6128</v>
      </c>
      <c r="HYH2" s="2" t="s">
        <v>6129</v>
      </c>
      <c r="HYI2" s="2" t="s">
        <v>6130</v>
      </c>
      <c r="HYJ2" s="2" t="s">
        <v>6131</v>
      </c>
      <c r="HYK2" s="2" t="s">
        <v>6132</v>
      </c>
      <c r="HYL2" s="2" t="s">
        <v>6133</v>
      </c>
      <c r="HYM2" s="2" t="s">
        <v>6134</v>
      </c>
      <c r="HYN2" s="2" t="s">
        <v>6135</v>
      </c>
      <c r="HYO2" s="2" t="s">
        <v>6136</v>
      </c>
      <c r="HYP2" s="2" t="s">
        <v>6137</v>
      </c>
      <c r="HYQ2" s="2" t="s">
        <v>6138</v>
      </c>
      <c r="HYR2" s="2" t="s">
        <v>6139</v>
      </c>
      <c r="HYS2" s="2" t="s">
        <v>6140</v>
      </c>
      <c r="HYT2" s="2" t="s">
        <v>6141</v>
      </c>
      <c r="HYU2" s="2" t="s">
        <v>6142</v>
      </c>
      <c r="HYV2" s="2" t="s">
        <v>6143</v>
      </c>
      <c r="HYW2" s="2" t="s">
        <v>6144</v>
      </c>
      <c r="HYX2" s="2" t="s">
        <v>6145</v>
      </c>
      <c r="HYY2" s="2" t="s">
        <v>6146</v>
      </c>
      <c r="HYZ2" s="2" t="s">
        <v>6147</v>
      </c>
      <c r="HZA2" s="2" t="s">
        <v>6148</v>
      </c>
      <c r="HZB2" s="2" t="s">
        <v>6149</v>
      </c>
      <c r="HZC2" s="2" t="s">
        <v>6150</v>
      </c>
      <c r="HZD2" s="2" t="s">
        <v>6151</v>
      </c>
      <c r="HZE2" s="2" t="s">
        <v>6152</v>
      </c>
      <c r="HZF2" s="2" t="s">
        <v>6153</v>
      </c>
      <c r="HZG2" s="2" t="s">
        <v>6154</v>
      </c>
      <c r="HZH2" s="2" t="s">
        <v>6155</v>
      </c>
      <c r="HZI2" s="2" t="s">
        <v>6156</v>
      </c>
      <c r="HZJ2" s="2" t="s">
        <v>6157</v>
      </c>
      <c r="HZK2" s="2" t="s">
        <v>6158</v>
      </c>
      <c r="HZL2" s="2" t="s">
        <v>6159</v>
      </c>
      <c r="HZM2" s="2" t="s">
        <v>6160</v>
      </c>
      <c r="HZN2" s="2" t="s">
        <v>6161</v>
      </c>
      <c r="HZO2" s="2" t="s">
        <v>6162</v>
      </c>
      <c r="HZP2" s="2" t="s">
        <v>6163</v>
      </c>
      <c r="HZQ2" s="2" t="s">
        <v>6164</v>
      </c>
      <c r="HZR2" s="2" t="s">
        <v>6165</v>
      </c>
      <c r="HZS2" s="2" t="s">
        <v>6166</v>
      </c>
      <c r="HZT2" s="2" t="s">
        <v>6167</v>
      </c>
      <c r="HZU2" s="2" t="s">
        <v>6168</v>
      </c>
      <c r="HZV2" s="2" t="s">
        <v>6169</v>
      </c>
      <c r="HZW2" s="2" t="s">
        <v>6170</v>
      </c>
      <c r="HZX2" s="2" t="s">
        <v>6171</v>
      </c>
      <c r="HZY2" s="2" t="s">
        <v>6172</v>
      </c>
      <c r="HZZ2" s="2" t="s">
        <v>6173</v>
      </c>
      <c r="IAA2" s="2" t="s">
        <v>6174</v>
      </c>
      <c r="IAB2" s="2" t="s">
        <v>6175</v>
      </c>
      <c r="IAC2" s="2" t="s">
        <v>6176</v>
      </c>
      <c r="IAD2" s="2" t="s">
        <v>6177</v>
      </c>
      <c r="IAE2" s="2" t="s">
        <v>6178</v>
      </c>
      <c r="IAF2" s="2" t="s">
        <v>6179</v>
      </c>
      <c r="IAG2" s="2" t="s">
        <v>6180</v>
      </c>
      <c r="IAH2" s="2" t="s">
        <v>6181</v>
      </c>
      <c r="IAI2" s="2" t="s">
        <v>6182</v>
      </c>
      <c r="IAJ2" s="2" t="s">
        <v>6183</v>
      </c>
      <c r="IAK2" s="2" t="s">
        <v>6184</v>
      </c>
      <c r="IAL2" s="2" t="s">
        <v>6185</v>
      </c>
      <c r="IAM2" s="2" t="s">
        <v>6186</v>
      </c>
      <c r="IAN2" s="2" t="s">
        <v>6187</v>
      </c>
      <c r="IAO2" s="2" t="s">
        <v>6188</v>
      </c>
      <c r="IAP2" s="2" t="s">
        <v>6189</v>
      </c>
      <c r="IAQ2" s="2" t="s">
        <v>6190</v>
      </c>
      <c r="IAR2" s="2" t="s">
        <v>6191</v>
      </c>
      <c r="IAS2" s="2" t="s">
        <v>6192</v>
      </c>
      <c r="IAT2" s="2" t="s">
        <v>6193</v>
      </c>
      <c r="IAU2" s="2" t="s">
        <v>6194</v>
      </c>
      <c r="IAV2" s="2" t="s">
        <v>6195</v>
      </c>
      <c r="IAW2" s="2" t="s">
        <v>6196</v>
      </c>
      <c r="IAX2" s="2" t="s">
        <v>6197</v>
      </c>
      <c r="IAY2" s="2" t="s">
        <v>6198</v>
      </c>
      <c r="IAZ2" s="2" t="s">
        <v>6199</v>
      </c>
      <c r="IBA2" s="2" t="s">
        <v>6200</v>
      </c>
      <c r="IBB2" s="2" t="s">
        <v>6201</v>
      </c>
      <c r="IBC2" s="2" t="s">
        <v>6202</v>
      </c>
      <c r="IBD2" s="2" t="s">
        <v>6203</v>
      </c>
      <c r="IBE2" s="2" t="s">
        <v>6204</v>
      </c>
      <c r="IBF2" s="2" t="s">
        <v>6205</v>
      </c>
      <c r="IBG2" s="2" t="s">
        <v>6206</v>
      </c>
      <c r="IBH2" s="2" t="s">
        <v>6207</v>
      </c>
      <c r="IBI2" s="2" t="s">
        <v>6208</v>
      </c>
      <c r="IBJ2" s="2" t="s">
        <v>6209</v>
      </c>
      <c r="IBK2" s="2" t="s">
        <v>6210</v>
      </c>
      <c r="IBL2" s="2" t="s">
        <v>6211</v>
      </c>
      <c r="IBM2" s="2" t="s">
        <v>6212</v>
      </c>
      <c r="IBN2" s="2" t="s">
        <v>6213</v>
      </c>
      <c r="IBO2" s="2" t="s">
        <v>6214</v>
      </c>
      <c r="IBP2" s="2" t="s">
        <v>6215</v>
      </c>
      <c r="IBQ2" s="2" t="s">
        <v>6216</v>
      </c>
      <c r="IBR2" s="2" t="s">
        <v>6217</v>
      </c>
      <c r="IBS2" s="2" t="s">
        <v>6218</v>
      </c>
      <c r="IBT2" s="2" t="s">
        <v>6219</v>
      </c>
      <c r="IBU2" s="2" t="s">
        <v>6220</v>
      </c>
      <c r="IBV2" s="2" t="s">
        <v>6221</v>
      </c>
      <c r="IBW2" s="2" t="s">
        <v>6222</v>
      </c>
      <c r="IBX2" s="2" t="s">
        <v>6223</v>
      </c>
      <c r="IBY2" s="2" t="s">
        <v>6224</v>
      </c>
      <c r="IBZ2" s="2" t="s">
        <v>6225</v>
      </c>
      <c r="ICA2" s="2" t="s">
        <v>6226</v>
      </c>
      <c r="ICB2" s="2" t="s">
        <v>6227</v>
      </c>
      <c r="ICC2" s="2" t="s">
        <v>6228</v>
      </c>
      <c r="ICD2" s="2" t="s">
        <v>6229</v>
      </c>
      <c r="ICE2" s="2" t="s">
        <v>6230</v>
      </c>
      <c r="ICF2" s="2" t="s">
        <v>6231</v>
      </c>
      <c r="ICG2" s="2" t="s">
        <v>6232</v>
      </c>
      <c r="ICH2" s="2" t="s">
        <v>6233</v>
      </c>
      <c r="ICI2" s="2" t="s">
        <v>6234</v>
      </c>
      <c r="ICJ2" s="2" t="s">
        <v>6235</v>
      </c>
      <c r="ICK2" s="2" t="s">
        <v>6236</v>
      </c>
      <c r="ICL2" s="2" t="s">
        <v>6237</v>
      </c>
      <c r="ICM2" s="2" t="s">
        <v>6238</v>
      </c>
      <c r="ICN2" s="2" t="s">
        <v>6239</v>
      </c>
      <c r="ICO2" s="2" t="s">
        <v>6240</v>
      </c>
      <c r="ICP2" s="2" t="s">
        <v>6241</v>
      </c>
      <c r="ICQ2" s="2" t="s">
        <v>6242</v>
      </c>
      <c r="ICR2" s="2" t="s">
        <v>6243</v>
      </c>
      <c r="ICS2" s="2" t="s">
        <v>6244</v>
      </c>
      <c r="ICT2" s="2" t="s">
        <v>6245</v>
      </c>
      <c r="ICU2" s="2" t="s">
        <v>6246</v>
      </c>
      <c r="ICV2" s="2" t="s">
        <v>6247</v>
      </c>
      <c r="ICW2" s="2" t="s">
        <v>6248</v>
      </c>
      <c r="ICX2" s="2" t="s">
        <v>6249</v>
      </c>
      <c r="ICY2" s="2" t="s">
        <v>6250</v>
      </c>
      <c r="ICZ2" s="2" t="s">
        <v>6251</v>
      </c>
      <c r="IDA2" s="2" t="s">
        <v>6252</v>
      </c>
      <c r="IDB2" s="2" t="s">
        <v>6253</v>
      </c>
      <c r="IDC2" s="2" t="s">
        <v>6254</v>
      </c>
      <c r="IDD2" s="2" t="s">
        <v>6255</v>
      </c>
      <c r="IDE2" s="2" t="s">
        <v>6256</v>
      </c>
      <c r="IDF2" s="2" t="s">
        <v>6257</v>
      </c>
      <c r="IDG2" s="2" t="s">
        <v>6258</v>
      </c>
      <c r="IDH2" s="2" t="s">
        <v>6259</v>
      </c>
      <c r="IDI2" s="2" t="s">
        <v>6260</v>
      </c>
      <c r="IDJ2" s="2" t="s">
        <v>6261</v>
      </c>
      <c r="IDK2" s="2" t="s">
        <v>6262</v>
      </c>
      <c r="IDL2" s="2" t="s">
        <v>6263</v>
      </c>
      <c r="IDM2" s="2" t="s">
        <v>6264</v>
      </c>
      <c r="IDN2" s="2" t="s">
        <v>6265</v>
      </c>
      <c r="IDO2" s="2" t="s">
        <v>6266</v>
      </c>
      <c r="IDP2" s="2" t="s">
        <v>6267</v>
      </c>
      <c r="IDQ2" s="2" t="s">
        <v>6268</v>
      </c>
      <c r="IDR2" s="2" t="s">
        <v>6269</v>
      </c>
      <c r="IDS2" s="2" t="s">
        <v>6270</v>
      </c>
      <c r="IDT2" s="2" t="s">
        <v>6271</v>
      </c>
      <c r="IDU2" s="2" t="s">
        <v>6272</v>
      </c>
      <c r="IDV2" s="2" t="s">
        <v>6273</v>
      </c>
      <c r="IDW2" s="2" t="s">
        <v>6274</v>
      </c>
      <c r="IDX2" s="2" t="s">
        <v>6275</v>
      </c>
      <c r="IDY2" s="2" t="s">
        <v>6276</v>
      </c>
      <c r="IDZ2" s="2" t="s">
        <v>6277</v>
      </c>
      <c r="IEA2" s="2" t="s">
        <v>6278</v>
      </c>
      <c r="IEB2" s="2" t="s">
        <v>6279</v>
      </c>
      <c r="IEC2" s="2" t="s">
        <v>6280</v>
      </c>
      <c r="IED2" s="2" t="s">
        <v>6281</v>
      </c>
      <c r="IEE2" s="2" t="s">
        <v>6282</v>
      </c>
      <c r="IEF2" s="2" t="s">
        <v>6283</v>
      </c>
      <c r="IEG2" s="2" t="s">
        <v>6284</v>
      </c>
      <c r="IEH2" s="2" t="s">
        <v>6285</v>
      </c>
      <c r="IEI2" s="2" t="s">
        <v>6286</v>
      </c>
      <c r="IEJ2" s="2" t="s">
        <v>6287</v>
      </c>
      <c r="IEK2" s="2" t="s">
        <v>6288</v>
      </c>
      <c r="IEL2" s="2" t="s">
        <v>6289</v>
      </c>
      <c r="IEM2" s="2" t="s">
        <v>6290</v>
      </c>
      <c r="IEN2" s="2" t="s">
        <v>6291</v>
      </c>
      <c r="IEO2" s="2" t="s">
        <v>6292</v>
      </c>
      <c r="IEP2" s="2" t="s">
        <v>6293</v>
      </c>
      <c r="IEQ2" s="2" t="s">
        <v>6294</v>
      </c>
      <c r="IER2" s="2" t="s">
        <v>6295</v>
      </c>
      <c r="IES2" s="2" t="s">
        <v>6296</v>
      </c>
      <c r="IET2" s="2" t="s">
        <v>6297</v>
      </c>
      <c r="IEU2" s="2" t="s">
        <v>6298</v>
      </c>
      <c r="IEV2" s="2" t="s">
        <v>6299</v>
      </c>
      <c r="IEW2" s="2" t="s">
        <v>6300</v>
      </c>
      <c r="IEX2" s="2" t="s">
        <v>6301</v>
      </c>
      <c r="IEY2" s="2" t="s">
        <v>6302</v>
      </c>
      <c r="IEZ2" s="2" t="s">
        <v>6303</v>
      </c>
      <c r="IFA2" s="2" t="s">
        <v>6304</v>
      </c>
      <c r="IFB2" s="2" t="s">
        <v>6305</v>
      </c>
      <c r="IFC2" s="2" t="s">
        <v>6306</v>
      </c>
      <c r="IFD2" s="2" t="s">
        <v>6307</v>
      </c>
      <c r="IFE2" s="2" t="s">
        <v>6308</v>
      </c>
      <c r="IFF2" s="2" t="s">
        <v>6309</v>
      </c>
      <c r="IFG2" s="2" t="s">
        <v>6310</v>
      </c>
      <c r="IFH2" s="2" t="s">
        <v>6311</v>
      </c>
      <c r="IFI2" s="2" t="s">
        <v>6312</v>
      </c>
      <c r="IFJ2" s="2" t="s">
        <v>6313</v>
      </c>
      <c r="IFK2" s="2" t="s">
        <v>6314</v>
      </c>
      <c r="IFL2" s="2" t="s">
        <v>6315</v>
      </c>
      <c r="IFM2" s="2" t="s">
        <v>6316</v>
      </c>
      <c r="IFN2" s="2" t="s">
        <v>6317</v>
      </c>
      <c r="IFO2" s="2" t="s">
        <v>6318</v>
      </c>
      <c r="IFP2" s="2" t="s">
        <v>6319</v>
      </c>
      <c r="IFQ2" s="2" t="s">
        <v>6320</v>
      </c>
      <c r="IFR2" s="2" t="s">
        <v>6321</v>
      </c>
      <c r="IFS2" s="2" t="s">
        <v>6322</v>
      </c>
      <c r="IFT2" s="2" t="s">
        <v>6323</v>
      </c>
      <c r="IFU2" s="2" t="s">
        <v>6324</v>
      </c>
      <c r="IFV2" s="2" t="s">
        <v>6325</v>
      </c>
      <c r="IFW2" s="2" t="s">
        <v>6326</v>
      </c>
      <c r="IFX2" s="2" t="s">
        <v>6327</v>
      </c>
      <c r="IFY2" s="2" t="s">
        <v>6328</v>
      </c>
      <c r="IFZ2" s="2" t="s">
        <v>6329</v>
      </c>
      <c r="IGA2" s="2" t="s">
        <v>6330</v>
      </c>
      <c r="IGB2" s="2" t="s">
        <v>6331</v>
      </c>
      <c r="IGC2" s="2" t="s">
        <v>6332</v>
      </c>
      <c r="IGD2" s="2" t="s">
        <v>6333</v>
      </c>
      <c r="IGE2" s="2" t="s">
        <v>6334</v>
      </c>
      <c r="IGF2" s="2" t="s">
        <v>6335</v>
      </c>
      <c r="IGG2" s="2" t="s">
        <v>6336</v>
      </c>
      <c r="IGH2" s="2" t="s">
        <v>6337</v>
      </c>
      <c r="IGI2" s="2" t="s">
        <v>6338</v>
      </c>
      <c r="IGJ2" s="2" t="s">
        <v>6339</v>
      </c>
      <c r="IGK2" s="2" t="s">
        <v>6340</v>
      </c>
      <c r="IGL2" s="2" t="s">
        <v>6341</v>
      </c>
      <c r="IGM2" s="2" t="s">
        <v>6342</v>
      </c>
      <c r="IGN2" s="2" t="s">
        <v>6343</v>
      </c>
      <c r="IGO2" s="2" t="s">
        <v>6344</v>
      </c>
      <c r="IGP2" s="2" t="s">
        <v>6345</v>
      </c>
      <c r="IGQ2" s="2" t="s">
        <v>6346</v>
      </c>
      <c r="IGR2" s="2" t="s">
        <v>6347</v>
      </c>
      <c r="IGS2" s="2" t="s">
        <v>6348</v>
      </c>
      <c r="IGT2" s="2" t="s">
        <v>6349</v>
      </c>
      <c r="IGU2" s="2" t="s">
        <v>6350</v>
      </c>
      <c r="IGV2" s="2" t="s">
        <v>6351</v>
      </c>
      <c r="IGW2" s="2" t="s">
        <v>6352</v>
      </c>
      <c r="IGX2" s="2" t="s">
        <v>6353</v>
      </c>
      <c r="IGY2" s="2" t="s">
        <v>6354</v>
      </c>
      <c r="IGZ2" s="2" t="s">
        <v>6355</v>
      </c>
      <c r="IHA2" s="2" t="s">
        <v>6356</v>
      </c>
      <c r="IHB2" s="2" t="s">
        <v>6357</v>
      </c>
      <c r="IHC2" s="2" t="s">
        <v>6358</v>
      </c>
      <c r="IHD2" s="2" t="s">
        <v>6359</v>
      </c>
      <c r="IHE2" s="2" t="s">
        <v>6360</v>
      </c>
      <c r="IHF2" s="2" t="s">
        <v>6361</v>
      </c>
      <c r="IHG2" s="2" t="s">
        <v>6362</v>
      </c>
      <c r="IHH2" s="2" t="s">
        <v>6363</v>
      </c>
      <c r="IHI2" s="2" t="s">
        <v>6364</v>
      </c>
      <c r="IHJ2" s="2" t="s">
        <v>6365</v>
      </c>
      <c r="IHK2" s="2" t="s">
        <v>6366</v>
      </c>
      <c r="IHL2" s="2" t="s">
        <v>6367</v>
      </c>
      <c r="IHM2" s="2" t="s">
        <v>6368</v>
      </c>
      <c r="IHN2" s="2" t="s">
        <v>6369</v>
      </c>
      <c r="IHO2" s="2" t="s">
        <v>6370</v>
      </c>
      <c r="IHP2" s="2" t="s">
        <v>6371</v>
      </c>
      <c r="IHQ2" s="2" t="s">
        <v>6372</v>
      </c>
      <c r="IHR2" s="2" t="s">
        <v>6373</v>
      </c>
      <c r="IHS2" s="2" t="s">
        <v>6374</v>
      </c>
      <c r="IHT2" s="2" t="s">
        <v>6375</v>
      </c>
      <c r="IHU2" s="2" t="s">
        <v>6376</v>
      </c>
      <c r="IHV2" s="2" t="s">
        <v>6377</v>
      </c>
      <c r="IHW2" s="2" t="s">
        <v>6378</v>
      </c>
      <c r="IHX2" s="2" t="s">
        <v>6379</v>
      </c>
      <c r="IHY2" s="2" t="s">
        <v>6380</v>
      </c>
      <c r="IHZ2" s="2" t="s">
        <v>6381</v>
      </c>
      <c r="IIA2" s="2" t="s">
        <v>6382</v>
      </c>
      <c r="IIB2" s="2" t="s">
        <v>6383</v>
      </c>
      <c r="IIC2" s="2" t="s">
        <v>6384</v>
      </c>
      <c r="IID2" s="2" t="s">
        <v>6385</v>
      </c>
      <c r="IIE2" s="2" t="s">
        <v>6386</v>
      </c>
      <c r="IIF2" s="2" t="s">
        <v>6387</v>
      </c>
      <c r="IIG2" s="2" t="s">
        <v>6388</v>
      </c>
      <c r="IIH2" s="2" t="s">
        <v>6389</v>
      </c>
      <c r="III2" s="2" t="s">
        <v>6390</v>
      </c>
      <c r="IIJ2" s="2" t="s">
        <v>6391</v>
      </c>
      <c r="IIK2" s="2" t="s">
        <v>6392</v>
      </c>
      <c r="IIL2" s="2" t="s">
        <v>6393</v>
      </c>
      <c r="IIM2" s="2" t="s">
        <v>6394</v>
      </c>
      <c r="IIN2" s="2" t="s">
        <v>6395</v>
      </c>
      <c r="IIO2" s="2" t="s">
        <v>6396</v>
      </c>
      <c r="IIP2" s="2" t="s">
        <v>6397</v>
      </c>
      <c r="IIQ2" s="2" t="s">
        <v>6398</v>
      </c>
      <c r="IIR2" s="2" t="s">
        <v>6399</v>
      </c>
      <c r="IIS2" s="2" t="s">
        <v>6400</v>
      </c>
      <c r="IIT2" s="2" t="s">
        <v>6401</v>
      </c>
      <c r="IIU2" s="2" t="s">
        <v>6402</v>
      </c>
      <c r="IIV2" s="2" t="s">
        <v>6403</v>
      </c>
      <c r="IIW2" s="2" t="s">
        <v>6404</v>
      </c>
      <c r="IIX2" s="2" t="s">
        <v>6405</v>
      </c>
      <c r="IIY2" s="2" t="s">
        <v>6406</v>
      </c>
      <c r="IIZ2" s="2" t="s">
        <v>6407</v>
      </c>
      <c r="IJA2" s="2" t="s">
        <v>6408</v>
      </c>
      <c r="IJB2" s="2" t="s">
        <v>6409</v>
      </c>
      <c r="IJC2" s="2" t="s">
        <v>6410</v>
      </c>
      <c r="IJD2" s="2" t="s">
        <v>6411</v>
      </c>
      <c r="IJE2" s="2" t="s">
        <v>6412</v>
      </c>
      <c r="IJF2" s="2" t="s">
        <v>6413</v>
      </c>
      <c r="IJG2" s="2" t="s">
        <v>6414</v>
      </c>
      <c r="IJH2" s="2" t="s">
        <v>6415</v>
      </c>
      <c r="IJI2" s="2" t="s">
        <v>6416</v>
      </c>
      <c r="IJJ2" s="2" t="s">
        <v>6417</v>
      </c>
      <c r="IJK2" s="2" t="s">
        <v>6418</v>
      </c>
      <c r="IJL2" s="2" t="s">
        <v>6419</v>
      </c>
      <c r="IJM2" s="2" t="s">
        <v>6420</v>
      </c>
      <c r="IJN2" s="2" t="s">
        <v>6421</v>
      </c>
      <c r="IJO2" s="2" t="s">
        <v>6422</v>
      </c>
      <c r="IJP2" s="2" t="s">
        <v>6423</v>
      </c>
      <c r="IJQ2" s="2" t="s">
        <v>6424</v>
      </c>
      <c r="IJR2" s="2" t="s">
        <v>6425</v>
      </c>
      <c r="IJS2" s="2" t="s">
        <v>6426</v>
      </c>
      <c r="IJT2" s="2" t="s">
        <v>6427</v>
      </c>
      <c r="IJU2" s="2" t="s">
        <v>6428</v>
      </c>
      <c r="IJV2" s="2" t="s">
        <v>6429</v>
      </c>
      <c r="IJW2" s="2" t="s">
        <v>6430</v>
      </c>
      <c r="IJX2" s="2" t="s">
        <v>6431</v>
      </c>
      <c r="IJY2" s="2" t="s">
        <v>6432</v>
      </c>
      <c r="IJZ2" s="2" t="s">
        <v>6433</v>
      </c>
      <c r="IKA2" s="2" t="s">
        <v>6434</v>
      </c>
      <c r="IKB2" s="2" t="s">
        <v>6435</v>
      </c>
      <c r="IKC2" s="2" t="s">
        <v>6436</v>
      </c>
      <c r="IKD2" s="2" t="s">
        <v>6437</v>
      </c>
      <c r="IKE2" s="2" t="s">
        <v>6438</v>
      </c>
      <c r="IKF2" s="2" t="s">
        <v>6439</v>
      </c>
      <c r="IKG2" s="2" t="s">
        <v>6440</v>
      </c>
      <c r="IKH2" s="2" t="s">
        <v>6441</v>
      </c>
      <c r="IKI2" s="2" t="s">
        <v>6442</v>
      </c>
      <c r="IKJ2" s="2" t="s">
        <v>6443</v>
      </c>
      <c r="IKK2" s="2" t="s">
        <v>6444</v>
      </c>
      <c r="IKL2" s="2" t="s">
        <v>6445</v>
      </c>
      <c r="IKM2" s="2" t="s">
        <v>6446</v>
      </c>
      <c r="IKN2" s="2" t="s">
        <v>6447</v>
      </c>
      <c r="IKO2" s="2" t="s">
        <v>6448</v>
      </c>
      <c r="IKP2" s="2" t="s">
        <v>6449</v>
      </c>
      <c r="IKQ2" s="2" t="s">
        <v>6450</v>
      </c>
      <c r="IKR2" s="2" t="s">
        <v>6451</v>
      </c>
      <c r="IKS2" s="2" t="s">
        <v>6452</v>
      </c>
      <c r="IKT2" s="2" t="s">
        <v>6453</v>
      </c>
      <c r="IKU2" s="2" t="s">
        <v>6454</v>
      </c>
      <c r="IKV2" s="2" t="s">
        <v>6455</v>
      </c>
      <c r="IKW2" s="2" t="s">
        <v>6456</v>
      </c>
      <c r="IKX2" s="2" t="s">
        <v>6457</v>
      </c>
      <c r="IKY2" s="2" t="s">
        <v>6458</v>
      </c>
      <c r="IKZ2" s="2" t="s">
        <v>6459</v>
      </c>
      <c r="ILA2" s="2" t="s">
        <v>6460</v>
      </c>
      <c r="ILB2" s="2" t="s">
        <v>6461</v>
      </c>
      <c r="ILC2" s="2" t="s">
        <v>6462</v>
      </c>
      <c r="ILD2" s="2" t="s">
        <v>6463</v>
      </c>
      <c r="ILE2" s="2" t="s">
        <v>6464</v>
      </c>
      <c r="ILF2" s="2" t="s">
        <v>6465</v>
      </c>
      <c r="ILG2" s="2" t="s">
        <v>6466</v>
      </c>
      <c r="ILH2" s="2" t="s">
        <v>6467</v>
      </c>
      <c r="ILI2" s="2" t="s">
        <v>6468</v>
      </c>
      <c r="ILJ2" s="2" t="s">
        <v>6469</v>
      </c>
      <c r="ILK2" s="2" t="s">
        <v>6470</v>
      </c>
      <c r="ILL2" s="2" t="s">
        <v>6471</v>
      </c>
      <c r="ILM2" s="2" t="s">
        <v>6472</v>
      </c>
      <c r="ILN2" s="2" t="s">
        <v>6473</v>
      </c>
      <c r="ILO2" s="2" t="s">
        <v>6474</v>
      </c>
      <c r="ILP2" s="2" t="s">
        <v>6475</v>
      </c>
      <c r="ILQ2" s="2" t="s">
        <v>6476</v>
      </c>
      <c r="ILR2" s="2" t="s">
        <v>6477</v>
      </c>
      <c r="ILS2" s="2" t="s">
        <v>6478</v>
      </c>
      <c r="ILT2" s="2" t="s">
        <v>6479</v>
      </c>
      <c r="ILU2" s="2" t="s">
        <v>6480</v>
      </c>
      <c r="ILV2" s="2" t="s">
        <v>6481</v>
      </c>
      <c r="ILW2" s="2" t="s">
        <v>6482</v>
      </c>
      <c r="ILX2" s="2" t="s">
        <v>6483</v>
      </c>
      <c r="ILY2" s="2" t="s">
        <v>6484</v>
      </c>
      <c r="ILZ2" s="2" t="s">
        <v>6485</v>
      </c>
      <c r="IMA2" s="2" t="s">
        <v>6486</v>
      </c>
      <c r="IMB2" s="2" t="s">
        <v>6487</v>
      </c>
      <c r="IMC2" s="2" t="s">
        <v>6488</v>
      </c>
      <c r="IMD2" s="2" t="s">
        <v>6489</v>
      </c>
      <c r="IME2" s="2" t="s">
        <v>6490</v>
      </c>
      <c r="IMF2" s="2" t="s">
        <v>6491</v>
      </c>
      <c r="IMG2" s="2" t="s">
        <v>6492</v>
      </c>
      <c r="IMH2" s="2" t="s">
        <v>6493</v>
      </c>
      <c r="IMI2" s="2" t="s">
        <v>6494</v>
      </c>
      <c r="IMJ2" s="2" t="s">
        <v>6495</v>
      </c>
      <c r="IMK2" s="2" t="s">
        <v>6496</v>
      </c>
      <c r="IML2" s="2" t="s">
        <v>6497</v>
      </c>
      <c r="IMM2" s="2" t="s">
        <v>6498</v>
      </c>
      <c r="IMN2" s="2" t="s">
        <v>6499</v>
      </c>
      <c r="IMO2" s="2" t="s">
        <v>6500</v>
      </c>
      <c r="IMP2" s="2" t="s">
        <v>6501</v>
      </c>
      <c r="IMQ2" s="2" t="s">
        <v>6502</v>
      </c>
      <c r="IMR2" s="2" t="s">
        <v>6503</v>
      </c>
      <c r="IMS2" s="2" t="s">
        <v>6504</v>
      </c>
      <c r="IMT2" s="2" t="s">
        <v>6505</v>
      </c>
      <c r="IMU2" s="2" t="s">
        <v>6506</v>
      </c>
      <c r="IMV2" s="2" t="s">
        <v>6507</v>
      </c>
      <c r="IMW2" s="2" t="s">
        <v>6508</v>
      </c>
      <c r="IMX2" s="2" t="s">
        <v>6509</v>
      </c>
      <c r="IMY2" s="2" t="s">
        <v>6510</v>
      </c>
      <c r="IMZ2" s="2" t="s">
        <v>6511</v>
      </c>
      <c r="INA2" s="2" t="s">
        <v>6512</v>
      </c>
      <c r="INB2" s="2" t="s">
        <v>6513</v>
      </c>
      <c r="INC2" s="2" t="s">
        <v>6514</v>
      </c>
      <c r="IND2" s="2" t="s">
        <v>6515</v>
      </c>
      <c r="INE2" s="2" t="s">
        <v>6516</v>
      </c>
      <c r="INF2" s="2" t="s">
        <v>6517</v>
      </c>
      <c r="ING2" s="2" t="s">
        <v>6518</v>
      </c>
      <c r="INH2" s="2" t="s">
        <v>6519</v>
      </c>
      <c r="INI2" s="2" t="s">
        <v>6520</v>
      </c>
      <c r="INJ2" s="2" t="s">
        <v>6521</v>
      </c>
      <c r="INK2" s="2" t="s">
        <v>6522</v>
      </c>
      <c r="INL2" s="2" t="s">
        <v>6523</v>
      </c>
      <c r="INM2" s="2" t="s">
        <v>6524</v>
      </c>
      <c r="INN2" s="2" t="s">
        <v>6525</v>
      </c>
      <c r="INO2" s="2" t="s">
        <v>6526</v>
      </c>
      <c r="INP2" s="2" t="s">
        <v>6527</v>
      </c>
      <c r="INQ2" s="2" t="s">
        <v>6528</v>
      </c>
      <c r="INR2" s="2" t="s">
        <v>6529</v>
      </c>
      <c r="INS2" s="2" t="s">
        <v>6530</v>
      </c>
      <c r="INT2" s="2" t="s">
        <v>6531</v>
      </c>
      <c r="INU2" s="2" t="s">
        <v>6532</v>
      </c>
      <c r="INV2" s="2" t="s">
        <v>6533</v>
      </c>
      <c r="INW2" s="2" t="s">
        <v>6534</v>
      </c>
      <c r="INX2" s="2" t="s">
        <v>6535</v>
      </c>
      <c r="INY2" s="2" t="s">
        <v>6536</v>
      </c>
      <c r="INZ2" s="2" t="s">
        <v>6537</v>
      </c>
      <c r="IOA2" s="2" t="s">
        <v>6538</v>
      </c>
      <c r="IOB2" s="2" t="s">
        <v>6539</v>
      </c>
      <c r="IOC2" s="2" t="s">
        <v>6540</v>
      </c>
      <c r="IOD2" s="2" t="s">
        <v>6541</v>
      </c>
      <c r="IOE2" s="2" t="s">
        <v>6542</v>
      </c>
      <c r="IOF2" s="2" t="s">
        <v>6543</v>
      </c>
      <c r="IOG2" s="2" t="s">
        <v>6544</v>
      </c>
      <c r="IOH2" s="2" t="s">
        <v>6545</v>
      </c>
      <c r="IOI2" s="2" t="s">
        <v>6546</v>
      </c>
      <c r="IOJ2" s="2" t="s">
        <v>6547</v>
      </c>
      <c r="IOK2" s="2" t="s">
        <v>6548</v>
      </c>
      <c r="IOL2" s="2" t="s">
        <v>6549</v>
      </c>
      <c r="IOM2" s="2" t="s">
        <v>6550</v>
      </c>
      <c r="ION2" s="2" t="s">
        <v>6551</v>
      </c>
      <c r="IOO2" s="2" t="s">
        <v>6552</v>
      </c>
      <c r="IOP2" s="2" t="s">
        <v>6553</v>
      </c>
      <c r="IOQ2" s="2" t="s">
        <v>6554</v>
      </c>
      <c r="IOR2" s="2" t="s">
        <v>6555</v>
      </c>
      <c r="IOS2" s="2" t="s">
        <v>6556</v>
      </c>
      <c r="IOT2" s="2" t="s">
        <v>6557</v>
      </c>
      <c r="IOU2" s="2" t="s">
        <v>6558</v>
      </c>
      <c r="IOV2" s="2" t="s">
        <v>6559</v>
      </c>
      <c r="IOW2" s="2" t="s">
        <v>6560</v>
      </c>
      <c r="IOX2" s="2" t="s">
        <v>6561</v>
      </c>
      <c r="IOY2" s="2" t="s">
        <v>6562</v>
      </c>
      <c r="IOZ2" s="2" t="s">
        <v>6563</v>
      </c>
      <c r="IPA2" s="2" t="s">
        <v>6564</v>
      </c>
      <c r="IPB2" s="2" t="s">
        <v>6565</v>
      </c>
      <c r="IPC2" s="2" t="s">
        <v>6566</v>
      </c>
      <c r="IPD2" s="2" t="s">
        <v>6567</v>
      </c>
      <c r="IPE2" s="2" t="s">
        <v>6568</v>
      </c>
      <c r="IPF2" s="2" t="s">
        <v>6569</v>
      </c>
      <c r="IPG2" s="2" t="s">
        <v>6570</v>
      </c>
      <c r="IPH2" s="2" t="s">
        <v>6571</v>
      </c>
      <c r="IPI2" s="2" t="s">
        <v>6572</v>
      </c>
      <c r="IPJ2" s="2" t="s">
        <v>6573</v>
      </c>
      <c r="IPK2" s="2" t="s">
        <v>6574</v>
      </c>
      <c r="IPL2" s="2" t="s">
        <v>6575</v>
      </c>
      <c r="IPM2" s="2" t="s">
        <v>6576</v>
      </c>
      <c r="IPN2" s="2" t="s">
        <v>6577</v>
      </c>
      <c r="IPO2" s="2" t="s">
        <v>6578</v>
      </c>
      <c r="IPP2" s="2" t="s">
        <v>6579</v>
      </c>
      <c r="IPQ2" s="2" t="s">
        <v>6580</v>
      </c>
      <c r="IPR2" s="2" t="s">
        <v>6581</v>
      </c>
      <c r="IPS2" s="2" t="s">
        <v>6582</v>
      </c>
      <c r="IPT2" s="2" t="s">
        <v>6583</v>
      </c>
      <c r="IPU2" s="2" t="s">
        <v>6584</v>
      </c>
      <c r="IPV2" s="2" t="s">
        <v>6585</v>
      </c>
      <c r="IPW2" s="2" t="s">
        <v>6586</v>
      </c>
      <c r="IPX2" s="2" t="s">
        <v>6587</v>
      </c>
      <c r="IPY2" s="2" t="s">
        <v>6588</v>
      </c>
      <c r="IPZ2" s="2" t="s">
        <v>6589</v>
      </c>
      <c r="IQA2" s="2" t="s">
        <v>6590</v>
      </c>
      <c r="IQB2" s="2" t="s">
        <v>6591</v>
      </c>
      <c r="IQC2" s="2" t="s">
        <v>6592</v>
      </c>
      <c r="IQD2" s="2" t="s">
        <v>6593</v>
      </c>
      <c r="IQE2" s="2" t="s">
        <v>6594</v>
      </c>
      <c r="IQF2" s="2" t="s">
        <v>6595</v>
      </c>
      <c r="IQG2" s="2" t="s">
        <v>6596</v>
      </c>
      <c r="IQH2" s="2" t="s">
        <v>6597</v>
      </c>
      <c r="IQI2" s="2" t="s">
        <v>6598</v>
      </c>
      <c r="IQJ2" s="2" t="s">
        <v>6599</v>
      </c>
      <c r="IQK2" s="2" t="s">
        <v>6600</v>
      </c>
      <c r="IQL2" s="2" t="s">
        <v>6601</v>
      </c>
      <c r="IQM2" s="2" t="s">
        <v>6602</v>
      </c>
      <c r="IQN2" s="2" t="s">
        <v>6603</v>
      </c>
      <c r="IQO2" s="2" t="s">
        <v>6604</v>
      </c>
      <c r="IQP2" s="2" t="s">
        <v>6605</v>
      </c>
      <c r="IQQ2" s="2" t="s">
        <v>6606</v>
      </c>
      <c r="IQR2" s="2" t="s">
        <v>6607</v>
      </c>
      <c r="IQS2" s="2" t="s">
        <v>6608</v>
      </c>
      <c r="IQT2" s="2" t="s">
        <v>6609</v>
      </c>
      <c r="IQU2" s="2" t="s">
        <v>6610</v>
      </c>
      <c r="IQV2" s="2" t="s">
        <v>6611</v>
      </c>
      <c r="IQW2" s="2" t="s">
        <v>6612</v>
      </c>
      <c r="IQX2" s="2" t="s">
        <v>6613</v>
      </c>
      <c r="IQY2" s="2" t="s">
        <v>6614</v>
      </c>
      <c r="IQZ2" s="2" t="s">
        <v>6615</v>
      </c>
      <c r="IRA2" s="2" t="s">
        <v>6616</v>
      </c>
      <c r="IRB2" s="2" t="s">
        <v>6617</v>
      </c>
      <c r="IRC2" s="2" t="s">
        <v>6618</v>
      </c>
      <c r="IRD2" s="2" t="s">
        <v>6619</v>
      </c>
      <c r="IRE2" s="2" t="s">
        <v>6620</v>
      </c>
      <c r="IRF2" s="2" t="s">
        <v>6621</v>
      </c>
      <c r="IRG2" s="2" t="s">
        <v>6622</v>
      </c>
      <c r="IRH2" s="2" t="s">
        <v>6623</v>
      </c>
      <c r="IRI2" s="2" t="s">
        <v>6624</v>
      </c>
      <c r="IRJ2" s="2" t="s">
        <v>6625</v>
      </c>
      <c r="IRK2" s="2" t="s">
        <v>6626</v>
      </c>
      <c r="IRL2" s="2" t="s">
        <v>6627</v>
      </c>
      <c r="IRM2" s="2" t="s">
        <v>6628</v>
      </c>
      <c r="IRN2" s="2" t="s">
        <v>6629</v>
      </c>
      <c r="IRO2" s="2" t="s">
        <v>6630</v>
      </c>
      <c r="IRP2" s="2" t="s">
        <v>6631</v>
      </c>
      <c r="IRQ2" s="2" t="s">
        <v>6632</v>
      </c>
      <c r="IRR2" s="2" t="s">
        <v>6633</v>
      </c>
      <c r="IRS2" s="2" t="s">
        <v>6634</v>
      </c>
      <c r="IRT2" s="2" t="s">
        <v>6635</v>
      </c>
      <c r="IRU2" s="2" t="s">
        <v>6636</v>
      </c>
      <c r="IRV2" s="2" t="s">
        <v>6637</v>
      </c>
      <c r="IRW2" s="2" t="s">
        <v>6638</v>
      </c>
      <c r="IRX2" s="2" t="s">
        <v>6639</v>
      </c>
      <c r="IRY2" s="2" t="s">
        <v>6640</v>
      </c>
      <c r="IRZ2" s="2" t="s">
        <v>6641</v>
      </c>
      <c r="ISA2" s="2" t="s">
        <v>6642</v>
      </c>
      <c r="ISB2" s="2" t="s">
        <v>6643</v>
      </c>
      <c r="ISC2" s="2" t="s">
        <v>6644</v>
      </c>
      <c r="ISD2" s="2" t="s">
        <v>6645</v>
      </c>
      <c r="ISE2" s="2" t="s">
        <v>6646</v>
      </c>
      <c r="ISF2" s="2" t="s">
        <v>6647</v>
      </c>
      <c r="ISG2" s="2" t="s">
        <v>6648</v>
      </c>
      <c r="ISH2" s="2" t="s">
        <v>6649</v>
      </c>
      <c r="ISI2" s="2" t="s">
        <v>6650</v>
      </c>
      <c r="ISJ2" s="2" t="s">
        <v>6651</v>
      </c>
      <c r="ISK2" s="2" t="s">
        <v>6652</v>
      </c>
      <c r="ISL2" s="2" t="s">
        <v>6653</v>
      </c>
      <c r="ISM2" s="2" t="s">
        <v>6654</v>
      </c>
      <c r="ISN2" s="2" t="s">
        <v>6655</v>
      </c>
      <c r="ISO2" s="2" t="s">
        <v>6656</v>
      </c>
      <c r="ISP2" s="2" t="s">
        <v>6657</v>
      </c>
      <c r="ISQ2" s="2" t="s">
        <v>6658</v>
      </c>
      <c r="ISR2" s="2" t="s">
        <v>6659</v>
      </c>
      <c r="ISS2" s="2" t="s">
        <v>6660</v>
      </c>
      <c r="IST2" s="2" t="s">
        <v>6661</v>
      </c>
      <c r="ISU2" s="2" t="s">
        <v>6662</v>
      </c>
      <c r="ISV2" s="2" t="s">
        <v>6663</v>
      </c>
      <c r="ISW2" s="2" t="s">
        <v>6664</v>
      </c>
      <c r="ISX2" s="2" t="s">
        <v>6665</v>
      </c>
      <c r="ISY2" s="2" t="s">
        <v>6666</v>
      </c>
      <c r="ISZ2" s="2" t="s">
        <v>6667</v>
      </c>
      <c r="ITA2" s="2" t="s">
        <v>6668</v>
      </c>
      <c r="ITB2" s="2" t="s">
        <v>6669</v>
      </c>
      <c r="ITC2" s="2" t="s">
        <v>6670</v>
      </c>
      <c r="ITD2" s="2" t="s">
        <v>6671</v>
      </c>
      <c r="ITE2" s="2" t="s">
        <v>6672</v>
      </c>
      <c r="ITF2" s="2" t="s">
        <v>6673</v>
      </c>
      <c r="ITG2" s="2" t="s">
        <v>6674</v>
      </c>
      <c r="ITH2" s="2" t="s">
        <v>6675</v>
      </c>
      <c r="ITI2" s="2" t="s">
        <v>6676</v>
      </c>
      <c r="ITJ2" s="2" t="s">
        <v>6677</v>
      </c>
      <c r="ITK2" s="2" t="s">
        <v>6678</v>
      </c>
      <c r="ITL2" s="2" t="s">
        <v>6679</v>
      </c>
      <c r="ITM2" s="2" t="s">
        <v>6680</v>
      </c>
      <c r="ITN2" s="2" t="s">
        <v>6681</v>
      </c>
      <c r="ITO2" s="2" t="s">
        <v>6682</v>
      </c>
      <c r="ITP2" s="2" t="s">
        <v>6683</v>
      </c>
      <c r="ITQ2" s="2" t="s">
        <v>6684</v>
      </c>
      <c r="ITR2" s="2" t="s">
        <v>6685</v>
      </c>
      <c r="ITS2" s="2" t="s">
        <v>6686</v>
      </c>
      <c r="ITT2" s="2" t="s">
        <v>6687</v>
      </c>
      <c r="ITU2" s="2" t="s">
        <v>6688</v>
      </c>
      <c r="ITV2" s="2" t="s">
        <v>6689</v>
      </c>
      <c r="ITW2" s="2" t="s">
        <v>6690</v>
      </c>
      <c r="ITX2" s="2" t="s">
        <v>6691</v>
      </c>
      <c r="ITY2" s="2" t="s">
        <v>6692</v>
      </c>
      <c r="ITZ2" s="2" t="s">
        <v>6693</v>
      </c>
      <c r="IUA2" s="2" t="s">
        <v>6694</v>
      </c>
      <c r="IUB2" s="2" t="s">
        <v>6695</v>
      </c>
      <c r="IUC2" s="2" t="s">
        <v>6696</v>
      </c>
      <c r="IUD2" s="2" t="s">
        <v>6697</v>
      </c>
      <c r="IUE2" s="2" t="s">
        <v>6698</v>
      </c>
      <c r="IUF2" s="2" t="s">
        <v>6699</v>
      </c>
      <c r="IUG2" s="2" t="s">
        <v>6700</v>
      </c>
      <c r="IUH2" s="2" t="s">
        <v>6701</v>
      </c>
      <c r="IUI2" s="2" t="s">
        <v>6702</v>
      </c>
      <c r="IUJ2" s="2" t="s">
        <v>6703</v>
      </c>
      <c r="IUK2" s="2" t="s">
        <v>6704</v>
      </c>
      <c r="IUL2" s="2" t="s">
        <v>6705</v>
      </c>
      <c r="IUM2" s="2" t="s">
        <v>6706</v>
      </c>
      <c r="IUN2" s="2" t="s">
        <v>6707</v>
      </c>
      <c r="IUO2" s="2" t="s">
        <v>6708</v>
      </c>
      <c r="IUP2" s="2" t="s">
        <v>6709</v>
      </c>
      <c r="IUQ2" s="2" t="s">
        <v>6710</v>
      </c>
      <c r="IUR2" s="2" t="s">
        <v>6711</v>
      </c>
      <c r="IUS2" s="2" t="s">
        <v>6712</v>
      </c>
      <c r="IUT2" s="2" t="s">
        <v>6713</v>
      </c>
      <c r="IUU2" s="2" t="s">
        <v>6714</v>
      </c>
      <c r="IUV2" s="2" t="s">
        <v>6715</v>
      </c>
      <c r="IUW2" s="2" t="s">
        <v>6716</v>
      </c>
      <c r="IUX2" s="2" t="s">
        <v>6717</v>
      </c>
      <c r="IUY2" s="2" t="s">
        <v>6718</v>
      </c>
      <c r="IUZ2" s="2" t="s">
        <v>6719</v>
      </c>
      <c r="IVA2" s="2" t="s">
        <v>6720</v>
      </c>
      <c r="IVB2" s="2" t="s">
        <v>6721</v>
      </c>
      <c r="IVC2" s="2" t="s">
        <v>6722</v>
      </c>
      <c r="IVD2" s="2" t="s">
        <v>6723</v>
      </c>
      <c r="IVE2" s="2" t="s">
        <v>6724</v>
      </c>
      <c r="IVF2" s="2" t="s">
        <v>6725</v>
      </c>
      <c r="IVG2" s="2" t="s">
        <v>6726</v>
      </c>
      <c r="IVH2" s="2" t="s">
        <v>6727</v>
      </c>
      <c r="IVI2" s="2" t="s">
        <v>6728</v>
      </c>
      <c r="IVJ2" s="2" t="s">
        <v>6729</v>
      </c>
      <c r="IVK2" s="2" t="s">
        <v>6730</v>
      </c>
      <c r="IVL2" s="2" t="s">
        <v>6731</v>
      </c>
      <c r="IVM2" s="2" t="s">
        <v>6732</v>
      </c>
      <c r="IVN2" s="2" t="s">
        <v>6733</v>
      </c>
      <c r="IVO2" s="2" t="s">
        <v>6734</v>
      </c>
      <c r="IVP2" s="2" t="s">
        <v>6735</v>
      </c>
      <c r="IVQ2" s="2" t="s">
        <v>6736</v>
      </c>
      <c r="IVR2" s="2" t="s">
        <v>6737</v>
      </c>
      <c r="IVS2" s="2" t="s">
        <v>6738</v>
      </c>
      <c r="IVT2" s="2" t="s">
        <v>6739</v>
      </c>
      <c r="IVU2" s="2" t="s">
        <v>6740</v>
      </c>
      <c r="IVV2" s="2" t="s">
        <v>6741</v>
      </c>
      <c r="IVW2" s="2" t="s">
        <v>6742</v>
      </c>
      <c r="IVX2" s="2" t="s">
        <v>6743</v>
      </c>
      <c r="IVY2" s="2" t="s">
        <v>6744</v>
      </c>
      <c r="IVZ2" s="2" t="s">
        <v>6745</v>
      </c>
      <c r="IWA2" s="2" t="s">
        <v>6746</v>
      </c>
      <c r="IWB2" s="2" t="s">
        <v>6747</v>
      </c>
      <c r="IWC2" s="2" t="s">
        <v>6748</v>
      </c>
      <c r="IWD2" s="2" t="s">
        <v>6749</v>
      </c>
      <c r="IWE2" s="2" t="s">
        <v>6750</v>
      </c>
      <c r="IWF2" s="2" t="s">
        <v>6751</v>
      </c>
      <c r="IWG2" s="2" t="s">
        <v>6752</v>
      </c>
      <c r="IWH2" s="2" t="s">
        <v>6753</v>
      </c>
      <c r="IWI2" s="2" t="s">
        <v>6754</v>
      </c>
      <c r="IWJ2" s="2" t="s">
        <v>6755</v>
      </c>
      <c r="IWK2" s="2" t="s">
        <v>6756</v>
      </c>
      <c r="IWL2" s="2" t="s">
        <v>6757</v>
      </c>
      <c r="IWM2" s="2" t="s">
        <v>6758</v>
      </c>
      <c r="IWN2" s="2" t="s">
        <v>6759</v>
      </c>
      <c r="IWO2" s="2" t="s">
        <v>6760</v>
      </c>
      <c r="IWP2" s="2" t="s">
        <v>6761</v>
      </c>
      <c r="IWQ2" s="2" t="s">
        <v>6762</v>
      </c>
      <c r="IWR2" s="2" t="s">
        <v>6763</v>
      </c>
      <c r="IWS2" s="2" t="s">
        <v>6764</v>
      </c>
      <c r="IWT2" s="2" t="s">
        <v>6765</v>
      </c>
      <c r="IWU2" s="2" t="s">
        <v>6766</v>
      </c>
      <c r="IWV2" s="2" t="s">
        <v>6767</v>
      </c>
      <c r="IWW2" s="2" t="s">
        <v>6768</v>
      </c>
      <c r="IWX2" s="2" t="s">
        <v>6769</v>
      </c>
      <c r="IWY2" s="2" t="s">
        <v>6770</v>
      </c>
      <c r="IWZ2" s="2" t="s">
        <v>6771</v>
      </c>
      <c r="IXA2" s="2" t="s">
        <v>6772</v>
      </c>
      <c r="IXB2" s="2" t="s">
        <v>6773</v>
      </c>
      <c r="IXC2" s="2" t="s">
        <v>6774</v>
      </c>
      <c r="IXD2" s="2" t="s">
        <v>6775</v>
      </c>
      <c r="IXE2" s="2" t="s">
        <v>6776</v>
      </c>
      <c r="IXF2" s="2" t="s">
        <v>6777</v>
      </c>
      <c r="IXG2" s="2" t="s">
        <v>6778</v>
      </c>
      <c r="IXH2" s="2" t="s">
        <v>6779</v>
      </c>
      <c r="IXI2" s="2" t="s">
        <v>6780</v>
      </c>
      <c r="IXJ2" s="2" t="s">
        <v>6781</v>
      </c>
      <c r="IXK2" s="2" t="s">
        <v>6782</v>
      </c>
      <c r="IXL2" s="2" t="s">
        <v>6783</v>
      </c>
      <c r="IXM2" s="2" t="s">
        <v>6784</v>
      </c>
      <c r="IXN2" s="2" t="s">
        <v>6785</v>
      </c>
      <c r="IXO2" s="2" t="s">
        <v>6786</v>
      </c>
      <c r="IXP2" s="2" t="s">
        <v>6787</v>
      </c>
      <c r="IXQ2" s="2" t="s">
        <v>6788</v>
      </c>
      <c r="IXR2" s="2" t="s">
        <v>6789</v>
      </c>
      <c r="IXS2" s="2" t="s">
        <v>6790</v>
      </c>
      <c r="IXT2" s="2" t="s">
        <v>6791</v>
      </c>
      <c r="IXU2" s="2" t="s">
        <v>6792</v>
      </c>
      <c r="IXV2" s="2" t="s">
        <v>6793</v>
      </c>
      <c r="IXW2" s="2" t="s">
        <v>6794</v>
      </c>
      <c r="IXX2" s="2" t="s">
        <v>6795</v>
      </c>
      <c r="IXY2" s="2" t="s">
        <v>6796</v>
      </c>
      <c r="IXZ2" s="2" t="s">
        <v>6797</v>
      </c>
      <c r="IYA2" s="2" t="s">
        <v>6798</v>
      </c>
      <c r="IYB2" s="2" t="s">
        <v>6799</v>
      </c>
      <c r="IYC2" s="2" t="s">
        <v>6800</v>
      </c>
      <c r="IYD2" s="2" t="s">
        <v>6801</v>
      </c>
      <c r="IYE2" s="2" t="s">
        <v>6802</v>
      </c>
      <c r="IYF2" s="2" t="s">
        <v>6803</v>
      </c>
      <c r="IYG2" s="2" t="s">
        <v>6804</v>
      </c>
      <c r="IYH2" s="2" t="s">
        <v>6805</v>
      </c>
      <c r="IYI2" s="2" t="s">
        <v>6806</v>
      </c>
      <c r="IYJ2" s="2" t="s">
        <v>6807</v>
      </c>
      <c r="IYK2" s="2" t="s">
        <v>6808</v>
      </c>
      <c r="IYL2" s="2" t="s">
        <v>6809</v>
      </c>
      <c r="IYM2" s="2" t="s">
        <v>6810</v>
      </c>
      <c r="IYN2" s="2" t="s">
        <v>6811</v>
      </c>
      <c r="IYO2" s="2" t="s">
        <v>6812</v>
      </c>
      <c r="IYP2" s="2" t="s">
        <v>6813</v>
      </c>
      <c r="IYQ2" s="2" t="s">
        <v>6814</v>
      </c>
      <c r="IYR2" s="2" t="s">
        <v>6815</v>
      </c>
      <c r="IYS2" s="2" t="s">
        <v>6816</v>
      </c>
      <c r="IYT2" s="2" t="s">
        <v>6817</v>
      </c>
      <c r="IYU2" s="2" t="s">
        <v>6818</v>
      </c>
      <c r="IYV2" s="2" t="s">
        <v>6819</v>
      </c>
      <c r="IYW2" s="2" t="s">
        <v>6820</v>
      </c>
      <c r="IYX2" s="2" t="s">
        <v>6821</v>
      </c>
      <c r="IYY2" s="2" t="s">
        <v>6822</v>
      </c>
      <c r="IYZ2" s="2" t="s">
        <v>6823</v>
      </c>
      <c r="IZA2" s="2" t="s">
        <v>6824</v>
      </c>
      <c r="IZB2" s="2" t="s">
        <v>6825</v>
      </c>
      <c r="IZC2" s="2" t="s">
        <v>6826</v>
      </c>
      <c r="IZD2" s="2" t="s">
        <v>6827</v>
      </c>
      <c r="IZE2" s="2" t="s">
        <v>6828</v>
      </c>
      <c r="IZF2" s="2" t="s">
        <v>6829</v>
      </c>
      <c r="IZG2" s="2" t="s">
        <v>6830</v>
      </c>
      <c r="IZH2" s="2" t="s">
        <v>6831</v>
      </c>
      <c r="IZI2" s="2" t="s">
        <v>6832</v>
      </c>
      <c r="IZJ2" s="2" t="s">
        <v>6833</v>
      </c>
      <c r="IZK2" s="2" t="s">
        <v>6834</v>
      </c>
      <c r="IZL2" s="2" t="s">
        <v>6835</v>
      </c>
      <c r="IZM2" s="2" t="s">
        <v>6836</v>
      </c>
      <c r="IZN2" s="2" t="s">
        <v>6837</v>
      </c>
      <c r="IZO2" s="2" t="s">
        <v>6838</v>
      </c>
      <c r="IZP2" s="2" t="s">
        <v>6839</v>
      </c>
      <c r="IZQ2" s="2" t="s">
        <v>6840</v>
      </c>
      <c r="IZR2" s="2" t="s">
        <v>6841</v>
      </c>
      <c r="IZS2" s="2" t="s">
        <v>6842</v>
      </c>
      <c r="IZT2" s="2" t="s">
        <v>6843</v>
      </c>
      <c r="IZU2" s="2" t="s">
        <v>6844</v>
      </c>
      <c r="IZV2" s="2" t="s">
        <v>6845</v>
      </c>
      <c r="IZW2" s="2" t="s">
        <v>6846</v>
      </c>
      <c r="IZX2" s="2" t="s">
        <v>6847</v>
      </c>
      <c r="IZY2" s="2" t="s">
        <v>6848</v>
      </c>
      <c r="IZZ2" s="2" t="s">
        <v>6849</v>
      </c>
      <c r="JAA2" s="2" t="s">
        <v>6850</v>
      </c>
      <c r="JAB2" s="2" t="s">
        <v>6851</v>
      </c>
      <c r="JAC2" s="2" t="s">
        <v>6852</v>
      </c>
      <c r="JAD2" s="2" t="s">
        <v>6853</v>
      </c>
      <c r="JAE2" s="2" t="s">
        <v>6854</v>
      </c>
      <c r="JAF2" s="2" t="s">
        <v>6855</v>
      </c>
      <c r="JAG2" s="2" t="s">
        <v>6856</v>
      </c>
      <c r="JAH2" s="2" t="s">
        <v>6857</v>
      </c>
      <c r="JAI2" s="2" t="s">
        <v>6858</v>
      </c>
      <c r="JAJ2" s="2" t="s">
        <v>6859</v>
      </c>
      <c r="JAK2" s="2" t="s">
        <v>6860</v>
      </c>
      <c r="JAL2" s="2" t="s">
        <v>6861</v>
      </c>
      <c r="JAM2" s="2" t="s">
        <v>6862</v>
      </c>
      <c r="JAN2" s="2" t="s">
        <v>6863</v>
      </c>
      <c r="JAO2" s="2" t="s">
        <v>6864</v>
      </c>
      <c r="JAP2" s="2" t="s">
        <v>6865</v>
      </c>
      <c r="JAQ2" s="2" t="s">
        <v>6866</v>
      </c>
      <c r="JAR2" s="2" t="s">
        <v>6867</v>
      </c>
      <c r="JAS2" s="2" t="s">
        <v>6868</v>
      </c>
      <c r="JAT2" s="2" t="s">
        <v>6869</v>
      </c>
      <c r="JAU2" s="2" t="s">
        <v>6870</v>
      </c>
      <c r="JAV2" s="2" t="s">
        <v>6871</v>
      </c>
      <c r="JAW2" s="2" t="s">
        <v>6872</v>
      </c>
      <c r="JAX2" s="2" t="s">
        <v>6873</v>
      </c>
      <c r="JAY2" s="2" t="s">
        <v>6874</v>
      </c>
      <c r="JAZ2" s="2" t="s">
        <v>6875</v>
      </c>
      <c r="JBA2" s="2" t="s">
        <v>6876</v>
      </c>
      <c r="JBB2" s="2" t="s">
        <v>6877</v>
      </c>
      <c r="JBC2" s="2" t="s">
        <v>6878</v>
      </c>
      <c r="JBD2" s="2" t="s">
        <v>6879</v>
      </c>
      <c r="JBE2" s="2" t="s">
        <v>6880</v>
      </c>
      <c r="JBF2" s="2" t="s">
        <v>6881</v>
      </c>
      <c r="JBG2" s="2" t="s">
        <v>6882</v>
      </c>
      <c r="JBH2" s="2" t="s">
        <v>6883</v>
      </c>
      <c r="JBI2" s="2" t="s">
        <v>6884</v>
      </c>
      <c r="JBJ2" s="2" t="s">
        <v>6885</v>
      </c>
      <c r="JBK2" s="2" t="s">
        <v>6886</v>
      </c>
      <c r="JBL2" s="2" t="s">
        <v>6887</v>
      </c>
      <c r="JBM2" s="2" t="s">
        <v>6888</v>
      </c>
      <c r="JBN2" s="2" t="s">
        <v>6889</v>
      </c>
      <c r="JBO2" s="2" t="s">
        <v>6890</v>
      </c>
      <c r="JBP2" s="2" t="s">
        <v>6891</v>
      </c>
      <c r="JBQ2" s="2" t="s">
        <v>6892</v>
      </c>
      <c r="JBR2" s="2" t="s">
        <v>6893</v>
      </c>
      <c r="JBS2" s="2" t="s">
        <v>6894</v>
      </c>
      <c r="JBT2" s="2" t="s">
        <v>6895</v>
      </c>
      <c r="JBU2" s="2" t="s">
        <v>6896</v>
      </c>
      <c r="JBV2" s="2" t="s">
        <v>6897</v>
      </c>
      <c r="JBW2" s="2" t="s">
        <v>6898</v>
      </c>
      <c r="JBX2" s="2" t="s">
        <v>6899</v>
      </c>
      <c r="JBY2" s="2" t="s">
        <v>6900</v>
      </c>
      <c r="JBZ2" s="2" t="s">
        <v>6901</v>
      </c>
      <c r="JCA2" s="2" t="s">
        <v>6902</v>
      </c>
      <c r="JCB2" s="2" t="s">
        <v>6903</v>
      </c>
      <c r="JCC2" s="2" t="s">
        <v>6904</v>
      </c>
      <c r="JCD2" s="2" t="s">
        <v>6905</v>
      </c>
      <c r="JCE2" s="2" t="s">
        <v>6906</v>
      </c>
      <c r="JCF2" s="2" t="s">
        <v>6907</v>
      </c>
      <c r="JCG2" s="2" t="s">
        <v>6908</v>
      </c>
      <c r="JCH2" s="2" t="s">
        <v>6909</v>
      </c>
      <c r="JCI2" s="2" t="s">
        <v>6910</v>
      </c>
      <c r="JCJ2" s="2" t="s">
        <v>6911</v>
      </c>
      <c r="JCK2" s="2" t="s">
        <v>6912</v>
      </c>
      <c r="JCL2" s="2" t="s">
        <v>6913</v>
      </c>
      <c r="JCM2" s="2" t="s">
        <v>6914</v>
      </c>
      <c r="JCN2" s="2" t="s">
        <v>6915</v>
      </c>
      <c r="JCO2" s="2" t="s">
        <v>6916</v>
      </c>
      <c r="JCP2" s="2" t="s">
        <v>6917</v>
      </c>
      <c r="JCQ2" s="2" t="s">
        <v>6918</v>
      </c>
      <c r="JCR2" s="2" t="s">
        <v>6919</v>
      </c>
      <c r="JCS2" s="2" t="s">
        <v>6920</v>
      </c>
      <c r="JCT2" s="2" t="s">
        <v>6921</v>
      </c>
      <c r="JCU2" s="2" t="s">
        <v>6922</v>
      </c>
      <c r="JCV2" s="2" t="s">
        <v>6923</v>
      </c>
      <c r="JCW2" s="2" t="s">
        <v>6924</v>
      </c>
      <c r="JCX2" s="2" t="s">
        <v>6925</v>
      </c>
      <c r="JCY2" s="2" t="s">
        <v>6926</v>
      </c>
      <c r="JCZ2" s="2" t="s">
        <v>6927</v>
      </c>
      <c r="JDA2" s="2" t="s">
        <v>6928</v>
      </c>
      <c r="JDB2" s="2" t="s">
        <v>6929</v>
      </c>
      <c r="JDC2" s="2" t="s">
        <v>6930</v>
      </c>
      <c r="JDD2" s="2" t="s">
        <v>6931</v>
      </c>
      <c r="JDE2" s="2" t="s">
        <v>6932</v>
      </c>
      <c r="JDF2" s="2" t="s">
        <v>6933</v>
      </c>
      <c r="JDG2" s="2" t="s">
        <v>6934</v>
      </c>
      <c r="JDH2" s="2" t="s">
        <v>6935</v>
      </c>
      <c r="JDI2" s="2" t="s">
        <v>6936</v>
      </c>
      <c r="JDJ2" s="2" t="s">
        <v>6937</v>
      </c>
      <c r="JDK2" s="2" t="s">
        <v>6938</v>
      </c>
      <c r="JDL2" s="2" t="s">
        <v>6939</v>
      </c>
      <c r="JDM2" s="2" t="s">
        <v>6940</v>
      </c>
      <c r="JDN2" s="2" t="s">
        <v>6941</v>
      </c>
      <c r="JDO2" s="2" t="s">
        <v>6942</v>
      </c>
      <c r="JDP2" s="2" t="s">
        <v>6943</v>
      </c>
      <c r="JDQ2" s="2" t="s">
        <v>6944</v>
      </c>
      <c r="JDR2" s="2" t="s">
        <v>6945</v>
      </c>
      <c r="JDS2" s="2" t="s">
        <v>6946</v>
      </c>
      <c r="JDT2" s="2" t="s">
        <v>6947</v>
      </c>
      <c r="JDU2" s="2" t="s">
        <v>6948</v>
      </c>
      <c r="JDV2" s="2" t="s">
        <v>6949</v>
      </c>
      <c r="JDW2" s="2" t="s">
        <v>6950</v>
      </c>
      <c r="JDX2" s="2" t="s">
        <v>6951</v>
      </c>
      <c r="JDY2" s="2" t="s">
        <v>6952</v>
      </c>
      <c r="JDZ2" s="2" t="s">
        <v>6953</v>
      </c>
      <c r="JEA2" s="2" t="s">
        <v>6954</v>
      </c>
      <c r="JEB2" s="2" t="s">
        <v>6955</v>
      </c>
      <c r="JEC2" s="2" t="s">
        <v>6956</v>
      </c>
      <c r="JED2" s="2" t="s">
        <v>6957</v>
      </c>
      <c r="JEE2" s="2" t="s">
        <v>6958</v>
      </c>
      <c r="JEF2" s="2" t="s">
        <v>6959</v>
      </c>
      <c r="JEG2" s="2" t="s">
        <v>6960</v>
      </c>
      <c r="JEH2" s="2" t="s">
        <v>6961</v>
      </c>
      <c r="JEI2" s="2" t="s">
        <v>6962</v>
      </c>
      <c r="JEJ2" s="2" t="s">
        <v>6963</v>
      </c>
      <c r="JEK2" s="2" t="s">
        <v>6964</v>
      </c>
      <c r="JEL2" s="2" t="s">
        <v>6965</v>
      </c>
      <c r="JEM2" s="2" t="s">
        <v>6966</v>
      </c>
      <c r="JEN2" s="2" t="s">
        <v>6967</v>
      </c>
      <c r="JEO2" s="2" t="s">
        <v>6968</v>
      </c>
      <c r="JEP2" s="2" t="s">
        <v>6969</v>
      </c>
      <c r="JEQ2" s="2" t="s">
        <v>6970</v>
      </c>
      <c r="JER2" s="2" t="s">
        <v>6971</v>
      </c>
      <c r="JES2" s="2" t="s">
        <v>6972</v>
      </c>
      <c r="JET2" s="2" t="s">
        <v>6973</v>
      </c>
      <c r="JEU2" s="2" t="s">
        <v>6974</v>
      </c>
      <c r="JEV2" s="2" t="s">
        <v>6975</v>
      </c>
      <c r="JEW2" s="2" t="s">
        <v>6976</v>
      </c>
      <c r="JEX2" s="2" t="s">
        <v>6977</v>
      </c>
      <c r="JEY2" s="2" t="s">
        <v>6978</v>
      </c>
      <c r="JEZ2" s="2" t="s">
        <v>6979</v>
      </c>
      <c r="JFA2" s="2" t="s">
        <v>6980</v>
      </c>
      <c r="JFB2" s="2" t="s">
        <v>6981</v>
      </c>
      <c r="JFC2" s="2" t="s">
        <v>6982</v>
      </c>
      <c r="JFD2" s="2" t="s">
        <v>6983</v>
      </c>
      <c r="JFE2" s="2" t="s">
        <v>6984</v>
      </c>
      <c r="JFF2" s="2" t="s">
        <v>6985</v>
      </c>
      <c r="JFG2" s="2" t="s">
        <v>6986</v>
      </c>
      <c r="JFH2" s="2" t="s">
        <v>6987</v>
      </c>
      <c r="JFI2" s="2" t="s">
        <v>6988</v>
      </c>
      <c r="JFJ2" s="2" t="s">
        <v>6989</v>
      </c>
      <c r="JFK2" s="2" t="s">
        <v>6990</v>
      </c>
      <c r="JFL2" s="2" t="s">
        <v>6991</v>
      </c>
      <c r="JFM2" s="2" t="s">
        <v>6992</v>
      </c>
      <c r="JFN2" s="2" t="s">
        <v>6993</v>
      </c>
      <c r="JFO2" s="2" t="s">
        <v>6994</v>
      </c>
      <c r="JFP2" s="2" t="s">
        <v>6995</v>
      </c>
      <c r="JFQ2" s="2" t="s">
        <v>6996</v>
      </c>
      <c r="JFR2" s="2" t="s">
        <v>6997</v>
      </c>
      <c r="JFS2" s="2" t="s">
        <v>6998</v>
      </c>
      <c r="JFT2" s="2" t="s">
        <v>6999</v>
      </c>
      <c r="JFU2" s="2" t="s">
        <v>7000</v>
      </c>
      <c r="JFV2" s="2" t="s">
        <v>7001</v>
      </c>
      <c r="JFW2" s="2" t="s">
        <v>7002</v>
      </c>
      <c r="JFX2" s="2" t="s">
        <v>7003</v>
      </c>
      <c r="JFY2" s="2" t="s">
        <v>7004</v>
      </c>
      <c r="JFZ2" s="2" t="s">
        <v>7005</v>
      </c>
      <c r="JGA2" s="2" t="s">
        <v>7006</v>
      </c>
      <c r="JGB2" s="2" t="s">
        <v>7007</v>
      </c>
      <c r="JGC2" s="2" t="s">
        <v>7008</v>
      </c>
      <c r="JGD2" s="2" t="s">
        <v>7009</v>
      </c>
      <c r="JGE2" s="2" t="s">
        <v>7010</v>
      </c>
      <c r="JGF2" s="2" t="s">
        <v>7011</v>
      </c>
      <c r="JGG2" s="2" t="s">
        <v>7012</v>
      </c>
      <c r="JGH2" s="2" t="s">
        <v>7013</v>
      </c>
      <c r="JGI2" s="2" t="s">
        <v>7014</v>
      </c>
      <c r="JGJ2" s="2" t="s">
        <v>7015</v>
      </c>
      <c r="JGK2" s="2" t="s">
        <v>7016</v>
      </c>
      <c r="JGL2" s="2" t="s">
        <v>7017</v>
      </c>
      <c r="JGM2" s="2" t="s">
        <v>7018</v>
      </c>
      <c r="JGN2" s="2" t="s">
        <v>7019</v>
      </c>
      <c r="JGO2" s="2" t="s">
        <v>7020</v>
      </c>
      <c r="JGP2" s="2" t="s">
        <v>7021</v>
      </c>
      <c r="JGQ2" s="2" t="s">
        <v>7022</v>
      </c>
      <c r="JGR2" s="2" t="s">
        <v>7023</v>
      </c>
      <c r="JGS2" s="2" t="s">
        <v>7024</v>
      </c>
      <c r="JGT2" s="2" t="s">
        <v>7025</v>
      </c>
      <c r="JGU2" s="2" t="s">
        <v>7026</v>
      </c>
      <c r="JGV2" s="2" t="s">
        <v>7027</v>
      </c>
      <c r="JGW2" s="2" t="s">
        <v>7028</v>
      </c>
      <c r="JGX2" s="2" t="s">
        <v>7029</v>
      </c>
      <c r="JGY2" s="2" t="s">
        <v>7030</v>
      </c>
      <c r="JGZ2" s="2" t="s">
        <v>7031</v>
      </c>
      <c r="JHA2" s="2" t="s">
        <v>7032</v>
      </c>
      <c r="JHB2" s="2" t="s">
        <v>7033</v>
      </c>
      <c r="JHC2" s="2" t="s">
        <v>7034</v>
      </c>
      <c r="JHD2" s="2" t="s">
        <v>7035</v>
      </c>
      <c r="JHE2" s="2" t="s">
        <v>7036</v>
      </c>
      <c r="JHF2" s="2" t="s">
        <v>7037</v>
      </c>
      <c r="JHG2" s="2" t="s">
        <v>7038</v>
      </c>
      <c r="JHH2" s="2" t="s">
        <v>7039</v>
      </c>
      <c r="JHI2" s="2" t="s">
        <v>7040</v>
      </c>
      <c r="JHJ2" s="2" t="s">
        <v>7041</v>
      </c>
      <c r="JHK2" s="2" t="s">
        <v>7042</v>
      </c>
      <c r="JHL2" s="2" t="s">
        <v>7043</v>
      </c>
      <c r="JHM2" s="2" t="s">
        <v>7044</v>
      </c>
      <c r="JHN2" s="2" t="s">
        <v>7045</v>
      </c>
      <c r="JHO2" s="2" t="s">
        <v>7046</v>
      </c>
      <c r="JHP2" s="2" t="s">
        <v>7047</v>
      </c>
      <c r="JHQ2" s="2" t="s">
        <v>7048</v>
      </c>
      <c r="JHR2" s="2" t="s">
        <v>7049</v>
      </c>
      <c r="JHS2" s="2" t="s">
        <v>7050</v>
      </c>
      <c r="JHT2" s="2" t="s">
        <v>7051</v>
      </c>
      <c r="JHU2" s="2" t="s">
        <v>7052</v>
      </c>
      <c r="JHV2" s="2" t="s">
        <v>7053</v>
      </c>
      <c r="JHW2" s="2" t="s">
        <v>7054</v>
      </c>
      <c r="JHX2" s="2" t="s">
        <v>7055</v>
      </c>
      <c r="JHY2" s="2" t="s">
        <v>7056</v>
      </c>
      <c r="JHZ2" s="2" t="s">
        <v>7057</v>
      </c>
      <c r="JIA2" s="2" t="s">
        <v>7058</v>
      </c>
      <c r="JIB2" s="2" t="s">
        <v>7059</v>
      </c>
      <c r="JIC2" s="2" t="s">
        <v>7060</v>
      </c>
      <c r="JID2" s="2" t="s">
        <v>7061</v>
      </c>
      <c r="JIE2" s="2" t="s">
        <v>7062</v>
      </c>
      <c r="JIF2" s="2" t="s">
        <v>7063</v>
      </c>
      <c r="JIG2" s="2" t="s">
        <v>7064</v>
      </c>
      <c r="JIH2" s="2" t="s">
        <v>7065</v>
      </c>
      <c r="JII2" s="2" t="s">
        <v>7066</v>
      </c>
      <c r="JIJ2" s="2" t="s">
        <v>7067</v>
      </c>
      <c r="JIK2" s="2" t="s">
        <v>7068</v>
      </c>
      <c r="JIL2" s="2" t="s">
        <v>7069</v>
      </c>
      <c r="JIM2" s="2" t="s">
        <v>7070</v>
      </c>
      <c r="JIN2" s="2" t="s">
        <v>7071</v>
      </c>
      <c r="JIO2" s="2" t="s">
        <v>7072</v>
      </c>
      <c r="JIP2" s="2" t="s">
        <v>7073</v>
      </c>
      <c r="JIQ2" s="2" t="s">
        <v>7074</v>
      </c>
      <c r="JIR2" s="2" t="s">
        <v>7075</v>
      </c>
      <c r="JIS2" s="2" t="s">
        <v>7076</v>
      </c>
      <c r="JIT2" s="2" t="s">
        <v>7077</v>
      </c>
      <c r="JIU2" s="2" t="s">
        <v>7078</v>
      </c>
      <c r="JIV2" s="2" t="s">
        <v>7079</v>
      </c>
      <c r="JIW2" s="2" t="s">
        <v>7080</v>
      </c>
      <c r="JIX2" s="2" t="s">
        <v>7081</v>
      </c>
      <c r="JIY2" s="2" t="s">
        <v>7082</v>
      </c>
      <c r="JIZ2" s="2" t="s">
        <v>7083</v>
      </c>
      <c r="JJA2" s="2" t="s">
        <v>7084</v>
      </c>
      <c r="JJB2" s="2" t="s">
        <v>7085</v>
      </c>
      <c r="JJC2" s="2" t="s">
        <v>7086</v>
      </c>
      <c r="JJD2" s="2" t="s">
        <v>7087</v>
      </c>
      <c r="JJE2" s="2" t="s">
        <v>7088</v>
      </c>
      <c r="JJF2" s="2" t="s">
        <v>7089</v>
      </c>
      <c r="JJG2" s="2" t="s">
        <v>7090</v>
      </c>
      <c r="JJH2" s="2" t="s">
        <v>7091</v>
      </c>
      <c r="JJI2" s="2" t="s">
        <v>7092</v>
      </c>
      <c r="JJJ2" s="2" t="s">
        <v>7093</v>
      </c>
      <c r="JJK2" s="2" t="s">
        <v>7094</v>
      </c>
      <c r="JJL2" s="2" t="s">
        <v>7095</v>
      </c>
      <c r="JJM2" s="2" t="s">
        <v>7096</v>
      </c>
      <c r="JJN2" s="2" t="s">
        <v>7097</v>
      </c>
      <c r="JJO2" s="2" t="s">
        <v>7098</v>
      </c>
      <c r="JJP2" s="2" t="s">
        <v>7099</v>
      </c>
      <c r="JJQ2" s="2" t="s">
        <v>7100</v>
      </c>
      <c r="JJR2" s="2" t="s">
        <v>7101</v>
      </c>
      <c r="JJS2" s="2" t="s">
        <v>7102</v>
      </c>
      <c r="JJT2" s="2" t="s">
        <v>7103</v>
      </c>
      <c r="JJU2" s="2" t="s">
        <v>7104</v>
      </c>
      <c r="JJV2" s="2" t="s">
        <v>7105</v>
      </c>
      <c r="JJW2" s="2" t="s">
        <v>7106</v>
      </c>
      <c r="JJX2" s="2" t="s">
        <v>7107</v>
      </c>
      <c r="JJY2" s="2" t="s">
        <v>7108</v>
      </c>
      <c r="JJZ2" s="2" t="s">
        <v>7109</v>
      </c>
      <c r="JKA2" s="2" t="s">
        <v>7110</v>
      </c>
      <c r="JKB2" s="2" t="s">
        <v>7111</v>
      </c>
      <c r="JKC2" s="2" t="s">
        <v>7112</v>
      </c>
      <c r="JKD2" s="2" t="s">
        <v>7113</v>
      </c>
      <c r="JKE2" s="2" t="s">
        <v>7114</v>
      </c>
      <c r="JKF2" s="2" t="s">
        <v>7115</v>
      </c>
      <c r="JKG2" s="2" t="s">
        <v>7116</v>
      </c>
      <c r="JKH2" s="2" t="s">
        <v>7117</v>
      </c>
      <c r="JKI2" s="2" t="s">
        <v>7118</v>
      </c>
      <c r="JKJ2" s="2" t="s">
        <v>7119</v>
      </c>
      <c r="JKK2" s="2" t="s">
        <v>7120</v>
      </c>
      <c r="JKL2" s="2" t="s">
        <v>7121</v>
      </c>
      <c r="JKM2" s="2" t="s">
        <v>7122</v>
      </c>
      <c r="JKN2" s="2" t="s">
        <v>7123</v>
      </c>
      <c r="JKO2" s="2" t="s">
        <v>7124</v>
      </c>
      <c r="JKP2" s="2" t="s">
        <v>7125</v>
      </c>
      <c r="JKQ2" s="2" t="s">
        <v>7126</v>
      </c>
      <c r="JKR2" s="2" t="s">
        <v>7127</v>
      </c>
      <c r="JKS2" s="2" t="s">
        <v>7128</v>
      </c>
      <c r="JKT2" s="2" t="s">
        <v>7129</v>
      </c>
      <c r="JKU2" s="2" t="s">
        <v>7130</v>
      </c>
      <c r="JKV2" s="2" t="s">
        <v>7131</v>
      </c>
      <c r="JKW2" s="2" t="s">
        <v>7132</v>
      </c>
      <c r="JKX2" s="2" t="s">
        <v>7133</v>
      </c>
      <c r="JKY2" s="2" t="s">
        <v>7134</v>
      </c>
      <c r="JKZ2" s="2" t="s">
        <v>7135</v>
      </c>
      <c r="JLA2" s="2" t="s">
        <v>7136</v>
      </c>
      <c r="JLB2" s="2" t="s">
        <v>7137</v>
      </c>
      <c r="JLC2" s="2" t="s">
        <v>7138</v>
      </c>
      <c r="JLD2" s="2" t="s">
        <v>7139</v>
      </c>
      <c r="JLE2" s="2" t="s">
        <v>7140</v>
      </c>
      <c r="JLF2" s="2" t="s">
        <v>7141</v>
      </c>
      <c r="JLG2" s="2" t="s">
        <v>7142</v>
      </c>
      <c r="JLH2" s="2" t="s">
        <v>7143</v>
      </c>
      <c r="JLI2" s="2" t="s">
        <v>7144</v>
      </c>
      <c r="JLJ2" s="2" t="s">
        <v>7145</v>
      </c>
      <c r="JLK2" s="2" t="s">
        <v>7146</v>
      </c>
      <c r="JLL2" s="2" t="s">
        <v>7147</v>
      </c>
      <c r="JLM2" s="2" t="s">
        <v>7148</v>
      </c>
      <c r="JLN2" s="2" t="s">
        <v>7149</v>
      </c>
      <c r="JLO2" s="2" t="s">
        <v>7150</v>
      </c>
      <c r="JLP2" s="2" t="s">
        <v>7151</v>
      </c>
      <c r="JLQ2" s="2" t="s">
        <v>7152</v>
      </c>
      <c r="JLR2" s="2" t="s">
        <v>7153</v>
      </c>
      <c r="JLS2" s="2" t="s">
        <v>7154</v>
      </c>
      <c r="JLT2" s="2" t="s">
        <v>7155</v>
      </c>
      <c r="JLU2" s="2" t="s">
        <v>7156</v>
      </c>
      <c r="JLV2" s="2" t="s">
        <v>7157</v>
      </c>
      <c r="JLW2" s="2" t="s">
        <v>7158</v>
      </c>
      <c r="JLX2" s="2" t="s">
        <v>7159</v>
      </c>
      <c r="JLY2" s="2" t="s">
        <v>7160</v>
      </c>
      <c r="JLZ2" s="2" t="s">
        <v>7161</v>
      </c>
      <c r="JMA2" s="2" t="s">
        <v>7162</v>
      </c>
      <c r="JMB2" s="2" t="s">
        <v>7163</v>
      </c>
      <c r="JMC2" s="2" t="s">
        <v>7164</v>
      </c>
      <c r="JMD2" s="2" t="s">
        <v>7165</v>
      </c>
      <c r="JME2" s="2" t="s">
        <v>7166</v>
      </c>
      <c r="JMF2" s="2" t="s">
        <v>7167</v>
      </c>
      <c r="JMG2" s="2" t="s">
        <v>7168</v>
      </c>
      <c r="JMH2" s="2" t="s">
        <v>7169</v>
      </c>
      <c r="JMI2" s="2" t="s">
        <v>7170</v>
      </c>
      <c r="JMJ2" s="2" t="s">
        <v>7171</v>
      </c>
      <c r="JMK2" s="2" t="s">
        <v>7172</v>
      </c>
      <c r="JML2" s="2" t="s">
        <v>7173</v>
      </c>
      <c r="JMM2" s="2" t="s">
        <v>7174</v>
      </c>
      <c r="JMN2" s="2" t="s">
        <v>7175</v>
      </c>
      <c r="JMO2" s="2" t="s">
        <v>7176</v>
      </c>
      <c r="JMP2" s="2" t="s">
        <v>7177</v>
      </c>
      <c r="JMQ2" s="2" t="s">
        <v>7178</v>
      </c>
      <c r="JMR2" s="2" t="s">
        <v>7179</v>
      </c>
      <c r="JMS2" s="2" t="s">
        <v>7180</v>
      </c>
      <c r="JMT2" s="2" t="s">
        <v>7181</v>
      </c>
      <c r="JMU2" s="2" t="s">
        <v>7182</v>
      </c>
      <c r="JMV2" s="2" t="s">
        <v>7183</v>
      </c>
      <c r="JMW2" s="2" t="s">
        <v>7184</v>
      </c>
      <c r="JMX2" s="2" t="s">
        <v>7185</v>
      </c>
      <c r="JMY2" s="2" t="s">
        <v>7186</v>
      </c>
      <c r="JMZ2" s="2" t="s">
        <v>7187</v>
      </c>
      <c r="JNA2" s="2" t="s">
        <v>7188</v>
      </c>
      <c r="JNB2" s="2" t="s">
        <v>7189</v>
      </c>
      <c r="JNC2" s="2" t="s">
        <v>7190</v>
      </c>
      <c r="JND2" s="2" t="s">
        <v>7191</v>
      </c>
      <c r="JNE2" s="2" t="s">
        <v>7192</v>
      </c>
      <c r="JNF2" s="2" t="s">
        <v>7193</v>
      </c>
      <c r="JNG2" s="2" t="s">
        <v>7194</v>
      </c>
      <c r="JNH2" s="2" t="s">
        <v>7195</v>
      </c>
      <c r="JNI2" s="2" t="s">
        <v>7196</v>
      </c>
      <c r="JNJ2" s="2" t="s">
        <v>7197</v>
      </c>
      <c r="JNK2" s="2" t="s">
        <v>7198</v>
      </c>
      <c r="JNL2" s="2" t="s">
        <v>7199</v>
      </c>
      <c r="JNM2" s="2" t="s">
        <v>7200</v>
      </c>
      <c r="JNN2" s="2" t="s">
        <v>7201</v>
      </c>
      <c r="JNO2" s="2" t="s">
        <v>7202</v>
      </c>
      <c r="JNP2" s="2" t="s">
        <v>7203</v>
      </c>
      <c r="JNQ2" s="2" t="s">
        <v>7204</v>
      </c>
      <c r="JNR2" s="2" t="s">
        <v>7205</v>
      </c>
      <c r="JNS2" s="2" t="s">
        <v>7206</v>
      </c>
      <c r="JNT2" s="2" t="s">
        <v>7207</v>
      </c>
      <c r="JNU2" s="2" t="s">
        <v>7208</v>
      </c>
      <c r="JNV2" s="2" t="s">
        <v>7209</v>
      </c>
      <c r="JNW2" s="2" t="s">
        <v>7210</v>
      </c>
      <c r="JNX2" s="2" t="s">
        <v>7211</v>
      </c>
      <c r="JNY2" s="2" t="s">
        <v>7212</v>
      </c>
      <c r="JNZ2" s="2" t="s">
        <v>7213</v>
      </c>
      <c r="JOA2" s="2" t="s">
        <v>7214</v>
      </c>
      <c r="JOB2" s="2" t="s">
        <v>7215</v>
      </c>
      <c r="JOC2" s="2" t="s">
        <v>7216</v>
      </c>
      <c r="JOD2" s="2" t="s">
        <v>7217</v>
      </c>
      <c r="JOE2" s="2" t="s">
        <v>7218</v>
      </c>
      <c r="JOF2" s="2" t="s">
        <v>7219</v>
      </c>
      <c r="JOG2" s="2" t="s">
        <v>7220</v>
      </c>
      <c r="JOH2" s="2" t="s">
        <v>7221</v>
      </c>
      <c r="JOI2" s="2" t="s">
        <v>7222</v>
      </c>
      <c r="JOJ2" s="2" t="s">
        <v>7223</v>
      </c>
      <c r="JOK2" s="2" t="s">
        <v>7224</v>
      </c>
      <c r="JOL2" s="2" t="s">
        <v>7225</v>
      </c>
      <c r="JOM2" s="2" t="s">
        <v>7226</v>
      </c>
      <c r="JON2" s="2" t="s">
        <v>7227</v>
      </c>
      <c r="JOO2" s="2" t="s">
        <v>7228</v>
      </c>
      <c r="JOP2" s="2" t="s">
        <v>7229</v>
      </c>
      <c r="JOQ2" s="2" t="s">
        <v>7230</v>
      </c>
      <c r="JOR2" s="2" t="s">
        <v>7231</v>
      </c>
      <c r="JOS2" s="2" t="s">
        <v>7232</v>
      </c>
      <c r="JOT2" s="2" t="s">
        <v>7233</v>
      </c>
      <c r="JOU2" s="2" t="s">
        <v>7234</v>
      </c>
      <c r="JOV2" s="2" t="s">
        <v>7235</v>
      </c>
      <c r="JOW2" s="2" t="s">
        <v>7236</v>
      </c>
      <c r="JOX2" s="2" t="s">
        <v>7237</v>
      </c>
      <c r="JOY2" s="2" t="s">
        <v>7238</v>
      </c>
      <c r="JOZ2" s="2" t="s">
        <v>7239</v>
      </c>
      <c r="JPA2" s="2" t="s">
        <v>7240</v>
      </c>
      <c r="JPB2" s="2" t="s">
        <v>7241</v>
      </c>
      <c r="JPC2" s="2" t="s">
        <v>7242</v>
      </c>
      <c r="JPD2" s="2" t="s">
        <v>7243</v>
      </c>
      <c r="JPE2" s="2" t="s">
        <v>7244</v>
      </c>
      <c r="JPF2" s="2" t="s">
        <v>7245</v>
      </c>
      <c r="JPG2" s="2" t="s">
        <v>7246</v>
      </c>
      <c r="JPH2" s="2" t="s">
        <v>7247</v>
      </c>
      <c r="JPI2" s="2" t="s">
        <v>7248</v>
      </c>
      <c r="JPJ2" s="2" t="s">
        <v>7249</v>
      </c>
      <c r="JPK2" s="2" t="s">
        <v>7250</v>
      </c>
      <c r="JPL2" s="2" t="s">
        <v>7251</v>
      </c>
      <c r="JPM2" s="2" t="s">
        <v>7252</v>
      </c>
      <c r="JPN2" s="2" t="s">
        <v>7253</v>
      </c>
      <c r="JPO2" s="2" t="s">
        <v>7254</v>
      </c>
      <c r="JPP2" s="2" t="s">
        <v>7255</v>
      </c>
      <c r="JPQ2" s="2" t="s">
        <v>7256</v>
      </c>
      <c r="JPR2" s="2" t="s">
        <v>7257</v>
      </c>
      <c r="JPS2" s="2" t="s">
        <v>7258</v>
      </c>
      <c r="JPT2" s="2" t="s">
        <v>7259</v>
      </c>
      <c r="JPU2" s="2" t="s">
        <v>7260</v>
      </c>
      <c r="JPV2" s="2" t="s">
        <v>7261</v>
      </c>
      <c r="JPW2" s="2" t="s">
        <v>7262</v>
      </c>
      <c r="JPX2" s="2" t="s">
        <v>7263</v>
      </c>
      <c r="JPY2" s="2" t="s">
        <v>7264</v>
      </c>
      <c r="JPZ2" s="2" t="s">
        <v>7265</v>
      </c>
      <c r="JQA2" s="2" t="s">
        <v>7266</v>
      </c>
      <c r="JQB2" s="2" t="s">
        <v>7267</v>
      </c>
      <c r="JQC2" s="2" t="s">
        <v>7268</v>
      </c>
      <c r="JQD2" s="2" t="s">
        <v>7269</v>
      </c>
      <c r="JQE2" s="2" t="s">
        <v>7270</v>
      </c>
      <c r="JQF2" s="2" t="s">
        <v>7271</v>
      </c>
      <c r="JQG2" s="2" t="s">
        <v>7272</v>
      </c>
      <c r="JQH2" s="2" t="s">
        <v>7273</v>
      </c>
      <c r="JQI2" s="2" t="s">
        <v>7274</v>
      </c>
      <c r="JQJ2" s="2" t="s">
        <v>7275</v>
      </c>
      <c r="JQK2" s="2" t="s">
        <v>7276</v>
      </c>
      <c r="JQL2" s="2" t="s">
        <v>7277</v>
      </c>
      <c r="JQM2" s="2" t="s">
        <v>7278</v>
      </c>
      <c r="JQN2" s="2" t="s">
        <v>7279</v>
      </c>
      <c r="JQO2" s="2" t="s">
        <v>7280</v>
      </c>
      <c r="JQP2" s="2" t="s">
        <v>7281</v>
      </c>
      <c r="JQQ2" s="2" t="s">
        <v>7282</v>
      </c>
      <c r="JQR2" s="2" t="s">
        <v>7283</v>
      </c>
      <c r="JQS2" s="2" t="s">
        <v>7284</v>
      </c>
      <c r="JQT2" s="2" t="s">
        <v>7285</v>
      </c>
      <c r="JQU2" s="2" t="s">
        <v>7286</v>
      </c>
      <c r="JQV2" s="2" t="s">
        <v>7287</v>
      </c>
      <c r="JQW2" s="2" t="s">
        <v>7288</v>
      </c>
      <c r="JQX2" s="2" t="s">
        <v>7289</v>
      </c>
      <c r="JQY2" s="2" t="s">
        <v>7290</v>
      </c>
      <c r="JQZ2" s="2" t="s">
        <v>7291</v>
      </c>
      <c r="JRA2" s="2" t="s">
        <v>7292</v>
      </c>
      <c r="JRB2" s="2" t="s">
        <v>7293</v>
      </c>
      <c r="JRC2" s="2" t="s">
        <v>7294</v>
      </c>
      <c r="JRD2" s="2" t="s">
        <v>7295</v>
      </c>
      <c r="JRE2" s="2" t="s">
        <v>7296</v>
      </c>
      <c r="JRF2" s="2" t="s">
        <v>7297</v>
      </c>
      <c r="JRG2" s="2" t="s">
        <v>7298</v>
      </c>
      <c r="JRH2" s="2" t="s">
        <v>7299</v>
      </c>
      <c r="JRI2" s="2" t="s">
        <v>7300</v>
      </c>
      <c r="JRJ2" s="2" t="s">
        <v>7301</v>
      </c>
      <c r="JRK2" s="2" t="s">
        <v>7302</v>
      </c>
      <c r="JRL2" s="2" t="s">
        <v>7303</v>
      </c>
      <c r="JRM2" s="2" t="s">
        <v>7304</v>
      </c>
      <c r="JRN2" s="2" t="s">
        <v>7305</v>
      </c>
      <c r="JRO2" s="2" t="s">
        <v>7306</v>
      </c>
      <c r="JRP2" s="2" t="s">
        <v>7307</v>
      </c>
      <c r="JRQ2" s="2" t="s">
        <v>7308</v>
      </c>
      <c r="JRR2" s="2" t="s">
        <v>7309</v>
      </c>
      <c r="JRS2" s="2" t="s">
        <v>7310</v>
      </c>
      <c r="JRT2" s="2" t="s">
        <v>7311</v>
      </c>
      <c r="JRU2" s="2" t="s">
        <v>7312</v>
      </c>
      <c r="JRV2" s="2" t="s">
        <v>7313</v>
      </c>
      <c r="JRW2" s="2" t="s">
        <v>7314</v>
      </c>
      <c r="JRX2" s="2" t="s">
        <v>7315</v>
      </c>
      <c r="JRY2" s="2" t="s">
        <v>7316</v>
      </c>
      <c r="JRZ2" s="2" t="s">
        <v>7317</v>
      </c>
      <c r="JSA2" s="2" t="s">
        <v>7318</v>
      </c>
      <c r="JSB2" s="2" t="s">
        <v>7319</v>
      </c>
      <c r="JSC2" s="2" t="s">
        <v>7320</v>
      </c>
      <c r="JSD2" s="2" t="s">
        <v>7321</v>
      </c>
      <c r="JSE2" s="2" t="s">
        <v>7322</v>
      </c>
      <c r="JSF2" s="2" t="s">
        <v>7323</v>
      </c>
      <c r="JSG2" s="2" t="s">
        <v>7324</v>
      </c>
      <c r="JSH2" s="2" t="s">
        <v>7325</v>
      </c>
      <c r="JSI2" s="2" t="s">
        <v>7326</v>
      </c>
      <c r="JSJ2" s="2" t="s">
        <v>7327</v>
      </c>
      <c r="JSK2" s="2" t="s">
        <v>7328</v>
      </c>
      <c r="JSL2" s="2" t="s">
        <v>7329</v>
      </c>
      <c r="JSM2" s="2" t="s">
        <v>7330</v>
      </c>
      <c r="JSN2" s="2" t="s">
        <v>7331</v>
      </c>
      <c r="JSO2" s="2" t="s">
        <v>7332</v>
      </c>
      <c r="JSP2" s="2" t="s">
        <v>7333</v>
      </c>
      <c r="JSQ2" s="2" t="s">
        <v>7334</v>
      </c>
      <c r="JSR2" s="2" t="s">
        <v>7335</v>
      </c>
      <c r="JSS2" s="2" t="s">
        <v>7336</v>
      </c>
      <c r="JST2" s="2" t="s">
        <v>7337</v>
      </c>
      <c r="JSU2" s="2" t="s">
        <v>7338</v>
      </c>
      <c r="JSV2" s="2" t="s">
        <v>7339</v>
      </c>
      <c r="JSW2" s="2" t="s">
        <v>7340</v>
      </c>
      <c r="JSX2" s="2" t="s">
        <v>7341</v>
      </c>
      <c r="JSY2" s="2" t="s">
        <v>7342</v>
      </c>
      <c r="JSZ2" s="2" t="s">
        <v>7343</v>
      </c>
      <c r="JTA2" s="2" t="s">
        <v>7344</v>
      </c>
      <c r="JTB2" s="2" t="s">
        <v>7345</v>
      </c>
      <c r="JTC2" s="2" t="s">
        <v>7346</v>
      </c>
      <c r="JTD2" s="2" t="s">
        <v>7347</v>
      </c>
      <c r="JTE2" s="2" t="s">
        <v>7348</v>
      </c>
      <c r="JTF2" s="2" t="s">
        <v>7349</v>
      </c>
      <c r="JTG2" s="2" t="s">
        <v>7350</v>
      </c>
      <c r="JTH2" s="2" t="s">
        <v>7351</v>
      </c>
      <c r="JTI2" s="2" t="s">
        <v>7352</v>
      </c>
      <c r="JTJ2" s="2" t="s">
        <v>7353</v>
      </c>
      <c r="JTK2" s="2" t="s">
        <v>7354</v>
      </c>
      <c r="JTL2" s="2" t="s">
        <v>7355</v>
      </c>
      <c r="JTM2" s="2" t="s">
        <v>7356</v>
      </c>
      <c r="JTN2" s="2" t="s">
        <v>7357</v>
      </c>
      <c r="JTO2" s="2" t="s">
        <v>7358</v>
      </c>
      <c r="JTP2" s="2" t="s">
        <v>7359</v>
      </c>
      <c r="JTQ2" s="2" t="s">
        <v>7360</v>
      </c>
      <c r="JTR2" s="2" t="s">
        <v>7361</v>
      </c>
      <c r="JTS2" s="2" t="s">
        <v>7362</v>
      </c>
      <c r="JTT2" s="2" t="s">
        <v>7363</v>
      </c>
      <c r="JTU2" s="2" t="s">
        <v>7364</v>
      </c>
      <c r="JTV2" s="2" t="s">
        <v>7365</v>
      </c>
      <c r="JTW2" s="2" t="s">
        <v>7366</v>
      </c>
      <c r="JTX2" s="2" t="s">
        <v>7367</v>
      </c>
      <c r="JTY2" s="2" t="s">
        <v>7368</v>
      </c>
      <c r="JTZ2" s="2" t="s">
        <v>7369</v>
      </c>
      <c r="JUA2" s="2" t="s">
        <v>7370</v>
      </c>
      <c r="JUB2" s="2" t="s">
        <v>7371</v>
      </c>
      <c r="JUC2" s="2" t="s">
        <v>7372</v>
      </c>
      <c r="JUD2" s="2" t="s">
        <v>7373</v>
      </c>
      <c r="JUE2" s="2" t="s">
        <v>7374</v>
      </c>
      <c r="JUF2" s="2" t="s">
        <v>7375</v>
      </c>
      <c r="JUG2" s="2" t="s">
        <v>7376</v>
      </c>
      <c r="JUH2" s="2" t="s">
        <v>7377</v>
      </c>
      <c r="JUI2" s="2" t="s">
        <v>7378</v>
      </c>
      <c r="JUJ2" s="2" t="s">
        <v>7379</v>
      </c>
      <c r="JUK2" s="2" t="s">
        <v>7380</v>
      </c>
      <c r="JUL2" s="2" t="s">
        <v>7381</v>
      </c>
      <c r="JUM2" s="2" t="s">
        <v>7382</v>
      </c>
      <c r="JUN2" s="2" t="s">
        <v>7383</v>
      </c>
      <c r="JUO2" s="2" t="s">
        <v>7384</v>
      </c>
      <c r="JUP2" s="2" t="s">
        <v>7385</v>
      </c>
      <c r="JUQ2" s="2" t="s">
        <v>7386</v>
      </c>
      <c r="JUR2" s="2" t="s">
        <v>7387</v>
      </c>
      <c r="JUS2" s="2" t="s">
        <v>7388</v>
      </c>
      <c r="JUT2" s="2" t="s">
        <v>7389</v>
      </c>
      <c r="JUU2" s="2" t="s">
        <v>7390</v>
      </c>
      <c r="JUV2" s="2" t="s">
        <v>7391</v>
      </c>
      <c r="JUW2" s="2" t="s">
        <v>7392</v>
      </c>
      <c r="JUX2" s="2" t="s">
        <v>7393</v>
      </c>
      <c r="JUY2" s="2" t="s">
        <v>7394</v>
      </c>
      <c r="JUZ2" s="2" t="s">
        <v>7395</v>
      </c>
      <c r="JVA2" s="2" t="s">
        <v>7396</v>
      </c>
      <c r="JVB2" s="2" t="s">
        <v>7397</v>
      </c>
      <c r="JVC2" s="2" t="s">
        <v>7398</v>
      </c>
      <c r="JVD2" s="2" t="s">
        <v>7399</v>
      </c>
      <c r="JVE2" s="2" t="s">
        <v>7400</v>
      </c>
      <c r="JVF2" s="2" t="s">
        <v>7401</v>
      </c>
      <c r="JVG2" s="2" t="s">
        <v>7402</v>
      </c>
      <c r="JVH2" s="2" t="s">
        <v>7403</v>
      </c>
      <c r="JVI2" s="2" t="s">
        <v>7404</v>
      </c>
      <c r="JVJ2" s="2" t="s">
        <v>7405</v>
      </c>
      <c r="JVK2" s="2" t="s">
        <v>7406</v>
      </c>
      <c r="JVL2" s="2" t="s">
        <v>7407</v>
      </c>
      <c r="JVM2" s="2" t="s">
        <v>7408</v>
      </c>
      <c r="JVN2" s="2" t="s">
        <v>7409</v>
      </c>
      <c r="JVO2" s="2" t="s">
        <v>7410</v>
      </c>
      <c r="JVP2" s="2" t="s">
        <v>7411</v>
      </c>
      <c r="JVQ2" s="2" t="s">
        <v>7412</v>
      </c>
      <c r="JVR2" s="2" t="s">
        <v>7413</v>
      </c>
      <c r="JVS2" s="2" t="s">
        <v>7414</v>
      </c>
      <c r="JVT2" s="2" t="s">
        <v>7415</v>
      </c>
      <c r="JVU2" s="2" t="s">
        <v>7416</v>
      </c>
      <c r="JVV2" s="2" t="s">
        <v>7417</v>
      </c>
      <c r="JVW2" s="2" t="s">
        <v>7418</v>
      </c>
      <c r="JVX2" s="2" t="s">
        <v>7419</v>
      </c>
      <c r="JVY2" s="2" t="s">
        <v>7420</v>
      </c>
      <c r="JVZ2" s="2" t="s">
        <v>7421</v>
      </c>
      <c r="JWA2" s="2" t="s">
        <v>7422</v>
      </c>
      <c r="JWB2" s="2" t="s">
        <v>7423</v>
      </c>
      <c r="JWC2" s="2" t="s">
        <v>7424</v>
      </c>
      <c r="JWD2" s="2" t="s">
        <v>7425</v>
      </c>
      <c r="JWE2" s="2" t="s">
        <v>7426</v>
      </c>
      <c r="JWF2" s="2" t="s">
        <v>7427</v>
      </c>
      <c r="JWG2" s="2" t="s">
        <v>7428</v>
      </c>
      <c r="JWH2" s="2" t="s">
        <v>7429</v>
      </c>
      <c r="JWI2" s="2" t="s">
        <v>7430</v>
      </c>
      <c r="JWJ2" s="2" t="s">
        <v>7431</v>
      </c>
      <c r="JWK2" s="2" t="s">
        <v>7432</v>
      </c>
      <c r="JWL2" s="2" t="s">
        <v>7433</v>
      </c>
      <c r="JWM2" s="2" t="s">
        <v>7434</v>
      </c>
      <c r="JWN2" s="2" t="s">
        <v>7435</v>
      </c>
      <c r="JWO2" s="2" t="s">
        <v>7436</v>
      </c>
      <c r="JWP2" s="2" t="s">
        <v>7437</v>
      </c>
      <c r="JWQ2" s="2" t="s">
        <v>7438</v>
      </c>
      <c r="JWR2" s="2" t="s">
        <v>7439</v>
      </c>
      <c r="JWS2" s="2" t="s">
        <v>7440</v>
      </c>
      <c r="JWT2" s="2" t="s">
        <v>7441</v>
      </c>
      <c r="JWU2" s="2" t="s">
        <v>7442</v>
      </c>
      <c r="JWV2" s="2" t="s">
        <v>7443</v>
      </c>
      <c r="JWW2" s="2" t="s">
        <v>7444</v>
      </c>
      <c r="JWX2" s="2" t="s">
        <v>7445</v>
      </c>
      <c r="JWY2" s="2" t="s">
        <v>7446</v>
      </c>
      <c r="JWZ2" s="2" t="s">
        <v>7447</v>
      </c>
      <c r="JXA2" s="2" t="s">
        <v>7448</v>
      </c>
      <c r="JXB2" s="2" t="s">
        <v>7449</v>
      </c>
      <c r="JXC2" s="2" t="s">
        <v>7450</v>
      </c>
      <c r="JXD2" s="2" t="s">
        <v>7451</v>
      </c>
      <c r="JXE2" s="2" t="s">
        <v>7452</v>
      </c>
      <c r="JXF2" s="2" t="s">
        <v>7453</v>
      </c>
      <c r="JXG2" s="2" t="s">
        <v>7454</v>
      </c>
      <c r="JXH2" s="2" t="s">
        <v>7455</v>
      </c>
      <c r="JXI2" s="2" t="s">
        <v>7456</v>
      </c>
      <c r="JXJ2" s="2" t="s">
        <v>7457</v>
      </c>
      <c r="JXK2" s="2" t="s">
        <v>7458</v>
      </c>
      <c r="JXL2" s="2" t="s">
        <v>7459</v>
      </c>
      <c r="JXM2" s="2" t="s">
        <v>7460</v>
      </c>
      <c r="JXN2" s="2" t="s">
        <v>7461</v>
      </c>
      <c r="JXO2" s="2" t="s">
        <v>7462</v>
      </c>
      <c r="JXP2" s="2" t="s">
        <v>7463</v>
      </c>
      <c r="JXQ2" s="2" t="s">
        <v>7464</v>
      </c>
      <c r="JXR2" s="2" t="s">
        <v>7465</v>
      </c>
      <c r="JXS2" s="2" t="s">
        <v>7466</v>
      </c>
      <c r="JXT2" s="2" t="s">
        <v>7467</v>
      </c>
      <c r="JXU2" s="2" t="s">
        <v>7468</v>
      </c>
      <c r="JXV2" s="2" t="s">
        <v>7469</v>
      </c>
      <c r="JXW2" s="2" t="s">
        <v>7470</v>
      </c>
      <c r="JXX2" s="2" t="s">
        <v>7471</v>
      </c>
      <c r="JXY2" s="2" t="s">
        <v>7472</v>
      </c>
      <c r="JXZ2" s="2" t="s">
        <v>7473</v>
      </c>
      <c r="JYA2" s="2" t="s">
        <v>7474</v>
      </c>
      <c r="JYB2" s="2" t="s">
        <v>7475</v>
      </c>
      <c r="JYC2" s="2" t="s">
        <v>7476</v>
      </c>
      <c r="JYD2" s="2" t="s">
        <v>7477</v>
      </c>
      <c r="JYE2" s="2" t="s">
        <v>7478</v>
      </c>
      <c r="JYF2" s="2" t="s">
        <v>7479</v>
      </c>
      <c r="JYG2" s="2" t="s">
        <v>7480</v>
      </c>
      <c r="JYH2" s="2" t="s">
        <v>7481</v>
      </c>
      <c r="JYI2" s="2" t="s">
        <v>7482</v>
      </c>
      <c r="JYJ2" s="2" t="s">
        <v>7483</v>
      </c>
      <c r="JYK2" s="2" t="s">
        <v>7484</v>
      </c>
      <c r="JYL2" s="2" t="s">
        <v>7485</v>
      </c>
      <c r="JYM2" s="2" t="s">
        <v>7486</v>
      </c>
      <c r="JYN2" s="2" t="s">
        <v>7487</v>
      </c>
      <c r="JYO2" s="2" t="s">
        <v>7488</v>
      </c>
      <c r="JYP2" s="2" t="s">
        <v>7489</v>
      </c>
      <c r="JYQ2" s="2" t="s">
        <v>7490</v>
      </c>
      <c r="JYR2" s="2" t="s">
        <v>7491</v>
      </c>
      <c r="JYS2" s="2" t="s">
        <v>7492</v>
      </c>
      <c r="JYT2" s="2" t="s">
        <v>7493</v>
      </c>
      <c r="JYU2" s="2" t="s">
        <v>7494</v>
      </c>
      <c r="JYV2" s="2" t="s">
        <v>7495</v>
      </c>
      <c r="JYW2" s="2" t="s">
        <v>7496</v>
      </c>
      <c r="JYX2" s="2" t="s">
        <v>7497</v>
      </c>
      <c r="JYY2" s="2" t="s">
        <v>7498</v>
      </c>
      <c r="JYZ2" s="2" t="s">
        <v>7499</v>
      </c>
      <c r="JZA2" s="2" t="s">
        <v>7500</v>
      </c>
      <c r="JZB2" s="2" t="s">
        <v>7501</v>
      </c>
      <c r="JZC2" s="2" t="s">
        <v>7502</v>
      </c>
      <c r="JZD2" s="2" t="s">
        <v>7503</v>
      </c>
      <c r="JZE2" s="2" t="s">
        <v>7504</v>
      </c>
      <c r="JZF2" s="2" t="s">
        <v>7505</v>
      </c>
      <c r="JZG2" s="2" t="s">
        <v>7506</v>
      </c>
      <c r="JZH2" s="2" t="s">
        <v>7507</v>
      </c>
      <c r="JZI2" s="2" t="s">
        <v>7508</v>
      </c>
      <c r="JZJ2" s="2" t="s">
        <v>7509</v>
      </c>
      <c r="JZK2" s="2" t="s">
        <v>7510</v>
      </c>
      <c r="JZL2" s="2" t="s">
        <v>7511</v>
      </c>
      <c r="JZM2" s="2" t="s">
        <v>7512</v>
      </c>
      <c r="JZN2" s="2" t="s">
        <v>7513</v>
      </c>
      <c r="JZO2" s="2" t="s">
        <v>7514</v>
      </c>
      <c r="JZP2" s="2" t="s">
        <v>7515</v>
      </c>
      <c r="JZQ2" s="2" t="s">
        <v>7516</v>
      </c>
      <c r="JZR2" s="2" t="s">
        <v>7517</v>
      </c>
      <c r="JZS2" s="2" t="s">
        <v>7518</v>
      </c>
      <c r="JZT2" s="2" t="s">
        <v>7519</v>
      </c>
      <c r="JZU2" s="2" t="s">
        <v>7520</v>
      </c>
      <c r="JZV2" s="2" t="s">
        <v>7521</v>
      </c>
      <c r="JZW2" s="2" t="s">
        <v>7522</v>
      </c>
      <c r="JZX2" s="2" t="s">
        <v>7523</v>
      </c>
      <c r="JZY2" s="2" t="s">
        <v>7524</v>
      </c>
      <c r="JZZ2" s="2" t="s">
        <v>7525</v>
      </c>
      <c r="KAA2" s="2" t="s">
        <v>7526</v>
      </c>
      <c r="KAB2" s="2" t="s">
        <v>7527</v>
      </c>
      <c r="KAC2" s="2" t="s">
        <v>7528</v>
      </c>
      <c r="KAD2" s="2" t="s">
        <v>7529</v>
      </c>
      <c r="KAE2" s="2" t="s">
        <v>7530</v>
      </c>
      <c r="KAF2" s="2" t="s">
        <v>7531</v>
      </c>
      <c r="KAG2" s="2" t="s">
        <v>7532</v>
      </c>
      <c r="KAH2" s="2" t="s">
        <v>7533</v>
      </c>
      <c r="KAI2" s="2" t="s">
        <v>7534</v>
      </c>
      <c r="KAJ2" s="2" t="s">
        <v>7535</v>
      </c>
      <c r="KAK2" s="2" t="s">
        <v>7536</v>
      </c>
      <c r="KAL2" s="2" t="s">
        <v>7537</v>
      </c>
      <c r="KAM2" s="2" t="s">
        <v>7538</v>
      </c>
      <c r="KAN2" s="2" t="s">
        <v>7539</v>
      </c>
      <c r="KAO2" s="2" t="s">
        <v>7540</v>
      </c>
      <c r="KAP2" s="2" t="s">
        <v>7541</v>
      </c>
      <c r="KAQ2" s="2" t="s">
        <v>7542</v>
      </c>
      <c r="KAR2" s="2" t="s">
        <v>7543</v>
      </c>
      <c r="KAS2" s="2" t="s">
        <v>7544</v>
      </c>
      <c r="KAT2" s="2" t="s">
        <v>7545</v>
      </c>
      <c r="KAU2" s="2" t="s">
        <v>7546</v>
      </c>
      <c r="KAV2" s="2" t="s">
        <v>7547</v>
      </c>
      <c r="KAW2" s="2" t="s">
        <v>7548</v>
      </c>
      <c r="KAX2" s="2" t="s">
        <v>7549</v>
      </c>
      <c r="KAY2" s="2" t="s">
        <v>7550</v>
      </c>
      <c r="KAZ2" s="2" t="s">
        <v>7551</v>
      </c>
      <c r="KBA2" s="2" t="s">
        <v>7552</v>
      </c>
      <c r="KBB2" s="2" t="s">
        <v>7553</v>
      </c>
      <c r="KBC2" s="2" t="s">
        <v>7554</v>
      </c>
      <c r="KBD2" s="2" t="s">
        <v>7555</v>
      </c>
      <c r="KBE2" s="2" t="s">
        <v>7556</v>
      </c>
      <c r="KBF2" s="2" t="s">
        <v>7557</v>
      </c>
      <c r="KBG2" s="2" t="s">
        <v>7558</v>
      </c>
      <c r="KBH2" s="2" t="s">
        <v>7559</v>
      </c>
      <c r="KBI2" s="2" t="s">
        <v>7560</v>
      </c>
      <c r="KBJ2" s="2" t="s">
        <v>7561</v>
      </c>
      <c r="KBK2" s="2" t="s">
        <v>7562</v>
      </c>
      <c r="KBL2" s="2" t="s">
        <v>7563</v>
      </c>
      <c r="KBM2" s="2" t="s">
        <v>7564</v>
      </c>
      <c r="KBN2" s="2" t="s">
        <v>7565</v>
      </c>
      <c r="KBO2" s="2" t="s">
        <v>7566</v>
      </c>
      <c r="KBP2" s="2" t="s">
        <v>7567</v>
      </c>
      <c r="KBQ2" s="2" t="s">
        <v>7568</v>
      </c>
      <c r="KBR2" s="2" t="s">
        <v>7569</v>
      </c>
      <c r="KBS2" s="2" t="s">
        <v>7570</v>
      </c>
      <c r="KBT2" s="2" t="s">
        <v>7571</v>
      </c>
      <c r="KBU2" s="2" t="s">
        <v>7572</v>
      </c>
      <c r="KBV2" s="2" t="s">
        <v>7573</v>
      </c>
      <c r="KBW2" s="2" t="s">
        <v>7574</v>
      </c>
      <c r="KBX2" s="2" t="s">
        <v>7575</v>
      </c>
      <c r="KBY2" s="2" t="s">
        <v>7576</v>
      </c>
      <c r="KBZ2" s="2" t="s">
        <v>7577</v>
      </c>
      <c r="KCA2" s="2" t="s">
        <v>7578</v>
      </c>
      <c r="KCB2" s="2" t="s">
        <v>7579</v>
      </c>
      <c r="KCC2" s="2" t="s">
        <v>7580</v>
      </c>
      <c r="KCD2" s="2" t="s">
        <v>7581</v>
      </c>
      <c r="KCE2" s="2" t="s">
        <v>7582</v>
      </c>
      <c r="KCF2" s="2" t="s">
        <v>7583</v>
      </c>
      <c r="KCG2" s="2" t="s">
        <v>7584</v>
      </c>
      <c r="KCH2" s="2" t="s">
        <v>7585</v>
      </c>
      <c r="KCI2" s="2" t="s">
        <v>7586</v>
      </c>
      <c r="KCJ2" s="2" t="s">
        <v>7587</v>
      </c>
      <c r="KCK2" s="2" t="s">
        <v>7588</v>
      </c>
      <c r="KCL2" s="2" t="s">
        <v>7589</v>
      </c>
      <c r="KCM2" s="2" t="s">
        <v>7590</v>
      </c>
      <c r="KCN2" s="2" t="s">
        <v>7591</v>
      </c>
      <c r="KCO2" s="2" t="s">
        <v>7592</v>
      </c>
      <c r="KCP2" s="2" t="s">
        <v>7593</v>
      </c>
      <c r="KCQ2" s="2" t="s">
        <v>7594</v>
      </c>
      <c r="KCR2" s="2" t="s">
        <v>7595</v>
      </c>
      <c r="KCS2" s="2" t="s">
        <v>7596</v>
      </c>
      <c r="KCT2" s="2" t="s">
        <v>7597</v>
      </c>
      <c r="KCU2" s="2" t="s">
        <v>7598</v>
      </c>
      <c r="KCV2" s="2" t="s">
        <v>7599</v>
      </c>
      <c r="KCW2" s="2" t="s">
        <v>7600</v>
      </c>
      <c r="KCX2" s="2" t="s">
        <v>7601</v>
      </c>
      <c r="KCY2" s="2" t="s">
        <v>7602</v>
      </c>
      <c r="KCZ2" s="2" t="s">
        <v>7603</v>
      </c>
      <c r="KDA2" s="2" t="s">
        <v>7604</v>
      </c>
      <c r="KDB2" s="2" t="s">
        <v>7605</v>
      </c>
      <c r="KDC2" s="2" t="s">
        <v>7606</v>
      </c>
      <c r="KDD2" s="2" t="s">
        <v>7607</v>
      </c>
      <c r="KDE2" s="2" t="s">
        <v>7608</v>
      </c>
      <c r="KDF2" s="2" t="s">
        <v>7609</v>
      </c>
      <c r="KDG2" s="2" t="s">
        <v>7610</v>
      </c>
      <c r="KDH2" s="2" t="s">
        <v>7611</v>
      </c>
      <c r="KDI2" s="2" t="s">
        <v>7612</v>
      </c>
      <c r="KDJ2" s="2" t="s">
        <v>7613</v>
      </c>
      <c r="KDK2" s="2" t="s">
        <v>7614</v>
      </c>
      <c r="KDL2" s="2" t="s">
        <v>7615</v>
      </c>
      <c r="KDM2" s="2" t="s">
        <v>7616</v>
      </c>
      <c r="KDN2" s="2" t="s">
        <v>7617</v>
      </c>
      <c r="KDO2" s="2" t="s">
        <v>7618</v>
      </c>
      <c r="KDP2" s="2" t="s">
        <v>7619</v>
      </c>
      <c r="KDQ2" s="2" t="s">
        <v>7620</v>
      </c>
      <c r="KDR2" s="2" t="s">
        <v>7621</v>
      </c>
      <c r="KDS2" s="2" t="s">
        <v>7622</v>
      </c>
      <c r="KDT2" s="2" t="s">
        <v>7623</v>
      </c>
      <c r="KDU2" s="2" t="s">
        <v>7624</v>
      </c>
      <c r="KDV2" s="2" t="s">
        <v>7625</v>
      </c>
      <c r="KDW2" s="2" t="s">
        <v>7626</v>
      </c>
      <c r="KDX2" s="2" t="s">
        <v>7627</v>
      </c>
      <c r="KDY2" s="2" t="s">
        <v>7628</v>
      </c>
      <c r="KDZ2" s="2" t="s">
        <v>7629</v>
      </c>
      <c r="KEA2" s="2" t="s">
        <v>7630</v>
      </c>
      <c r="KEB2" s="2" t="s">
        <v>7631</v>
      </c>
      <c r="KEC2" s="2" t="s">
        <v>7632</v>
      </c>
      <c r="KED2" s="2" t="s">
        <v>7633</v>
      </c>
      <c r="KEE2" s="2" t="s">
        <v>7634</v>
      </c>
      <c r="KEF2" s="2" t="s">
        <v>7635</v>
      </c>
      <c r="KEG2" s="2" t="s">
        <v>7636</v>
      </c>
      <c r="KEH2" s="2" t="s">
        <v>7637</v>
      </c>
      <c r="KEI2" s="2" t="s">
        <v>7638</v>
      </c>
      <c r="KEJ2" s="2" t="s">
        <v>7639</v>
      </c>
      <c r="KEK2" s="2" t="s">
        <v>7640</v>
      </c>
      <c r="KEL2" s="2" t="s">
        <v>7641</v>
      </c>
      <c r="KEM2" s="2" t="s">
        <v>7642</v>
      </c>
      <c r="KEN2" s="2" t="s">
        <v>7643</v>
      </c>
      <c r="KEO2" s="2" t="s">
        <v>7644</v>
      </c>
      <c r="KEP2" s="2" t="s">
        <v>7645</v>
      </c>
      <c r="KEQ2" s="2" t="s">
        <v>7646</v>
      </c>
      <c r="KER2" s="2" t="s">
        <v>7647</v>
      </c>
      <c r="KES2" s="2" t="s">
        <v>7648</v>
      </c>
      <c r="KET2" s="2" t="s">
        <v>7649</v>
      </c>
      <c r="KEU2" s="2" t="s">
        <v>7650</v>
      </c>
      <c r="KEV2" s="2" t="s">
        <v>7651</v>
      </c>
      <c r="KEW2" s="2" t="s">
        <v>7652</v>
      </c>
      <c r="KEX2" s="2" t="s">
        <v>7653</v>
      </c>
      <c r="KEY2" s="2" t="s">
        <v>7654</v>
      </c>
      <c r="KEZ2" s="2" t="s">
        <v>7655</v>
      </c>
      <c r="KFA2" s="2" t="s">
        <v>7656</v>
      </c>
      <c r="KFB2" s="2" t="s">
        <v>7657</v>
      </c>
      <c r="KFC2" s="2" t="s">
        <v>7658</v>
      </c>
      <c r="KFD2" s="2" t="s">
        <v>7659</v>
      </c>
      <c r="KFE2" s="2" t="s">
        <v>7660</v>
      </c>
      <c r="KFF2" s="2" t="s">
        <v>7661</v>
      </c>
      <c r="KFG2" s="2" t="s">
        <v>7662</v>
      </c>
      <c r="KFH2" s="2" t="s">
        <v>7663</v>
      </c>
      <c r="KFI2" s="2" t="s">
        <v>7664</v>
      </c>
      <c r="KFJ2" s="2" t="s">
        <v>7665</v>
      </c>
      <c r="KFK2" s="2" t="s">
        <v>7666</v>
      </c>
      <c r="KFL2" s="2" t="s">
        <v>7667</v>
      </c>
      <c r="KFM2" s="2" t="s">
        <v>7668</v>
      </c>
      <c r="KFN2" s="2" t="s">
        <v>7669</v>
      </c>
      <c r="KFO2" s="2" t="s">
        <v>7670</v>
      </c>
      <c r="KFP2" s="2" t="s">
        <v>7671</v>
      </c>
      <c r="KFQ2" s="2" t="s">
        <v>7672</v>
      </c>
      <c r="KFR2" s="2" t="s">
        <v>7673</v>
      </c>
      <c r="KFS2" s="2" t="s">
        <v>7674</v>
      </c>
      <c r="KFT2" s="2" t="s">
        <v>7675</v>
      </c>
      <c r="KFU2" s="2" t="s">
        <v>7676</v>
      </c>
      <c r="KFV2" s="2" t="s">
        <v>7677</v>
      </c>
      <c r="KFW2" s="2" t="s">
        <v>7678</v>
      </c>
      <c r="KFX2" s="2" t="s">
        <v>7679</v>
      </c>
      <c r="KFY2" s="2" t="s">
        <v>7680</v>
      </c>
      <c r="KFZ2" s="2" t="s">
        <v>7681</v>
      </c>
      <c r="KGA2" s="2" t="s">
        <v>7682</v>
      </c>
      <c r="KGB2" s="2" t="s">
        <v>7683</v>
      </c>
      <c r="KGC2" s="2" t="s">
        <v>7684</v>
      </c>
      <c r="KGD2" s="2" t="s">
        <v>7685</v>
      </c>
      <c r="KGE2" s="2" t="s">
        <v>7686</v>
      </c>
      <c r="KGF2" s="2" t="s">
        <v>7687</v>
      </c>
      <c r="KGG2" s="2" t="s">
        <v>7688</v>
      </c>
      <c r="KGH2" s="2" t="s">
        <v>7689</v>
      </c>
      <c r="KGI2" s="2" t="s">
        <v>7690</v>
      </c>
      <c r="KGJ2" s="2" t="s">
        <v>7691</v>
      </c>
      <c r="KGK2" s="2" t="s">
        <v>7692</v>
      </c>
      <c r="KGL2" s="2" t="s">
        <v>7693</v>
      </c>
      <c r="KGM2" s="2" t="s">
        <v>7694</v>
      </c>
      <c r="KGN2" s="2" t="s">
        <v>7695</v>
      </c>
      <c r="KGO2" s="2" t="s">
        <v>7696</v>
      </c>
      <c r="KGP2" s="2" t="s">
        <v>7697</v>
      </c>
      <c r="KGQ2" s="2" t="s">
        <v>7698</v>
      </c>
      <c r="KGR2" s="2" t="s">
        <v>7699</v>
      </c>
      <c r="KGS2" s="2" t="s">
        <v>7700</v>
      </c>
      <c r="KGT2" s="2" t="s">
        <v>7701</v>
      </c>
      <c r="KGU2" s="2" t="s">
        <v>7702</v>
      </c>
      <c r="KGV2" s="2" t="s">
        <v>7703</v>
      </c>
      <c r="KGW2" s="2" t="s">
        <v>7704</v>
      </c>
      <c r="KGX2" s="2" t="s">
        <v>7705</v>
      </c>
      <c r="KGY2" s="2" t="s">
        <v>7706</v>
      </c>
      <c r="KGZ2" s="2" t="s">
        <v>7707</v>
      </c>
      <c r="KHA2" s="2" t="s">
        <v>7708</v>
      </c>
      <c r="KHB2" s="2" t="s">
        <v>7709</v>
      </c>
      <c r="KHC2" s="2" t="s">
        <v>7710</v>
      </c>
      <c r="KHD2" s="2" t="s">
        <v>7711</v>
      </c>
      <c r="KHE2" s="2" t="s">
        <v>7712</v>
      </c>
      <c r="KHF2" s="2" t="s">
        <v>7713</v>
      </c>
      <c r="KHG2" s="2" t="s">
        <v>7714</v>
      </c>
      <c r="KHH2" s="2" t="s">
        <v>7715</v>
      </c>
      <c r="KHI2" s="2" t="s">
        <v>7716</v>
      </c>
      <c r="KHJ2" s="2" t="s">
        <v>7717</v>
      </c>
      <c r="KHK2" s="2" t="s">
        <v>7718</v>
      </c>
      <c r="KHL2" s="2" t="s">
        <v>7719</v>
      </c>
      <c r="KHM2" s="2" t="s">
        <v>7720</v>
      </c>
      <c r="KHN2" s="2" t="s">
        <v>7721</v>
      </c>
      <c r="KHO2" s="2" t="s">
        <v>7722</v>
      </c>
      <c r="KHP2" s="2" t="s">
        <v>7723</v>
      </c>
      <c r="KHQ2" s="2" t="s">
        <v>7724</v>
      </c>
      <c r="KHR2" s="2" t="s">
        <v>7725</v>
      </c>
      <c r="KHS2" s="2" t="s">
        <v>7726</v>
      </c>
      <c r="KHT2" s="2" t="s">
        <v>7727</v>
      </c>
      <c r="KHU2" s="2" t="s">
        <v>7728</v>
      </c>
      <c r="KHV2" s="2" t="s">
        <v>7729</v>
      </c>
      <c r="KHW2" s="2" t="s">
        <v>7730</v>
      </c>
      <c r="KHX2" s="2" t="s">
        <v>7731</v>
      </c>
      <c r="KHY2" s="2" t="s">
        <v>7732</v>
      </c>
      <c r="KHZ2" s="2" t="s">
        <v>7733</v>
      </c>
      <c r="KIA2" s="2" t="s">
        <v>7734</v>
      </c>
      <c r="KIB2" s="2" t="s">
        <v>7735</v>
      </c>
      <c r="KIC2" s="2" t="s">
        <v>7736</v>
      </c>
      <c r="KID2" s="2" t="s">
        <v>7737</v>
      </c>
      <c r="KIE2" s="2" t="s">
        <v>7738</v>
      </c>
      <c r="KIF2" s="2" t="s">
        <v>7739</v>
      </c>
      <c r="KIG2" s="2" t="s">
        <v>7740</v>
      </c>
      <c r="KIH2" s="2" t="s">
        <v>7741</v>
      </c>
      <c r="KII2" s="2" t="s">
        <v>7742</v>
      </c>
      <c r="KIJ2" s="2" t="s">
        <v>7743</v>
      </c>
      <c r="KIK2" s="2" t="s">
        <v>7744</v>
      </c>
      <c r="KIL2" s="2" t="s">
        <v>7745</v>
      </c>
      <c r="KIM2" s="2" t="s">
        <v>7746</v>
      </c>
      <c r="KIN2" s="2" t="s">
        <v>7747</v>
      </c>
      <c r="KIO2" s="2" t="s">
        <v>7748</v>
      </c>
      <c r="KIP2" s="2" t="s">
        <v>7749</v>
      </c>
      <c r="KIQ2" s="2" t="s">
        <v>7750</v>
      </c>
      <c r="KIR2" s="2" t="s">
        <v>7751</v>
      </c>
      <c r="KIS2" s="2" t="s">
        <v>7752</v>
      </c>
      <c r="KIT2" s="2" t="s">
        <v>7753</v>
      </c>
      <c r="KIU2" s="2" t="s">
        <v>7754</v>
      </c>
      <c r="KIV2" s="2" t="s">
        <v>7755</v>
      </c>
      <c r="KIW2" s="2" t="s">
        <v>7756</v>
      </c>
      <c r="KIX2" s="2" t="s">
        <v>7757</v>
      </c>
      <c r="KIY2" s="2" t="s">
        <v>7758</v>
      </c>
      <c r="KIZ2" s="2" t="s">
        <v>7759</v>
      </c>
      <c r="KJA2" s="2" t="s">
        <v>7760</v>
      </c>
      <c r="KJB2" s="2" t="s">
        <v>7761</v>
      </c>
      <c r="KJC2" s="2" t="s">
        <v>7762</v>
      </c>
      <c r="KJD2" s="2" t="s">
        <v>7763</v>
      </c>
      <c r="KJE2" s="2" t="s">
        <v>7764</v>
      </c>
      <c r="KJF2" s="2" t="s">
        <v>7765</v>
      </c>
      <c r="KJG2" s="2" t="s">
        <v>7766</v>
      </c>
      <c r="KJH2" s="2" t="s">
        <v>7767</v>
      </c>
      <c r="KJI2" s="2" t="s">
        <v>7768</v>
      </c>
      <c r="KJJ2" s="2" t="s">
        <v>7769</v>
      </c>
      <c r="KJK2" s="2" t="s">
        <v>7770</v>
      </c>
      <c r="KJL2" s="2" t="s">
        <v>7771</v>
      </c>
      <c r="KJM2" s="2" t="s">
        <v>7772</v>
      </c>
      <c r="KJN2" s="2" t="s">
        <v>7773</v>
      </c>
      <c r="KJO2" s="2" t="s">
        <v>7774</v>
      </c>
      <c r="KJP2" s="2" t="s">
        <v>7775</v>
      </c>
      <c r="KJQ2" s="2" t="s">
        <v>7776</v>
      </c>
      <c r="KJR2" s="2" t="s">
        <v>7777</v>
      </c>
      <c r="KJS2" s="2" t="s">
        <v>7778</v>
      </c>
      <c r="KJT2" s="2" t="s">
        <v>7779</v>
      </c>
      <c r="KJU2" s="2" t="s">
        <v>7780</v>
      </c>
      <c r="KJV2" s="2" t="s">
        <v>7781</v>
      </c>
      <c r="KJW2" s="2" t="s">
        <v>7782</v>
      </c>
      <c r="KJX2" s="2" t="s">
        <v>7783</v>
      </c>
      <c r="KJY2" s="2" t="s">
        <v>7784</v>
      </c>
      <c r="KJZ2" s="2" t="s">
        <v>7785</v>
      </c>
      <c r="KKA2" s="2" t="s">
        <v>7786</v>
      </c>
      <c r="KKB2" s="2" t="s">
        <v>7787</v>
      </c>
      <c r="KKC2" s="2" t="s">
        <v>7788</v>
      </c>
      <c r="KKD2" s="2" t="s">
        <v>7789</v>
      </c>
      <c r="KKE2" s="2" t="s">
        <v>7790</v>
      </c>
      <c r="KKF2" s="2" t="s">
        <v>7791</v>
      </c>
      <c r="KKG2" s="2" t="s">
        <v>7792</v>
      </c>
      <c r="KKH2" s="2" t="s">
        <v>7793</v>
      </c>
      <c r="KKI2" s="2" t="s">
        <v>7794</v>
      </c>
      <c r="KKJ2" s="2" t="s">
        <v>7795</v>
      </c>
      <c r="KKK2" s="2" t="s">
        <v>7796</v>
      </c>
      <c r="KKL2" s="2" t="s">
        <v>7797</v>
      </c>
      <c r="KKM2" s="2" t="s">
        <v>7798</v>
      </c>
      <c r="KKN2" s="2" t="s">
        <v>7799</v>
      </c>
      <c r="KKO2" s="2" t="s">
        <v>7800</v>
      </c>
      <c r="KKP2" s="2" t="s">
        <v>7801</v>
      </c>
      <c r="KKQ2" s="2" t="s">
        <v>7802</v>
      </c>
      <c r="KKR2" s="2" t="s">
        <v>7803</v>
      </c>
      <c r="KKS2" s="2" t="s">
        <v>7804</v>
      </c>
      <c r="KKT2" s="2" t="s">
        <v>7805</v>
      </c>
      <c r="KKU2" s="2" t="s">
        <v>7806</v>
      </c>
      <c r="KKV2" s="2" t="s">
        <v>7807</v>
      </c>
      <c r="KKW2" s="2" t="s">
        <v>7808</v>
      </c>
      <c r="KKX2" s="2" t="s">
        <v>7809</v>
      </c>
      <c r="KKY2" s="2" t="s">
        <v>7810</v>
      </c>
      <c r="KKZ2" s="2" t="s">
        <v>7811</v>
      </c>
      <c r="KLA2" s="2" t="s">
        <v>7812</v>
      </c>
      <c r="KLB2" s="2" t="s">
        <v>7813</v>
      </c>
      <c r="KLC2" s="2" t="s">
        <v>7814</v>
      </c>
      <c r="KLD2" s="2" t="s">
        <v>7815</v>
      </c>
      <c r="KLE2" s="2" t="s">
        <v>7816</v>
      </c>
      <c r="KLF2" s="2" t="s">
        <v>7817</v>
      </c>
      <c r="KLG2" s="2" t="s">
        <v>7818</v>
      </c>
      <c r="KLH2" s="2" t="s">
        <v>7819</v>
      </c>
      <c r="KLI2" s="2" t="s">
        <v>7820</v>
      </c>
      <c r="KLJ2" s="2" t="s">
        <v>7821</v>
      </c>
      <c r="KLK2" s="2" t="s">
        <v>7822</v>
      </c>
      <c r="KLL2" s="2" t="s">
        <v>7823</v>
      </c>
      <c r="KLM2" s="2" t="s">
        <v>7824</v>
      </c>
      <c r="KLN2" s="2" t="s">
        <v>7825</v>
      </c>
      <c r="KLO2" s="2" t="s">
        <v>7826</v>
      </c>
      <c r="KLP2" s="2" t="s">
        <v>7827</v>
      </c>
      <c r="KLQ2" s="2" t="s">
        <v>7828</v>
      </c>
      <c r="KLR2" s="2" t="s">
        <v>7829</v>
      </c>
      <c r="KLS2" s="2" t="s">
        <v>7830</v>
      </c>
      <c r="KLT2" s="2" t="s">
        <v>7831</v>
      </c>
      <c r="KLU2" s="2" t="s">
        <v>7832</v>
      </c>
      <c r="KLV2" s="2" t="s">
        <v>7833</v>
      </c>
      <c r="KLW2" s="2" t="s">
        <v>7834</v>
      </c>
      <c r="KLX2" s="2" t="s">
        <v>7835</v>
      </c>
      <c r="KLY2" s="2" t="s">
        <v>7836</v>
      </c>
      <c r="KLZ2" s="2" t="s">
        <v>7837</v>
      </c>
      <c r="KMA2" s="2" t="s">
        <v>7838</v>
      </c>
      <c r="KMB2" s="2" t="s">
        <v>7839</v>
      </c>
      <c r="KMC2" s="2" t="s">
        <v>7840</v>
      </c>
      <c r="KMD2" s="2" t="s">
        <v>7841</v>
      </c>
      <c r="KME2" s="2" t="s">
        <v>7842</v>
      </c>
      <c r="KMF2" s="2" t="s">
        <v>7843</v>
      </c>
      <c r="KMG2" s="2" t="s">
        <v>7844</v>
      </c>
      <c r="KMH2" s="2" t="s">
        <v>7845</v>
      </c>
      <c r="KMI2" s="2" t="s">
        <v>7846</v>
      </c>
      <c r="KMJ2" s="2" t="s">
        <v>7847</v>
      </c>
      <c r="KMK2" s="2" t="s">
        <v>7848</v>
      </c>
      <c r="KML2" s="2" t="s">
        <v>7849</v>
      </c>
      <c r="KMM2" s="2" t="s">
        <v>7850</v>
      </c>
      <c r="KMN2" s="2" t="s">
        <v>7851</v>
      </c>
      <c r="KMO2" s="2" t="s">
        <v>7852</v>
      </c>
      <c r="KMP2" s="2" t="s">
        <v>7853</v>
      </c>
      <c r="KMQ2" s="2" t="s">
        <v>7854</v>
      </c>
      <c r="KMR2" s="2" t="s">
        <v>7855</v>
      </c>
      <c r="KMS2" s="2" t="s">
        <v>7856</v>
      </c>
      <c r="KMT2" s="2" t="s">
        <v>7857</v>
      </c>
      <c r="KMU2" s="2" t="s">
        <v>7858</v>
      </c>
      <c r="KMV2" s="2" t="s">
        <v>7859</v>
      </c>
      <c r="KMW2" s="2" t="s">
        <v>7860</v>
      </c>
      <c r="KMX2" s="2" t="s">
        <v>7861</v>
      </c>
      <c r="KMY2" s="2" t="s">
        <v>7862</v>
      </c>
      <c r="KMZ2" s="2" t="s">
        <v>7863</v>
      </c>
      <c r="KNA2" s="2" t="s">
        <v>7864</v>
      </c>
      <c r="KNB2" s="2" t="s">
        <v>7865</v>
      </c>
      <c r="KNC2" s="2" t="s">
        <v>7866</v>
      </c>
      <c r="KND2" s="2" t="s">
        <v>7867</v>
      </c>
      <c r="KNE2" s="2" t="s">
        <v>7868</v>
      </c>
      <c r="KNF2" s="2" t="s">
        <v>7869</v>
      </c>
      <c r="KNG2" s="2" t="s">
        <v>7870</v>
      </c>
      <c r="KNH2" s="2" t="s">
        <v>7871</v>
      </c>
      <c r="KNI2" s="2" t="s">
        <v>7872</v>
      </c>
      <c r="KNJ2" s="2" t="s">
        <v>7873</v>
      </c>
      <c r="KNK2" s="2" t="s">
        <v>7874</v>
      </c>
      <c r="KNL2" s="2" t="s">
        <v>7875</v>
      </c>
      <c r="KNM2" s="2" t="s">
        <v>7876</v>
      </c>
      <c r="KNN2" s="2" t="s">
        <v>7877</v>
      </c>
      <c r="KNO2" s="2" t="s">
        <v>7878</v>
      </c>
      <c r="KNP2" s="2" t="s">
        <v>7879</v>
      </c>
      <c r="KNQ2" s="2" t="s">
        <v>7880</v>
      </c>
      <c r="KNR2" s="2" t="s">
        <v>7881</v>
      </c>
      <c r="KNS2" s="2" t="s">
        <v>7882</v>
      </c>
      <c r="KNT2" s="2" t="s">
        <v>7883</v>
      </c>
      <c r="KNU2" s="2" t="s">
        <v>7884</v>
      </c>
      <c r="KNV2" s="2" t="s">
        <v>7885</v>
      </c>
      <c r="KNW2" s="2" t="s">
        <v>7886</v>
      </c>
      <c r="KNX2" s="2" t="s">
        <v>7887</v>
      </c>
      <c r="KNY2" s="2" t="s">
        <v>7888</v>
      </c>
      <c r="KNZ2" s="2" t="s">
        <v>7889</v>
      </c>
      <c r="KOA2" s="2" t="s">
        <v>7890</v>
      </c>
      <c r="KOB2" s="2" t="s">
        <v>7891</v>
      </c>
      <c r="KOC2" s="2" t="s">
        <v>7892</v>
      </c>
      <c r="KOD2" s="2" t="s">
        <v>7893</v>
      </c>
      <c r="KOE2" s="2" t="s">
        <v>7894</v>
      </c>
      <c r="KOF2" s="2" t="s">
        <v>7895</v>
      </c>
      <c r="KOG2" s="2" t="s">
        <v>7896</v>
      </c>
      <c r="KOH2" s="2" t="s">
        <v>7897</v>
      </c>
      <c r="KOI2" s="2" t="s">
        <v>7898</v>
      </c>
      <c r="KOJ2" s="2" t="s">
        <v>7899</v>
      </c>
      <c r="KOK2" s="2" t="s">
        <v>7900</v>
      </c>
      <c r="KOL2" s="2" t="s">
        <v>7901</v>
      </c>
      <c r="KOM2" s="2" t="s">
        <v>7902</v>
      </c>
      <c r="KON2" s="2" t="s">
        <v>7903</v>
      </c>
      <c r="KOO2" s="2" t="s">
        <v>7904</v>
      </c>
      <c r="KOP2" s="2" t="s">
        <v>7905</v>
      </c>
      <c r="KOQ2" s="2" t="s">
        <v>7906</v>
      </c>
      <c r="KOR2" s="2" t="s">
        <v>7907</v>
      </c>
      <c r="KOS2" s="2" t="s">
        <v>7908</v>
      </c>
      <c r="KOT2" s="2" t="s">
        <v>7909</v>
      </c>
      <c r="KOU2" s="2" t="s">
        <v>7910</v>
      </c>
      <c r="KOV2" s="2" t="s">
        <v>7911</v>
      </c>
      <c r="KOW2" s="2" t="s">
        <v>7912</v>
      </c>
      <c r="KOX2" s="2" t="s">
        <v>7913</v>
      </c>
      <c r="KOY2" s="2" t="s">
        <v>7914</v>
      </c>
      <c r="KOZ2" s="2" t="s">
        <v>7915</v>
      </c>
      <c r="KPA2" s="2" t="s">
        <v>7916</v>
      </c>
      <c r="KPB2" s="2" t="s">
        <v>7917</v>
      </c>
      <c r="KPC2" s="2" t="s">
        <v>7918</v>
      </c>
      <c r="KPD2" s="2" t="s">
        <v>7919</v>
      </c>
      <c r="KPE2" s="2" t="s">
        <v>7920</v>
      </c>
      <c r="KPF2" s="2" t="s">
        <v>7921</v>
      </c>
      <c r="KPG2" s="2" t="s">
        <v>7922</v>
      </c>
      <c r="KPH2" s="2" t="s">
        <v>7923</v>
      </c>
      <c r="KPI2" s="2" t="s">
        <v>7924</v>
      </c>
      <c r="KPJ2" s="2" t="s">
        <v>7925</v>
      </c>
      <c r="KPK2" s="2" t="s">
        <v>7926</v>
      </c>
      <c r="KPL2" s="2" t="s">
        <v>7927</v>
      </c>
      <c r="KPM2" s="2" t="s">
        <v>7928</v>
      </c>
      <c r="KPN2" s="2" t="s">
        <v>7929</v>
      </c>
      <c r="KPO2" s="2" t="s">
        <v>7930</v>
      </c>
      <c r="KPP2" s="2" t="s">
        <v>7931</v>
      </c>
      <c r="KPQ2" s="2" t="s">
        <v>7932</v>
      </c>
      <c r="KPR2" s="2" t="s">
        <v>7933</v>
      </c>
      <c r="KPS2" s="2" t="s">
        <v>7934</v>
      </c>
      <c r="KPT2" s="2" t="s">
        <v>7935</v>
      </c>
      <c r="KPU2" s="2" t="s">
        <v>7936</v>
      </c>
      <c r="KPV2" s="2" t="s">
        <v>7937</v>
      </c>
      <c r="KPW2" s="2" t="s">
        <v>7938</v>
      </c>
      <c r="KPX2" s="2" t="s">
        <v>7939</v>
      </c>
      <c r="KPY2" s="2" t="s">
        <v>7940</v>
      </c>
      <c r="KPZ2" s="2" t="s">
        <v>7941</v>
      </c>
      <c r="KQA2" s="2" t="s">
        <v>7942</v>
      </c>
      <c r="KQB2" s="2" t="s">
        <v>7943</v>
      </c>
      <c r="KQC2" s="2" t="s">
        <v>7944</v>
      </c>
      <c r="KQD2" s="2" t="s">
        <v>7945</v>
      </c>
      <c r="KQE2" s="2" t="s">
        <v>7946</v>
      </c>
      <c r="KQF2" s="2" t="s">
        <v>7947</v>
      </c>
      <c r="KQG2" s="2" t="s">
        <v>7948</v>
      </c>
      <c r="KQH2" s="2" t="s">
        <v>7949</v>
      </c>
      <c r="KQI2" s="2" t="s">
        <v>7950</v>
      </c>
      <c r="KQJ2" s="2" t="s">
        <v>7951</v>
      </c>
      <c r="KQK2" s="2" t="s">
        <v>7952</v>
      </c>
      <c r="KQL2" s="2" t="s">
        <v>7953</v>
      </c>
      <c r="KQM2" s="2" t="s">
        <v>7954</v>
      </c>
      <c r="KQN2" s="2" t="s">
        <v>7955</v>
      </c>
      <c r="KQO2" s="2" t="s">
        <v>7956</v>
      </c>
      <c r="KQP2" s="2" t="s">
        <v>7957</v>
      </c>
      <c r="KQQ2" s="2" t="s">
        <v>7958</v>
      </c>
      <c r="KQR2" s="2" t="s">
        <v>7959</v>
      </c>
      <c r="KQS2" s="2" t="s">
        <v>7960</v>
      </c>
      <c r="KQT2" s="2" t="s">
        <v>7961</v>
      </c>
      <c r="KQU2" s="2" t="s">
        <v>7962</v>
      </c>
      <c r="KQV2" s="2" t="s">
        <v>7963</v>
      </c>
      <c r="KQW2" s="2" t="s">
        <v>7964</v>
      </c>
      <c r="KQX2" s="2" t="s">
        <v>7965</v>
      </c>
      <c r="KQY2" s="2" t="s">
        <v>7966</v>
      </c>
      <c r="KQZ2" s="2" t="s">
        <v>7967</v>
      </c>
      <c r="KRA2" s="2" t="s">
        <v>7968</v>
      </c>
      <c r="KRB2" s="2" t="s">
        <v>7969</v>
      </c>
      <c r="KRC2" s="2" t="s">
        <v>7970</v>
      </c>
      <c r="KRD2" s="2" t="s">
        <v>7971</v>
      </c>
      <c r="KRE2" s="2" t="s">
        <v>7972</v>
      </c>
      <c r="KRF2" s="2" t="s">
        <v>7973</v>
      </c>
      <c r="KRG2" s="2" t="s">
        <v>7974</v>
      </c>
      <c r="KRH2" s="2" t="s">
        <v>7975</v>
      </c>
      <c r="KRI2" s="2" t="s">
        <v>7976</v>
      </c>
      <c r="KRJ2" s="2" t="s">
        <v>7977</v>
      </c>
      <c r="KRK2" s="2" t="s">
        <v>7978</v>
      </c>
      <c r="KRL2" s="2" t="s">
        <v>7979</v>
      </c>
      <c r="KRM2" s="2" t="s">
        <v>7980</v>
      </c>
      <c r="KRN2" s="2" t="s">
        <v>7981</v>
      </c>
      <c r="KRO2" s="2" t="s">
        <v>7982</v>
      </c>
      <c r="KRP2" s="2" t="s">
        <v>7983</v>
      </c>
      <c r="KRQ2" s="2" t="s">
        <v>7984</v>
      </c>
      <c r="KRR2" s="2" t="s">
        <v>7985</v>
      </c>
      <c r="KRS2" s="2" t="s">
        <v>7986</v>
      </c>
      <c r="KRT2" s="2" t="s">
        <v>7987</v>
      </c>
      <c r="KRU2" s="2" t="s">
        <v>7988</v>
      </c>
      <c r="KRV2" s="2" t="s">
        <v>7989</v>
      </c>
      <c r="KRW2" s="2" t="s">
        <v>7990</v>
      </c>
      <c r="KRX2" s="2" t="s">
        <v>7991</v>
      </c>
      <c r="KRY2" s="2" t="s">
        <v>7992</v>
      </c>
      <c r="KRZ2" s="2" t="s">
        <v>7993</v>
      </c>
      <c r="KSA2" s="2" t="s">
        <v>7994</v>
      </c>
      <c r="KSB2" s="2" t="s">
        <v>7995</v>
      </c>
      <c r="KSC2" s="2" t="s">
        <v>7996</v>
      </c>
      <c r="KSD2" s="2" t="s">
        <v>7997</v>
      </c>
      <c r="KSE2" s="2" t="s">
        <v>7998</v>
      </c>
      <c r="KSF2" s="2" t="s">
        <v>7999</v>
      </c>
      <c r="KSG2" s="2" t="s">
        <v>8000</v>
      </c>
      <c r="KSH2" s="2" t="s">
        <v>8001</v>
      </c>
      <c r="KSI2" s="2" t="s">
        <v>8002</v>
      </c>
      <c r="KSJ2" s="2" t="s">
        <v>8003</v>
      </c>
      <c r="KSK2" s="2" t="s">
        <v>8004</v>
      </c>
      <c r="KSL2" s="2" t="s">
        <v>8005</v>
      </c>
      <c r="KSM2" s="2" t="s">
        <v>8006</v>
      </c>
      <c r="KSN2" s="2" t="s">
        <v>8007</v>
      </c>
      <c r="KSO2" s="2" t="s">
        <v>8008</v>
      </c>
      <c r="KSP2" s="2" t="s">
        <v>8009</v>
      </c>
      <c r="KSQ2" s="2" t="s">
        <v>8010</v>
      </c>
      <c r="KSR2" s="2" t="s">
        <v>8011</v>
      </c>
      <c r="KSS2" s="2" t="s">
        <v>8012</v>
      </c>
      <c r="KST2" s="2" t="s">
        <v>8013</v>
      </c>
      <c r="KSU2" s="2" t="s">
        <v>8014</v>
      </c>
      <c r="KSV2" s="2" t="s">
        <v>8015</v>
      </c>
      <c r="KSW2" s="2" t="s">
        <v>8016</v>
      </c>
      <c r="KSX2" s="2" t="s">
        <v>8017</v>
      </c>
      <c r="KSY2" s="2" t="s">
        <v>8018</v>
      </c>
      <c r="KSZ2" s="2" t="s">
        <v>8019</v>
      </c>
      <c r="KTA2" s="2" t="s">
        <v>8020</v>
      </c>
      <c r="KTB2" s="2" t="s">
        <v>8021</v>
      </c>
      <c r="KTC2" s="2" t="s">
        <v>8022</v>
      </c>
      <c r="KTD2" s="2" t="s">
        <v>8023</v>
      </c>
      <c r="KTE2" s="2" t="s">
        <v>8024</v>
      </c>
      <c r="KTF2" s="2" t="s">
        <v>8025</v>
      </c>
      <c r="KTG2" s="2" t="s">
        <v>8026</v>
      </c>
      <c r="KTH2" s="2" t="s">
        <v>8027</v>
      </c>
      <c r="KTI2" s="2" t="s">
        <v>8028</v>
      </c>
      <c r="KTJ2" s="2" t="s">
        <v>8029</v>
      </c>
      <c r="KTK2" s="2" t="s">
        <v>8030</v>
      </c>
      <c r="KTL2" s="2" t="s">
        <v>8031</v>
      </c>
      <c r="KTM2" s="2" t="s">
        <v>8032</v>
      </c>
      <c r="KTN2" s="2" t="s">
        <v>8033</v>
      </c>
      <c r="KTO2" s="2" t="s">
        <v>8034</v>
      </c>
      <c r="KTP2" s="2" t="s">
        <v>8035</v>
      </c>
      <c r="KTQ2" s="2" t="s">
        <v>8036</v>
      </c>
      <c r="KTR2" s="2" t="s">
        <v>8037</v>
      </c>
      <c r="KTS2" s="2" t="s">
        <v>8038</v>
      </c>
      <c r="KTT2" s="2" t="s">
        <v>8039</v>
      </c>
      <c r="KTU2" s="2" t="s">
        <v>8040</v>
      </c>
      <c r="KTV2" s="2" t="s">
        <v>8041</v>
      </c>
      <c r="KTW2" s="2" t="s">
        <v>8042</v>
      </c>
      <c r="KTX2" s="2" t="s">
        <v>8043</v>
      </c>
      <c r="KTY2" s="2" t="s">
        <v>8044</v>
      </c>
      <c r="KTZ2" s="2" t="s">
        <v>8045</v>
      </c>
      <c r="KUA2" s="2" t="s">
        <v>8046</v>
      </c>
      <c r="KUB2" s="2" t="s">
        <v>8047</v>
      </c>
      <c r="KUC2" s="2" t="s">
        <v>8048</v>
      </c>
      <c r="KUD2" s="2" t="s">
        <v>8049</v>
      </c>
      <c r="KUE2" s="2" t="s">
        <v>8050</v>
      </c>
      <c r="KUF2" s="2" t="s">
        <v>8051</v>
      </c>
      <c r="KUG2" s="2" t="s">
        <v>8052</v>
      </c>
      <c r="KUH2" s="2" t="s">
        <v>8053</v>
      </c>
      <c r="KUI2" s="2" t="s">
        <v>8054</v>
      </c>
      <c r="KUJ2" s="2" t="s">
        <v>8055</v>
      </c>
      <c r="KUK2" s="2" t="s">
        <v>8056</v>
      </c>
      <c r="KUL2" s="2" t="s">
        <v>8057</v>
      </c>
      <c r="KUM2" s="2" t="s">
        <v>8058</v>
      </c>
      <c r="KUN2" s="2" t="s">
        <v>8059</v>
      </c>
      <c r="KUO2" s="2" t="s">
        <v>8060</v>
      </c>
      <c r="KUP2" s="2" t="s">
        <v>8061</v>
      </c>
      <c r="KUQ2" s="2" t="s">
        <v>8062</v>
      </c>
      <c r="KUR2" s="2" t="s">
        <v>8063</v>
      </c>
      <c r="KUS2" s="2" t="s">
        <v>8064</v>
      </c>
      <c r="KUT2" s="2" t="s">
        <v>8065</v>
      </c>
      <c r="KUU2" s="2" t="s">
        <v>8066</v>
      </c>
      <c r="KUV2" s="2" t="s">
        <v>8067</v>
      </c>
      <c r="KUW2" s="2" t="s">
        <v>8068</v>
      </c>
      <c r="KUX2" s="2" t="s">
        <v>8069</v>
      </c>
      <c r="KUY2" s="2" t="s">
        <v>8070</v>
      </c>
      <c r="KUZ2" s="2" t="s">
        <v>8071</v>
      </c>
      <c r="KVA2" s="2" t="s">
        <v>8072</v>
      </c>
      <c r="KVB2" s="2" t="s">
        <v>8073</v>
      </c>
      <c r="KVC2" s="2" t="s">
        <v>8074</v>
      </c>
      <c r="KVD2" s="2" t="s">
        <v>8075</v>
      </c>
      <c r="KVE2" s="2" t="s">
        <v>8076</v>
      </c>
      <c r="KVF2" s="2" t="s">
        <v>8077</v>
      </c>
      <c r="KVG2" s="2" t="s">
        <v>8078</v>
      </c>
      <c r="KVH2" s="2" t="s">
        <v>8079</v>
      </c>
      <c r="KVI2" s="2" t="s">
        <v>8080</v>
      </c>
      <c r="KVJ2" s="2" t="s">
        <v>8081</v>
      </c>
      <c r="KVK2" s="2" t="s">
        <v>8082</v>
      </c>
      <c r="KVL2" s="2" t="s">
        <v>8083</v>
      </c>
      <c r="KVM2" s="2" t="s">
        <v>8084</v>
      </c>
      <c r="KVN2" s="2" t="s">
        <v>8085</v>
      </c>
      <c r="KVO2" s="2" t="s">
        <v>8086</v>
      </c>
      <c r="KVP2" s="2" t="s">
        <v>8087</v>
      </c>
      <c r="KVQ2" s="2" t="s">
        <v>8088</v>
      </c>
      <c r="KVR2" s="2" t="s">
        <v>8089</v>
      </c>
      <c r="KVS2" s="2" t="s">
        <v>8090</v>
      </c>
      <c r="KVT2" s="2" t="s">
        <v>8091</v>
      </c>
      <c r="KVU2" s="2" t="s">
        <v>8092</v>
      </c>
      <c r="KVV2" s="2" t="s">
        <v>8093</v>
      </c>
      <c r="KVW2" s="2" t="s">
        <v>8094</v>
      </c>
      <c r="KVX2" s="2" t="s">
        <v>8095</v>
      </c>
      <c r="KVY2" s="2" t="s">
        <v>8096</v>
      </c>
      <c r="KVZ2" s="2" t="s">
        <v>8097</v>
      </c>
      <c r="KWA2" s="2" t="s">
        <v>8098</v>
      </c>
      <c r="KWB2" s="2" t="s">
        <v>8099</v>
      </c>
      <c r="KWC2" s="2" t="s">
        <v>8100</v>
      </c>
      <c r="KWD2" s="2" t="s">
        <v>8101</v>
      </c>
      <c r="KWE2" s="2" t="s">
        <v>8102</v>
      </c>
      <c r="KWF2" s="2" t="s">
        <v>8103</v>
      </c>
      <c r="KWG2" s="2" t="s">
        <v>8104</v>
      </c>
      <c r="KWH2" s="2" t="s">
        <v>8105</v>
      </c>
      <c r="KWI2" s="2" t="s">
        <v>8106</v>
      </c>
      <c r="KWJ2" s="2" t="s">
        <v>8107</v>
      </c>
      <c r="KWK2" s="2" t="s">
        <v>8108</v>
      </c>
      <c r="KWL2" s="2" t="s">
        <v>8109</v>
      </c>
      <c r="KWM2" s="2" t="s">
        <v>8110</v>
      </c>
      <c r="KWN2" s="2" t="s">
        <v>8111</v>
      </c>
      <c r="KWO2" s="2" t="s">
        <v>8112</v>
      </c>
      <c r="KWP2" s="2" t="s">
        <v>8113</v>
      </c>
      <c r="KWQ2" s="2" t="s">
        <v>8114</v>
      </c>
      <c r="KWR2" s="2" t="s">
        <v>8115</v>
      </c>
      <c r="KWS2" s="2" t="s">
        <v>8116</v>
      </c>
      <c r="KWT2" s="2" t="s">
        <v>8117</v>
      </c>
      <c r="KWU2" s="2" t="s">
        <v>8118</v>
      </c>
      <c r="KWV2" s="2" t="s">
        <v>8119</v>
      </c>
      <c r="KWW2" s="2" t="s">
        <v>8120</v>
      </c>
      <c r="KWX2" s="2" t="s">
        <v>8121</v>
      </c>
      <c r="KWY2" s="2" t="s">
        <v>8122</v>
      </c>
      <c r="KWZ2" s="2" t="s">
        <v>8123</v>
      </c>
      <c r="KXA2" s="2" t="s">
        <v>8124</v>
      </c>
      <c r="KXB2" s="2" t="s">
        <v>8125</v>
      </c>
      <c r="KXC2" s="2" t="s">
        <v>8126</v>
      </c>
      <c r="KXD2" s="2" t="s">
        <v>8127</v>
      </c>
      <c r="KXE2" s="2" t="s">
        <v>8128</v>
      </c>
      <c r="KXF2" s="2" t="s">
        <v>8129</v>
      </c>
      <c r="KXG2" s="2" t="s">
        <v>8130</v>
      </c>
      <c r="KXH2" s="2" t="s">
        <v>8131</v>
      </c>
      <c r="KXI2" s="2" t="s">
        <v>8132</v>
      </c>
      <c r="KXJ2" s="2" t="s">
        <v>8133</v>
      </c>
      <c r="KXK2" s="2" t="s">
        <v>8134</v>
      </c>
      <c r="KXL2" s="2" t="s">
        <v>8135</v>
      </c>
      <c r="KXM2" s="2" t="s">
        <v>8136</v>
      </c>
      <c r="KXN2" s="2" t="s">
        <v>8137</v>
      </c>
      <c r="KXO2" s="2" t="s">
        <v>8138</v>
      </c>
      <c r="KXP2" s="2" t="s">
        <v>8139</v>
      </c>
      <c r="KXQ2" s="2" t="s">
        <v>8140</v>
      </c>
      <c r="KXR2" s="2" t="s">
        <v>8141</v>
      </c>
      <c r="KXS2" s="2" t="s">
        <v>8142</v>
      </c>
      <c r="KXT2" s="2" t="s">
        <v>8143</v>
      </c>
      <c r="KXU2" s="2" t="s">
        <v>8144</v>
      </c>
      <c r="KXV2" s="2" t="s">
        <v>8145</v>
      </c>
      <c r="KXW2" s="2" t="s">
        <v>8146</v>
      </c>
      <c r="KXX2" s="2" t="s">
        <v>8147</v>
      </c>
      <c r="KXY2" s="2" t="s">
        <v>8148</v>
      </c>
      <c r="KXZ2" s="2" t="s">
        <v>8149</v>
      </c>
      <c r="KYA2" s="2" t="s">
        <v>8150</v>
      </c>
      <c r="KYB2" s="2" t="s">
        <v>8151</v>
      </c>
      <c r="KYC2" s="2" t="s">
        <v>8152</v>
      </c>
      <c r="KYD2" s="2" t="s">
        <v>8153</v>
      </c>
      <c r="KYE2" s="2" t="s">
        <v>8154</v>
      </c>
      <c r="KYF2" s="2" t="s">
        <v>8155</v>
      </c>
      <c r="KYG2" s="2" t="s">
        <v>8156</v>
      </c>
      <c r="KYH2" s="2" t="s">
        <v>8157</v>
      </c>
      <c r="KYI2" s="2" t="s">
        <v>8158</v>
      </c>
      <c r="KYJ2" s="2" t="s">
        <v>8159</v>
      </c>
      <c r="KYK2" s="2" t="s">
        <v>8160</v>
      </c>
      <c r="KYL2" s="2" t="s">
        <v>8161</v>
      </c>
      <c r="KYM2" s="2" t="s">
        <v>8162</v>
      </c>
      <c r="KYN2" s="2" t="s">
        <v>8163</v>
      </c>
      <c r="KYO2" s="2" t="s">
        <v>8164</v>
      </c>
      <c r="KYP2" s="2" t="s">
        <v>8165</v>
      </c>
      <c r="KYQ2" s="2" t="s">
        <v>8166</v>
      </c>
      <c r="KYR2" s="2" t="s">
        <v>8167</v>
      </c>
      <c r="KYS2" s="2" t="s">
        <v>8168</v>
      </c>
      <c r="KYT2" s="2" t="s">
        <v>8169</v>
      </c>
      <c r="KYU2" s="2" t="s">
        <v>8170</v>
      </c>
      <c r="KYV2" s="2" t="s">
        <v>8171</v>
      </c>
      <c r="KYW2" s="2" t="s">
        <v>8172</v>
      </c>
      <c r="KYX2" s="2" t="s">
        <v>8173</v>
      </c>
      <c r="KYY2" s="2" t="s">
        <v>8174</v>
      </c>
      <c r="KYZ2" s="2" t="s">
        <v>8175</v>
      </c>
      <c r="KZA2" s="2" t="s">
        <v>8176</v>
      </c>
      <c r="KZB2" s="2" t="s">
        <v>8177</v>
      </c>
      <c r="KZC2" s="2" t="s">
        <v>8178</v>
      </c>
      <c r="KZD2" s="2" t="s">
        <v>8179</v>
      </c>
      <c r="KZE2" s="2" t="s">
        <v>8180</v>
      </c>
      <c r="KZF2" s="2" t="s">
        <v>8181</v>
      </c>
      <c r="KZG2" s="2" t="s">
        <v>8182</v>
      </c>
      <c r="KZH2" s="2" t="s">
        <v>8183</v>
      </c>
      <c r="KZI2" s="2" t="s">
        <v>8184</v>
      </c>
      <c r="KZJ2" s="2" t="s">
        <v>8185</v>
      </c>
      <c r="KZK2" s="2" t="s">
        <v>8186</v>
      </c>
      <c r="KZL2" s="2" t="s">
        <v>8187</v>
      </c>
      <c r="KZM2" s="2" t="s">
        <v>8188</v>
      </c>
      <c r="KZN2" s="2" t="s">
        <v>8189</v>
      </c>
      <c r="KZO2" s="2" t="s">
        <v>8190</v>
      </c>
      <c r="KZP2" s="2" t="s">
        <v>8191</v>
      </c>
      <c r="KZQ2" s="2" t="s">
        <v>8192</v>
      </c>
      <c r="KZR2" s="2" t="s">
        <v>8193</v>
      </c>
      <c r="KZS2" s="2" t="s">
        <v>8194</v>
      </c>
      <c r="KZT2" s="2" t="s">
        <v>8195</v>
      </c>
      <c r="KZU2" s="2" t="s">
        <v>8196</v>
      </c>
      <c r="KZV2" s="2" t="s">
        <v>8197</v>
      </c>
      <c r="KZW2" s="2" t="s">
        <v>8198</v>
      </c>
      <c r="KZX2" s="2" t="s">
        <v>8199</v>
      </c>
      <c r="KZY2" s="2" t="s">
        <v>8200</v>
      </c>
      <c r="KZZ2" s="2" t="s">
        <v>8201</v>
      </c>
      <c r="LAA2" s="2" t="s">
        <v>8202</v>
      </c>
      <c r="LAB2" s="2" t="s">
        <v>8203</v>
      </c>
      <c r="LAC2" s="2" t="s">
        <v>8204</v>
      </c>
      <c r="LAD2" s="2" t="s">
        <v>8205</v>
      </c>
      <c r="LAE2" s="2" t="s">
        <v>8206</v>
      </c>
      <c r="LAF2" s="2" t="s">
        <v>8207</v>
      </c>
      <c r="LAG2" s="2" t="s">
        <v>8208</v>
      </c>
      <c r="LAH2" s="2" t="s">
        <v>8209</v>
      </c>
      <c r="LAI2" s="2" t="s">
        <v>8210</v>
      </c>
      <c r="LAJ2" s="2" t="s">
        <v>8211</v>
      </c>
      <c r="LAK2" s="2" t="s">
        <v>8212</v>
      </c>
      <c r="LAL2" s="2" t="s">
        <v>8213</v>
      </c>
      <c r="LAM2" s="2" t="s">
        <v>8214</v>
      </c>
      <c r="LAN2" s="2" t="s">
        <v>8215</v>
      </c>
      <c r="LAO2" s="2" t="s">
        <v>8216</v>
      </c>
      <c r="LAP2" s="2" t="s">
        <v>8217</v>
      </c>
      <c r="LAQ2" s="2" t="s">
        <v>8218</v>
      </c>
      <c r="LAR2" s="2" t="s">
        <v>8219</v>
      </c>
      <c r="LAS2" s="2" t="s">
        <v>8220</v>
      </c>
      <c r="LAT2" s="2" t="s">
        <v>8221</v>
      </c>
      <c r="LAU2" s="2" t="s">
        <v>8222</v>
      </c>
      <c r="LAV2" s="2" t="s">
        <v>8223</v>
      </c>
      <c r="LAW2" s="2" t="s">
        <v>8224</v>
      </c>
      <c r="LAX2" s="2" t="s">
        <v>8225</v>
      </c>
      <c r="LAY2" s="2" t="s">
        <v>8226</v>
      </c>
      <c r="LAZ2" s="2" t="s">
        <v>8227</v>
      </c>
      <c r="LBA2" s="2" t="s">
        <v>8228</v>
      </c>
      <c r="LBB2" s="2" t="s">
        <v>8229</v>
      </c>
      <c r="LBC2" s="2" t="s">
        <v>8230</v>
      </c>
      <c r="LBD2" s="2" t="s">
        <v>8231</v>
      </c>
      <c r="LBE2" s="2" t="s">
        <v>8232</v>
      </c>
      <c r="LBF2" s="2" t="s">
        <v>8233</v>
      </c>
      <c r="LBG2" s="2" t="s">
        <v>8234</v>
      </c>
      <c r="LBH2" s="2" t="s">
        <v>8235</v>
      </c>
      <c r="LBI2" s="2" t="s">
        <v>8236</v>
      </c>
      <c r="LBJ2" s="2" t="s">
        <v>8237</v>
      </c>
      <c r="LBK2" s="2" t="s">
        <v>8238</v>
      </c>
      <c r="LBL2" s="2" t="s">
        <v>8239</v>
      </c>
      <c r="LBM2" s="2" t="s">
        <v>8240</v>
      </c>
      <c r="LBN2" s="2" t="s">
        <v>8241</v>
      </c>
      <c r="LBO2" s="2" t="s">
        <v>8242</v>
      </c>
      <c r="LBP2" s="2" t="s">
        <v>8243</v>
      </c>
      <c r="LBQ2" s="2" t="s">
        <v>8244</v>
      </c>
      <c r="LBR2" s="2" t="s">
        <v>8245</v>
      </c>
      <c r="LBS2" s="2" t="s">
        <v>8246</v>
      </c>
      <c r="LBT2" s="2" t="s">
        <v>8247</v>
      </c>
      <c r="LBU2" s="2" t="s">
        <v>8248</v>
      </c>
      <c r="LBV2" s="2" t="s">
        <v>8249</v>
      </c>
      <c r="LBW2" s="2" t="s">
        <v>8250</v>
      </c>
      <c r="LBX2" s="2" t="s">
        <v>8251</v>
      </c>
      <c r="LBY2" s="2" t="s">
        <v>8252</v>
      </c>
      <c r="LBZ2" s="2" t="s">
        <v>8253</v>
      </c>
      <c r="LCA2" s="2" t="s">
        <v>8254</v>
      </c>
      <c r="LCB2" s="2" t="s">
        <v>8255</v>
      </c>
      <c r="LCC2" s="2" t="s">
        <v>8256</v>
      </c>
      <c r="LCD2" s="2" t="s">
        <v>8257</v>
      </c>
      <c r="LCE2" s="2" t="s">
        <v>8258</v>
      </c>
      <c r="LCF2" s="2" t="s">
        <v>8259</v>
      </c>
      <c r="LCG2" s="2" t="s">
        <v>8260</v>
      </c>
      <c r="LCH2" s="2" t="s">
        <v>8261</v>
      </c>
      <c r="LCI2" s="2" t="s">
        <v>8262</v>
      </c>
      <c r="LCJ2" s="2" t="s">
        <v>8263</v>
      </c>
      <c r="LCK2" s="2" t="s">
        <v>8264</v>
      </c>
      <c r="LCL2" s="2" t="s">
        <v>8265</v>
      </c>
      <c r="LCM2" s="2" t="s">
        <v>8266</v>
      </c>
      <c r="LCN2" s="2" t="s">
        <v>8267</v>
      </c>
      <c r="LCO2" s="2" t="s">
        <v>8268</v>
      </c>
      <c r="LCP2" s="2" t="s">
        <v>8269</v>
      </c>
      <c r="LCQ2" s="2" t="s">
        <v>8270</v>
      </c>
      <c r="LCR2" s="2" t="s">
        <v>8271</v>
      </c>
      <c r="LCS2" s="2" t="s">
        <v>8272</v>
      </c>
      <c r="LCT2" s="2" t="s">
        <v>8273</v>
      </c>
      <c r="LCU2" s="2" t="s">
        <v>8274</v>
      </c>
      <c r="LCV2" s="2" t="s">
        <v>8275</v>
      </c>
      <c r="LCW2" s="2" t="s">
        <v>8276</v>
      </c>
      <c r="LCX2" s="2" t="s">
        <v>8277</v>
      </c>
      <c r="LCY2" s="2" t="s">
        <v>8278</v>
      </c>
      <c r="LCZ2" s="2" t="s">
        <v>8279</v>
      </c>
      <c r="LDA2" s="2" t="s">
        <v>8280</v>
      </c>
      <c r="LDB2" s="2" t="s">
        <v>8281</v>
      </c>
      <c r="LDC2" s="2" t="s">
        <v>8282</v>
      </c>
      <c r="LDD2" s="2" t="s">
        <v>8283</v>
      </c>
      <c r="LDE2" s="2" t="s">
        <v>8284</v>
      </c>
      <c r="LDF2" s="2" t="s">
        <v>8285</v>
      </c>
      <c r="LDG2" s="2" t="s">
        <v>8286</v>
      </c>
      <c r="LDH2" s="2" t="s">
        <v>8287</v>
      </c>
      <c r="LDI2" s="2" t="s">
        <v>8288</v>
      </c>
      <c r="LDJ2" s="2" t="s">
        <v>8289</v>
      </c>
      <c r="LDK2" s="2" t="s">
        <v>8290</v>
      </c>
      <c r="LDL2" s="2" t="s">
        <v>8291</v>
      </c>
      <c r="LDM2" s="2" t="s">
        <v>8292</v>
      </c>
      <c r="LDN2" s="2" t="s">
        <v>8293</v>
      </c>
      <c r="LDO2" s="2" t="s">
        <v>8294</v>
      </c>
      <c r="LDP2" s="2" t="s">
        <v>8295</v>
      </c>
      <c r="LDQ2" s="2" t="s">
        <v>8296</v>
      </c>
      <c r="LDR2" s="2" t="s">
        <v>8297</v>
      </c>
      <c r="LDS2" s="2" t="s">
        <v>8298</v>
      </c>
      <c r="LDT2" s="2" t="s">
        <v>8299</v>
      </c>
      <c r="LDU2" s="2" t="s">
        <v>8300</v>
      </c>
      <c r="LDV2" s="2" t="s">
        <v>8301</v>
      </c>
      <c r="LDW2" s="2" t="s">
        <v>8302</v>
      </c>
      <c r="LDX2" s="2" t="s">
        <v>8303</v>
      </c>
      <c r="LDY2" s="2" t="s">
        <v>8304</v>
      </c>
      <c r="LDZ2" s="2" t="s">
        <v>8305</v>
      </c>
      <c r="LEA2" s="2" t="s">
        <v>8306</v>
      </c>
      <c r="LEB2" s="2" t="s">
        <v>8307</v>
      </c>
      <c r="LEC2" s="2" t="s">
        <v>8308</v>
      </c>
      <c r="LED2" s="2" t="s">
        <v>8309</v>
      </c>
      <c r="LEE2" s="2" t="s">
        <v>8310</v>
      </c>
      <c r="LEF2" s="2" t="s">
        <v>8311</v>
      </c>
      <c r="LEG2" s="2" t="s">
        <v>8312</v>
      </c>
      <c r="LEH2" s="2" t="s">
        <v>8313</v>
      </c>
      <c r="LEI2" s="2" t="s">
        <v>8314</v>
      </c>
      <c r="LEJ2" s="2" t="s">
        <v>8315</v>
      </c>
      <c r="LEK2" s="2" t="s">
        <v>8316</v>
      </c>
      <c r="LEL2" s="2" t="s">
        <v>8317</v>
      </c>
      <c r="LEM2" s="2" t="s">
        <v>8318</v>
      </c>
      <c r="LEN2" s="2" t="s">
        <v>8319</v>
      </c>
      <c r="LEO2" s="2" t="s">
        <v>8320</v>
      </c>
      <c r="LEP2" s="2" t="s">
        <v>8321</v>
      </c>
      <c r="LEQ2" s="2" t="s">
        <v>8322</v>
      </c>
      <c r="LER2" s="2" t="s">
        <v>8323</v>
      </c>
      <c r="LES2" s="2" t="s">
        <v>8324</v>
      </c>
      <c r="LET2" s="2" t="s">
        <v>8325</v>
      </c>
      <c r="LEU2" s="2" t="s">
        <v>8326</v>
      </c>
      <c r="LEV2" s="2" t="s">
        <v>8327</v>
      </c>
      <c r="LEW2" s="2" t="s">
        <v>8328</v>
      </c>
      <c r="LEX2" s="2" t="s">
        <v>8329</v>
      </c>
      <c r="LEY2" s="2" t="s">
        <v>8330</v>
      </c>
      <c r="LEZ2" s="2" t="s">
        <v>8331</v>
      </c>
      <c r="LFA2" s="2" t="s">
        <v>8332</v>
      </c>
      <c r="LFB2" s="2" t="s">
        <v>8333</v>
      </c>
      <c r="LFC2" s="2" t="s">
        <v>8334</v>
      </c>
      <c r="LFD2" s="2" t="s">
        <v>8335</v>
      </c>
      <c r="LFE2" s="2" t="s">
        <v>8336</v>
      </c>
      <c r="LFF2" s="2" t="s">
        <v>8337</v>
      </c>
      <c r="LFG2" s="2" t="s">
        <v>8338</v>
      </c>
      <c r="LFH2" s="2" t="s">
        <v>8339</v>
      </c>
      <c r="LFI2" s="2" t="s">
        <v>8340</v>
      </c>
      <c r="LFJ2" s="2" t="s">
        <v>8341</v>
      </c>
      <c r="LFK2" s="2" t="s">
        <v>8342</v>
      </c>
      <c r="LFL2" s="2" t="s">
        <v>8343</v>
      </c>
      <c r="LFM2" s="2" t="s">
        <v>8344</v>
      </c>
      <c r="LFN2" s="2" t="s">
        <v>8345</v>
      </c>
      <c r="LFO2" s="2" t="s">
        <v>8346</v>
      </c>
      <c r="LFP2" s="2" t="s">
        <v>8347</v>
      </c>
      <c r="LFQ2" s="2" t="s">
        <v>8348</v>
      </c>
      <c r="LFR2" s="2" t="s">
        <v>8349</v>
      </c>
      <c r="LFS2" s="2" t="s">
        <v>8350</v>
      </c>
      <c r="LFT2" s="2" t="s">
        <v>8351</v>
      </c>
      <c r="LFU2" s="2" t="s">
        <v>8352</v>
      </c>
      <c r="LFV2" s="2" t="s">
        <v>8353</v>
      </c>
      <c r="LFW2" s="2" t="s">
        <v>8354</v>
      </c>
      <c r="LFX2" s="2" t="s">
        <v>8355</v>
      </c>
      <c r="LFY2" s="2" t="s">
        <v>8356</v>
      </c>
      <c r="LFZ2" s="2" t="s">
        <v>8357</v>
      </c>
      <c r="LGA2" s="2" t="s">
        <v>8358</v>
      </c>
      <c r="LGB2" s="2" t="s">
        <v>8359</v>
      </c>
      <c r="LGC2" s="2" t="s">
        <v>8360</v>
      </c>
      <c r="LGD2" s="2" t="s">
        <v>8361</v>
      </c>
      <c r="LGE2" s="2" t="s">
        <v>8362</v>
      </c>
      <c r="LGF2" s="2" t="s">
        <v>8363</v>
      </c>
      <c r="LGG2" s="2" t="s">
        <v>8364</v>
      </c>
      <c r="LGH2" s="2" t="s">
        <v>8365</v>
      </c>
      <c r="LGI2" s="2" t="s">
        <v>8366</v>
      </c>
      <c r="LGJ2" s="2" t="s">
        <v>8367</v>
      </c>
      <c r="LGK2" s="2" t="s">
        <v>8368</v>
      </c>
      <c r="LGL2" s="2" t="s">
        <v>8369</v>
      </c>
      <c r="LGM2" s="2" t="s">
        <v>8370</v>
      </c>
      <c r="LGN2" s="2" t="s">
        <v>8371</v>
      </c>
      <c r="LGO2" s="2" t="s">
        <v>8372</v>
      </c>
      <c r="LGP2" s="2" t="s">
        <v>8373</v>
      </c>
      <c r="LGQ2" s="2" t="s">
        <v>8374</v>
      </c>
      <c r="LGR2" s="2" t="s">
        <v>8375</v>
      </c>
      <c r="LGS2" s="2" t="s">
        <v>8376</v>
      </c>
      <c r="LGT2" s="2" t="s">
        <v>8377</v>
      </c>
      <c r="LGU2" s="2" t="s">
        <v>8378</v>
      </c>
      <c r="LGV2" s="2" t="s">
        <v>8379</v>
      </c>
      <c r="LGW2" s="2" t="s">
        <v>8380</v>
      </c>
      <c r="LGX2" s="2" t="s">
        <v>8381</v>
      </c>
      <c r="LGY2" s="2" t="s">
        <v>8382</v>
      </c>
      <c r="LGZ2" s="2" t="s">
        <v>8383</v>
      </c>
      <c r="LHA2" s="2" t="s">
        <v>8384</v>
      </c>
      <c r="LHB2" s="2" t="s">
        <v>8385</v>
      </c>
      <c r="LHC2" s="2" t="s">
        <v>8386</v>
      </c>
      <c r="LHD2" s="2" t="s">
        <v>8387</v>
      </c>
      <c r="LHE2" s="2" t="s">
        <v>8388</v>
      </c>
      <c r="LHF2" s="2" t="s">
        <v>8389</v>
      </c>
      <c r="LHG2" s="2" t="s">
        <v>8390</v>
      </c>
      <c r="LHH2" s="2" t="s">
        <v>8391</v>
      </c>
      <c r="LHI2" s="2" t="s">
        <v>8392</v>
      </c>
      <c r="LHJ2" s="2" t="s">
        <v>8393</v>
      </c>
      <c r="LHK2" s="2" t="s">
        <v>8394</v>
      </c>
      <c r="LHL2" s="2" t="s">
        <v>8395</v>
      </c>
      <c r="LHM2" s="2" t="s">
        <v>8396</v>
      </c>
      <c r="LHN2" s="2" t="s">
        <v>8397</v>
      </c>
      <c r="LHO2" s="2" t="s">
        <v>8398</v>
      </c>
      <c r="LHP2" s="2" t="s">
        <v>8399</v>
      </c>
      <c r="LHQ2" s="2" t="s">
        <v>8400</v>
      </c>
      <c r="LHR2" s="2" t="s">
        <v>8401</v>
      </c>
      <c r="LHS2" s="2" t="s">
        <v>8402</v>
      </c>
      <c r="LHT2" s="2" t="s">
        <v>8403</v>
      </c>
      <c r="LHU2" s="2" t="s">
        <v>8404</v>
      </c>
      <c r="LHV2" s="2" t="s">
        <v>8405</v>
      </c>
      <c r="LHW2" s="2" t="s">
        <v>8406</v>
      </c>
      <c r="LHX2" s="2" t="s">
        <v>8407</v>
      </c>
      <c r="LHY2" s="2" t="s">
        <v>8408</v>
      </c>
      <c r="LHZ2" s="2" t="s">
        <v>8409</v>
      </c>
      <c r="LIA2" s="2" t="s">
        <v>8410</v>
      </c>
      <c r="LIB2" s="2" t="s">
        <v>8411</v>
      </c>
      <c r="LIC2" s="2" t="s">
        <v>8412</v>
      </c>
      <c r="LID2" s="2" t="s">
        <v>8413</v>
      </c>
      <c r="LIE2" s="2" t="s">
        <v>8414</v>
      </c>
      <c r="LIF2" s="2" t="s">
        <v>8415</v>
      </c>
      <c r="LIG2" s="2" t="s">
        <v>8416</v>
      </c>
      <c r="LIH2" s="2" t="s">
        <v>8417</v>
      </c>
      <c r="LII2" s="2" t="s">
        <v>8418</v>
      </c>
      <c r="LIJ2" s="2" t="s">
        <v>8419</v>
      </c>
      <c r="LIK2" s="2" t="s">
        <v>8420</v>
      </c>
      <c r="LIL2" s="2" t="s">
        <v>8421</v>
      </c>
      <c r="LIM2" s="2" t="s">
        <v>8422</v>
      </c>
      <c r="LIN2" s="2" t="s">
        <v>8423</v>
      </c>
      <c r="LIO2" s="2" t="s">
        <v>8424</v>
      </c>
      <c r="LIP2" s="2" t="s">
        <v>8425</v>
      </c>
      <c r="LIQ2" s="2" t="s">
        <v>8426</v>
      </c>
      <c r="LIR2" s="2" t="s">
        <v>8427</v>
      </c>
      <c r="LIS2" s="2" t="s">
        <v>8428</v>
      </c>
      <c r="LIT2" s="2" t="s">
        <v>8429</v>
      </c>
      <c r="LIU2" s="2" t="s">
        <v>8430</v>
      </c>
      <c r="LIV2" s="2" t="s">
        <v>8431</v>
      </c>
      <c r="LIW2" s="2" t="s">
        <v>8432</v>
      </c>
      <c r="LIX2" s="2" t="s">
        <v>8433</v>
      </c>
      <c r="LIY2" s="2" t="s">
        <v>8434</v>
      </c>
      <c r="LIZ2" s="2" t="s">
        <v>8435</v>
      </c>
      <c r="LJA2" s="2" t="s">
        <v>8436</v>
      </c>
      <c r="LJB2" s="2" t="s">
        <v>8437</v>
      </c>
      <c r="LJC2" s="2" t="s">
        <v>8438</v>
      </c>
      <c r="LJD2" s="2" t="s">
        <v>8439</v>
      </c>
      <c r="LJE2" s="2" t="s">
        <v>8440</v>
      </c>
      <c r="LJF2" s="2" t="s">
        <v>8441</v>
      </c>
      <c r="LJG2" s="2" t="s">
        <v>8442</v>
      </c>
      <c r="LJH2" s="2" t="s">
        <v>8443</v>
      </c>
      <c r="LJI2" s="2" t="s">
        <v>8444</v>
      </c>
      <c r="LJJ2" s="2" t="s">
        <v>8445</v>
      </c>
      <c r="LJK2" s="2" t="s">
        <v>8446</v>
      </c>
      <c r="LJL2" s="2" t="s">
        <v>8447</v>
      </c>
      <c r="LJM2" s="2" t="s">
        <v>8448</v>
      </c>
      <c r="LJN2" s="2" t="s">
        <v>8449</v>
      </c>
      <c r="LJO2" s="2" t="s">
        <v>8450</v>
      </c>
      <c r="LJP2" s="2" t="s">
        <v>8451</v>
      </c>
      <c r="LJQ2" s="2" t="s">
        <v>8452</v>
      </c>
      <c r="LJR2" s="2" t="s">
        <v>8453</v>
      </c>
      <c r="LJS2" s="2" t="s">
        <v>8454</v>
      </c>
      <c r="LJT2" s="2" t="s">
        <v>8455</v>
      </c>
      <c r="LJU2" s="2" t="s">
        <v>8456</v>
      </c>
      <c r="LJV2" s="2" t="s">
        <v>8457</v>
      </c>
      <c r="LJW2" s="2" t="s">
        <v>8458</v>
      </c>
      <c r="LJX2" s="2" t="s">
        <v>8459</v>
      </c>
      <c r="LJY2" s="2" t="s">
        <v>8460</v>
      </c>
      <c r="LJZ2" s="2" t="s">
        <v>8461</v>
      </c>
      <c r="LKA2" s="2" t="s">
        <v>8462</v>
      </c>
      <c r="LKB2" s="2" t="s">
        <v>8463</v>
      </c>
      <c r="LKC2" s="2" t="s">
        <v>8464</v>
      </c>
      <c r="LKD2" s="2" t="s">
        <v>8465</v>
      </c>
      <c r="LKE2" s="2" t="s">
        <v>8466</v>
      </c>
      <c r="LKF2" s="2" t="s">
        <v>8467</v>
      </c>
      <c r="LKG2" s="2" t="s">
        <v>8468</v>
      </c>
      <c r="LKH2" s="2" t="s">
        <v>8469</v>
      </c>
      <c r="LKI2" s="2" t="s">
        <v>8470</v>
      </c>
      <c r="LKJ2" s="2" t="s">
        <v>8471</v>
      </c>
      <c r="LKK2" s="2" t="s">
        <v>8472</v>
      </c>
      <c r="LKL2" s="2" t="s">
        <v>8473</v>
      </c>
      <c r="LKM2" s="2" t="s">
        <v>8474</v>
      </c>
      <c r="LKN2" s="2" t="s">
        <v>8475</v>
      </c>
      <c r="LKO2" s="2" t="s">
        <v>8476</v>
      </c>
      <c r="LKP2" s="2" t="s">
        <v>8477</v>
      </c>
      <c r="LKQ2" s="2" t="s">
        <v>8478</v>
      </c>
      <c r="LKR2" s="2" t="s">
        <v>8479</v>
      </c>
      <c r="LKS2" s="2" t="s">
        <v>8480</v>
      </c>
      <c r="LKT2" s="2" t="s">
        <v>8481</v>
      </c>
      <c r="LKU2" s="2" t="s">
        <v>8482</v>
      </c>
      <c r="LKV2" s="2" t="s">
        <v>8483</v>
      </c>
      <c r="LKW2" s="2" t="s">
        <v>8484</v>
      </c>
      <c r="LKX2" s="2" t="s">
        <v>8485</v>
      </c>
      <c r="LKY2" s="2" t="s">
        <v>8486</v>
      </c>
      <c r="LKZ2" s="2" t="s">
        <v>8487</v>
      </c>
      <c r="LLA2" s="2" t="s">
        <v>8488</v>
      </c>
      <c r="LLB2" s="2" t="s">
        <v>8489</v>
      </c>
      <c r="LLC2" s="2" t="s">
        <v>8490</v>
      </c>
      <c r="LLD2" s="2" t="s">
        <v>8491</v>
      </c>
      <c r="LLE2" s="2" t="s">
        <v>8492</v>
      </c>
      <c r="LLF2" s="2" t="s">
        <v>8493</v>
      </c>
      <c r="LLG2" s="2" t="s">
        <v>8494</v>
      </c>
      <c r="LLH2" s="2" t="s">
        <v>8495</v>
      </c>
      <c r="LLI2" s="2" t="s">
        <v>8496</v>
      </c>
      <c r="LLJ2" s="2" t="s">
        <v>8497</v>
      </c>
      <c r="LLK2" s="2" t="s">
        <v>8498</v>
      </c>
      <c r="LLL2" s="2" t="s">
        <v>8499</v>
      </c>
      <c r="LLM2" s="2" t="s">
        <v>8500</v>
      </c>
      <c r="LLN2" s="2" t="s">
        <v>8501</v>
      </c>
      <c r="LLO2" s="2" t="s">
        <v>8502</v>
      </c>
      <c r="LLP2" s="2" t="s">
        <v>8503</v>
      </c>
      <c r="LLQ2" s="2" t="s">
        <v>8504</v>
      </c>
      <c r="LLR2" s="2" t="s">
        <v>8505</v>
      </c>
      <c r="LLS2" s="2" t="s">
        <v>8506</v>
      </c>
      <c r="LLT2" s="2" t="s">
        <v>8507</v>
      </c>
      <c r="LLU2" s="2" t="s">
        <v>8508</v>
      </c>
      <c r="LLV2" s="2" t="s">
        <v>8509</v>
      </c>
      <c r="LLW2" s="2" t="s">
        <v>8510</v>
      </c>
      <c r="LLX2" s="2" t="s">
        <v>8511</v>
      </c>
      <c r="LLY2" s="2" t="s">
        <v>8512</v>
      </c>
      <c r="LLZ2" s="2" t="s">
        <v>8513</v>
      </c>
      <c r="LMA2" s="2" t="s">
        <v>8514</v>
      </c>
      <c r="LMB2" s="2" t="s">
        <v>8515</v>
      </c>
      <c r="LMC2" s="2" t="s">
        <v>8516</v>
      </c>
      <c r="LMD2" s="2" t="s">
        <v>8517</v>
      </c>
      <c r="LME2" s="2" t="s">
        <v>8518</v>
      </c>
      <c r="LMF2" s="2" t="s">
        <v>8519</v>
      </c>
      <c r="LMG2" s="2" t="s">
        <v>8520</v>
      </c>
      <c r="LMH2" s="2" t="s">
        <v>8521</v>
      </c>
      <c r="LMI2" s="2" t="s">
        <v>8522</v>
      </c>
      <c r="LMJ2" s="2" t="s">
        <v>8523</v>
      </c>
      <c r="LMK2" s="2" t="s">
        <v>8524</v>
      </c>
      <c r="LML2" s="2" t="s">
        <v>8525</v>
      </c>
      <c r="LMM2" s="2" t="s">
        <v>8526</v>
      </c>
      <c r="LMN2" s="2" t="s">
        <v>8527</v>
      </c>
      <c r="LMO2" s="2" t="s">
        <v>8528</v>
      </c>
      <c r="LMP2" s="2" t="s">
        <v>8529</v>
      </c>
      <c r="LMQ2" s="2" t="s">
        <v>8530</v>
      </c>
      <c r="LMR2" s="2" t="s">
        <v>8531</v>
      </c>
      <c r="LMS2" s="2" t="s">
        <v>8532</v>
      </c>
      <c r="LMT2" s="2" t="s">
        <v>8533</v>
      </c>
      <c r="LMU2" s="2" t="s">
        <v>8534</v>
      </c>
      <c r="LMV2" s="2" t="s">
        <v>8535</v>
      </c>
      <c r="LMW2" s="2" t="s">
        <v>8536</v>
      </c>
      <c r="LMX2" s="2" t="s">
        <v>8537</v>
      </c>
      <c r="LMY2" s="2" t="s">
        <v>8538</v>
      </c>
      <c r="LMZ2" s="2" t="s">
        <v>8539</v>
      </c>
      <c r="LNA2" s="2" t="s">
        <v>8540</v>
      </c>
      <c r="LNB2" s="2" t="s">
        <v>8541</v>
      </c>
      <c r="LNC2" s="2" t="s">
        <v>8542</v>
      </c>
      <c r="LND2" s="2" t="s">
        <v>8543</v>
      </c>
      <c r="LNE2" s="2" t="s">
        <v>8544</v>
      </c>
      <c r="LNF2" s="2" t="s">
        <v>8545</v>
      </c>
      <c r="LNG2" s="2" t="s">
        <v>8546</v>
      </c>
      <c r="LNH2" s="2" t="s">
        <v>8547</v>
      </c>
      <c r="LNI2" s="2" t="s">
        <v>8548</v>
      </c>
      <c r="LNJ2" s="2" t="s">
        <v>8549</v>
      </c>
      <c r="LNK2" s="2" t="s">
        <v>8550</v>
      </c>
      <c r="LNL2" s="2" t="s">
        <v>8551</v>
      </c>
      <c r="LNM2" s="2" t="s">
        <v>8552</v>
      </c>
      <c r="LNN2" s="2" t="s">
        <v>8553</v>
      </c>
      <c r="LNO2" s="2" t="s">
        <v>8554</v>
      </c>
      <c r="LNP2" s="2" t="s">
        <v>8555</v>
      </c>
      <c r="LNQ2" s="2" t="s">
        <v>8556</v>
      </c>
      <c r="LNR2" s="2" t="s">
        <v>8557</v>
      </c>
      <c r="LNS2" s="2" t="s">
        <v>8558</v>
      </c>
      <c r="LNT2" s="2" t="s">
        <v>8559</v>
      </c>
      <c r="LNU2" s="2" t="s">
        <v>8560</v>
      </c>
      <c r="LNV2" s="2" t="s">
        <v>8561</v>
      </c>
      <c r="LNW2" s="2" t="s">
        <v>8562</v>
      </c>
      <c r="LNX2" s="2" t="s">
        <v>8563</v>
      </c>
      <c r="LNY2" s="2" t="s">
        <v>8564</v>
      </c>
      <c r="LNZ2" s="2" t="s">
        <v>8565</v>
      </c>
      <c r="LOA2" s="2" t="s">
        <v>8566</v>
      </c>
      <c r="LOB2" s="2" t="s">
        <v>8567</v>
      </c>
      <c r="LOC2" s="2" t="s">
        <v>8568</v>
      </c>
      <c r="LOD2" s="2" t="s">
        <v>8569</v>
      </c>
      <c r="LOE2" s="2" t="s">
        <v>8570</v>
      </c>
      <c r="LOF2" s="2" t="s">
        <v>8571</v>
      </c>
      <c r="LOG2" s="2" t="s">
        <v>8572</v>
      </c>
      <c r="LOH2" s="2" t="s">
        <v>8573</v>
      </c>
      <c r="LOI2" s="2" t="s">
        <v>8574</v>
      </c>
      <c r="LOJ2" s="2" t="s">
        <v>8575</v>
      </c>
      <c r="LOK2" s="2" t="s">
        <v>8576</v>
      </c>
      <c r="LOL2" s="2" t="s">
        <v>8577</v>
      </c>
      <c r="LOM2" s="2" t="s">
        <v>8578</v>
      </c>
      <c r="LON2" s="2" t="s">
        <v>8579</v>
      </c>
      <c r="LOO2" s="2" t="s">
        <v>8580</v>
      </c>
      <c r="LOP2" s="2" t="s">
        <v>8581</v>
      </c>
      <c r="LOQ2" s="2" t="s">
        <v>8582</v>
      </c>
      <c r="LOR2" s="2" t="s">
        <v>8583</v>
      </c>
      <c r="LOS2" s="2" t="s">
        <v>8584</v>
      </c>
      <c r="LOT2" s="2" t="s">
        <v>8585</v>
      </c>
      <c r="LOU2" s="2" t="s">
        <v>8586</v>
      </c>
      <c r="LOV2" s="2" t="s">
        <v>8587</v>
      </c>
      <c r="LOW2" s="2" t="s">
        <v>8588</v>
      </c>
      <c r="LOX2" s="2" t="s">
        <v>8589</v>
      </c>
      <c r="LOY2" s="2" t="s">
        <v>8590</v>
      </c>
      <c r="LOZ2" s="2" t="s">
        <v>8591</v>
      </c>
      <c r="LPA2" s="2" t="s">
        <v>8592</v>
      </c>
      <c r="LPB2" s="2" t="s">
        <v>8593</v>
      </c>
      <c r="LPC2" s="2" t="s">
        <v>8594</v>
      </c>
      <c r="LPD2" s="2" t="s">
        <v>8595</v>
      </c>
      <c r="LPE2" s="2" t="s">
        <v>8596</v>
      </c>
      <c r="LPF2" s="2" t="s">
        <v>8597</v>
      </c>
      <c r="LPG2" s="2" t="s">
        <v>8598</v>
      </c>
      <c r="LPH2" s="2" t="s">
        <v>8599</v>
      </c>
      <c r="LPI2" s="2" t="s">
        <v>8600</v>
      </c>
      <c r="LPJ2" s="2" t="s">
        <v>8601</v>
      </c>
      <c r="LPK2" s="2" t="s">
        <v>8602</v>
      </c>
      <c r="LPL2" s="2" t="s">
        <v>8603</v>
      </c>
      <c r="LPM2" s="2" t="s">
        <v>8604</v>
      </c>
      <c r="LPN2" s="2" t="s">
        <v>8605</v>
      </c>
      <c r="LPO2" s="2" t="s">
        <v>8606</v>
      </c>
      <c r="LPP2" s="2" t="s">
        <v>8607</v>
      </c>
      <c r="LPQ2" s="2" t="s">
        <v>8608</v>
      </c>
      <c r="LPR2" s="2" t="s">
        <v>8609</v>
      </c>
      <c r="LPS2" s="2" t="s">
        <v>8610</v>
      </c>
      <c r="LPT2" s="2" t="s">
        <v>8611</v>
      </c>
      <c r="LPU2" s="2" t="s">
        <v>8612</v>
      </c>
      <c r="LPV2" s="2" t="s">
        <v>8613</v>
      </c>
      <c r="LPW2" s="2" t="s">
        <v>8614</v>
      </c>
      <c r="LPX2" s="2" t="s">
        <v>8615</v>
      </c>
      <c r="LPY2" s="2" t="s">
        <v>8616</v>
      </c>
      <c r="LPZ2" s="2" t="s">
        <v>8617</v>
      </c>
      <c r="LQA2" s="2" t="s">
        <v>8618</v>
      </c>
      <c r="LQB2" s="2" t="s">
        <v>8619</v>
      </c>
      <c r="LQC2" s="2" t="s">
        <v>8620</v>
      </c>
      <c r="LQD2" s="2" t="s">
        <v>8621</v>
      </c>
      <c r="LQE2" s="2" t="s">
        <v>8622</v>
      </c>
      <c r="LQF2" s="2" t="s">
        <v>8623</v>
      </c>
      <c r="LQG2" s="2" t="s">
        <v>8624</v>
      </c>
      <c r="LQH2" s="2" t="s">
        <v>8625</v>
      </c>
      <c r="LQI2" s="2" t="s">
        <v>8626</v>
      </c>
      <c r="LQJ2" s="2" t="s">
        <v>8627</v>
      </c>
      <c r="LQK2" s="2" t="s">
        <v>8628</v>
      </c>
      <c r="LQL2" s="2" t="s">
        <v>8629</v>
      </c>
      <c r="LQM2" s="2" t="s">
        <v>8630</v>
      </c>
      <c r="LQN2" s="2" t="s">
        <v>8631</v>
      </c>
      <c r="LQO2" s="2" t="s">
        <v>8632</v>
      </c>
      <c r="LQP2" s="2" t="s">
        <v>8633</v>
      </c>
      <c r="LQQ2" s="2" t="s">
        <v>8634</v>
      </c>
      <c r="LQR2" s="2" t="s">
        <v>8635</v>
      </c>
      <c r="LQS2" s="2" t="s">
        <v>8636</v>
      </c>
      <c r="LQT2" s="2" t="s">
        <v>8637</v>
      </c>
      <c r="LQU2" s="2" t="s">
        <v>8638</v>
      </c>
      <c r="LQV2" s="2" t="s">
        <v>8639</v>
      </c>
      <c r="LQW2" s="2" t="s">
        <v>8640</v>
      </c>
      <c r="LQX2" s="2" t="s">
        <v>8641</v>
      </c>
      <c r="LQY2" s="2" t="s">
        <v>8642</v>
      </c>
      <c r="LQZ2" s="2" t="s">
        <v>8643</v>
      </c>
      <c r="LRA2" s="2" t="s">
        <v>8644</v>
      </c>
      <c r="LRB2" s="2" t="s">
        <v>8645</v>
      </c>
      <c r="LRC2" s="2" t="s">
        <v>8646</v>
      </c>
      <c r="LRD2" s="2" t="s">
        <v>8647</v>
      </c>
      <c r="LRE2" s="2" t="s">
        <v>8648</v>
      </c>
      <c r="LRF2" s="2" t="s">
        <v>8649</v>
      </c>
      <c r="LRG2" s="2" t="s">
        <v>8650</v>
      </c>
      <c r="LRH2" s="2" t="s">
        <v>8651</v>
      </c>
      <c r="LRI2" s="2" t="s">
        <v>8652</v>
      </c>
      <c r="LRJ2" s="2" t="s">
        <v>8653</v>
      </c>
      <c r="LRK2" s="2" t="s">
        <v>8654</v>
      </c>
      <c r="LRL2" s="2" t="s">
        <v>8655</v>
      </c>
      <c r="LRM2" s="2" t="s">
        <v>8656</v>
      </c>
      <c r="LRN2" s="2" t="s">
        <v>8657</v>
      </c>
      <c r="LRO2" s="2" t="s">
        <v>8658</v>
      </c>
      <c r="LRP2" s="2" t="s">
        <v>8659</v>
      </c>
      <c r="LRQ2" s="2" t="s">
        <v>8660</v>
      </c>
      <c r="LRR2" s="2" t="s">
        <v>8661</v>
      </c>
      <c r="LRS2" s="2" t="s">
        <v>8662</v>
      </c>
      <c r="LRT2" s="2" t="s">
        <v>8663</v>
      </c>
      <c r="LRU2" s="2" t="s">
        <v>8664</v>
      </c>
      <c r="LRV2" s="2" t="s">
        <v>8665</v>
      </c>
      <c r="LRW2" s="2" t="s">
        <v>8666</v>
      </c>
      <c r="LRX2" s="2" t="s">
        <v>8667</v>
      </c>
      <c r="LRY2" s="2" t="s">
        <v>8668</v>
      </c>
      <c r="LRZ2" s="2" t="s">
        <v>8669</v>
      </c>
      <c r="LSA2" s="2" t="s">
        <v>8670</v>
      </c>
      <c r="LSB2" s="2" t="s">
        <v>8671</v>
      </c>
      <c r="LSC2" s="2" t="s">
        <v>8672</v>
      </c>
      <c r="LSD2" s="2" t="s">
        <v>8673</v>
      </c>
      <c r="LSE2" s="2" t="s">
        <v>8674</v>
      </c>
      <c r="LSF2" s="2" t="s">
        <v>8675</v>
      </c>
      <c r="LSG2" s="2" t="s">
        <v>8676</v>
      </c>
      <c r="LSH2" s="2" t="s">
        <v>8677</v>
      </c>
      <c r="LSI2" s="2" t="s">
        <v>8678</v>
      </c>
      <c r="LSJ2" s="2" t="s">
        <v>8679</v>
      </c>
      <c r="LSK2" s="2" t="s">
        <v>8680</v>
      </c>
      <c r="LSL2" s="2" t="s">
        <v>8681</v>
      </c>
      <c r="LSM2" s="2" t="s">
        <v>8682</v>
      </c>
      <c r="LSN2" s="2" t="s">
        <v>8683</v>
      </c>
      <c r="LSO2" s="2" t="s">
        <v>8684</v>
      </c>
      <c r="LSP2" s="2" t="s">
        <v>8685</v>
      </c>
      <c r="LSQ2" s="2" t="s">
        <v>8686</v>
      </c>
      <c r="LSR2" s="2" t="s">
        <v>8687</v>
      </c>
      <c r="LSS2" s="2" t="s">
        <v>8688</v>
      </c>
      <c r="LST2" s="2" t="s">
        <v>8689</v>
      </c>
      <c r="LSU2" s="2" t="s">
        <v>8690</v>
      </c>
      <c r="LSV2" s="2" t="s">
        <v>8691</v>
      </c>
      <c r="LSW2" s="2" t="s">
        <v>8692</v>
      </c>
      <c r="LSX2" s="2" t="s">
        <v>8693</v>
      </c>
      <c r="LSY2" s="2" t="s">
        <v>8694</v>
      </c>
      <c r="LSZ2" s="2" t="s">
        <v>8695</v>
      </c>
      <c r="LTA2" s="2" t="s">
        <v>8696</v>
      </c>
      <c r="LTB2" s="2" t="s">
        <v>8697</v>
      </c>
      <c r="LTC2" s="2" t="s">
        <v>8698</v>
      </c>
      <c r="LTD2" s="2" t="s">
        <v>8699</v>
      </c>
      <c r="LTE2" s="2" t="s">
        <v>8700</v>
      </c>
      <c r="LTF2" s="2" t="s">
        <v>8701</v>
      </c>
      <c r="LTG2" s="2" t="s">
        <v>8702</v>
      </c>
      <c r="LTH2" s="2" t="s">
        <v>8703</v>
      </c>
      <c r="LTI2" s="2" t="s">
        <v>8704</v>
      </c>
      <c r="LTJ2" s="2" t="s">
        <v>8705</v>
      </c>
      <c r="LTK2" s="2" t="s">
        <v>8706</v>
      </c>
      <c r="LTL2" s="2" t="s">
        <v>8707</v>
      </c>
      <c r="LTM2" s="2" t="s">
        <v>8708</v>
      </c>
      <c r="LTN2" s="2" t="s">
        <v>8709</v>
      </c>
      <c r="LTO2" s="2" t="s">
        <v>8710</v>
      </c>
      <c r="LTP2" s="2" t="s">
        <v>8711</v>
      </c>
      <c r="LTQ2" s="2" t="s">
        <v>8712</v>
      </c>
      <c r="LTR2" s="2" t="s">
        <v>8713</v>
      </c>
      <c r="LTS2" s="2" t="s">
        <v>8714</v>
      </c>
      <c r="LTT2" s="2" t="s">
        <v>8715</v>
      </c>
      <c r="LTU2" s="2" t="s">
        <v>8716</v>
      </c>
      <c r="LTV2" s="2" t="s">
        <v>8717</v>
      </c>
      <c r="LTW2" s="2" t="s">
        <v>8718</v>
      </c>
      <c r="LTX2" s="2" t="s">
        <v>8719</v>
      </c>
      <c r="LTY2" s="2" t="s">
        <v>8720</v>
      </c>
      <c r="LTZ2" s="2" t="s">
        <v>8721</v>
      </c>
      <c r="LUA2" s="2" t="s">
        <v>8722</v>
      </c>
      <c r="LUB2" s="2" t="s">
        <v>8723</v>
      </c>
      <c r="LUC2" s="2" t="s">
        <v>8724</v>
      </c>
      <c r="LUD2" s="2" t="s">
        <v>8725</v>
      </c>
      <c r="LUE2" s="2" t="s">
        <v>8726</v>
      </c>
      <c r="LUF2" s="2" t="s">
        <v>8727</v>
      </c>
      <c r="LUG2" s="2" t="s">
        <v>8728</v>
      </c>
      <c r="LUH2" s="2" t="s">
        <v>8729</v>
      </c>
      <c r="LUI2" s="2" t="s">
        <v>8730</v>
      </c>
      <c r="LUJ2" s="2" t="s">
        <v>8731</v>
      </c>
      <c r="LUK2" s="2" t="s">
        <v>8732</v>
      </c>
      <c r="LUL2" s="2" t="s">
        <v>8733</v>
      </c>
      <c r="LUM2" s="2" t="s">
        <v>8734</v>
      </c>
      <c r="LUN2" s="2" t="s">
        <v>8735</v>
      </c>
      <c r="LUO2" s="2" t="s">
        <v>8736</v>
      </c>
      <c r="LUP2" s="2" t="s">
        <v>8737</v>
      </c>
      <c r="LUQ2" s="2" t="s">
        <v>8738</v>
      </c>
      <c r="LUR2" s="2" t="s">
        <v>8739</v>
      </c>
      <c r="LUS2" s="2" t="s">
        <v>8740</v>
      </c>
      <c r="LUT2" s="2" t="s">
        <v>8741</v>
      </c>
      <c r="LUU2" s="2" t="s">
        <v>8742</v>
      </c>
      <c r="LUV2" s="2" t="s">
        <v>8743</v>
      </c>
      <c r="LUW2" s="2" t="s">
        <v>8744</v>
      </c>
      <c r="LUX2" s="2" t="s">
        <v>8745</v>
      </c>
      <c r="LUY2" s="2" t="s">
        <v>8746</v>
      </c>
      <c r="LUZ2" s="2" t="s">
        <v>8747</v>
      </c>
      <c r="LVA2" s="2" t="s">
        <v>8748</v>
      </c>
      <c r="LVB2" s="2" t="s">
        <v>8749</v>
      </c>
      <c r="LVC2" s="2" t="s">
        <v>8750</v>
      </c>
      <c r="LVD2" s="2" t="s">
        <v>8751</v>
      </c>
      <c r="LVE2" s="2" t="s">
        <v>8752</v>
      </c>
      <c r="LVF2" s="2" t="s">
        <v>8753</v>
      </c>
      <c r="LVG2" s="2" t="s">
        <v>8754</v>
      </c>
      <c r="LVH2" s="2" t="s">
        <v>8755</v>
      </c>
      <c r="LVI2" s="2" t="s">
        <v>8756</v>
      </c>
      <c r="LVJ2" s="2" t="s">
        <v>8757</v>
      </c>
      <c r="LVK2" s="2" t="s">
        <v>8758</v>
      </c>
      <c r="LVL2" s="2" t="s">
        <v>8759</v>
      </c>
      <c r="LVM2" s="2" t="s">
        <v>8760</v>
      </c>
      <c r="LVN2" s="2" t="s">
        <v>8761</v>
      </c>
      <c r="LVO2" s="2" t="s">
        <v>8762</v>
      </c>
      <c r="LVP2" s="2" t="s">
        <v>8763</v>
      </c>
      <c r="LVQ2" s="2" t="s">
        <v>8764</v>
      </c>
      <c r="LVR2" s="2" t="s">
        <v>8765</v>
      </c>
      <c r="LVS2" s="2" t="s">
        <v>8766</v>
      </c>
      <c r="LVT2" s="2" t="s">
        <v>8767</v>
      </c>
      <c r="LVU2" s="2" t="s">
        <v>8768</v>
      </c>
      <c r="LVV2" s="2" t="s">
        <v>8769</v>
      </c>
      <c r="LVW2" s="2" t="s">
        <v>8770</v>
      </c>
      <c r="LVX2" s="2" t="s">
        <v>8771</v>
      </c>
      <c r="LVY2" s="2" t="s">
        <v>8772</v>
      </c>
      <c r="LVZ2" s="2" t="s">
        <v>8773</v>
      </c>
      <c r="LWA2" s="2" t="s">
        <v>8774</v>
      </c>
      <c r="LWB2" s="2" t="s">
        <v>8775</v>
      </c>
      <c r="LWC2" s="2" t="s">
        <v>8776</v>
      </c>
      <c r="LWD2" s="2" t="s">
        <v>8777</v>
      </c>
      <c r="LWE2" s="2" t="s">
        <v>8778</v>
      </c>
      <c r="LWF2" s="2" t="s">
        <v>8779</v>
      </c>
      <c r="LWG2" s="2" t="s">
        <v>8780</v>
      </c>
      <c r="LWH2" s="2" t="s">
        <v>8781</v>
      </c>
      <c r="LWI2" s="2" t="s">
        <v>8782</v>
      </c>
      <c r="LWJ2" s="2" t="s">
        <v>8783</v>
      </c>
      <c r="LWK2" s="2" t="s">
        <v>8784</v>
      </c>
      <c r="LWL2" s="2" t="s">
        <v>8785</v>
      </c>
      <c r="LWM2" s="2" t="s">
        <v>8786</v>
      </c>
      <c r="LWN2" s="2" t="s">
        <v>8787</v>
      </c>
      <c r="LWO2" s="2" t="s">
        <v>8788</v>
      </c>
      <c r="LWP2" s="2" t="s">
        <v>8789</v>
      </c>
      <c r="LWQ2" s="2" t="s">
        <v>8790</v>
      </c>
      <c r="LWR2" s="2" t="s">
        <v>8791</v>
      </c>
      <c r="LWS2" s="2" t="s">
        <v>8792</v>
      </c>
      <c r="LWT2" s="2" t="s">
        <v>8793</v>
      </c>
      <c r="LWU2" s="2" t="s">
        <v>8794</v>
      </c>
      <c r="LWV2" s="2" t="s">
        <v>8795</v>
      </c>
      <c r="LWW2" s="2" t="s">
        <v>8796</v>
      </c>
      <c r="LWX2" s="2" t="s">
        <v>8797</v>
      </c>
      <c r="LWY2" s="2" t="s">
        <v>8798</v>
      </c>
      <c r="LWZ2" s="2" t="s">
        <v>8799</v>
      </c>
      <c r="LXA2" s="2" t="s">
        <v>8800</v>
      </c>
      <c r="LXB2" s="2" t="s">
        <v>8801</v>
      </c>
      <c r="LXC2" s="2" t="s">
        <v>8802</v>
      </c>
      <c r="LXD2" s="2" t="s">
        <v>8803</v>
      </c>
      <c r="LXE2" s="2" t="s">
        <v>8804</v>
      </c>
      <c r="LXF2" s="2" t="s">
        <v>8805</v>
      </c>
      <c r="LXG2" s="2" t="s">
        <v>8806</v>
      </c>
      <c r="LXH2" s="2" t="s">
        <v>8807</v>
      </c>
      <c r="LXI2" s="2" t="s">
        <v>8808</v>
      </c>
      <c r="LXJ2" s="2" t="s">
        <v>8809</v>
      </c>
      <c r="LXK2" s="2" t="s">
        <v>8810</v>
      </c>
      <c r="LXL2" s="2" t="s">
        <v>8811</v>
      </c>
      <c r="LXM2" s="2" t="s">
        <v>8812</v>
      </c>
      <c r="LXN2" s="2" t="s">
        <v>8813</v>
      </c>
      <c r="LXO2" s="2" t="s">
        <v>8814</v>
      </c>
      <c r="LXP2" s="2" t="s">
        <v>8815</v>
      </c>
      <c r="LXQ2" s="2" t="s">
        <v>8816</v>
      </c>
      <c r="LXR2" s="2" t="s">
        <v>8817</v>
      </c>
      <c r="LXS2" s="2" t="s">
        <v>8818</v>
      </c>
      <c r="LXT2" s="2" t="s">
        <v>8819</v>
      </c>
      <c r="LXU2" s="2" t="s">
        <v>8820</v>
      </c>
      <c r="LXV2" s="2" t="s">
        <v>8821</v>
      </c>
      <c r="LXW2" s="2" t="s">
        <v>8822</v>
      </c>
      <c r="LXX2" s="2" t="s">
        <v>8823</v>
      </c>
      <c r="LXY2" s="2" t="s">
        <v>8824</v>
      </c>
      <c r="LXZ2" s="2" t="s">
        <v>8825</v>
      </c>
      <c r="LYA2" s="2" t="s">
        <v>8826</v>
      </c>
      <c r="LYB2" s="2" t="s">
        <v>8827</v>
      </c>
      <c r="LYC2" s="2" t="s">
        <v>8828</v>
      </c>
      <c r="LYD2" s="2" t="s">
        <v>8829</v>
      </c>
      <c r="LYE2" s="2" t="s">
        <v>8830</v>
      </c>
      <c r="LYF2" s="2" t="s">
        <v>8831</v>
      </c>
      <c r="LYG2" s="2" t="s">
        <v>8832</v>
      </c>
      <c r="LYH2" s="2" t="s">
        <v>8833</v>
      </c>
      <c r="LYI2" s="2" t="s">
        <v>8834</v>
      </c>
      <c r="LYJ2" s="2" t="s">
        <v>8835</v>
      </c>
      <c r="LYK2" s="2" t="s">
        <v>8836</v>
      </c>
      <c r="LYL2" s="2" t="s">
        <v>8837</v>
      </c>
      <c r="LYM2" s="2" t="s">
        <v>8838</v>
      </c>
      <c r="LYN2" s="2" t="s">
        <v>8839</v>
      </c>
      <c r="LYO2" s="2" t="s">
        <v>8840</v>
      </c>
      <c r="LYP2" s="2" t="s">
        <v>8841</v>
      </c>
      <c r="LYQ2" s="2" t="s">
        <v>8842</v>
      </c>
      <c r="LYR2" s="2" t="s">
        <v>8843</v>
      </c>
      <c r="LYS2" s="2" t="s">
        <v>8844</v>
      </c>
      <c r="LYT2" s="2" t="s">
        <v>8845</v>
      </c>
      <c r="LYU2" s="2" t="s">
        <v>8846</v>
      </c>
      <c r="LYV2" s="2" t="s">
        <v>8847</v>
      </c>
      <c r="LYW2" s="2" t="s">
        <v>8848</v>
      </c>
      <c r="LYX2" s="2" t="s">
        <v>8849</v>
      </c>
      <c r="LYY2" s="2" t="s">
        <v>8850</v>
      </c>
      <c r="LYZ2" s="2" t="s">
        <v>8851</v>
      </c>
      <c r="LZA2" s="2" t="s">
        <v>8852</v>
      </c>
      <c r="LZB2" s="2" t="s">
        <v>8853</v>
      </c>
      <c r="LZC2" s="2" t="s">
        <v>8854</v>
      </c>
      <c r="LZD2" s="2" t="s">
        <v>8855</v>
      </c>
      <c r="LZE2" s="2" t="s">
        <v>8856</v>
      </c>
      <c r="LZF2" s="2" t="s">
        <v>8857</v>
      </c>
      <c r="LZG2" s="2" t="s">
        <v>8858</v>
      </c>
      <c r="LZH2" s="2" t="s">
        <v>8859</v>
      </c>
      <c r="LZI2" s="2" t="s">
        <v>8860</v>
      </c>
      <c r="LZJ2" s="2" t="s">
        <v>8861</v>
      </c>
      <c r="LZK2" s="2" t="s">
        <v>8862</v>
      </c>
      <c r="LZL2" s="2" t="s">
        <v>8863</v>
      </c>
      <c r="LZM2" s="2" t="s">
        <v>8864</v>
      </c>
      <c r="LZN2" s="2" t="s">
        <v>8865</v>
      </c>
      <c r="LZO2" s="2" t="s">
        <v>8866</v>
      </c>
      <c r="LZP2" s="2" t="s">
        <v>8867</v>
      </c>
      <c r="LZQ2" s="2" t="s">
        <v>8868</v>
      </c>
      <c r="LZR2" s="2" t="s">
        <v>8869</v>
      </c>
      <c r="LZS2" s="2" t="s">
        <v>8870</v>
      </c>
      <c r="LZT2" s="2" t="s">
        <v>8871</v>
      </c>
      <c r="LZU2" s="2" t="s">
        <v>8872</v>
      </c>
      <c r="LZV2" s="2" t="s">
        <v>8873</v>
      </c>
      <c r="LZW2" s="2" t="s">
        <v>8874</v>
      </c>
      <c r="LZX2" s="2" t="s">
        <v>8875</v>
      </c>
      <c r="LZY2" s="2" t="s">
        <v>8876</v>
      </c>
      <c r="LZZ2" s="2" t="s">
        <v>8877</v>
      </c>
      <c r="MAA2" s="2" t="s">
        <v>8878</v>
      </c>
      <c r="MAB2" s="2" t="s">
        <v>8879</v>
      </c>
      <c r="MAC2" s="2" t="s">
        <v>8880</v>
      </c>
      <c r="MAD2" s="2" t="s">
        <v>8881</v>
      </c>
      <c r="MAE2" s="2" t="s">
        <v>8882</v>
      </c>
      <c r="MAF2" s="2" t="s">
        <v>8883</v>
      </c>
      <c r="MAG2" s="2" t="s">
        <v>8884</v>
      </c>
      <c r="MAH2" s="2" t="s">
        <v>8885</v>
      </c>
      <c r="MAI2" s="2" t="s">
        <v>8886</v>
      </c>
      <c r="MAJ2" s="2" t="s">
        <v>8887</v>
      </c>
      <c r="MAK2" s="2" t="s">
        <v>8888</v>
      </c>
      <c r="MAL2" s="2" t="s">
        <v>8889</v>
      </c>
      <c r="MAM2" s="2" t="s">
        <v>8890</v>
      </c>
      <c r="MAN2" s="2" t="s">
        <v>8891</v>
      </c>
      <c r="MAO2" s="2" t="s">
        <v>8892</v>
      </c>
      <c r="MAP2" s="2" t="s">
        <v>8893</v>
      </c>
      <c r="MAQ2" s="2" t="s">
        <v>8894</v>
      </c>
      <c r="MAR2" s="2" t="s">
        <v>8895</v>
      </c>
      <c r="MAS2" s="2" t="s">
        <v>8896</v>
      </c>
      <c r="MAT2" s="2" t="s">
        <v>8897</v>
      </c>
      <c r="MAU2" s="2" t="s">
        <v>8898</v>
      </c>
      <c r="MAV2" s="2" t="s">
        <v>8899</v>
      </c>
      <c r="MAW2" s="2" t="s">
        <v>8900</v>
      </c>
      <c r="MAX2" s="2" t="s">
        <v>8901</v>
      </c>
      <c r="MAY2" s="2" t="s">
        <v>8902</v>
      </c>
      <c r="MAZ2" s="2" t="s">
        <v>8903</v>
      </c>
      <c r="MBA2" s="2" t="s">
        <v>8904</v>
      </c>
      <c r="MBB2" s="2" t="s">
        <v>8905</v>
      </c>
      <c r="MBC2" s="2" t="s">
        <v>8906</v>
      </c>
      <c r="MBD2" s="2" t="s">
        <v>8907</v>
      </c>
      <c r="MBE2" s="2" t="s">
        <v>8908</v>
      </c>
      <c r="MBF2" s="2" t="s">
        <v>8909</v>
      </c>
      <c r="MBG2" s="2" t="s">
        <v>8910</v>
      </c>
      <c r="MBH2" s="2" t="s">
        <v>8911</v>
      </c>
      <c r="MBI2" s="2" t="s">
        <v>8912</v>
      </c>
      <c r="MBJ2" s="2" t="s">
        <v>8913</v>
      </c>
      <c r="MBK2" s="2" t="s">
        <v>8914</v>
      </c>
      <c r="MBL2" s="2" t="s">
        <v>8915</v>
      </c>
      <c r="MBM2" s="2" t="s">
        <v>8916</v>
      </c>
      <c r="MBN2" s="2" t="s">
        <v>8917</v>
      </c>
      <c r="MBO2" s="2" t="s">
        <v>8918</v>
      </c>
      <c r="MBP2" s="2" t="s">
        <v>8919</v>
      </c>
      <c r="MBQ2" s="2" t="s">
        <v>8920</v>
      </c>
      <c r="MBR2" s="2" t="s">
        <v>8921</v>
      </c>
      <c r="MBS2" s="2" t="s">
        <v>8922</v>
      </c>
      <c r="MBT2" s="2" t="s">
        <v>8923</v>
      </c>
      <c r="MBU2" s="2" t="s">
        <v>8924</v>
      </c>
      <c r="MBV2" s="2" t="s">
        <v>8925</v>
      </c>
      <c r="MBW2" s="2" t="s">
        <v>8926</v>
      </c>
      <c r="MBX2" s="2" t="s">
        <v>8927</v>
      </c>
      <c r="MBY2" s="2" t="s">
        <v>8928</v>
      </c>
      <c r="MBZ2" s="2" t="s">
        <v>8929</v>
      </c>
      <c r="MCA2" s="2" t="s">
        <v>8930</v>
      </c>
      <c r="MCB2" s="2" t="s">
        <v>8931</v>
      </c>
      <c r="MCC2" s="2" t="s">
        <v>8932</v>
      </c>
      <c r="MCD2" s="2" t="s">
        <v>8933</v>
      </c>
      <c r="MCE2" s="2" t="s">
        <v>8934</v>
      </c>
      <c r="MCF2" s="2" t="s">
        <v>8935</v>
      </c>
      <c r="MCG2" s="2" t="s">
        <v>8936</v>
      </c>
      <c r="MCH2" s="2" t="s">
        <v>8937</v>
      </c>
      <c r="MCI2" s="2" t="s">
        <v>8938</v>
      </c>
      <c r="MCJ2" s="2" t="s">
        <v>8939</v>
      </c>
      <c r="MCK2" s="2" t="s">
        <v>8940</v>
      </c>
      <c r="MCL2" s="2" t="s">
        <v>8941</v>
      </c>
      <c r="MCM2" s="2" t="s">
        <v>8942</v>
      </c>
      <c r="MCN2" s="2" t="s">
        <v>8943</v>
      </c>
      <c r="MCO2" s="2" t="s">
        <v>8944</v>
      </c>
      <c r="MCP2" s="2" t="s">
        <v>8945</v>
      </c>
      <c r="MCQ2" s="2" t="s">
        <v>8946</v>
      </c>
      <c r="MCR2" s="2" t="s">
        <v>8947</v>
      </c>
      <c r="MCS2" s="2" t="s">
        <v>8948</v>
      </c>
      <c r="MCT2" s="2" t="s">
        <v>8949</v>
      </c>
      <c r="MCU2" s="2" t="s">
        <v>8950</v>
      </c>
      <c r="MCV2" s="2" t="s">
        <v>8951</v>
      </c>
      <c r="MCW2" s="2" t="s">
        <v>8952</v>
      </c>
      <c r="MCX2" s="2" t="s">
        <v>8953</v>
      </c>
      <c r="MCY2" s="2" t="s">
        <v>8954</v>
      </c>
      <c r="MCZ2" s="2" t="s">
        <v>8955</v>
      </c>
      <c r="MDA2" s="2" t="s">
        <v>8956</v>
      </c>
      <c r="MDB2" s="2" t="s">
        <v>8957</v>
      </c>
      <c r="MDC2" s="2" t="s">
        <v>8958</v>
      </c>
      <c r="MDD2" s="2" t="s">
        <v>8959</v>
      </c>
      <c r="MDE2" s="2" t="s">
        <v>8960</v>
      </c>
      <c r="MDF2" s="2" t="s">
        <v>8961</v>
      </c>
      <c r="MDG2" s="2" t="s">
        <v>8962</v>
      </c>
      <c r="MDH2" s="2" t="s">
        <v>8963</v>
      </c>
      <c r="MDI2" s="2" t="s">
        <v>8964</v>
      </c>
      <c r="MDJ2" s="2" t="s">
        <v>8965</v>
      </c>
      <c r="MDK2" s="2" t="s">
        <v>8966</v>
      </c>
      <c r="MDL2" s="2" t="s">
        <v>8967</v>
      </c>
      <c r="MDM2" s="2" t="s">
        <v>8968</v>
      </c>
      <c r="MDN2" s="2" t="s">
        <v>8969</v>
      </c>
      <c r="MDO2" s="2" t="s">
        <v>8970</v>
      </c>
      <c r="MDP2" s="2" t="s">
        <v>8971</v>
      </c>
      <c r="MDQ2" s="2" t="s">
        <v>8972</v>
      </c>
      <c r="MDR2" s="2" t="s">
        <v>8973</v>
      </c>
      <c r="MDS2" s="2" t="s">
        <v>8974</v>
      </c>
      <c r="MDT2" s="2" t="s">
        <v>8975</v>
      </c>
      <c r="MDU2" s="2" t="s">
        <v>8976</v>
      </c>
      <c r="MDV2" s="2" t="s">
        <v>8977</v>
      </c>
      <c r="MDW2" s="2" t="s">
        <v>8978</v>
      </c>
      <c r="MDX2" s="2" t="s">
        <v>8979</v>
      </c>
      <c r="MDY2" s="2" t="s">
        <v>8980</v>
      </c>
      <c r="MDZ2" s="2" t="s">
        <v>8981</v>
      </c>
      <c r="MEA2" s="2" t="s">
        <v>8982</v>
      </c>
      <c r="MEB2" s="2" t="s">
        <v>8983</v>
      </c>
      <c r="MEC2" s="2" t="s">
        <v>8984</v>
      </c>
      <c r="MED2" s="2" t="s">
        <v>8985</v>
      </c>
      <c r="MEE2" s="2" t="s">
        <v>8986</v>
      </c>
      <c r="MEF2" s="2" t="s">
        <v>8987</v>
      </c>
      <c r="MEG2" s="2" t="s">
        <v>8988</v>
      </c>
      <c r="MEH2" s="2" t="s">
        <v>8989</v>
      </c>
      <c r="MEI2" s="2" t="s">
        <v>8990</v>
      </c>
      <c r="MEJ2" s="2" t="s">
        <v>8991</v>
      </c>
      <c r="MEK2" s="2" t="s">
        <v>8992</v>
      </c>
      <c r="MEL2" s="2" t="s">
        <v>8993</v>
      </c>
      <c r="MEM2" s="2" t="s">
        <v>8994</v>
      </c>
      <c r="MEN2" s="2" t="s">
        <v>8995</v>
      </c>
      <c r="MEO2" s="2" t="s">
        <v>8996</v>
      </c>
      <c r="MEP2" s="2" t="s">
        <v>8997</v>
      </c>
      <c r="MEQ2" s="2" t="s">
        <v>8998</v>
      </c>
      <c r="MER2" s="2" t="s">
        <v>8999</v>
      </c>
      <c r="MES2" s="2" t="s">
        <v>9000</v>
      </c>
      <c r="MET2" s="2" t="s">
        <v>9001</v>
      </c>
      <c r="MEU2" s="2" t="s">
        <v>9002</v>
      </c>
      <c r="MEV2" s="2" t="s">
        <v>9003</v>
      </c>
      <c r="MEW2" s="2" t="s">
        <v>9004</v>
      </c>
      <c r="MEX2" s="2" t="s">
        <v>9005</v>
      </c>
      <c r="MEY2" s="2" t="s">
        <v>9006</v>
      </c>
      <c r="MEZ2" s="2" t="s">
        <v>9007</v>
      </c>
      <c r="MFA2" s="2" t="s">
        <v>9008</v>
      </c>
      <c r="MFB2" s="2" t="s">
        <v>9009</v>
      </c>
      <c r="MFC2" s="2" t="s">
        <v>9010</v>
      </c>
      <c r="MFD2" s="2" t="s">
        <v>9011</v>
      </c>
      <c r="MFE2" s="2" t="s">
        <v>9012</v>
      </c>
      <c r="MFF2" s="2" t="s">
        <v>9013</v>
      </c>
      <c r="MFG2" s="2" t="s">
        <v>9014</v>
      </c>
      <c r="MFH2" s="2" t="s">
        <v>9015</v>
      </c>
      <c r="MFI2" s="2" t="s">
        <v>9016</v>
      </c>
      <c r="MFJ2" s="2" t="s">
        <v>9017</v>
      </c>
      <c r="MFK2" s="2" t="s">
        <v>9018</v>
      </c>
      <c r="MFL2" s="2" t="s">
        <v>9019</v>
      </c>
      <c r="MFM2" s="2" t="s">
        <v>9020</v>
      </c>
      <c r="MFN2" s="2" t="s">
        <v>9021</v>
      </c>
      <c r="MFO2" s="2" t="s">
        <v>9022</v>
      </c>
      <c r="MFP2" s="2" t="s">
        <v>9023</v>
      </c>
      <c r="MFQ2" s="2" t="s">
        <v>9024</v>
      </c>
      <c r="MFR2" s="2" t="s">
        <v>9025</v>
      </c>
      <c r="MFS2" s="2" t="s">
        <v>9026</v>
      </c>
      <c r="MFT2" s="2" t="s">
        <v>9027</v>
      </c>
      <c r="MFU2" s="2" t="s">
        <v>9028</v>
      </c>
      <c r="MFV2" s="2" t="s">
        <v>9029</v>
      </c>
      <c r="MFW2" s="2" t="s">
        <v>9030</v>
      </c>
      <c r="MFX2" s="2" t="s">
        <v>9031</v>
      </c>
      <c r="MFY2" s="2" t="s">
        <v>9032</v>
      </c>
      <c r="MFZ2" s="2" t="s">
        <v>9033</v>
      </c>
      <c r="MGA2" s="2" t="s">
        <v>9034</v>
      </c>
      <c r="MGB2" s="2" t="s">
        <v>9035</v>
      </c>
      <c r="MGC2" s="2" t="s">
        <v>9036</v>
      </c>
      <c r="MGD2" s="2" t="s">
        <v>9037</v>
      </c>
      <c r="MGE2" s="2" t="s">
        <v>9038</v>
      </c>
      <c r="MGF2" s="2" t="s">
        <v>9039</v>
      </c>
      <c r="MGG2" s="2" t="s">
        <v>9040</v>
      </c>
      <c r="MGH2" s="2" t="s">
        <v>9041</v>
      </c>
      <c r="MGI2" s="2" t="s">
        <v>9042</v>
      </c>
      <c r="MGJ2" s="2" t="s">
        <v>9043</v>
      </c>
      <c r="MGK2" s="2" t="s">
        <v>9044</v>
      </c>
      <c r="MGL2" s="2" t="s">
        <v>9045</v>
      </c>
      <c r="MGM2" s="2" t="s">
        <v>9046</v>
      </c>
      <c r="MGN2" s="2" t="s">
        <v>9047</v>
      </c>
      <c r="MGO2" s="2" t="s">
        <v>9048</v>
      </c>
      <c r="MGP2" s="2" t="s">
        <v>9049</v>
      </c>
      <c r="MGQ2" s="2" t="s">
        <v>9050</v>
      </c>
      <c r="MGR2" s="2" t="s">
        <v>9051</v>
      </c>
      <c r="MGS2" s="2" t="s">
        <v>9052</v>
      </c>
      <c r="MGT2" s="2" t="s">
        <v>9053</v>
      </c>
      <c r="MGU2" s="2" t="s">
        <v>9054</v>
      </c>
      <c r="MGV2" s="2" t="s">
        <v>9055</v>
      </c>
      <c r="MGW2" s="2" t="s">
        <v>9056</v>
      </c>
      <c r="MGX2" s="2" t="s">
        <v>9057</v>
      </c>
      <c r="MGY2" s="2" t="s">
        <v>9058</v>
      </c>
      <c r="MGZ2" s="2" t="s">
        <v>9059</v>
      </c>
      <c r="MHA2" s="2" t="s">
        <v>9060</v>
      </c>
      <c r="MHB2" s="2" t="s">
        <v>9061</v>
      </c>
      <c r="MHC2" s="2" t="s">
        <v>9062</v>
      </c>
      <c r="MHD2" s="2" t="s">
        <v>9063</v>
      </c>
      <c r="MHE2" s="2" t="s">
        <v>9064</v>
      </c>
      <c r="MHF2" s="2" t="s">
        <v>9065</v>
      </c>
      <c r="MHG2" s="2" t="s">
        <v>9066</v>
      </c>
      <c r="MHH2" s="2" t="s">
        <v>9067</v>
      </c>
      <c r="MHI2" s="2" t="s">
        <v>9068</v>
      </c>
      <c r="MHJ2" s="2" t="s">
        <v>9069</v>
      </c>
      <c r="MHK2" s="2" t="s">
        <v>9070</v>
      </c>
      <c r="MHL2" s="2" t="s">
        <v>9071</v>
      </c>
      <c r="MHM2" s="2" t="s">
        <v>9072</v>
      </c>
      <c r="MHN2" s="2" t="s">
        <v>9073</v>
      </c>
      <c r="MHO2" s="2" t="s">
        <v>9074</v>
      </c>
      <c r="MHP2" s="2" t="s">
        <v>9075</v>
      </c>
      <c r="MHQ2" s="2" t="s">
        <v>9076</v>
      </c>
      <c r="MHR2" s="2" t="s">
        <v>9077</v>
      </c>
      <c r="MHS2" s="2" t="s">
        <v>9078</v>
      </c>
      <c r="MHT2" s="2" t="s">
        <v>9079</v>
      </c>
      <c r="MHU2" s="2" t="s">
        <v>9080</v>
      </c>
      <c r="MHV2" s="2" t="s">
        <v>9081</v>
      </c>
      <c r="MHW2" s="2" t="s">
        <v>9082</v>
      </c>
      <c r="MHX2" s="2" t="s">
        <v>9083</v>
      </c>
      <c r="MHY2" s="2" t="s">
        <v>9084</v>
      </c>
      <c r="MHZ2" s="2" t="s">
        <v>9085</v>
      </c>
      <c r="MIA2" s="2" t="s">
        <v>9086</v>
      </c>
      <c r="MIB2" s="2" t="s">
        <v>9087</v>
      </c>
      <c r="MIC2" s="2" t="s">
        <v>9088</v>
      </c>
      <c r="MID2" s="2" t="s">
        <v>9089</v>
      </c>
      <c r="MIE2" s="2" t="s">
        <v>9090</v>
      </c>
      <c r="MIF2" s="2" t="s">
        <v>9091</v>
      </c>
      <c r="MIG2" s="2" t="s">
        <v>9092</v>
      </c>
      <c r="MIH2" s="2" t="s">
        <v>9093</v>
      </c>
      <c r="MII2" s="2" t="s">
        <v>9094</v>
      </c>
      <c r="MIJ2" s="2" t="s">
        <v>9095</v>
      </c>
      <c r="MIK2" s="2" t="s">
        <v>9096</v>
      </c>
      <c r="MIL2" s="2" t="s">
        <v>9097</v>
      </c>
      <c r="MIM2" s="2" t="s">
        <v>9098</v>
      </c>
      <c r="MIN2" s="2" t="s">
        <v>9099</v>
      </c>
      <c r="MIO2" s="2" t="s">
        <v>9100</v>
      </c>
      <c r="MIP2" s="2" t="s">
        <v>9101</v>
      </c>
      <c r="MIQ2" s="2" t="s">
        <v>9102</v>
      </c>
      <c r="MIR2" s="2" t="s">
        <v>9103</v>
      </c>
      <c r="MIS2" s="2" t="s">
        <v>9104</v>
      </c>
      <c r="MIT2" s="2" t="s">
        <v>9105</v>
      </c>
      <c r="MIU2" s="2" t="s">
        <v>9106</v>
      </c>
      <c r="MIV2" s="2" t="s">
        <v>9107</v>
      </c>
      <c r="MIW2" s="2" t="s">
        <v>9108</v>
      </c>
      <c r="MIX2" s="2" t="s">
        <v>9109</v>
      </c>
      <c r="MIY2" s="2" t="s">
        <v>9110</v>
      </c>
      <c r="MIZ2" s="2" t="s">
        <v>9111</v>
      </c>
      <c r="MJA2" s="2" t="s">
        <v>9112</v>
      </c>
      <c r="MJB2" s="2" t="s">
        <v>9113</v>
      </c>
      <c r="MJC2" s="2" t="s">
        <v>9114</v>
      </c>
      <c r="MJD2" s="2" t="s">
        <v>9115</v>
      </c>
      <c r="MJE2" s="2" t="s">
        <v>9116</v>
      </c>
      <c r="MJF2" s="2" t="s">
        <v>9117</v>
      </c>
      <c r="MJG2" s="2" t="s">
        <v>9118</v>
      </c>
      <c r="MJH2" s="2" t="s">
        <v>9119</v>
      </c>
      <c r="MJI2" s="2" t="s">
        <v>9120</v>
      </c>
      <c r="MJJ2" s="2" t="s">
        <v>9121</v>
      </c>
      <c r="MJK2" s="2" t="s">
        <v>9122</v>
      </c>
      <c r="MJL2" s="2" t="s">
        <v>9123</v>
      </c>
      <c r="MJM2" s="2" t="s">
        <v>9124</v>
      </c>
      <c r="MJN2" s="2" t="s">
        <v>9125</v>
      </c>
      <c r="MJO2" s="2" t="s">
        <v>9126</v>
      </c>
      <c r="MJP2" s="2" t="s">
        <v>9127</v>
      </c>
      <c r="MJQ2" s="2" t="s">
        <v>9128</v>
      </c>
      <c r="MJR2" s="2" t="s">
        <v>9129</v>
      </c>
      <c r="MJS2" s="2" t="s">
        <v>9130</v>
      </c>
      <c r="MJT2" s="2" t="s">
        <v>9131</v>
      </c>
      <c r="MJU2" s="2" t="s">
        <v>9132</v>
      </c>
      <c r="MJV2" s="2" t="s">
        <v>9133</v>
      </c>
      <c r="MJW2" s="2" t="s">
        <v>9134</v>
      </c>
      <c r="MJX2" s="2" t="s">
        <v>9135</v>
      </c>
      <c r="MJY2" s="2" t="s">
        <v>9136</v>
      </c>
      <c r="MJZ2" s="2" t="s">
        <v>9137</v>
      </c>
      <c r="MKA2" s="2" t="s">
        <v>9138</v>
      </c>
      <c r="MKB2" s="2" t="s">
        <v>9139</v>
      </c>
      <c r="MKC2" s="2" t="s">
        <v>9140</v>
      </c>
      <c r="MKD2" s="2" t="s">
        <v>9141</v>
      </c>
      <c r="MKE2" s="2" t="s">
        <v>9142</v>
      </c>
      <c r="MKF2" s="2" t="s">
        <v>9143</v>
      </c>
      <c r="MKG2" s="2" t="s">
        <v>9144</v>
      </c>
      <c r="MKH2" s="2" t="s">
        <v>9145</v>
      </c>
      <c r="MKI2" s="2" t="s">
        <v>9146</v>
      </c>
      <c r="MKJ2" s="2" t="s">
        <v>9147</v>
      </c>
      <c r="MKK2" s="2" t="s">
        <v>9148</v>
      </c>
      <c r="MKL2" s="2" t="s">
        <v>9149</v>
      </c>
      <c r="MKM2" s="2" t="s">
        <v>9150</v>
      </c>
      <c r="MKN2" s="2" t="s">
        <v>9151</v>
      </c>
      <c r="MKO2" s="2" t="s">
        <v>9152</v>
      </c>
      <c r="MKP2" s="2" t="s">
        <v>9153</v>
      </c>
      <c r="MKQ2" s="2" t="s">
        <v>9154</v>
      </c>
      <c r="MKR2" s="2" t="s">
        <v>9155</v>
      </c>
      <c r="MKS2" s="2" t="s">
        <v>9156</v>
      </c>
      <c r="MKT2" s="2" t="s">
        <v>9157</v>
      </c>
      <c r="MKU2" s="2" t="s">
        <v>9158</v>
      </c>
      <c r="MKV2" s="2" t="s">
        <v>9159</v>
      </c>
      <c r="MKW2" s="2" t="s">
        <v>9160</v>
      </c>
      <c r="MKX2" s="2" t="s">
        <v>9161</v>
      </c>
      <c r="MKY2" s="2" t="s">
        <v>9162</v>
      </c>
      <c r="MKZ2" s="2" t="s">
        <v>9163</v>
      </c>
      <c r="MLA2" s="2" t="s">
        <v>9164</v>
      </c>
      <c r="MLB2" s="2" t="s">
        <v>9165</v>
      </c>
      <c r="MLC2" s="2" t="s">
        <v>9166</v>
      </c>
      <c r="MLD2" s="2" t="s">
        <v>9167</v>
      </c>
      <c r="MLE2" s="2" t="s">
        <v>9168</v>
      </c>
      <c r="MLF2" s="2" t="s">
        <v>9169</v>
      </c>
      <c r="MLG2" s="2" t="s">
        <v>9170</v>
      </c>
      <c r="MLH2" s="2" t="s">
        <v>9171</v>
      </c>
      <c r="MLI2" s="2" t="s">
        <v>9172</v>
      </c>
      <c r="MLJ2" s="2" t="s">
        <v>9173</v>
      </c>
      <c r="MLK2" s="2" t="s">
        <v>9174</v>
      </c>
      <c r="MLL2" s="2" t="s">
        <v>9175</v>
      </c>
      <c r="MLM2" s="2" t="s">
        <v>9176</v>
      </c>
      <c r="MLN2" s="2" t="s">
        <v>9177</v>
      </c>
      <c r="MLO2" s="2" t="s">
        <v>9178</v>
      </c>
      <c r="MLP2" s="2" t="s">
        <v>9179</v>
      </c>
      <c r="MLQ2" s="2" t="s">
        <v>9180</v>
      </c>
      <c r="MLR2" s="2" t="s">
        <v>9181</v>
      </c>
      <c r="MLS2" s="2" t="s">
        <v>9182</v>
      </c>
      <c r="MLT2" s="2" t="s">
        <v>9183</v>
      </c>
      <c r="MLU2" s="2" t="s">
        <v>9184</v>
      </c>
      <c r="MLV2" s="2" t="s">
        <v>9185</v>
      </c>
      <c r="MLW2" s="2" t="s">
        <v>9186</v>
      </c>
      <c r="MLX2" s="2" t="s">
        <v>9187</v>
      </c>
      <c r="MLY2" s="2" t="s">
        <v>9188</v>
      </c>
      <c r="MLZ2" s="2" t="s">
        <v>9189</v>
      </c>
      <c r="MMA2" s="2" t="s">
        <v>9190</v>
      </c>
      <c r="MMB2" s="2" t="s">
        <v>9191</v>
      </c>
      <c r="MMC2" s="2" t="s">
        <v>9192</v>
      </c>
      <c r="MMD2" s="2" t="s">
        <v>9193</v>
      </c>
      <c r="MME2" s="2" t="s">
        <v>9194</v>
      </c>
      <c r="MMF2" s="2" t="s">
        <v>9195</v>
      </c>
      <c r="MMG2" s="2" t="s">
        <v>9196</v>
      </c>
      <c r="MMH2" s="2" t="s">
        <v>9197</v>
      </c>
      <c r="MMI2" s="2" t="s">
        <v>9198</v>
      </c>
      <c r="MMJ2" s="2" t="s">
        <v>9199</v>
      </c>
      <c r="MMK2" s="2" t="s">
        <v>9200</v>
      </c>
      <c r="MML2" s="2" t="s">
        <v>9201</v>
      </c>
      <c r="MMM2" s="2" t="s">
        <v>9202</v>
      </c>
      <c r="MMN2" s="2" t="s">
        <v>9203</v>
      </c>
      <c r="MMO2" s="2" t="s">
        <v>9204</v>
      </c>
      <c r="MMP2" s="2" t="s">
        <v>9205</v>
      </c>
      <c r="MMQ2" s="2" t="s">
        <v>9206</v>
      </c>
      <c r="MMR2" s="2" t="s">
        <v>9207</v>
      </c>
      <c r="MMS2" s="2" t="s">
        <v>9208</v>
      </c>
      <c r="MMT2" s="2" t="s">
        <v>9209</v>
      </c>
      <c r="MMU2" s="2" t="s">
        <v>9210</v>
      </c>
      <c r="MMV2" s="2" t="s">
        <v>9211</v>
      </c>
      <c r="MMW2" s="2" t="s">
        <v>9212</v>
      </c>
      <c r="MMX2" s="2" t="s">
        <v>9213</v>
      </c>
      <c r="MMY2" s="2" t="s">
        <v>9214</v>
      </c>
      <c r="MMZ2" s="2" t="s">
        <v>9215</v>
      </c>
      <c r="MNA2" s="2" t="s">
        <v>9216</v>
      </c>
      <c r="MNB2" s="2" t="s">
        <v>9217</v>
      </c>
      <c r="MNC2" s="2" t="s">
        <v>9218</v>
      </c>
      <c r="MND2" s="2" t="s">
        <v>9219</v>
      </c>
      <c r="MNE2" s="2" t="s">
        <v>9220</v>
      </c>
      <c r="MNF2" s="2" t="s">
        <v>9221</v>
      </c>
      <c r="MNG2" s="2" t="s">
        <v>9222</v>
      </c>
      <c r="MNH2" s="2" t="s">
        <v>9223</v>
      </c>
      <c r="MNI2" s="2" t="s">
        <v>9224</v>
      </c>
      <c r="MNJ2" s="2" t="s">
        <v>9225</v>
      </c>
      <c r="MNK2" s="2" t="s">
        <v>9226</v>
      </c>
      <c r="MNL2" s="2" t="s">
        <v>9227</v>
      </c>
      <c r="MNM2" s="2" t="s">
        <v>9228</v>
      </c>
      <c r="MNN2" s="2" t="s">
        <v>9229</v>
      </c>
      <c r="MNO2" s="2" t="s">
        <v>9230</v>
      </c>
      <c r="MNP2" s="2" t="s">
        <v>9231</v>
      </c>
      <c r="MNQ2" s="2" t="s">
        <v>9232</v>
      </c>
      <c r="MNR2" s="2" t="s">
        <v>9233</v>
      </c>
      <c r="MNS2" s="2" t="s">
        <v>9234</v>
      </c>
      <c r="MNT2" s="2" t="s">
        <v>9235</v>
      </c>
      <c r="MNU2" s="2" t="s">
        <v>9236</v>
      </c>
      <c r="MNV2" s="2" t="s">
        <v>9237</v>
      </c>
      <c r="MNW2" s="2" t="s">
        <v>9238</v>
      </c>
      <c r="MNX2" s="2" t="s">
        <v>9239</v>
      </c>
      <c r="MNY2" s="2" t="s">
        <v>9240</v>
      </c>
      <c r="MNZ2" s="2" t="s">
        <v>9241</v>
      </c>
      <c r="MOA2" s="2" t="s">
        <v>9242</v>
      </c>
      <c r="MOB2" s="2" t="s">
        <v>9243</v>
      </c>
      <c r="MOC2" s="2" t="s">
        <v>9244</v>
      </c>
      <c r="MOD2" s="2" t="s">
        <v>9245</v>
      </c>
      <c r="MOE2" s="2" t="s">
        <v>9246</v>
      </c>
      <c r="MOF2" s="2" t="s">
        <v>9247</v>
      </c>
      <c r="MOG2" s="2" t="s">
        <v>9248</v>
      </c>
      <c r="MOH2" s="2" t="s">
        <v>9249</v>
      </c>
      <c r="MOI2" s="2" t="s">
        <v>9250</v>
      </c>
      <c r="MOJ2" s="2" t="s">
        <v>9251</v>
      </c>
      <c r="MOK2" s="2" t="s">
        <v>9252</v>
      </c>
      <c r="MOL2" s="2" t="s">
        <v>9253</v>
      </c>
      <c r="MOM2" s="2" t="s">
        <v>9254</v>
      </c>
      <c r="MON2" s="2" t="s">
        <v>9255</v>
      </c>
      <c r="MOO2" s="2" t="s">
        <v>9256</v>
      </c>
      <c r="MOP2" s="2" t="s">
        <v>9257</v>
      </c>
      <c r="MOQ2" s="2" t="s">
        <v>9258</v>
      </c>
      <c r="MOR2" s="2" t="s">
        <v>9259</v>
      </c>
      <c r="MOS2" s="2" t="s">
        <v>9260</v>
      </c>
      <c r="MOT2" s="2" t="s">
        <v>9261</v>
      </c>
      <c r="MOU2" s="2" t="s">
        <v>9262</v>
      </c>
      <c r="MOV2" s="2" t="s">
        <v>9263</v>
      </c>
      <c r="MOW2" s="2" t="s">
        <v>9264</v>
      </c>
      <c r="MOX2" s="2" t="s">
        <v>9265</v>
      </c>
      <c r="MOY2" s="2" t="s">
        <v>9266</v>
      </c>
      <c r="MOZ2" s="2" t="s">
        <v>9267</v>
      </c>
      <c r="MPA2" s="2" t="s">
        <v>9268</v>
      </c>
      <c r="MPB2" s="2" t="s">
        <v>9269</v>
      </c>
      <c r="MPC2" s="2" t="s">
        <v>9270</v>
      </c>
      <c r="MPD2" s="2" t="s">
        <v>9271</v>
      </c>
      <c r="MPE2" s="2" t="s">
        <v>9272</v>
      </c>
      <c r="MPF2" s="2" t="s">
        <v>9273</v>
      </c>
      <c r="MPG2" s="2" t="s">
        <v>9274</v>
      </c>
      <c r="MPH2" s="2" t="s">
        <v>9275</v>
      </c>
      <c r="MPI2" s="2" t="s">
        <v>9276</v>
      </c>
      <c r="MPJ2" s="2" t="s">
        <v>9277</v>
      </c>
      <c r="MPK2" s="2" t="s">
        <v>9278</v>
      </c>
      <c r="MPL2" s="2" t="s">
        <v>9279</v>
      </c>
      <c r="MPM2" s="2" t="s">
        <v>9280</v>
      </c>
      <c r="MPN2" s="2" t="s">
        <v>9281</v>
      </c>
      <c r="MPO2" s="2" t="s">
        <v>9282</v>
      </c>
      <c r="MPP2" s="2" t="s">
        <v>9283</v>
      </c>
      <c r="MPQ2" s="2" t="s">
        <v>9284</v>
      </c>
      <c r="MPR2" s="2" t="s">
        <v>9285</v>
      </c>
      <c r="MPS2" s="2" t="s">
        <v>9286</v>
      </c>
      <c r="MPT2" s="2" t="s">
        <v>9287</v>
      </c>
      <c r="MPU2" s="2" t="s">
        <v>9288</v>
      </c>
      <c r="MPV2" s="2" t="s">
        <v>9289</v>
      </c>
      <c r="MPW2" s="2" t="s">
        <v>9290</v>
      </c>
      <c r="MPX2" s="2" t="s">
        <v>9291</v>
      </c>
      <c r="MPY2" s="2" t="s">
        <v>9292</v>
      </c>
      <c r="MPZ2" s="2" t="s">
        <v>9293</v>
      </c>
      <c r="MQA2" s="2" t="s">
        <v>9294</v>
      </c>
      <c r="MQB2" s="2" t="s">
        <v>9295</v>
      </c>
      <c r="MQC2" s="2" t="s">
        <v>9296</v>
      </c>
      <c r="MQD2" s="2" t="s">
        <v>9297</v>
      </c>
      <c r="MQE2" s="2" t="s">
        <v>9298</v>
      </c>
      <c r="MQF2" s="2" t="s">
        <v>9299</v>
      </c>
      <c r="MQG2" s="2" t="s">
        <v>9300</v>
      </c>
      <c r="MQH2" s="2" t="s">
        <v>9301</v>
      </c>
      <c r="MQI2" s="2" t="s">
        <v>9302</v>
      </c>
      <c r="MQJ2" s="2" t="s">
        <v>9303</v>
      </c>
      <c r="MQK2" s="2" t="s">
        <v>9304</v>
      </c>
      <c r="MQL2" s="2" t="s">
        <v>9305</v>
      </c>
      <c r="MQM2" s="2" t="s">
        <v>9306</v>
      </c>
      <c r="MQN2" s="2" t="s">
        <v>9307</v>
      </c>
      <c r="MQO2" s="2" t="s">
        <v>9308</v>
      </c>
      <c r="MQP2" s="2" t="s">
        <v>9309</v>
      </c>
      <c r="MQQ2" s="2" t="s">
        <v>9310</v>
      </c>
      <c r="MQR2" s="2" t="s">
        <v>9311</v>
      </c>
      <c r="MQS2" s="2" t="s">
        <v>9312</v>
      </c>
      <c r="MQT2" s="2" t="s">
        <v>9313</v>
      </c>
      <c r="MQU2" s="2" t="s">
        <v>9314</v>
      </c>
      <c r="MQV2" s="2" t="s">
        <v>9315</v>
      </c>
      <c r="MQW2" s="2" t="s">
        <v>9316</v>
      </c>
      <c r="MQX2" s="2" t="s">
        <v>9317</v>
      </c>
      <c r="MQY2" s="2" t="s">
        <v>9318</v>
      </c>
      <c r="MQZ2" s="2" t="s">
        <v>9319</v>
      </c>
      <c r="MRA2" s="2" t="s">
        <v>9320</v>
      </c>
      <c r="MRB2" s="2" t="s">
        <v>9321</v>
      </c>
      <c r="MRC2" s="2" t="s">
        <v>9322</v>
      </c>
      <c r="MRD2" s="2" t="s">
        <v>9323</v>
      </c>
      <c r="MRE2" s="2" t="s">
        <v>9324</v>
      </c>
      <c r="MRF2" s="2" t="s">
        <v>9325</v>
      </c>
      <c r="MRG2" s="2" t="s">
        <v>9326</v>
      </c>
      <c r="MRH2" s="2" t="s">
        <v>9327</v>
      </c>
      <c r="MRI2" s="2" t="s">
        <v>9328</v>
      </c>
      <c r="MRJ2" s="2" t="s">
        <v>9329</v>
      </c>
      <c r="MRK2" s="2" t="s">
        <v>9330</v>
      </c>
      <c r="MRL2" s="2" t="s">
        <v>9331</v>
      </c>
      <c r="MRM2" s="2" t="s">
        <v>9332</v>
      </c>
      <c r="MRN2" s="2" t="s">
        <v>9333</v>
      </c>
      <c r="MRO2" s="2" t="s">
        <v>9334</v>
      </c>
      <c r="MRP2" s="2" t="s">
        <v>9335</v>
      </c>
      <c r="MRQ2" s="2" t="s">
        <v>9336</v>
      </c>
      <c r="MRR2" s="2" t="s">
        <v>9337</v>
      </c>
      <c r="MRS2" s="2" t="s">
        <v>9338</v>
      </c>
      <c r="MRT2" s="2" t="s">
        <v>9339</v>
      </c>
      <c r="MRU2" s="2" t="s">
        <v>9340</v>
      </c>
      <c r="MRV2" s="2" t="s">
        <v>9341</v>
      </c>
      <c r="MRW2" s="2" t="s">
        <v>9342</v>
      </c>
      <c r="MRX2" s="2" t="s">
        <v>9343</v>
      </c>
      <c r="MRY2" s="2" t="s">
        <v>9344</v>
      </c>
      <c r="MRZ2" s="2" t="s">
        <v>9345</v>
      </c>
      <c r="MSA2" s="2" t="s">
        <v>9346</v>
      </c>
      <c r="MSB2" s="2" t="s">
        <v>9347</v>
      </c>
      <c r="MSC2" s="2" t="s">
        <v>9348</v>
      </c>
      <c r="MSD2" s="2" t="s">
        <v>9349</v>
      </c>
      <c r="MSE2" s="2" t="s">
        <v>9350</v>
      </c>
      <c r="MSF2" s="2" t="s">
        <v>9351</v>
      </c>
      <c r="MSG2" s="2" t="s">
        <v>9352</v>
      </c>
      <c r="MSH2" s="2" t="s">
        <v>9353</v>
      </c>
      <c r="MSI2" s="2" t="s">
        <v>9354</v>
      </c>
      <c r="MSJ2" s="2" t="s">
        <v>9355</v>
      </c>
      <c r="MSK2" s="2" t="s">
        <v>9356</v>
      </c>
      <c r="MSL2" s="2" t="s">
        <v>9357</v>
      </c>
      <c r="MSM2" s="2" t="s">
        <v>9358</v>
      </c>
      <c r="MSN2" s="2" t="s">
        <v>9359</v>
      </c>
      <c r="MSO2" s="2" t="s">
        <v>9360</v>
      </c>
      <c r="MSP2" s="2" t="s">
        <v>9361</v>
      </c>
      <c r="MSQ2" s="2" t="s">
        <v>9362</v>
      </c>
      <c r="MSR2" s="2" t="s">
        <v>9363</v>
      </c>
      <c r="MSS2" s="2" t="s">
        <v>9364</v>
      </c>
      <c r="MST2" s="2" t="s">
        <v>9365</v>
      </c>
      <c r="MSU2" s="2" t="s">
        <v>9366</v>
      </c>
      <c r="MSV2" s="2" t="s">
        <v>9367</v>
      </c>
      <c r="MSW2" s="2" t="s">
        <v>9368</v>
      </c>
      <c r="MSX2" s="2" t="s">
        <v>9369</v>
      </c>
      <c r="MSY2" s="2" t="s">
        <v>9370</v>
      </c>
      <c r="MSZ2" s="2" t="s">
        <v>9371</v>
      </c>
      <c r="MTA2" s="2" t="s">
        <v>9372</v>
      </c>
      <c r="MTB2" s="2" t="s">
        <v>9373</v>
      </c>
      <c r="MTC2" s="2" t="s">
        <v>9374</v>
      </c>
      <c r="MTD2" s="2" t="s">
        <v>9375</v>
      </c>
      <c r="MTE2" s="2" t="s">
        <v>9376</v>
      </c>
      <c r="MTF2" s="2" t="s">
        <v>9377</v>
      </c>
      <c r="MTG2" s="2" t="s">
        <v>9378</v>
      </c>
      <c r="MTH2" s="2" t="s">
        <v>9379</v>
      </c>
      <c r="MTI2" s="2" t="s">
        <v>9380</v>
      </c>
      <c r="MTJ2" s="2" t="s">
        <v>9381</v>
      </c>
      <c r="MTK2" s="2" t="s">
        <v>9382</v>
      </c>
      <c r="MTL2" s="2" t="s">
        <v>9383</v>
      </c>
      <c r="MTM2" s="2" t="s">
        <v>9384</v>
      </c>
      <c r="MTN2" s="2" t="s">
        <v>9385</v>
      </c>
      <c r="MTO2" s="2" t="s">
        <v>9386</v>
      </c>
      <c r="MTP2" s="2" t="s">
        <v>9387</v>
      </c>
      <c r="MTQ2" s="2" t="s">
        <v>9388</v>
      </c>
      <c r="MTR2" s="2" t="s">
        <v>9389</v>
      </c>
      <c r="MTS2" s="2" t="s">
        <v>9390</v>
      </c>
      <c r="MTT2" s="2" t="s">
        <v>9391</v>
      </c>
      <c r="MTU2" s="2" t="s">
        <v>9392</v>
      </c>
      <c r="MTV2" s="2" t="s">
        <v>9393</v>
      </c>
      <c r="MTW2" s="2" t="s">
        <v>9394</v>
      </c>
      <c r="MTX2" s="2" t="s">
        <v>9395</v>
      </c>
      <c r="MTY2" s="2" t="s">
        <v>9396</v>
      </c>
      <c r="MTZ2" s="2" t="s">
        <v>9397</v>
      </c>
      <c r="MUA2" s="2" t="s">
        <v>9398</v>
      </c>
      <c r="MUB2" s="2" t="s">
        <v>9399</v>
      </c>
      <c r="MUC2" s="2" t="s">
        <v>9400</v>
      </c>
      <c r="MUD2" s="2" t="s">
        <v>9401</v>
      </c>
      <c r="MUE2" s="2" t="s">
        <v>9402</v>
      </c>
      <c r="MUF2" s="2" t="s">
        <v>9403</v>
      </c>
      <c r="MUG2" s="2" t="s">
        <v>9404</v>
      </c>
      <c r="MUH2" s="2" t="s">
        <v>9405</v>
      </c>
      <c r="MUI2" s="2" t="s">
        <v>9406</v>
      </c>
      <c r="MUJ2" s="2" t="s">
        <v>9407</v>
      </c>
      <c r="MUK2" s="2" t="s">
        <v>9408</v>
      </c>
      <c r="MUL2" s="2" t="s">
        <v>9409</v>
      </c>
      <c r="MUM2" s="2" t="s">
        <v>9410</v>
      </c>
      <c r="MUN2" s="2" t="s">
        <v>9411</v>
      </c>
      <c r="MUO2" s="2" t="s">
        <v>9412</v>
      </c>
      <c r="MUP2" s="2" t="s">
        <v>9413</v>
      </c>
      <c r="MUQ2" s="2" t="s">
        <v>9414</v>
      </c>
      <c r="MUR2" s="2" t="s">
        <v>9415</v>
      </c>
      <c r="MUS2" s="2" t="s">
        <v>9416</v>
      </c>
      <c r="MUT2" s="2" t="s">
        <v>9417</v>
      </c>
      <c r="MUU2" s="2" t="s">
        <v>9418</v>
      </c>
      <c r="MUV2" s="2" t="s">
        <v>9419</v>
      </c>
      <c r="MUW2" s="2" t="s">
        <v>9420</v>
      </c>
      <c r="MUX2" s="2" t="s">
        <v>9421</v>
      </c>
      <c r="MUY2" s="2" t="s">
        <v>9422</v>
      </c>
      <c r="MUZ2" s="2" t="s">
        <v>9423</v>
      </c>
      <c r="MVA2" s="2" t="s">
        <v>9424</v>
      </c>
      <c r="MVB2" s="2" t="s">
        <v>9425</v>
      </c>
      <c r="MVC2" s="2" t="s">
        <v>9426</v>
      </c>
      <c r="MVD2" s="2" t="s">
        <v>9427</v>
      </c>
      <c r="MVE2" s="2" t="s">
        <v>9428</v>
      </c>
      <c r="MVF2" s="2" t="s">
        <v>9429</v>
      </c>
      <c r="MVG2" s="2" t="s">
        <v>9430</v>
      </c>
      <c r="MVH2" s="2" t="s">
        <v>9431</v>
      </c>
      <c r="MVI2" s="2" t="s">
        <v>9432</v>
      </c>
      <c r="MVJ2" s="2" t="s">
        <v>9433</v>
      </c>
      <c r="MVK2" s="2" t="s">
        <v>9434</v>
      </c>
      <c r="MVL2" s="2" t="s">
        <v>9435</v>
      </c>
      <c r="MVM2" s="2" t="s">
        <v>9436</v>
      </c>
      <c r="MVN2" s="2" t="s">
        <v>9437</v>
      </c>
      <c r="MVO2" s="2" t="s">
        <v>9438</v>
      </c>
      <c r="MVP2" s="2" t="s">
        <v>9439</v>
      </c>
      <c r="MVQ2" s="2" t="s">
        <v>9440</v>
      </c>
      <c r="MVR2" s="2" t="s">
        <v>9441</v>
      </c>
      <c r="MVS2" s="2" t="s">
        <v>9442</v>
      </c>
      <c r="MVT2" s="2" t="s">
        <v>9443</v>
      </c>
      <c r="MVU2" s="2" t="s">
        <v>9444</v>
      </c>
      <c r="MVV2" s="2" t="s">
        <v>9445</v>
      </c>
      <c r="MVW2" s="2" t="s">
        <v>9446</v>
      </c>
      <c r="MVX2" s="2" t="s">
        <v>9447</v>
      </c>
      <c r="MVY2" s="2" t="s">
        <v>9448</v>
      </c>
      <c r="MVZ2" s="2" t="s">
        <v>9449</v>
      </c>
      <c r="MWA2" s="2" t="s">
        <v>9450</v>
      </c>
      <c r="MWB2" s="2" t="s">
        <v>9451</v>
      </c>
      <c r="MWC2" s="2" t="s">
        <v>9452</v>
      </c>
      <c r="MWD2" s="2" t="s">
        <v>9453</v>
      </c>
      <c r="MWE2" s="2" t="s">
        <v>9454</v>
      </c>
      <c r="MWF2" s="2" t="s">
        <v>9455</v>
      </c>
      <c r="MWG2" s="2" t="s">
        <v>9456</v>
      </c>
      <c r="MWH2" s="2" t="s">
        <v>9457</v>
      </c>
      <c r="MWI2" s="2" t="s">
        <v>9458</v>
      </c>
      <c r="MWJ2" s="2" t="s">
        <v>9459</v>
      </c>
      <c r="MWK2" s="2" t="s">
        <v>9460</v>
      </c>
      <c r="MWL2" s="2" t="s">
        <v>9461</v>
      </c>
      <c r="MWM2" s="2" t="s">
        <v>9462</v>
      </c>
      <c r="MWN2" s="2" t="s">
        <v>9463</v>
      </c>
      <c r="MWO2" s="2" t="s">
        <v>9464</v>
      </c>
      <c r="MWP2" s="2" t="s">
        <v>9465</v>
      </c>
      <c r="MWQ2" s="2" t="s">
        <v>9466</v>
      </c>
      <c r="MWR2" s="2" t="s">
        <v>9467</v>
      </c>
      <c r="MWS2" s="2" t="s">
        <v>9468</v>
      </c>
      <c r="MWT2" s="2" t="s">
        <v>9469</v>
      </c>
      <c r="MWU2" s="2" t="s">
        <v>9470</v>
      </c>
      <c r="MWV2" s="2" t="s">
        <v>9471</v>
      </c>
      <c r="MWW2" s="2" t="s">
        <v>9472</v>
      </c>
      <c r="MWX2" s="2" t="s">
        <v>9473</v>
      </c>
      <c r="MWY2" s="2" t="s">
        <v>9474</v>
      </c>
      <c r="MWZ2" s="2" t="s">
        <v>9475</v>
      </c>
      <c r="MXA2" s="2" t="s">
        <v>9476</v>
      </c>
      <c r="MXB2" s="2" t="s">
        <v>9477</v>
      </c>
      <c r="MXC2" s="2" t="s">
        <v>9478</v>
      </c>
      <c r="MXD2" s="2" t="s">
        <v>9479</v>
      </c>
      <c r="MXE2" s="2" t="s">
        <v>9480</v>
      </c>
      <c r="MXF2" s="2" t="s">
        <v>9481</v>
      </c>
      <c r="MXG2" s="2" t="s">
        <v>9482</v>
      </c>
      <c r="MXH2" s="2" t="s">
        <v>9483</v>
      </c>
      <c r="MXI2" s="2" t="s">
        <v>9484</v>
      </c>
      <c r="MXJ2" s="2" t="s">
        <v>9485</v>
      </c>
      <c r="MXK2" s="2" t="s">
        <v>9486</v>
      </c>
      <c r="MXL2" s="2" t="s">
        <v>9487</v>
      </c>
      <c r="MXM2" s="2" t="s">
        <v>9488</v>
      </c>
      <c r="MXN2" s="2" t="s">
        <v>9489</v>
      </c>
      <c r="MXO2" s="2" t="s">
        <v>9490</v>
      </c>
      <c r="MXP2" s="2" t="s">
        <v>9491</v>
      </c>
      <c r="MXQ2" s="2" t="s">
        <v>9492</v>
      </c>
      <c r="MXR2" s="2" t="s">
        <v>9493</v>
      </c>
      <c r="MXS2" s="2" t="s">
        <v>9494</v>
      </c>
      <c r="MXT2" s="2" t="s">
        <v>9495</v>
      </c>
      <c r="MXU2" s="2" t="s">
        <v>9496</v>
      </c>
      <c r="MXV2" s="2" t="s">
        <v>9497</v>
      </c>
      <c r="MXW2" s="2" t="s">
        <v>9498</v>
      </c>
      <c r="MXX2" s="2" t="s">
        <v>9499</v>
      </c>
      <c r="MXY2" s="2" t="s">
        <v>9500</v>
      </c>
      <c r="MXZ2" s="2" t="s">
        <v>9501</v>
      </c>
      <c r="MYA2" s="2" t="s">
        <v>9502</v>
      </c>
      <c r="MYB2" s="2" t="s">
        <v>9503</v>
      </c>
      <c r="MYC2" s="2" t="s">
        <v>9504</v>
      </c>
      <c r="MYD2" s="2" t="s">
        <v>9505</v>
      </c>
      <c r="MYE2" s="2" t="s">
        <v>9506</v>
      </c>
      <c r="MYF2" s="2" t="s">
        <v>9507</v>
      </c>
      <c r="MYG2" s="2" t="s">
        <v>9508</v>
      </c>
      <c r="MYH2" s="2" t="s">
        <v>9509</v>
      </c>
      <c r="MYI2" s="2" t="s">
        <v>9510</v>
      </c>
      <c r="MYJ2" s="2" t="s">
        <v>9511</v>
      </c>
      <c r="MYK2" s="2" t="s">
        <v>9512</v>
      </c>
      <c r="MYL2" s="2" t="s">
        <v>9513</v>
      </c>
      <c r="MYM2" s="2" t="s">
        <v>9514</v>
      </c>
      <c r="MYN2" s="2" t="s">
        <v>9515</v>
      </c>
      <c r="MYO2" s="2" t="s">
        <v>9516</v>
      </c>
      <c r="MYP2" s="2" t="s">
        <v>9517</v>
      </c>
      <c r="MYQ2" s="2" t="s">
        <v>9518</v>
      </c>
      <c r="MYR2" s="2" t="s">
        <v>9519</v>
      </c>
      <c r="MYS2" s="2" t="s">
        <v>9520</v>
      </c>
      <c r="MYT2" s="2" t="s">
        <v>9521</v>
      </c>
      <c r="MYU2" s="2" t="s">
        <v>9522</v>
      </c>
      <c r="MYV2" s="2" t="s">
        <v>9523</v>
      </c>
      <c r="MYW2" s="2" t="s">
        <v>9524</v>
      </c>
      <c r="MYX2" s="2" t="s">
        <v>9525</v>
      </c>
      <c r="MYY2" s="2" t="s">
        <v>9526</v>
      </c>
      <c r="MYZ2" s="2" t="s">
        <v>9527</v>
      </c>
      <c r="MZA2" s="2" t="s">
        <v>9528</v>
      </c>
      <c r="MZB2" s="2" t="s">
        <v>9529</v>
      </c>
      <c r="MZC2" s="2" t="s">
        <v>9530</v>
      </c>
      <c r="MZD2" s="2" t="s">
        <v>9531</v>
      </c>
      <c r="MZE2" s="2" t="s">
        <v>9532</v>
      </c>
      <c r="MZF2" s="2" t="s">
        <v>9533</v>
      </c>
      <c r="MZG2" s="2" t="s">
        <v>9534</v>
      </c>
      <c r="MZH2" s="2" t="s">
        <v>9535</v>
      </c>
      <c r="MZI2" s="2" t="s">
        <v>9536</v>
      </c>
      <c r="MZJ2" s="2" t="s">
        <v>9537</v>
      </c>
      <c r="MZK2" s="2" t="s">
        <v>9538</v>
      </c>
      <c r="MZL2" s="2" t="s">
        <v>9539</v>
      </c>
      <c r="MZM2" s="2" t="s">
        <v>9540</v>
      </c>
      <c r="MZN2" s="2" t="s">
        <v>9541</v>
      </c>
      <c r="MZO2" s="2" t="s">
        <v>9542</v>
      </c>
      <c r="MZP2" s="2" t="s">
        <v>9543</v>
      </c>
      <c r="MZQ2" s="2" t="s">
        <v>9544</v>
      </c>
      <c r="MZR2" s="2" t="s">
        <v>9545</v>
      </c>
      <c r="MZS2" s="2" t="s">
        <v>9546</v>
      </c>
      <c r="MZT2" s="2" t="s">
        <v>9547</v>
      </c>
      <c r="MZU2" s="2" t="s">
        <v>9548</v>
      </c>
      <c r="MZV2" s="2" t="s">
        <v>9549</v>
      </c>
      <c r="MZW2" s="2" t="s">
        <v>9550</v>
      </c>
      <c r="MZX2" s="2" t="s">
        <v>9551</v>
      </c>
      <c r="MZY2" s="2" t="s">
        <v>9552</v>
      </c>
      <c r="MZZ2" s="2" t="s">
        <v>9553</v>
      </c>
      <c r="NAA2" s="2" t="s">
        <v>9554</v>
      </c>
      <c r="NAB2" s="2" t="s">
        <v>9555</v>
      </c>
      <c r="NAC2" s="2" t="s">
        <v>9556</v>
      </c>
      <c r="NAD2" s="2" t="s">
        <v>9557</v>
      </c>
      <c r="NAE2" s="2" t="s">
        <v>9558</v>
      </c>
      <c r="NAF2" s="2" t="s">
        <v>9559</v>
      </c>
      <c r="NAG2" s="2" t="s">
        <v>9560</v>
      </c>
      <c r="NAH2" s="2" t="s">
        <v>9561</v>
      </c>
      <c r="NAI2" s="2" t="s">
        <v>9562</v>
      </c>
      <c r="NAJ2" s="2" t="s">
        <v>9563</v>
      </c>
      <c r="NAK2" s="2" t="s">
        <v>9564</v>
      </c>
      <c r="NAL2" s="2" t="s">
        <v>9565</v>
      </c>
      <c r="NAM2" s="2" t="s">
        <v>9566</v>
      </c>
      <c r="NAN2" s="2" t="s">
        <v>9567</v>
      </c>
      <c r="NAO2" s="2" t="s">
        <v>9568</v>
      </c>
      <c r="NAP2" s="2" t="s">
        <v>9569</v>
      </c>
      <c r="NAQ2" s="2" t="s">
        <v>9570</v>
      </c>
      <c r="NAR2" s="2" t="s">
        <v>9571</v>
      </c>
      <c r="NAS2" s="2" t="s">
        <v>9572</v>
      </c>
      <c r="NAT2" s="2" t="s">
        <v>9573</v>
      </c>
      <c r="NAU2" s="2" t="s">
        <v>9574</v>
      </c>
      <c r="NAV2" s="2" t="s">
        <v>9575</v>
      </c>
      <c r="NAW2" s="2" t="s">
        <v>9576</v>
      </c>
      <c r="NAX2" s="2" t="s">
        <v>9577</v>
      </c>
      <c r="NAY2" s="2" t="s">
        <v>9578</v>
      </c>
      <c r="NAZ2" s="2" t="s">
        <v>9579</v>
      </c>
      <c r="NBA2" s="2" t="s">
        <v>9580</v>
      </c>
      <c r="NBB2" s="2" t="s">
        <v>9581</v>
      </c>
      <c r="NBC2" s="2" t="s">
        <v>9582</v>
      </c>
      <c r="NBD2" s="2" t="s">
        <v>9583</v>
      </c>
      <c r="NBE2" s="2" t="s">
        <v>9584</v>
      </c>
      <c r="NBF2" s="2" t="s">
        <v>9585</v>
      </c>
      <c r="NBG2" s="2" t="s">
        <v>9586</v>
      </c>
      <c r="NBH2" s="2" t="s">
        <v>9587</v>
      </c>
      <c r="NBI2" s="2" t="s">
        <v>9588</v>
      </c>
      <c r="NBJ2" s="2" t="s">
        <v>9589</v>
      </c>
      <c r="NBK2" s="2" t="s">
        <v>9590</v>
      </c>
      <c r="NBL2" s="2" t="s">
        <v>9591</v>
      </c>
      <c r="NBM2" s="2" t="s">
        <v>9592</v>
      </c>
      <c r="NBN2" s="2" t="s">
        <v>9593</v>
      </c>
      <c r="NBO2" s="2" t="s">
        <v>9594</v>
      </c>
      <c r="NBP2" s="2" t="s">
        <v>9595</v>
      </c>
      <c r="NBQ2" s="2" t="s">
        <v>9596</v>
      </c>
      <c r="NBR2" s="2" t="s">
        <v>9597</v>
      </c>
      <c r="NBS2" s="2" t="s">
        <v>9598</v>
      </c>
      <c r="NBT2" s="2" t="s">
        <v>9599</v>
      </c>
      <c r="NBU2" s="2" t="s">
        <v>9600</v>
      </c>
      <c r="NBV2" s="2" t="s">
        <v>9601</v>
      </c>
      <c r="NBW2" s="2" t="s">
        <v>9602</v>
      </c>
      <c r="NBX2" s="2" t="s">
        <v>9603</v>
      </c>
      <c r="NBY2" s="2" t="s">
        <v>9604</v>
      </c>
      <c r="NBZ2" s="2" t="s">
        <v>9605</v>
      </c>
      <c r="NCA2" s="2" t="s">
        <v>9606</v>
      </c>
      <c r="NCB2" s="2" t="s">
        <v>9607</v>
      </c>
      <c r="NCC2" s="2" t="s">
        <v>9608</v>
      </c>
      <c r="NCD2" s="2" t="s">
        <v>9609</v>
      </c>
      <c r="NCE2" s="2" t="s">
        <v>9610</v>
      </c>
      <c r="NCF2" s="2" t="s">
        <v>9611</v>
      </c>
      <c r="NCG2" s="2" t="s">
        <v>9612</v>
      </c>
      <c r="NCH2" s="2" t="s">
        <v>9613</v>
      </c>
      <c r="NCI2" s="2" t="s">
        <v>9614</v>
      </c>
      <c r="NCJ2" s="2" t="s">
        <v>9615</v>
      </c>
      <c r="NCK2" s="2" t="s">
        <v>9616</v>
      </c>
      <c r="NCL2" s="2" t="s">
        <v>9617</v>
      </c>
      <c r="NCM2" s="2" t="s">
        <v>9618</v>
      </c>
      <c r="NCN2" s="2" t="s">
        <v>9619</v>
      </c>
      <c r="NCO2" s="2" t="s">
        <v>9620</v>
      </c>
      <c r="NCP2" s="2" t="s">
        <v>9621</v>
      </c>
      <c r="NCQ2" s="2" t="s">
        <v>9622</v>
      </c>
      <c r="NCR2" s="2" t="s">
        <v>9623</v>
      </c>
      <c r="NCS2" s="2" t="s">
        <v>9624</v>
      </c>
      <c r="NCT2" s="2" t="s">
        <v>9625</v>
      </c>
      <c r="NCU2" s="2" t="s">
        <v>9626</v>
      </c>
      <c r="NCV2" s="2" t="s">
        <v>9627</v>
      </c>
      <c r="NCW2" s="2" t="s">
        <v>9628</v>
      </c>
      <c r="NCX2" s="2" t="s">
        <v>9629</v>
      </c>
      <c r="NCY2" s="2" t="s">
        <v>9630</v>
      </c>
      <c r="NCZ2" s="2" t="s">
        <v>9631</v>
      </c>
      <c r="NDA2" s="2" t="s">
        <v>9632</v>
      </c>
      <c r="NDB2" s="2" t="s">
        <v>9633</v>
      </c>
      <c r="NDC2" s="2" t="s">
        <v>9634</v>
      </c>
      <c r="NDD2" s="2" t="s">
        <v>9635</v>
      </c>
      <c r="NDE2" s="2" t="s">
        <v>9636</v>
      </c>
      <c r="NDF2" s="2" t="s">
        <v>9637</v>
      </c>
      <c r="NDG2" s="2" t="s">
        <v>9638</v>
      </c>
      <c r="NDH2" s="2" t="s">
        <v>9639</v>
      </c>
      <c r="NDI2" s="2" t="s">
        <v>9640</v>
      </c>
      <c r="NDJ2" s="2" t="s">
        <v>9641</v>
      </c>
      <c r="NDK2" s="2" t="s">
        <v>9642</v>
      </c>
      <c r="NDL2" s="2" t="s">
        <v>9643</v>
      </c>
      <c r="NDM2" s="2" t="s">
        <v>9644</v>
      </c>
      <c r="NDN2" s="2" t="s">
        <v>9645</v>
      </c>
      <c r="NDO2" s="2" t="s">
        <v>9646</v>
      </c>
      <c r="NDP2" s="2" t="s">
        <v>9647</v>
      </c>
      <c r="NDQ2" s="2" t="s">
        <v>9648</v>
      </c>
      <c r="NDR2" s="2" t="s">
        <v>9649</v>
      </c>
      <c r="NDS2" s="2" t="s">
        <v>9650</v>
      </c>
      <c r="NDT2" s="2" t="s">
        <v>9651</v>
      </c>
      <c r="NDU2" s="2" t="s">
        <v>9652</v>
      </c>
      <c r="NDV2" s="2" t="s">
        <v>9653</v>
      </c>
      <c r="NDW2" s="2" t="s">
        <v>9654</v>
      </c>
      <c r="NDX2" s="2" t="s">
        <v>9655</v>
      </c>
      <c r="NDY2" s="2" t="s">
        <v>9656</v>
      </c>
      <c r="NDZ2" s="2" t="s">
        <v>9657</v>
      </c>
      <c r="NEA2" s="2" t="s">
        <v>9658</v>
      </c>
      <c r="NEB2" s="2" t="s">
        <v>9659</v>
      </c>
      <c r="NEC2" s="2" t="s">
        <v>9660</v>
      </c>
      <c r="NED2" s="2" t="s">
        <v>9661</v>
      </c>
      <c r="NEE2" s="2" t="s">
        <v>9662</v>
      </c>
      <c r="NEF2" s="2" t="s">
        <v>9663</v>
      </c>
      <c r="NEG2" s="2" t="s">
        <v>9664</v>
      </c>
      <c r="NEH2" s="2" t="s">
        <v>9665</v>
      </c>
      <c r="NEI2" s="2" t="s">
        <v>9666</v>
      </c>
      <c r="NEJ2" s="2" t="s">
        <v>9667</v>
      </c>
      <c r="NEK2" s="2" t="s">
        <v>9668</v>
      </c>
      <c r="NEL2" s="2" t="s">
        <v>9669</v>
      </c>
      <c r="NEM2" s="2" t="s">
        <v>9670</v>
      </c>
      <c r="NEN2" s="2" t="s">
        <v>9671</v>
      </c>
      <c r="NEO2" s="2" t="s">
        <v>9672</v>
      </c>
      <c r="NEP2" s="2" t="s">
        <v>9673</v>
      </c>
      <c r="NEQ2" s="2" t="s">
        <v>9674</v>
      </c>
      <c r="NER2" s="2" t="s">
        <v>9675</v>
      </c>
      <c r="NES2" s="2" t="s">
        <v>9676</v>
      </c>
      <c r="NET2" s="2" t="s">
        <v>9677</v>
      </c>
      <c r="NEU2" s="2" t="s">
        <v>9678</v>
      </c>
      <c r="NEV2" s="2" t="s">
        <v>9679</v>
      </c>
      <c r="NEW2" s="2" t="s">
        <v>9680</v>
      </c>
      <c r="NEX2" s="2" t="s">
        <v>9681</v>
      </c>
      <c r="NEY2" s="2" t="s">
        <v>9682</v>
      </c>
      <c r="NEZ2" s="2" t="s">
        <v>9683</v>
      </c>
      <c r="NFA2" s="2" t="s">
        <v>9684</v>
      </c>
      <c r="NFB2" s="2" t="s">
        <v>9685</v>
      </c>
      <c r="NFC2" s="2" t="s">
        <v>9686</v>
      </c>
      <c r="NFD2" s="2" t="s">
        <v>9687</v>
      </c>
      <c r="NFE2" s="2" t="s">
        <v>9688</v>
      </c>
      <c r="NFF2" s="2" t="s">
        <v>9689</v>
      </c>
      <c r="NFG2" s="2" t="s">
        <v>9690</v>
      </c>
      <c r="NFH2" s="2" t="s">
        <v>9691</v>
      </c>
      <c r="NFI2" s="2" t="s">
        <v>9692</v>
      </c>
      <c r="NFJ2" s="2" t="s">
        <v>9693</v>
      </c>
      <c r="NFK2" s="2" t="s">
        <v>9694</v>
      </c>
      <c r="NFL2" s="2" t="s">
        <v>9695</v>
      </c>
      <c r="NFM2" s="2" t="s">
        <v>9696</v>
      </c>
      <c r="NFN2" s="2" t="s">
        <v>9697</v>
      </c>
      <c r="NFO2" s="2" t="s">
        <v>9698</v>
      </c>
      <c r="NFP2" s="2" t="s">
        <v>9699</v>
      </c>
      <c r="NFQ2" s="2" t="s">
        <v>9700</v>
      </c>
      <c r="NFR2" s="2" t="s">
        <v>9701</v>
      </c>
      <c r="NFS2" s="2" t="s">
        <v>9702</v>
      </c>
      <c r="NFT2" s="2" t="s">
        <v>9703</v>
      </c>
      <c r="NFU2" s="2" t="s">
        <v>9704</v>
      </c>
      <c r="NFV2" s="2" t="s">
        <v>9705</v>
      </c>
      <c r="NFW2" s="2" t="s">
        <v>9706</v>
      </c>
      <c r="NFX2" s="2" t="s">
        <v>9707</v>
      </c>
      <c r="NFY2" s="2" t="s">
        <v>9708</v>
      </c>
      <c r="NFZ2" s="2" t="s">
        <v>9709</v>
      </c>
      <c r="NGA2" s="2" t="s">
        <v>9710</v>
      </c>
      <c r="NGB2" s="2" t="s">
        <v>9711</v>
      </c>
      <c r="NGC2" s="2" t="s">
        <v>9712</v>
      </c>
      <c r="NGD2" s="2" t="s">
        <v>9713</v>
      </c>
      <c r="NGE2" s="2" t="s">
        <v>9714</v>
      </c>
      <c r="NGF2" s="2" t="s">
        <v>9715</v>
      </c>
      <c r="NGG2" s="2" t="s">
        <v>9716</v>
      </c>
      <c r="NGH2" s="2" t="s">
        <v>9717</v>
      </c>
      <c r="NGI2" s="2" t="s">
        <v>9718</v>
      </c>
      <c r="NGJ2" s="2" t="s">
        <v>9719</v>
      </c>
      <c r="NGK2" s="2" t="s">
        <v>9720</v>
      </c>
      <c r="NGL2" s="2" t="s">
        <v>9721</v>
      </c>
      <c r="NGM2" s="2" t="s">
        <v>9722</v>
      </c>
      <c r="NGN2" s="2" t="s">
        <v>9723</v>
      </c>
      <c r="NGO2" s="2" t="s">
        <v>9724</v>
      </c>
      <c r="NGP2" s="2" t="s">
        <v>9725</v>
      </c>
      <c r="NGQ2" s="2" t="s">
        <v>9726</v>
      </c>
      <c r="NGR2" s="2" t="s">
        <v>9727</v>
      </c>
      <c r="NGS2" s="2" t="s">
        <v>9728</v>
      </c>
      <c r="NGT2" s="2" t="s">
        <v>9729</v>
      </c>
      <c r="NGU2" s="2" t="s">
        <v>9730</v>
      </c>
      <c r="NGV2" s="2" t="s">
        <v>9731</v>
      </c>
      <c r="NGW2" s="2" t="s">
        <v>9732</v>
      </c>
      <c r="NGX2" s="2" t="s">
        <v>9733</v>
      </c>
      <c r="NGY2" s="2" t="s">
        <v>9734</v>
      </c>
      <c r="NGZ2" s="2" t="s">
        <v>9735</v>
      </c>
      <c r="NHA2" s="2" t="s">
        <v>9736</v>
      </c>
      <c r="NHB2" s="2" t="s">
        <v>9737</v>
      </c>
      <c r="NHC2" s="2" t="s">
        <v>9738</v>
      </c>
      <c r="NHD2" s="2" t="s">
        <v>9739</v>
      </c>
      <c r="NHE2" s="2" t="s">
        <v>9740</v>
      </c>
      <c r="NHF2" s="2" t="s">
        <v>9741</v>
      </c>
      <c r="NHG2" s="2" t="s">
        <v>9742</v>
      </c>
      <c r="NHH2" s="2" t="s">
        <v>9743</v>
      </c>
      <c r="NHI2" s="2" t="s">
        <v>9744</v>
      </c>
      <c r="NHJ2" s="2" t="s">
        <v>9745</v>
      </c>
      <c r="NHK2" s="2" t="s">
        <v>9746</v>
      </c>
      <c r="NHL2" s="2" t="s">
        <v>9747</v>
      </c>
      <c r="NHM2" s="2" t="s">
        <v>9748</v>
      </c>
      <c r="NHN2" s="2" t="s">
        <v>9749</v>
      </c>
      <c r="NHO2" s="2" t="s">
        <v>9750</v>
      </c>
      <c r="NHP2" s="2" t="s">
        <v>9751</v>
      </c>
      <c r="NHQ2" s="2" t="s">
        <v>9752</v>
      </c>
      <c r="NHR2" s="2" t="s">
        <v>9753</v>
      </c>
      <c r="NHS2" s="2" t="s">
        <v>9754</v>
      </c>
      <c r="NHT2" s="2" t="s">
        <v>9755</v>
      </c>
      <c r="NHU2" s="2" t="s">
        <v>9756</v>
      </c>
      <c r="NHV2" s="2" t="s">
        <v>9757</v>
      </c>
      <c r="NHW2" s="2" t="s">
        <v>9758</v>
      </c>
      <c r="NHX2" s="2" t="s">
        <v>9759</v>
      </c>
      <c r="NHY2" s="2" t="s">
        <v>9760</v>
      </c>
      <c r="NHZ2" s="2" t="s">
        <v>9761</v>
      </c>
      <c r="NIA2" s="2" t="s">
        <v>9762</v>
      </c>
      <c r="NIB2" s="2" t="s">
        <v>9763</v>
      </c>
      <c r="NIC2" s="2" t="s">
        <v>9764</v>
      </c>
      <c r="NID2" s="2" t="s">
        <v>9765</v>
      </c>
      <c r="NIE2" s="2" t="s">
        <v>9766</v>
      </c>
      <c r="NIF2" s="2" t="s">
        <v>9767</v>
      </c>
      <c r="NIG2" s="2" t="s">
        <v>9768</v>
      </c>
      <c r="NIH2" s="2" t="s">
        <v>9769</v>
      </c>
      <c r="NII2" s="2" t="s">
        <v>9770</v>
      </c>
      <c r="NIJ2" s="2" t="s">
        <v>9771</v>
      </c>
      <c r="NIK2" s="2" t="s">
        <v>9772</v>
      </c>
      <c r="NIL2" s="2" t="s">
        <v>9773</v>
      </c>
      <c r="NIM2" s="2" t="s">
        <v>9774</v>
      </c>
      <c r="NIN2" s="2" t="s">
        <v>9775</v>
      </c>
      <c r="NIO2" s="2" t="s">
        <v>9776</v>
      </c>
      <c r="NIP2" s="2" t="s">
        <v>9777</v>
      </c>
      <c r="NIQ2" s="2" t="s">
        <v>9778</v>
      </c>
      <c r="NIR2" s="2" t="s">
        <v>9779</v>
      </c>
      <c r="NIS2" s="2" t="s">
        <v>9780</v>
      </c>
      <c r="NIT2" s="2" t="s">
        <v>9781</v>
      </c>
      <c r="NIU2" s="2" t="s">
        <v>9782</v>
      </c>
      <c r="NIV2" s="2" t="s">
        <v>9783</v>
      </c>
      <c r="NIW2" s="2" t="s">
        <v>9784</v>
      </c>
      <c r="NIX2" s="2" t="s">
        <v>9785</v>
      </c>
      <c r="NIY2" s="2" t="s">
        <v>9786</v>
      </c>
      <c r="NIZ2" s="2" t="s">
        <v>9787</v>
      </c>
      <c r="NJA2" s="2" t="s">
        <v>9788</v>
      </c>
      <c r="NJB2" s="2" t="s">
        <v>9789</v>
      </c>
      <c r="NJC2" s="2" t="s">
        <v>9790</v>
      </c>
      <c r="NJD2" s="2" t="s">
        <v>9791</v>
      </c>
      <c r="NJE2" s="2" t="s">
        <v>9792</v>
      </c>
      <c r="NJF2" s="2" t="s">
        <v>9793</v>
      </c>
      <c r="NJG2" s="2" t="s">
        <v>9794</v>
      </c>
      <c r="NJH2" s="2" t="s">
        <v>9795</v>
      </c>
      <c r="NJI2" s="2" t="s">
        <v>9796</v>
      </c>
      <c r="NJJ2" s="2" t="s">
        <v>9797</v>
      </c>
      <c r="NJK2" s="2" t="s">
        <v>9798</v>
      </c>
      <c r="NJL2" s="2" t="s">
        <v>9799</v>
      </c>
      <c r="NJM2" s="2" t="s">
        <v>9800</v>
      </c>
      <c r="NJN2" s="2" t="s">
        <v>9801</v>
      </c>
      <c r="NJO2" s="2" t="s">
        <v>9802</v>
      </c>
      <c r="NJP2" s="2" t="s">
        <v>9803</v>
      </c>
      <c r="NJQ2" s="2" t="s">
        <v>9804</v>
      </c>
      <c r="NJR2" s="2" t="s">
        <v>9805</v>
      </c>
      <c r="NJS2" s="2" t="s">
        <v>9806</v>
      </c>
      <c r="NJT2" s="2" t="s">
        <v>9807</v>
      </c>
      <c r="NJU2" s="2" t="s">
        <v>9808</v>
      </c>
      <c r="NJV2" s="2" t="s">
        <v>9809</v>
      </c>
      <c r="NJW2" s="2" t="s">
        <v>9810</v>
      </c>
      <c r="NJX2" s="2" t="s">
        <v>9811</v>
      </c>
      <c r="NJY2" s="2" t="s">
        <v>9812</v>
      </c>
      <c r="NJZ2" s="2" t="s">
        <v>9813</v>
      </c>
      <c r="NKA2" s="2" t="s">
        <v>9814</v>
      </c>
      <c r="NKB2" s="2" t="s">
        <v>9815</v>
      </c>
      <c r="NKC2" s="2" t="s">
        <v>9816</v>
      </c>
      <c r="NKD2" s="2" t="s">
        <v>9817</v>
      </c>
      <c r="NKE2" s="2" t="s">
        <v>9818</v>
      </c>
      <c r="NKF2" s="2" t="s">
        <v>9819</v>
      </c>
      <c r="NKG2" s="2" t="s">
        <v>9820</v>
      </c>
      <c r="NKH2" s="2" t="s">
        <v>9821</v>
      </c>
      <c r="NKI2" s="2" t="s">
        <v>9822</v>
      </c>
      <c r="NKJ2" s="2" t="s">
        <v>9823</v>
      </c>
      <c r="NKK2" s="2" t="s">
        <v>9824</v>
      </c>
      <c r="NKL2" s="2" t="s">
        <v>9825</v>
      </c>
      <c r="NKM2" s="2" t="s">
        <v>9826</v>
      </c>
      <c r="NKN2" s="2" t="s">
        <v>9827</v>
      </c>
      <c r="NKO2" s="2" t="s">
        <v>9828</v>
      </c>
      <c r="NKP2" s="2" t="s">
        <v>9829</v>
      </c>
      <c r="NKQ2" s="2" t="s">
        <v>9830</v>
      </c>
      <c r="NKR2" s="2" t="s">
        <v>9831</v>
      </c>
      <c r="NKS2" s="2" t="s">
        <v>9832</v>
      </c>
      <c r="NKT2" s="2" t="s">
        <v>9833</v>
      </c>
      <c r="NKU2" s="2" t="s">
        <v>9834</v>
      </c>
      <c r="NKV2" s="2" t="s">
        <v>9835</v>
      </c>
      <c r="NKW2" s="2" t="s">
        <v>9836</v>
      </c>
      <c r="NKX2" s="2" t="s">
        <v>9837</v>
      </c>
      <c r="NKY2" s="2" t="s">
        <v>9838</v>
      </c>
      <c r="NKZ2" s="2" t="s">
        <v>9839</v>
      </c>
      <c r="NLA2" s="2" t="s">
        <v>9840</v>
      </c>
      <c r="NLB2" s="2" t="s">
        <v>9841</v>
      </c>
      <c r="NLC2" s="2" t="s">
        <v>9842</v>
      </c>
      <c r="NLD2" s="2" t="s">
        <v>9843</v>
      </c>
      <c r="NLE2" s="2" t="s">
        <v>9844</v>
      </c>
      <c r="NLF2" s="2" t="s">
        <v>9845</v>
      </c>
      <c r="NLG2" s="2" t="s">
        <v>9846</v>
      </c>
      <c r="NLH2" s="2" t="s">
        <v>9847</v>
      </c>
      <c r="NLI2" s="2" t="s">
        <v>9848</v>
      </c>
      <c r="NLJ2" s="2" t="s">
        <v>9849</v>
      </c>
      <c r="NLK2" s="2" t="s">
        <v>9850</v>
      </c>
      <c r="NLL2" s="2" t="s">
        <v>9851</v>
      </c>
      <c r="NLM2" s="2" t="s">
        <v>9852</v>
      </c>
      <c r="NLN2" s="2" t="s">
        <v>9853</v>
      </c>
      <c r="NLO2" s="2" t="s">
        <v>9854</v>
      </c>
      <c r="NLP2" s="2" t="s">
        <v>9855</v>
      </c>
      <c r="NLQ2" s="2" t="s">
        <v>9856</v>
      </c>
      <c r="NLR2" s="2" t="s">
        <v>9857</v>
      </c>
      <c r="NLS2" s="2" t="s">
        <v>9858</v>
      </c>
      <c r="NLT2" s="2" t="s">
        <v>9859</v>
      </c>
      <c r="NLU2" s="2" t="s">
        <v>9860</v>
      </c>
      <c r="NLV2" s="2" t="s">
        <v>9861</v>
      </c>
      <c r="NLW2" s="2" t="s">
        <v>9862</v>
      </c>
      <c r="NLX2" s="2" t="s">
        <v>9863</v>
      </c>
      <c r="NLY2" s="2" t="s">
        <v>9864</v>
      </c>
      <c r="NLZ2" s="2" t="s">
        <v>9865</v>
      </c>
      <c r="NMA2" s="2" t="s">
        <v>9866</v>
      </c>
      <c r="NMB2" s="2" t="s">
        <v>9867</v>
      </c>
      <c r="NMC2" s="2" t="s">
        <v>9868</v>
      </c>
      <c r="NMD2" s="2" t="s">
        <v>9869</v>
      </c>
      <c r="NME2" s="2" t="s">
        <v>9870</v>
      </c>
      <c r="NMF2" s="2" t="s">
        <v>9871</v>
      </c>
      <c r="NMG2" s="2" t="s">
        <v>9872</v>
      </c>
      <c r="NMH2" s="2" t="s">
        <v>9873</v>
      </c>
      <c r="NMI2" s="2" t="s">
        <v>9874</v>
      </c>
      <c r="NMJ2" s="2" t="s">
        <v>9875</v>
      </c>
      <c r="NMK2" s="2" t="s">
        <v>9876</v>
      </c>
      <c r="NML2" s="2" t="s">
        <v>9877</v>
      </c>
      <c r="NMM2" s="2" t="s">
        <v>9878</v>
      </c>
      <c r="NMN2" s="2" t="s">
        <v>9879</v>
      </c>
      <c r="NMO2" s="2" t="s">
        <v>9880</v>
      </c>
      <c r="NMP2" s="2" t="s">
        <v>9881</v>
      </c>
      <c r="NMQ2" s="2" t="s">
        <v>9882</v>
      </c>
      <c r="NMR2" s="2" t="s">
        <v>9883</v>
      </c>
      <c r="NMS2" s="2" t="s">
        <v>9884</v>
      </c>
      <c r="NMT2" s="2" t="s">
        <v>9885</v>
      </c>
      <c r="NMU2" s="2" t="s">
        <v>9886</v>
      </c>
      <c r="NMV2" s="2" t="s">
        <v>9887</v>
      </c>
      <c r="NMW2" s="2" t="s">
        <v>9888</v>
      </c>
      <c r="NMX2" s="2" t="s">
        <v>9889</v>
      </c>
      <c r="NMY2" s="2" t="s">
        <v>9890</v>
      </c>
      <c r="NMZ2" s="2" t="s">
        <v>9891</v>
      </c>
      <c r="NNA2" s="2" t="s">
        <v>9892</v>
      </c>
      <c r="NNB2" s="2" t="s">
        <v>9893</v>
      </c>
      <c r="NNC2" s="2" t="s">
        <v>9894</v>
      </c>
      <c r="NND2" s="2" t="s">
        <v>9895</v>
      </c>
      <c r="NNE2" s="2" t="s">
        <v>9896</v>
      </c>
      <c r="NNF2" s="2" t="s">
        <v>9897</v>
      </c>
      <c r="NNG2" s="2" t="s">
        <v>9898</v>
      </c>
      <c r="NNH2" s="2" t="s">
        <v>9899</v>
      </c>
      <c r="NNI2" s="2" t="s">
        <v>9900</v>
      </c>
      <c r="NNJ2" s="2" t="s">
        <v>9901</v>
      </c>
      <c r="NNK2" s="2" t="s">
        <v>9902</v>
      </c>
      <c r="NNL2" s="2" t="s">
        <v>9903</v>
      </c>
      <c r="NNM2" s="2" t="s">
        <v>9904</v>
      </c>
      <c r="NNN2" s="2" t="s">
        <v>9905</v>
      </c>
      <c r="NNO2" s="2" t="s">
        <v>9906</v>
      </c>
      <c r="NNP2" s="2" t="s">
        <v>9907</v>
      </c>
      <c r="NNQ2" s="2" t="s">
        <v>9908</v>
      </c>
      <c r="NNR2" s="2" t="s">
        <v>9909</v>
      </c>
      <c r="NNS2" s="2" t="s">
        <v>9910</v>
      </c>
      <c r="NNT2" s="2" t="s">
        <v>9911</v>
      </c>
      <c r="NNU2" s="2" t="s">
        <v>9912</v>
      </c>
      <c r="NNV2" s="2" t="s">
        <v>9913</v>
      </c>
      <c r="NNW2" s="2" t="s">
        <v>9914</v>
      </c>
      <c r="NNX2" s="2" t="s">
        <v>9915</v>
      </c>
      <c r="NNY2" s="2" t="s">
        <v>9916</v>
      </c>
      <c r="NNZ2" s="2" t="s">
        <v>9917</v>
      </c>
      <c r="NOA2" s="2" t="s">
        <v>9918</v>
      </c>
      <c r="NOB2" s="2" t="s">
        <v>9919</v>
      </c>
      <c r="NOC2" s="2" t="s">
        <v>9920</v>
      </c>
      <c r="NOD2" s="2" t="s">
        <v>9921</v>
      </c>
      <c r="NOE2" s="2" t="s">
        <v>9922</v>
      </c>
      <c r="NOF2" s="2" t="s">
        <v>9923</v>
      </c>
      <c r="NOG2" s="2" t="s">
        <v>9924</v>
      </c>
      <c r="NOH2" s="2" t="s">
        <v>9925</v>
      </c>
      <c r="NOI2" s="2" t="s">
        <v>9926</v>
      </c>
      <c r="NOJ2" s="2" t="s">
        <v>9927</v>
      </c>
      <c r="NOK2" s="2" t="s">
        <v>9928</v>
      </c>
      <c r="NOL2" s="2" t="s">
        <v>9929</v>
      </c>
      <c r="NOM2" s="2" t="s">
        <v>9930</v>
      </c>
      <c r="NON2" s="2" t="s">
        <v>9931</v>
      </c>
      <c r="NOO2" s="2" t="s">
        <v>9932</v>
      </c>
      <c r="NOP2" s="2" t="s">
        <v>9933</v>
      </c>
      <c r="NOQ2" s="2" t="s">
        <v>9934</v>
      </c>
      <c r="NOR2" s="2" t="s">
        <v>9935</v>
      </c>
      <c r="NOS2" s="2" t="s">
        <v>9936</v>
      </c>
      <c r="NOT2" s="2" t="s">
        <v>9937</v>
      </c>
      <c r="NOU2" s="2" t="s">
        <v>9938</v>
      </c>
      <c r="NOV2" s="2" t="s">
        <v>9939</v>
      </c>
      <c r="NOW2" s="2" t="s">
        <v>9940</v>
      </c>
      <c r="NOX2" s="2" t="s">
        <v>9941</v>
      </c>
      <c r="NOY2" s="2" t="s">
        <v>9942</v>
      </c>
      <c r="NOZ2" s="2" t="s">
        <v>9943</v>
      </c>
      <c r="NPA2" s="2" t="s">
        <v>9944</v>
      </c>
      <c r="NPB2" s="2" t="s">
        <v>9945</v>
      </c>
      <c r="NPC2" s="2" t="s">
        <v>9946</v>
      </c>
      <c r="NPD2" s="2" t="s">
        <v>9947</v>
      </c>
      <c r="NPE2" s="2" t="s">
        <v>9948</v>
      </c>
      <c r="NPF2" s="2" t="s">
        <v>9949</v>
      </c>
      <c r="NPG2" s="2" t="s">
        <v>9950</v>
      </c>
      <c r="NPH2" s="2" t="s">
        <v>9951</v>
      </c>
      <c r="NPI2" s="2" t="s">
        <v>9952</v>
      </c>
      <c r="NPJ2" s="2" t="s">
        <v>9953</v>
      </c>
      <c r="NPK2" s="2" t="s">
        <v>9954</v>
      </c>
      <c r="NPL2" s="2" t="s">
        <v>9955</v>
      </c>
      <c r="NPM2" s="2" t="s">
        <v>9956</v>
      </c>
      <c r="NPN2" s="2" t="s">
        <v>9957</v>
      </c>
      <c r="NPO2" s="2" t="s">
        <v>9958</v>
      </c>
      <c r="NPP2" s="2" t="s">
        <v>9959</v>
      </c>
      <c r="NPQ2" s="2" t="s">
        <v>9960</v>
      </c>
      <c r="NPR2" s="2" t="s">
        <v>9961</v>
      </c>
      <c r="NPS2" s="2" t="s">
        <v>9962</v>
      </c>
      <c r="NPT2" s="2" t="s">
        <v>9963</v>
      </c>
      <c r="NPU2" s="2" t="s">
        <v>9964</v>
      </c>
      <c r="NPV2" s="2" t="s">
        <v>9965</v>
      </c>
      <c r="NPW2" s="2" t="s">
        <v>9966</v>
      </c>
      <c r="NPX2" s="2" t="s">
        <v>9967</v>
      </c>
      <c r="NPY2" s="2" t="s">
        <v>9968</v>
      </c>
      <c r="NPZ2" s="2" t="s">
        <v>9969</v>
      </c>
      <c r="NQA2" s="2" t="s">
        <v>9970</v>
      </c>
      <c r="NQB2" s="2" t="s">
        <v>9971</v>
      </c>
      <c r="NQC2" s="2" t="s">
        <v>9972</v>
      </c>
      <c r="NQD2" s="2" t="s">
        <v>9973</v>
      </c>
      <c r="NQE2" s="2" t="s">
        <v>9974</v>
      </c>
      <c r="NQF2" s="2" t="s">
        <v>9975</v>
      </c>
      <c r="NQG2" s="2" t="s">
        <v>9976</v>
      </c>
      <c r="NQH2" s="2" t="s">
        <v>9977</v>
      </c>
      <c r="NQI2" s="2" t="s">
        <v>9978</v>
      </c>
      <c r="NQJ2" s="2" t="s">
        <v>9979</v>
      </c>
      <c r="NQK2" s="2" t="s">
        <v>9980</v>
      </c>
      <c r="NQL2" s="2" t="s">
        <v>9981</v>
      </c>
      <c r="NQM2" s="2" t="s">
        <v>9982</v>
      </c>
      <c r="NQN2" s="2" t="s">
        <v>9983</v>
      </c>
      <c r="NQO2" s="2" t="s">
        <v>9984</v>
      </c>
      <c r="NQP2" s="2" t="s">
        <v>9985</v>
      </c>
      <c r="NQQ2" s="2" t="s">
        <v>9986</v>
      </c>
      <c r="NQR2" s="2" t="s">
        <v>9987</v>
      </c>
      <c r="NQS2" s="2" t="s">
        <v>9988</v>
      </c>
      <c r="NQT2" s="2" t="s">
        <v>9989</v>
      </c>
      <c r="NQU2" s="2" t="s">
        <v>9990</v>
      </c>
      <c r="NQV2" s="2" t="s">
        <v>9991</v>
      </c>
      <c r="NQW2" s="2" t="s">
        <v>9992</v>
      </c>
      <c r="NQX2" s="2" t="s">
        <v>9993</v>
      </c>
      <c r="NQY2" s="2" t="s">
        <v>9994</v>
      </c>
      <c r="NQZ2" s="2" t="s">
        <v>9995</v>
      </c>
      <c r="NRA2" s="2" t="s">
        <v>9996</v>
      </c>
      <c r="NRB2" s="2" t="s">
        <v>9997</v>
      </c>
      <c r="NRC2" s="2" t="s">
        <v>9998</v>
      </c>
      <c r="NRD2" s="2" t="s">
        <v>9999</v>
      </c>
      <c r="NRE2" s="2" t="s">
        <v>10000</v>
      </c>
      <c r="NRF2" s="2" t="s">
        <v>10001</v>
      </c>
      <c r="NRG2" s="2" t="s">
        <v>10002</v>
      </c>
      <c r="NRH2" s="2" t="s">
        <v>10003</v>
      </c>
      <c r="NRI2" s="2" t="s">
        <v>10004</v>
      </c>
      <c r="NRJ2" s="2" t="s">
        <v>10005</v>
      </c>
      <c r="NRK2" s="2" t="s">
        <v>10006</v>
      </c>
      <c r="NRL2" s="2" t="s">
        <v>10007</v>
      </c>
      <c r="NRM2" s="2" t="s">
        <v>10008</v>
      </c>
      <c r="NRN2" s="2" t="s">
        <v>10009</v>
      </c>
      <c r="NRO2" s="2" t="s">
        <v>10010</v>
      </c>
      <c r="NRP2" s="2" t="s">
        <v>10011</v>
      </c>
      <c r="NRQ2" s="2" t="s">
        <v>10012</v>
      </c>
      <c r="NRR2" s="2" t="s">
        <v>10013</v>
      </c>
      <c r="NRS2" s="2" t="s">
        <v>10014</v>
      </c>
      <c r="NRT2" s="2" t="s">
        <v>10015</v>
      </c>
      <c r="NRU2" s="2" t="s">
        <v>10016</v>
      </c>
      <c r="NRV2" s="2" t="s">
        <v>10017</v>
      </c>
      <c r="NRW2" s="2" t="s">
        <v>10018</v>
      </c>
      <c r="NRX2" s="2" t="s">
        <v>10019</v>
      </c>
      <c r="NRY2" s="2" t="s">
        <v>10020</v>
      </c>
      <c r="NRZ2" s="2" t="s">
        <v>10021</v>
      </c>
      <c r="NSA2" s="2" t="s">
        <v>10022</v>
      </c>
      <c r="NSB2" s="2" t="s">
        <v>10023</v>
      </c>
      <c r="NSC2" s="2" t="s">
        <v>10024</v>
      </c>
      <c r="NSD2" s="2" t="s">
        <v>10025</v>
      </c>
      <c r="NSE2" s="2" t="s">
        <v>10026</v>
      </c>
      <c r="NSF2" s="2" t="s">
        <v>10027</v>
      </c>
      <c r="NSG2" s="2" t="s">
        <v>10028</v>
      </c>
      <c r="NSH2" s="2" t="s">
        <v>10029</v>
      </c>
      <c r="NSI2" s="2" t="s">
        <v>10030</v>
      </c>
      <c r="NSJ2" s="2" t="s">
        <v>10031</v>
      </c>
      <c r="NSK2" s="2" t="s">
        <v>10032</v>
      </c>
      <c r="NSL2" s="2" t="s">
        <v>10033</v>
      </c>
      <c r="NSM2" s="2" t="s">
        <v>10034</v>
      </c>
      <c r="NSN2" s="2" t="s">
        <v>10035</v>
      </c>
      <c r="NSO2" s="2" t="s">
        <v>10036</v>
      </c>
      <c r="NSP2" s="2" t="s">
        <v>10037</v>
      </c>
      <c r="NSQ2" s="2" t="s">
        <v>10038</v>
      </c>
      <c r="NSR2" s="2" t="s">
        <v>10039</v>
      </c>
      <c r="NSS2" s="2" t="s">
        <v>10040</v>
      </c>
      <c r="NST2" s="2" t="s">
        <v>10041</v>
      </c>
      <c r="NSU2" s="2" t="s">
        <v>10042</v>
      </c>
      <c r="NSV2" s="2" t="s">
        <v>10043</v>
      </c>
      <c r="NSW2" s="2" t="s">
        <v>10044</v>
      </c>
      <c r="NSX2" s="2" t="s">
        <v>10045</v>
      </c>
      <c r="NSY2" s="2" t="s">
        <v>10046</v>
      </c>
      <c r="NSZ2" s="2" t="s">
        <v>10047</v>
      </c>
      <c r="NTA2" s="2" t="s">
        <v>10048</v>
      </c>
      <c r="NTB2" s="2" t="s">
        <v>10049</v>
      </c>
      <c r="NTC2" s="2" t="s">
        <v>10050</v>
      </c>
      <c r="NTD2" s="2" t="s">
        <v>10051</v>
      </c>
      <c r="NTE2" s="2" t="s">
        <v>10052</v>
      </c>
      <c r="NTF2" s="2" t="s">
        <v>10053</v>
      </c>
      <c r="NTG2" s="2" t="s">
        <v>10054</v>
      </c>
      <c r="NTH2" s="2" t="s">
        <v>10055</v>
      </c>
      <c r="NTI2" s="2" t="s">
        <v>10056</v>
      </c>
      <c r="NTJ2" s="2" t="s">
        <v>10057</v>
      </c>
      <c r="NTK2" s="2" t="s">
        <v>10058</v>
      </c>
      <c r="NTL2" s="2" t="s">
        <v>10059</v>
      </c>
      <c r="NTM2" s="2" t="s">
        <v>10060</v>
      </c>
      <c r="NTN2" s="2" t="s">
        <v>10061</v>
      </c>
      <c r="NTO2" s="2" t="s">
        <v>10062</v>
      </c>
      <c r="NTP2" s="2" t="s">
        <v>10063</v>
      </c>
      <c r="NTQ2" s="2" t="s">
        <v>10064</v>
      </c>
      <c r="NTR2" s="2" t="s">
        <v>10065</v>
      </c>
      <c r="NTS2" s="2" t="s">
        <v>10066</v>
      </c>
      <c r="NTT2" s="2" t="s">
        <v>10067</v>
      </c>
      <c r="NTU2" s="2" t="s">
        <v>10068</v>
      </c>
      <c r="NTV2" s="2" t="s">
        <v>10069</v>
      </c>
      <c r="NTW2" s="2" t="s">
        <v>10070</v>
      </c>
      <c r="NTX2" s="2" t="s">
        <v>10071</v>
      </c>
      <c r="NTY2" s="2" t="s">
        <v>10072</v>
      </c>
      <c r="NTZ2" s="2" t="s">
        <v>10073</v>
      </c>
      <c r="NUA2" s="2" t="s">
        <v>10074</v>
      </c>
      <c r="NUB2" s="2" t="s">
        <v>10075</v>
      </c>
      <c r="NUC2" s="2" t="s">
        <v>10076</v>
      </c>
      <c r="NUD2" s="2" t="s">
        <v>10077</v>
      </c>
      <c r="NUE2" s="2" t="s">
        <v>10078</v>
      </c>
      <c r="NUF2" s="2" t="s">
        <v>10079</v>
      </c>
      <c r="NUG2" s="2" t="s">
        <v>10080</v>
      </c>
      <c r="NUH2" s="2" t="s">
        <v>10081</v>
      </c>
      <c r="NUI2" s="2" t="s">
        <v>10082</v>
      </c>
      <c r="NUJ2" s="2" t="s">
        <v>10083</v>
      </c>
      <c r="NUK2" s="2" t="s">
        <v>10084</v>
      </c>
      <c r="NUL2" s="2" t="s">
        <v>10085</v>
      </c>
      <c r="NUM2" s="2" t="s">
        <v>10086</v>
      </c>
      <c r="NUN2" s="2" t="s">
        <v>10087</v>
      </c>
      <c r="NUO2" s="2" t="s">
        <v>10088</v>
      </c>
      <c r="NUP2" s="2" t="s">
        <v>10089</v>
      </c>
      <c r="NUQ2" s="2" t="s">
        <v>10090</v>
      </c>
      <c r="NUR2" s="2" t="s">
        <v>10091</v>
      </c>
      <c r="NUS2" s="2" t="s">
        <v>10092</v>
      </c>
      <c r="NUT2" s="2" t="s">
        <v>10093</v>
      </c>
      <c r="NUU2" s="2" t="s">
        <v>10094</v>
      </c>
      <c r="NUV2" s="2" t="s">
        <v>10095</v>
      </c>
      <c r="NUW2" s="2" t="s">
        <v>10096</v>
      </c>
      <c r="NUX2" s="2" t="s">
        <v>10097</v>
      </c>
      <c r="NUY2" s="2" t="s">
        <v>10098</v>
      </c>
      <c r="NUZ2" s="2" t="s">
        <v>10099</v>
      </c>
      <c r="NVA2" s="2" t="s">
        <v>10100</v>
      </c>
      <c r="NVB2" s="2" t="s">
        <v>10101</v>
      </c>
      <c r="NVC2" s="2" t="s">
        <v>10102</v>
      </c>
      <c r="NVD2" s="2" t="s">
        <v>10103</v>
      </c>
      <c r="NVE2" s="2" t="s">
        <v>10104</v>
      </c>
      <c r="NVF2" s="2" t="s">
        <v>10105</v>
      </c>
      <c r="NVG2" s="2" t="s">
        <v>10106</v>
      </c>
      <c r="NVH2" s="2" t="s">
        <v>10107</v>
      </c>
      <c r="NVI2" s="2" t="s">
        <v>10108</v>
      </c>
      <c r="NVJ2" s="2" t="s">
        <v>10109</v>
      </c>
      <c r="NVK2" s="2" t="s">
        <v>10110</v>
      </c>
      <c r="NVL2" s="2" t="s">
        <v>10111</v>
      </c>
      <c r="NVM2" s="2" t="s">
        <v>10112</v>
      </c>
      <c r="NVN2" s="2" t="s">
        <v>10113</v>
      </c>
      <c r="NVO2" s="2" t="s">
        <v>10114</v>
      </c>
      <c r="NVP2" s="2" t="s">
        <v>10115</v>
      </c>
      <c r="NVQ2" s="2" t="s">
        <v>10116</v>
      </c>
      <c r="NVR2" s="2" t="s">
        <v>10117</v>
      </c>
      <c r="NVS2" s="2" t="s">
        <v>10118</v>
      </c>
      <c r="NVT2" s="2" t="s">
        <v>10119</v>
      </c>
      <c r="NVU2" s="2" t="s">
        <v>10120</v>
      </c>
      <c r="NVV2" s="2" t="s">
        <v>10121</v>
      </c>
      <c r="NVW2" s="2" t="s">
        <v>10122</v>
      </c>
      <c r="NVX2" s="2" t="s">
        <v>10123</v>
      </c>
      <c r="NVY2" s="2" t="s">
        <v>10124</v>
      </c>
      <c r="NVZ2" s="2" t="s">
        <v>10125</v>
      </c>
      <c r="NWA2" s="2" t="s">
        <v>10126</v>
      </c>
      <c r="NWB2" s="2" t="s">
        <v>10127</v>
      </c>
      <c r="NWC2" s="2" t="s">
        <v>10128</v>
      </c>
      <c r="NWD2" s="2" t="s">
        <v>10129</v>
      </c>
      <c r="NWE2" s="2" t="s">
        <v>10130</v>
      </c>
      <c r="NWF2" s="2" t="s">
        <v>10131</v>
      </c>
      <c r="NWG2" s="2" t="s">
        <v>10132</v>
      </c>
      <c r="NWH2" s="2" t="s">
        <v>10133</v>
      </c>
      <c r="NWI2" s="2" t="s">
        <v>10134</v>
      </c>
      <c r="NWJ2" s="2" t="s">
        <v>10135</v>
      </c>
      <c r="NWK2" s="2" t="s">
        <v>10136</v>
      </c>
      <c r="NWL2" s="2" t="s">
        <v>10137</v>
      </c>
      <c r="NWM2" s="2" t="s">
        <v>10138</v>
      </c>
      <c r="NWN2" s="2" t="s">
        <v>10139</v>
      </c>
      <c r="NWO2" s="2" t="s">
        <v>10140</v>
      </c>
      <c r="NWP2" s="2" t="s">
        <v>10141</v>
      </c>
      <c r="NWQ2" s="2" t="s">
        <v>10142</v>
      </c>
      <c r="NWR2" s="2" t="s">
        <v>10143</v>
      </c>
      <c r="NWS2" s="2" t="s">
        <v>10144</v>
      </c>
      <c r="NWT2" s="2" t="s">
        <v>10145</v>
      </c>
      <c r="NWU2" s="2" t="s">
        <v>10146</v>
      </c>
      <c r="NWV2" s="2" t="s">
        <v>10147</v>
      </c>
      <c r="NWW2" s="2" t="s">
        <v>10148</v>
      </c>
      <c r="NWX2" s="2" t="s">
        <v>10149</v>
      </c>
      <c r="NWY2" s="2" t="s">
        <v>10150</v>
      </c>
      <c r="NWZ2" s="2" t="s">
        <v>10151</v>
      </c>
      <c r="NXA2" s="2" t="s">
        <v>10152</v>
      </c>
      <c r="NXB2" s="2" t="s">
        <v>10153</v>
      </c>
      <c r="NXC2" s="2" t="s">
        <v>10154</v>
      </c>
      <c r="NXD2" s="2" t="s">
        <v>10155</v>
      </c>
      <c r="NXE2" s="2" t="s">
        <v>10156</v>
      </c>
      <c r="NXF2" s="2" t="s">
        <v>10157</v>
      </c>
      <c r="NXG2" s="2" t="s">
        <v>10158</v>
      </c>
      <c r="NXH2" s="2" t="s">
        <v>10159</v>
      </c>
      <c r="NXI2" s="2" t="s">
        <v>10160</v>
      </c>
      <c r="NXJ2" s="2" t="s">
        <v>10161</v>
      </c>
      <c r="NXK2" s="2" t="s">
        <v>10162</v>
      </c>
      <c r="NXL2" s="2" t="s">
        <v>10163</v>
      </c>
      <c r="NXM2" s="2" t="s">
        <v>10164</v>
      </c>
      <c r="NXN2" s="2" t="s">
        <v>10165</v>
      </c>
      <c r="NXO2" s="2" t="s">
        <v>10166</v>
      </c>
      <c r="NXP2" s="2" t="s">
        <v>10167</v>
      </c>
      <c r="NXQ2" s="2" t="s">
        <v>10168</v>
      </c>
      <c r="NXR2" s="2" t="s">
        <v>10169</v>
      </c>
      <c r="NXS2" s="2" t="s">
        <v>10170</v>
      </c>
      <c r="NXT2" s="2" t="s">
        <v>10171</v>
      </c>
      <c r="NXU2" s="2" t="s">
        <v>10172</v>
      </c>
      <c r="NXV2" s="2" t="s">
        <v>10173</v>
      </c>
      <c r="NXW2" s="2" t="s">
        <v>10174</v>
      </c>
      <c r="NXX2" s="2" t="s">
        <v>10175</v>
      </c>
      <c r="NXY2" s="2" t="s">
        <v>10176</v>
      </c>
      <c r="NXZ2" s="2" t="s">
        <v>10177</v>
      </c>
      <c r="NYA2" s="2" t="s">
        <v>10178</v>
      </c>
      <c r="NYB2" s="2" t="s">
        <v>10179</v>
      </c>
      <c r="NYC2" s="2" t="s">
        <v>10180</v>
      </c>
      <c r="NYD2" s="2" t="s">
        <v>10181</v>
      </c>
      <c r="NYE2" s="2" t="s">
        <v>10182</v>
      </c>
      <c r="NYF2" s="2" t="s">
        <v>10183</v>
      </c>
      <c r="NYG2" s="2" t="s">
        <v>10184</v>
      </c>
      <c r="NYH2" s="2" t="s">
        <v>10185</v>
      </c>
      <c r="NYI2" s="2" t="s">
        <v>10186</v>
      </c>
      <c r="NYJ2" s="2" t="s">
        <v>10187</v>
      </c>
      <c r="NYK2" s="2" t="s">
        <v>10188</v>
      </c>
      <c r="NYL2" s="2" t="s">
        <v>10189</v>
      </c>
      <c r="NYM2" s="2" t="s">
        <v>10190</v>
      </c>
      <c r="NYN2" s="2" t="s">
        <v>10191</v>
      </c>
      <c r="NYO2" s="2" t="s">
        <v>10192</v>
      </c>
      <c r="NYP2" s="2" t="s">
        <v>10193</v>
      </c>
      <c r="NYQ2" s="2" t="s">
        <v>10194</v>
      </c>
      <c r="NYR2" s="2" t="s">
        <v>10195</v>
      </c>
      <c r="NYS2" s="2" t="s">
        <v>10196</v>
      </c>
      <c r="NYT2" s="2" t="s">
        <v>10197</v>
      </c>
      <c r="NYU2" s="2" t="s">
        <v>10198</v>
      </c>
      <c r="NYV2" s="2" t="s">
        <v>10199</v>
      </c>
      <c r="NYW2" s="2" t="s">
        <v>10200</v>
      </c>
      <c r="NYX2" s="2" t="s">
        <v>10201</v>
      </c>
      <c r="NYY2" s="2" t="s">
        <v>10202</v>
      </c>
      <c r="NYZ2" s="2" t="s">
        <v>10203</v>
      </c>
      <c r="NZA2" s="2" t="s">
        <v>10204</v>
      </c>
      <c r="NZB2" s="2" t="s">
        <v>10205</v>
      </c>
      <c r="NZC2" s="2" t="s">
        <v>10206</v>
      </c>
      <c r="NZD2" s="2" t="s">
        <v>10207</v>
      </c>
      <c r="NZE2" s="2" t="s">
        <v>10208</v>
      </c>
      <c r="NZF2" s="2" t="s">
        <v>10209</v>
      </c>
      <c r="NZG2" s="2" t="s">
        <v>10210</v>
      </c>
      <c r="NZH2" s="2" t="s">
        <v>10211</v>
      </c>
      <c r="NZI2" s="2" t="s">
        <v>10212</v>
      </c>
      <c r="NZJ2" s="2" t="s">
        <v>10213</v>
      </c>
      <c r="NZK2" s="2" t="s">
        <v>10214</v>
      </c>
      <c r="NZL2" s="2" t="s">
        <v>10215</v>
      </c>
      <c r="NZM2" s="2" t="s">
        <v>10216</v>
      </c>
      <c r="NZN2" s="2" t="s">
        <v>10217</v>
      </c>
      <c r="NZO2" s="2" t="s">
        <v>10218</v>
      </c>
      <c r="NZP2" s="2" t="s">
        <v>10219</v>
      </c>
      <c r="NZQ2" s="2" t="s">
        <v>10220</v>
      </c>
      <c r="NZR2" s="2" t="s">
        <v>10221</v>
      </c>
      <c r="NZS2" s="2" t="s">
        <v>10222</v>
      </c>
      <c r="NZT2" s="2" t="s">
        <v>10223</v>
      </c>
      <c r="NZU2" s="2" t="s">
        <v>10224</v>
      </c>
      <c r="NZV2" s="2" t="s">
        <v>10225</v>
      </c>
      <c r="NZW2" s="2" t="s">
        <v>10226</v>
      </c>
      <c r="NZX2" s="2" t="s">
        <v>10227</v>
      </c>
      <c r="NZY2" s="2" t="s">
        <v>10228</v>
      </c>
      <c r="NZZ2" s="2" t="s">
        <v>10229</v>
      </c>
      <c r="OAA2" s="2" t="s">
        <v>10230</v>
      </c>
      <c r="OAB2" s="2" t="s">
        <v>10231</v>
      </c>
      <c r="OAC2" s="2" t="s">
        <v>10232</v>
      </c>
      <c r="OAD2" s="2" t="s">
        <v>10233</v>
      </c>
      <c r="OAE2" s="2" t="s">
        <v>10234</v>
      </c>
      <c r="OAF2" s="2" t="s">
        <v>10235</v>
      </c>
      <c r="OAG2" s="2" t="s">
        <v>10236</v>
      </c>
      <c r="OAH2" s="2" t="s">
        <v>10237</v>
      </c>
      <c r="OAI2" s="2" t="s">
        <v>10238</v>
      </c>
      <c r="OAJ2" s="2" t="s">
        <v>10239</v>
      </c>
      <c r="OAK2" s="2" t="s">
        <v>10240</v>
      </c>
      <c r="OAL2" s="2" t="s">
        <v>10241</v>
      </c>
      <c r="OAM2" s="2" t="s">
        <v>10242</v>
      </c>
      <c r="OAN2" s="2" t="s">
        <v>10243</v>
      </c>
      <c r="OAO2" s="2" t="s">
        <v>10244</v>
      </c>
      <c r="OAP2" s="2" t="s">
        <v>10245</v>
      </c>
      <c r="OAQ2" s="2" t="s">
        <v>10246</v>
      </c>
      <c r="OAR2" s="2" t="s">
        <v>10247</v>
      </c>
      <c r="OAS2" s="2" t="s">
        <v>10248</v>
      </c>
      <c r="OAT2" s="2" t="s">
        <v>10249</v>
      </c>
      <c r="OAU2" s="2" t="s">
        <v>10250</v>
      </c>
      <c r="OAV2" s="2" t="s">
        <v>10251</v>
      </c>
      <c r="OAW2" s="2" t="s">
        <v>10252</v>
      </c>
      <c r="OAX2" s="2" t="s">
        <v>10253</v>
      </c>
      <c r="OAY2" s="2" t="s">
        <v>10254</v>
      </c>
      <c r="OAZ2" s="2" t="s">
        <v>10255</v>
      </c>
      <c r="OBA2" s="2" t="s">
        <v>10256</v>
      </c>
      <c r="OBB2" s="2" t="s">
        <v>10257</v>
      </c>
      <c r="OBC2" s="2" t="s">
        <v>10258</v>
      </c>
      <c r="OBD2" s="2" t="s">
        <v>10259</v>
      </c>
      <c r="OBE2" s="2" t="s">
        <v>10260</v>
      </c>
      <c r="OBF2" s="2" t="s">
        <v>10261</v>
      </c>
      <c r="OBG2" s="2" t="s">
        <v>10262</v>
      </c>
      <c r="OBH2" s="2" t="s">
        <v>10263</v>
      </c>
      <c r="OBI2" s="2" t="s">
        <v>10264</v>
      </c>
      <c r="OBJ2" s="2" t="s">
        <v>10265</v>
      </c>
      <c r="OBK2" s="2" t="s">
        <v>10266</v>
      </c>
      <c r="OBL2" s="2" t="s">
        <v>10267</v>
      </c>
      <c r="OBM2" s="2" t="s">
        <v>10268</v>
      </c>
      <c r="OBN2" s="2" t="s">
        <v>10269</v>
      </c>
      <c r="OBO2" s="2" t="s">
        <v>10270</v>
      </c>
      <c r="OBP2" s="2" t="s">
        <v>10271</v>
      </c>
      <c r="OBQ2" s="2" t="s">
        <v>10272</v>
      </c>
      <c r="OBR2" s="2" t="s">
        <v>10273</v>
      </c>
      <c r="OBS2" s="2" t="s">
        <v>10274</v>
      </c>
      <c r="OBT2" s="2" t="s">
        <v>10275</v>
      </c>
      <c r="OBU2" s="2" t="s">
        <v>10276</v>
      </c>
      <c r="OBV2" s="2" t="s">
        <v>10277</v>
      </c>
      <c r="OBW2" s="2" t="s">
        <v>10278</v>
      </c>
      <c r="OBX2" s="2" t="s">
        <v>10279</v>
      </c>
      <c r="OBY2" s="2" t="s">
        <v>10280</v>
      </c>
      <c r="OBZ2" s="2" t="s">
        <v>10281</v>
      </c>
      <c r="OCA2" s="2" t="s">
        <v>10282</v>
      </c>
      <c r="OCB2" s="2" t="s">
        <v>10283</v>
      </c>
      <c r="OCC2" s="2" t="s">
        <v>10284</v>
      </c>
      <c r="OCD2" s="2" t="s">
        <v>10285</v>
      </c>
      <c r="OCE2" s="2" t="s">
        <v>10286</v>
      </c>
      <c r="OCF2" s="2" t="s">
        <v>10287</v>
      </c>
      <c r="OCG2" s="2" t="s">
        <v>10288</v>
      </c>
      <c r="OCH2" s="2" t="s">
        <v>10289</v>
      </c>
      <c r="OCI2" s="2" t="s">
        <v>10290</v>
      </c>
      <c r="OCJ2" s="2" t="s">
        <v>10291</v>
      </c>
      <c r="OCK2" s="2" t="s">
        <v>10292</v>
      </c>
      <c r="OCL2" s="2" t="s">
        <v>10293</v>
      </c>
      <c r="OCM2" s="2" t="s">
        <v>10294</v>
      </c>
      <c r="OCN2" s="2" t="s">
        <v>10295</v>
      </c>
      <c r="OCO2" s="2" t="s">
        <v>10296</v>
      </c>
      <c r="OCP2" s="2" t="s">
        <v>10297</v>
      </c>
      <c r="OCQ2" s="2" t="s">
        <v>10298</v>
      </c>
      <c r="OCR2" s="2" t="s">
        <v>10299</v>
      </c>
      <c r="OCS2" s="2" t="s">
        <v>10300</v>
      </c>
      <c r="OCT2" s="2" t="s">
        <v>10301</v>
      </c>
      <c r="OCU2" s="2" t="s">
        <v>10302</v>
      </c>
      <c r="OCV2" s="2" t="s">
        <v>10303</v>
      </c>
      <c r="OCW2" s="2" t="s">
        <v>10304</v>
      </c>
      <c r="OCX2" s="2" t="s">
        <v>10305</v>
      </c>
      <c r="OCY2" s="2" t="s">
        <v>10306</v>
      </c>
      <c r="OCZ2" s="2" t="s">
        <v>10307</v>
      </c>
      <c r="ODA2" s="2" t="s">
        <v>10308</v>
      </c>
      <c r="ODB2" s="2" t="s">
        <v>10309</v>
      </c>
      <c r="ODC2" s="2" t="s">
        <v>10310</v>
      </c>
      <c r="ODD2" s="2" t="s">
        <v>10311</v>
      </c>
      <c r="ODE2" s="2" t="s">
        <v>10312</v>
      </c>
      <c r="ODF2" s="2" t="s">
        <v>10313</v>
      </c>
      <c r="ODG2" s="2" t="s">
        <v>10314</v>
      </c>
      <c r="ODH2" s="2" t="s">
        <v>10315</v>
      </c>
      <c r="ODI2" s="2" t="s">
        <v>10316</v>
      </c>
      <c r="ODJ2" s="2" t="s">
        <v>10317</v>
      </c>
      <c r="ODK2" s="2" t="s">
        <v>10318</v>
      </c>
      <c r="ODL2" s="2" t="s">
        <v>10319</v>
      </c>
      <c r="ODM2" s="2" t="s">
        <v>10320</v>
      </c>
      <c r="ODN2" s="2" t="s">
        <v>10321</v>
      </c>
      <c r="ODO2" s="2" t="s">
        <v>10322</v>
      </c>
      <c r="ODP2" s="2" t="s">
        <v>10323</v>
      </c>
      <c r="ODQ2" s="2" t="s">
        <v>10324</v>
      </c>
      <c r="ODR2" s="2" t="s">
        <v>10325</v>
      </c>
      <c r="ODS2" s="2" t="s">
        <v>10326</v>
      </c>
      <c r="ODT2" s="2" t="s">
        <v>10327</v>
      </c>
      <c r="ODU2" s="2" t="s">
        <v>10328</v>
      </c>
      <c r="ODV2" s="2" t="s">
        <v>10329</v>
      </c>
      <c r="ODW2" s="2" t="s">
        <v>10330</v>
      </c>
      <c r="ODX2" s="2" t="s">
        <v>10331</v>
      </c>
      <c r="ODY2" s="2" t="s">
        <v>10332</v>
      </c>
      <c r="ODZ2" s="2" t="s">
        <v>10333</v>
      </c>
      <c r="OEA2" s="2" t="s">
        <v>10334</v>
      </c>
      <c r="OEB2" s="2" t="s">
        <v>10335</v>
      </c>
      <c r="OEC2" s="2" t="s">
        <v>10336</v>
      </c>
      <c r="OED2" s="2" t="s">
        <v>10337</v>
      </c>
      <c r="OEE2" s="2" t="s">
        <v>10338</v>
      </c>
      <c r="OEF2" s="2" t="s">
        <v>10339</v>
      </c>
      <c r="OEG2" s="2" t="s">
        <v>10340</v>
      </c>
      <c r="OEH2" s="2" t="s">
        <v>10341</v>
      </c>
      <c r="OEI2" s="2" t="s">
        <v>10342</v>
      </c>
      <c r="OEJ2" s="2" t="s">
        <v>10343</v>
      </c>
      <c r="OEK2" s="2" t="s">
        <v>10344</v>
      </c>
      <c r="OEL2" s="2" t="s">
        <v>10345</v>
      </c>
      <c r="OEM2" s="2" t="s">
        <v>10346</v>
      </c>
      <c r="OEN2" s="2" t="s">
        <v>10347</v>
      </c>
      <c r="OEO2" s="2" t="s">
        <v>10348</v>
      </c>
      <c r="OEP2" s="2" t="s">
        <v>10349</v>
      </c>
      <c r="OEQ2" s="2" t="s">
        <v>10350</v>
      </c>
      <c r="OER2" s="2" t="s">
        <v>10351</v>
      </c>
      <c r="OES2" s="2" t="s">
        <v>10352</v>
      </c>
      <c r="OET2" s="2" t="s">
        <v>10353</v>
      </c>
      <c r="OEU2" s="2" t="s">
        <v>10354</v>
      </c>
      <c r="OEV2" s="2" t="s">
        <v>10355</v>
      </c>
      <c r="OEW2" s="2" t="s">
        <v>10356</v>
      </c>
      <c r="OEX2" s="2" t="s">
        <v>10357</v>
      </c>
      <c r="OEY2" s="2" t="s">
        <v>10358</v>
      </c>
      <c r="OEZ2" s="2" t="s">
        <v>10359</v>
      </c>
      <c r="OFA2" s="2" t="s">
        <v>10360</v>
      </c>
      <c r="OFB2" s="2" t="s">
        <v>10361</v>
      </c>
      <c r="OFC2" s="2" t="s">
        <v>10362</v>
      </c>
      <c r="OFD2" s="2" t="s">
        <v>10363</v>
      </c>
      <c r="OFE2" s="2" t="s">
        <v>10364</v>
      </c>
      <c r="OFF2" s="2" t="s">
        <v>10365</v>
      </c>
      <c r="OFG2" s="2" t="s">
        <v>10366</v>
      </c>
      <c r="OFH2" s="2" t="s">
        <v>10367</v>
      </c>
      <c r="OFI2" s="2" t="s">
        <v>10368</v>
      </c>
      <c r="OFJ2" s="2" t="s">
        <v>10369</v>
      </c>
      <c r="OFK2" s="2" t="s">
        <v>10370</v>
      </c>
      <c r="OFL2" s="2" t="s">
        <v>10371</v>
      </c>
      <c r="OFM2" s="2" t="s">
        <v>10372</v>
      </c>
      <c r="OFN2" s="2" t="s">
        <v>10373</v>
      </c>
      <c r="OFO2" s="2" t="s">
        <v>10374</v>
      </c>
      <c r="OFP2" s="2" t="s">
        <v>10375</v>
      </c>
      <c r="OFQ2" s="2" t="s">
        <v>10376</v>
      </c>
      <c r="OFR2" s="2" t="s">
        <v>10377</v>
      </c>
      <c r="OFS2" s="2" t="s">
        <v>10378</v>
      </c>
      <c r="OFT2" s="2" t="s">
        <v>10379</v>
      </c>
      <c r="OFU2" s="2" t="s">
        <v>10380</v>
      </c>
      <c r="OFV2" s="2" t="s">
        <v>10381</v>
      </c>
      <c r="OFW2" s="2" t="s">
        <v>10382</v>
      </c>
      <c r="OFX2" s="2" t="s">
        <v>10383</v>
      </c>
      <c r="OFY2" s="2" t="s">
        <v>10384</v>
      </c>
      <c r="OFZ2" s="2" t="s">
        <v>10385</v>
      </c>
      <c r="OGA2" s="2" t="s">
        <v>10386</v>
      </c>
      <c r="OGB2" s="2" t="s">
        <v>10387</v>
      </c>
      <c r="OGC2" s="2" t="s">
        <v>10388</v>
      </c>
      <c r="OGD2" s="2" t="s">
        <v>10389</v>
      </c>
      <c r="OGE2" s="2" t="s">
        <v>10390</v>
      </c>
      <c r="OGF2" s="2" t="s">
        <v>10391</v>
      </c>
      <c r="OGG2" s="2" t="s">
        <v>10392</v>
      </c>
      <c r="OGH2" s="2" t="s">
        <v>10393</v>
      </c>
      <c r="OGI2" s="2" t="s">
        <v>10394</v>
      </c>
      <c r="OGJ2" s="2" t="s">
        <v>10395</v>
      </c>
      <c r="OGK2" s="2" t="s">
        <v>10396</v>
      </c>
      <c r="OGL2" s="2" t="s">
        <v>10397</v>
      </c>
      <c r="OGM2" s="2" t="s">
        <v>10398</v>
      </c>
      <c r="OGN2" s="2" t="s">
        <v>10399</v>
      </c>
      <c r="OGO2" s="2" t="s">
        <v>10400</v>
      </c>
      <c r="OGP2" s="2" t="s">
        <v>10401</v>
      </c>
      <c r="OGQ2" s="2" t="s">
        <v>10402</v>
      </c>
      <c r="OGR2" s="2" t="s">
        <v>10403</v>
      </c>
      <c r="OGS2" s="2" t="s">
        <v>10404</v>
      </c>
      <c r="OGT2" s="2" t="s">
        <v>10405</v>
      </c>
      <c r="OGU2" s="2" t="s">
        <v>10406</v>
      </c>
      <c r="OGV2" s="2" t="s">
        <v>10407</v>
      </c>
      <c r="OGW2" s="2" t="s">
        <v>10408</v>
      </c>
      <c r="OGX2" s="2" t="s">
        <v>10409</v>
      </c>
      <c r="OGY2" s="2" t="s">
        <v>10410</v>
      </c>
      <c r="OGZ2" s="2" t="s">
        <v>10411</v>
      </c>
      <c r="OHA2" s="2" t="s">
        <v>10412</v>
      </c>
      <c r="OHB2" s="2" t="s">
        <v>10413</v>
      </c>
      <c r="OHC2" s="2" t="s">
        <v>10414</v>
      </c>
      <c r="OHD2" s="2" t="s">
        <v>10415</v>
      </c>
      <c r="OHE2" s="2" t="s">
        <v>10416</v>
      </c>
      <c r="OHF2" s="2" t="s">
        <v>10417</v>
      </c>
      <c r="OHG2" s="2" t="s">
        <v>10418</v>
      </c>
      <c r="OHH2" s="2" t="s">
        <v>10419</v>
      </c>
      <c r="OHI2" s="2" t="s">
        <v>10420</v>
      </c>
      <c r="OHJ2" s="2" t="s">
        <v>10421</v>
      </c>
      <c r="OHK2" s="2" t="s">
        <v>10422</v>
      </c>
      <c r="OHL2" s="2" t="s">
        <v>10423</v>
      </c>
      <c r="OHM2" s="2" t="s">
        <v>10424</v>
      </c>
      <c r="OHN2" s="2" t="s">
        <v>10425</v>
      </c>
      <c r="OHO2" s="2" t="s">
        <v>10426</v>
      </c>
      <c r="OHP2" s="2" t="s">
        <v>10427</v>
      </c>
      <c r="OHQ2" s="2" t="s">
        <v>10428</v>
      </c>
      <c r="OHR2" s="2" t="s">
        <v>10429</v>
      </c>
      <c r="OHS2" s="2" t="s">
        <v>10430</v>
      </c>
      <c r="OHT2" s="2" t="s">
        <v>10431</v>
      </c>
      <c r="OHU2" s="2" t="s">
        <v>10432</v>
      </c>
      <c r="OHV2" s="2" t="s">
        <v>10433</v>
      </c>
      <c r="OHW2" s="2" t="s">
        <v>10434</v>
      </c>
      <c r="OHX2" s="2" t="s">
        <v>10435</v>
      </c>
      <c r="OHY2" s="2" t="s">
        <v>10436</v>
      </c>
      <c r="OHZ2" s="2" t="s">
        <v>10437</v>
      </c>
      <c r="OIA2" s="2" t="s">
        <v>10438</v>
      </c>
      <c r="OIB2" s="2" t="s">
        <v>10439</v>
      </c>
      <c r="OIC2" s="2" t="s">
        <v>10440</v>
      </c>
      <c r="OID2" s="2" t="s">
        <v>10441</v>
      </c>
      <c r="OIE2" s="2" t="s">
        <v>10442</v>
      </c>
      <c r="OIF2" s="2" t="s">
        <v>10443</v>
      </c>
      <c r="OIG2" s="2" t="s">
        <v>10444</v>
      </c>
      <c r="OIH2" s="2" t="s">
        <v>10445</v>
      </c>
      <c r="OII2" s="2" t="s">
        <v>10446</v>
      </c>
      <c r="OIJ2" s="2" t="s">
        <v>10447</v>
      </c>
      <c r="OIK2" s="2" t="s">
        <v>10448</v>
      </c>
      <c r="OIL2" s="2" t="s">
        <v>10449</v>
      </c>
      <c r="OIM2" s="2" t="s">
        <v>10450</v>
      </c>
      <c r="OIN2" s="2" t="s">
        <v>10451</v>
      </c>
      <c r="OIO2" s="2" t="s">
        <v>10452</v>
      </c>
      <c r="OIP2" s="2" t="s">
        <v>10453</v>
      </c>
      <c r="OIQ2" s="2" t="s">
        <v>10454</v>
      </c>
      <c r="OIR2" s="2" t="s">
        <v>10455</v>
      </c>
      <c r="OIS2" s="2" t="s">
        <v>10456</v>
      </c>
      <c r="OIT2" s="2" t="s">
        <v>10457</v>
      </c>
      <c r="OIU2" s="2" t="s">
        <v>10458</v>
      </c>
      <c r="OIV2" s="2" t="s">
        <v>10459</v>
      </c>
      <c r="OIW2" s="2" t="s">
        <v>10460</v>
      </c>
      <c r="OIX2" s="2" t="s">
        <v>10461</v>
      </c>
      <c r="OIY2" s="2" t="s">
        <v>10462</v>
      </c>
      <c r="OIZ2" s="2" t="s">
        <v>10463</v>
      </c>
      <c r="OJA2" s="2" t="s">
        <v>10464</v>
      </c>
      <c r="OJB2" s="2" t="s">
        <v>10465</v>
      </c>
      <c r="OJC2" s="2" t="s">
        <v>10466</v>
      </c>
      <c r="OJD2" s="2" t="s">
        <v>10467</v>
      </c>
      <c r="OJE2" s="2" t="s">
        <v>10468</v>
      </c>
      <c r="OJF2" s="2" t="s">
        <v>10469</v>
      </c>
      <c r="OJG2" s="2" t="s">
        <v>10470</v>
      </c>
      <c r="OJH2" s="2" t="s">
        <v>10471</v>
      </c>
      <c r="OJI2" s="2" t="s">
        <v>10472</v>
      </c>
      <c r="OJJ2" s="2" t="s">
        <v>10473</v>
      </c>
      <c r="OJK2" s="2" t="s">
        <v>10474</v>
      </c>
      <c r="OJL2" s="2" t="s">
        <v>10475</v>
      </c>
      <c r="OJM2" s="2" t="s">
        <v>10476</v>
      </c>
      <c r="OJN2" s="2" t="s">
        <v>10477</v>
      </c>
      <c r="OJO2" s="2" t="s">
        <v>10478</v>
      </c>
      <c r="OJP2" s="2" t="s">
        <v>10479</v>
      </c>
      <c r="OJQ2" s="2" t="s">
        <v>10480</v>
      </c>
      <c r="OJR2" s="2" t="s">
        <v>10481</v>
      </c>
      <c r="OJS2" s="2" t="s">
        <v>10482</v>
      </c>
      <c r="OJT2" s="2" t="s">
        <v>10483</v>
      </c>
      <c r="OJU2" s="2" t="s">
        <v>10484</v>
      </c>
      <c r="OJV2" s="2" t="s">
        <v>10485</v>
      </c>
      <c r="OJW2" s="2" t="s">
        <v>10486</v>
      </c>
      <c r="OJX2" s="2" t="s">
        <v>10487</v>
      </c>
      <c r="OJY2" s="2" t="s">
        <v>10488</v>
      </c>
      <c r="OJZ2" s="2" t="s">
        <v>10489</v>
      </c>
      <c r="OKA2" s="2" t="s">
        <v>10490</v>
      </c>
      <c r="OKB2" s="2" t="s">
        <v>10491</v>
      </c>
      <c r="OKC2" s="2" t="s">
        <v>10492</v>
      </c>
      <c r="OKD2" s="2" t="s">
        <v>10493</v>
      </c>
      <c r="OKE2" s="2" t="s">
        <v>10494</v>
      </c>
      <c r="OKF2" s="2" t="s">
        <v>10495</v>
      </c>
      <c r="OKG2" s="2" t="s">
        <v>10496</v>
      </c>
      <c r="OKH2" s="2" t="s">
        <v>10497</v>
      </c>
      <c r="OKI2" s="2" t="s">
        <v>10498</v>
      </c>
      <c r="OKJ2" s="2" t="s">
        <v>10499</v>
      </c>
      <c r="OKK2" s="2" t="s">
        <v>10500</v>
      </c>
      <c r="OKL2" s="2" t="s">
        <v>10501</v>
      </c>
      <c r="OKM2" s="2" t="s">
        <v>10502</v>
      </c>
      <c r="OKN2" s="2" t="s">
        <v>10503</v>
      </c>
      <c r="OKO2" s="2" t="s">
        <v>10504</v>
      </c>
      <c r="OKP2" s="2" t="s">
        <v>10505</v>
      </c>
      <c r="OKQ2" s="2" t="s">
        <v>10506</v>
      </c>
      <c r="OKR2" s="2" t="s">
        <v>10507</v>
      </c>
      <c r="OKS2" s="2" t="s">
        <v>10508</v>
      </c>
      <c r="OKT2" s="2" t="s">
        <v>10509</v>
      </c>
      <c r="OKU2" s="2" t="s">
        <v>10510</v>
      </c>
      <c r="OKV2" s="2" t="s">
        <v>10511</v>
      </c>
      <c r="OKW2" s="2" t="s">
        <v>10512</v>
      </c>
      <c r="OKX2" s="2" t="s">
        <v>10513</v>
      </c>
      <c r="OKY2" s="2" t="s">
        <v>10514</v>
      </c>
      <c r="OKZ2" s="2" t="s">
        <v>10515</v>
      </c>
      <c r="OLA2" s="2" t="s">
        <v>10516</v>
      </c>
      <c r="OLB2" s="2" t="s">
        <v>10517</v>
      </c>
      <c r="OLC2" s="2" t="s">
        <v>10518</v>
      </c>
      <c r="OLD2" s="2" t="s">
        <v>10519</v>
      </c>
      <c r="OLE2" s="2" t="s">
        <v>10520</v>
      </c>
      <c r="OLF2" s="2" t="s">
        <v>10521</v>
      </c>
      <c r="OLG2" s="2" t="s">
        <v>10522</v>
      </c>
      <c r="OLH2" s="2" t="s">
        <v>10523</v>
      </c>
      <c r="OLI2" s="2" t="s">
        <v>10524</v>
      </c>
      <c r="OLJ2" s="2" t="s">
        <v>10525</v>
      </c>
      <c r="OLK2" s="2" t="s">
        <v>10526</v>
      </c>
      <c r="OLL2" s="2" t="s">
        <v>10527</v>
      </c>
      <c r="OLM2" s="2" t="s">
        <v>10528</v>
      </c>
      <c r="OLN2" s="2" t="s">
        <v>10529</v>
      </c>
      <c r="OLO2" s="2" t="s">
        <v>10530</v>
      </c>
      <c r="OLP2" s="2" t="s">
        <v>10531</v>
      </c>
      <c r="OLQ2" s="2" t="s">
        <v>10532</v>
      </c>
      <c r="OLR2" s="2" t="s">
        <v>10533</v>
      </c>
      <c r="OLS2" s="2" t="s">
        <v>10534</v>
      </c>
      <c r="OLT2" s="2" t="s">
        <v>10535</v>
      </c>
      <c r="OLU2" s="2" t="s">
        <v>10536</v>
      </c>
      <c r="OLV2" s="2" t="s">
        <v>10537</v>
      </c>
      <c r="OLW2" s="2" t="s">
        <v>10538</v>
      </c>
      <c r="OLX2" s="2" t="s">
        <v>10539</v>
      </c>
      <c r="OLY2" s="2" t="s">
        <v>10540</v>
      </c>
      <c r="OLZ2" s="2" t="s">
        <v>10541</v>
      </c>
      <c r="OMA2" s="2" t="s">
        <v>10542</v>
      </c>
      <c r="OMB2" s="2" t="s">
        <v>10543</v>
      </c>
      <c r="OMC2" s="2" t="s">
        <v>10544</v>
      </c>
      <c r="OMD2" s="2" t="s">
        <v>10545</v>
      </c>
      <c r="OME2" s="2" t="s">
        <v>10546</v>
      </c>
      <c r="OMF2" s="2" t="s">
        <v>10547</v>
      </c>
      <c r="OMG2" s="2" t="s">
        <v>10548</v>
      </c>
      <c r="OMH2" s="2" t="s">
        <v>10549</v>
      </c>
      <c r="OMI2" s="2" t="s">
        <v>10550</v>
      </c>
      <c r="OMJ2" s="2" t="s">
        <v>10551</v>
      </c>
      <c r="OMK2" s="2" t="s">
        <v>10552</v>
      </c>
      <c r="OML2" s="2" t="s">
        <v>10553</v>
      </c>
      <c r="OMM2" s="2" t="s">
        <v>10554</v>
      </c>
      <c r="OMN2" s="2" t="s">
        <v>10555</v>
      </c>
      <c r="OMO2" s="2" t="s">
        <v>10556</v>
      </c>
      <c r="OMP2" s="2" t="s">
        <v>10557</v>
      </c>
      <c r="OMQ2" s="2" t="s">
        <v>10558</v>
      </c>
      <c r="OMR2" s="2" t="s">
        <v>10559</v>
      </c>
      <c r="OMS2" s="2" t="s">
        <v>10560</v>
      </c>
      <c r="OMT2" s="2" t="s">
        <v>10561</v>
      </c>
      <c r="OMU2" s="2" t="s">
        <v>10562</v>
      </c>
      <c r="OMV2" s="2" t="s">
        <v>10563</v>
      </c>
      <c r="OMW2" s="2" t="s">
        <v>10564</v>
      </c>
      <c r="OMX2" s="2" t="s">
        <v>10565</v>
      </c>
      <c r="OMY2" s="2" t="s">
        <v>10566</v>
      </c>
      <c r="OMZ2" s="2" t="s">
        <v>10567</v>
      </c>
      <c r="ONA2" s="2" t="s">
        <v>10568</v>
      </c>
      <c r="ONB2" s="2" t="s">
        <v>10569</v>
      </c>
      <c r="ONC2" s="2" t="s">
        <v>10570</v>
      </c>
      <c r="OND2" s="2" t="s">
        <v>10571</v>
      </c>
      <c r="ONE2" s="2" t="s">
        <v>10572</v>
      </c>
      <c r="ONF2" s="2" t="s">
        <v>10573</v>
      </c>
      <c r="ONG2" s="2" t="s">
        <v>10574</v>
      </c>
      <c r="ONH2" s="2" t="s">
        <v>10575</v>
      </c>
      <c r="ONI2" s="2" t="s">
        <v>10576</v>
      </c>
      <c r="ONJ2" s="2" t="s">
        <v>10577</v>
      </c>
      <c r="ONK2" s="2" t="s">
        <v>10578</v>
      </c>
      <c r="ONL2" s="2" t="s">
        <v>10579</v>
      </c>
      <c r="ONM2" s="2" t="s">
        <v>10580</v>
      </c>
      <c r="ONN2" s="2" t="s">
        <v>10581</v>
      </c>
      <c r="ONO2" s="2" t="s">
        <v>10582</v>
      </c>
      <c r="ONP2" s="2" t="s">
        <v>10583</v>
      </c>
      <c r="ONQ2" s="2" t="s">
        <v>10584</v>
      </c>
      <c r="ONR2" s="2" t="s">
        <v>10585</v>
      </c>
      <c r="ONS2" s="2" t="s">
        <v>10586</v>
      </c>
      <c r="ONT2" s="2" t="s">
        <v>10587</v>
      </c>
      <c r="ONU2" s="2" t="s">
        <v>10588</v>
      </c>
      <c r="ONV2" s="2" t="s">
        <v>10589</v>
      </c>
      <c r="ONW2" s="2" t="s">
        <v>10590</v>
      </c>
      <c r="ONX2" s="2" t="s">
        <v>10591</v>
      </c>
      <c r="ONY2" s="2" t="s">
        <v>10592</v>
      </c>
      <c r="ONZ2" s="2" t="s">
        <v>10593</v>
      </c>
      <c r="OOA2" s="2" t="s">
        <v>10594</v>
      </c>
      <c r="OOB2" s="2" t="s">
        <v>10595</v>
      </c>
      <c r="OOC2" s="2" t="s">
        <v>10596</v>
      </c>
      <c r="OOD2" s="2" t="s">
        <v>10597</v>
      </c>
      <c r="OOE2" s="2" t="s">
        <v>10598</v>
      </c>
      <c r="OOF2" s="2" t="s">
        <v>10599</v>
      </c>
      <c r="OOG2" s="2" t="s">
        <v>10600</v>
      </c>
      <c r="OOH2" s="2" t="s">
        <v>10601</v>
      </c>
      <c r="OOI2" s="2" t="s">
        <v>10602</v>
      </c>
      <c r="OOJ2" s="2" t="s">
        <v>10603</v>
      </c>
      <c r="OOK2" s="2" t="s">
        <v>10604</v>
      </c>
      <c r="OOL2" s="2" t="s">
        <v>10605</v>
      </c>
      <c r="OOM2" s="2" t="s">
        <v>10606</v>
      </c>
      <c r="OON2" s="2" t="s">
        <v>10607</v>
      </c>
      <c r="OOO2" s="2" t="s">
        <v>10608</v>
      </c>
      <c r="OOP2" s="2" t="s">
        <v>10609</v>
      </c>
      <c r="OOQ2" s="2" t="s">
        <v>10610</v>
      </c>
      <c r="OOR2" s="2" t="s">
        <v>10611</v>
      </c>
      <c r="OOS2" s="2" t="s">
        <v>10612</v>
      </c>
      <c r="OOT2" s="2" t="s">
        <v>10613</v>
      </c>
      <c r="OOU2" s="2" t="s">
        <v>10614</v>
      </c>
      <c r="OOV2" s="2" t="s">
        <v>10615</v>
      </c>
      <c r="OOW2" s="2" t="s">
        <v>10616</v>
      </c>
      <c r="OOX2" s="2" t="s">
        <v>10617</v>
      </c>
      <c r="OOY2" s="2" t="s">
        <v>10618</v>
      </c>
      <c r="OOZ2" s="2" t="s">
        <v>10619</v>
      </c>
      <c r="OPA2" s="2" t="s">
        <v>10620</v>
      </c>
      <c r="OPB2" s="2" t="s">
        <v>10621</v>
      </c>
      <c r="OPC2" s="2" t="s">
        <v>10622</v>
      </c>
      <c r="OPD2" s="2" t="s">
        <v>10623</v>
      </c>
      <c r="OPE2" s="2" t="s">
        <v>10624</v>
      </c>
      <c r="OPF2" s="2" t="s">
        <v>10625</v>
      </c>
      <c r="OPG2" s="2" t="s">
        <v>10626</v>
      </c>
      <c r="OPH2" s="2" t="s">
        <v>10627</v>
      </c>
      <c r="OPI2" s="2" t="s">
        <v>10628</v>
      </c>
      <c r="OPJ2" s="2" t="s">
        <v>10629</v>
      </c>
      <c r="OPK2" s="2" t="s">
        <v>10630</v>
      </c>
      <c r="OPL2" s="2" t="s">
        <v>10631</v>
      </c>
      <c r="OPM2" s="2" t="s">
        <v>10632</v>
      </c>
      <c r="OPN2" s="2" t="s">
        <v>10633</v>
      </c>
      <c r="OPO2" s="2" t="s">
        <v>10634</v>
      </c>
      <c r="OPP2" s="2" t="s">
        <v>10635</v>
      </c>
      <c r="OPQ2" s="2" t="s">
        <v>10636</v>
      </c>
      <c r="OPR2" s="2" t="s">
        <v>10637</v>
      </c>
      <c r="OPS2" s="2" t="s">
        <v>10638</v>
      </c>
      <c r="OPT2" s="2" t="s">
        <v>10639</v>
      </c>
      <c r="OPU2" s="2" t="s">
        <v>10640</v>
      </c>
      <c r="OPV2" s="2" t="s">
        <v>10641</v>
      </c>
      <c r="OPW2" s="2" t="s">
        <v>10642</v>
      </c>
      <c r="OPX2" s="2" t="s">
        <v>10643</v>
      </c>
      <c r="OPY2" s="2" t="s">
        <v>10644</v>
      </c>
      <c r="OPZ2" s="2" t="s">
        <v>10645</v>
      </c>
      <c r="OQA2" s="2" t="s">
        <v>10646</v>
      </c>
      <c r="OQB2" s="2" t="s">
        <v>10647</v>
      </c>
      <c r="OQC2" s="2" t="s">
        <v>10648</v>
      </c>
      <c r="OQD2" s="2" t="s">
        <v>10649</v>
      </c>
      <c r="OQE2" s="2" t="s">
        <v>10650</v>
      </c>
      <c r="OQF2" s="2" t="s">
        <v>10651</v>
      </c>
      <c r="OQG2" s="2" t="s">
        <v>10652</v>
      </c>
      <c r="OQH2" s="2" t="s">
        <v>10653</v>
      </c>
      <c r="OQI2" s="2" t="s">
        <v>10654</v>
      </c>
      <c r="OQJ2" s="2" t="s">
        <v>10655</v>
      </c>
      <c r="OQK2" s="2" t="s">
        <v>10656</v>
      </c>
      <c r="OQL2" s="2" t="s">
        <v>10657</v>
      </c>
      <c r="OQM2" s="2" t="s">
        <v>10658</v>
      </c>
      <c r="OQN2" s="2" t="s">
        <v>10659</v>
      </c>
      <c r="OQO2" s="2" t="s">
        <v>10660</v>
      </c>
      <c r="OQP2" s="2" t="s">
        <v>10661</v>
      </c>
      <c r="OQQ2" s="2" t="s">
        <v>10662</v>
      </c>
      <c r="OQR2" s="2" t="s">
        <v>10663</v>
      </c>
      <c r="OQS2" s="2" t="s">
        <v>10664</v>
      </c>
      <c r="OQT2" s="2" t="s">
        <v>10665</v>
      </c>
      <c r="OQU2" s="2" t="s">
        <v>10666</v>
      </c>
      <c r="OQV2" s="2" t="s">
        <v>10667</v>
      </c>
      <c r="OQW2" s="2" t="s">
        <v>10668</v>
      </c>
      <c r="OQX2" s="2" t="s">
        <v>10669</v>
      </c>
      <c r="OQY2" s="2" t="s">
        <v>10670</v>
      </c>
      <c r="OQZ2" s="2" t="s">
        <v>10671</v>
      </c>
      <c r="ORA2" s="2" t="s">
        <v>10672</v>
      </c>
      <c r="ORB2" s="2" t="s">
        <v>10673</v>
      </c>
      <c r="ORC2" s="2" t="s">
        <v>10674</v>
      </c>
      <c r="ORD2" s="2" t="s">
        <v>10675</v>
      </c>
      <c r="ORE2" s="2" t="s">
        <v>10676</v>
      </c>
      <c r="ORF2" s="2" t="s">
        <v>10677</v>
      </c>
      <c r="ORG2" s="2" t="s">
        <v>10678</v>
      </c>
      <c r="ORH2" s="2" t="s">
        <v>10679</v>
      </c>
      <c r="ORI2" s="2" t="s">
        <v>10680</v>
      </c>
      <c r="ORJ2" s="2" t="s">
        <v>10681</v>
      </c>
      <c r="ORK2" s="2" t="s">
        <v>10682</v>
      </c>
      <c r="ORL2" s="2" t="s">
        <v>10683</v>
      </c>
      <c r="ORM2" s="2" t="s">
        <v>10684</v>
      </c>
      <c r="ORN2" s="2" t="s">
        <v>10685</v>
      </c>
      <c r="ORO2" s="2" t="s">
        <v>10686</v>
      </c>
      <c r="ORP2" s="2" t="s">
        <v>10687</v>
      </c>
      <c r="ORQ2" s="2" t="s">
        <v>10688</v>
      </c>
      <c r="ORR2" s="2" t="s">
        <v>10689</v>
      </c>
      <c r="ORS2" s="2" t="s">
        <v>10690</v>
      </c>
      <c r="ORT2" s="2" t="s">
        <v>10691</v>
      </c>
      <c r="ORU2" s="2" t="s">
        <v>10692</v>
      </c>
      <c r="ORV2" s="2" t="s">
        <v>10693</v>
      </c>
      <c r="ORW2" s="2" t="s">
        <v>10694</v>
      </c>
      <c r="ORX2" s="2" t="s">
        <v>10695</v>
      </c>
      <c r="ORY2" s="2" t="s">
        <v>10696</v>
      </c>
      <c r="ORZ2" s="2" t="s">
        <v>10697</v>
      </c>
      <c r="OSA2" s="2" t="s">
        <v>10698</v>
      </c>
      <c r="OSB2" s="2" t="s">
        <v>10699</v>
      </c>
      <c r="OSC2" s="2" t="s">
        <v>10700</v>
      </c>
      <c r="OSD2" s="2" t="s">
        <v>10701</v>
      </c>
      <c r="OSE2" s="2" t="s">
        <v>10702</v>
      </c>
      <c r="OSF2" s="2" t="s">
        <v>10703</v>
      </c>
      <c r="OSG2" s="2" t="s">
        <v>10704</v>
      </c>
      <c r="OSH2" s="2" t="s">
        <v>10705</v>
      </c>
      <c r="OSI2" s="2" t="s">
        <v>10706</v>
      </c>
      <c r="OSJ2" s="2" t="s">
        <v>10707</v>
      </c>
      <c r="OSK2" s="2" t="s">
        <v>10708</v>
      </c>
      <c r="OSL2" s="2" t="s">
        <v>10709</v>
      </c>
      <c r="OSM2" s="2" t="s">
        <v>10710</v>
      </c>
      <c r="OSN2" s="2" t="s">
        <v>10711</v>
      </c>
      <c r="OSO2" s="2" t="s">
        <v>10712</v>
      </c>
      <c r="OSP2" s="2" t="s">
        <v>10713</v>
      </c>
      <c r="OSQ2" s="2" t="s">
        <v>10714</v>
      </c>
      <c r="OSR2" s="2" t="s">
        <v>10715</v>
      </c>
      <c r="OSS2" s="2" t="s">
        <v>10716</v>
      </c>
      <c r="OST2" s="2" t="s">
        <v>10717</v>
      </c>
      <c r="OSU2" s="2" t="s">
        <v>10718</v>
      </c>
      <c r="OSV2" s="2" t="s">
        <v>10719</v>
      </c>
      <c r="OSW2" s="2" t="s">
        <v>10720</v>
      </c>
      <c r="OSX2" s="2" t="s">
        <v>10721</v>
      </c>
      <c r="OSY2" s="2" t="s">
        <v>10722</v>
      </c>
      <c r="OSZ2" s="2" t="s">
        <v>10723</v>
      </c>
      <c r="OTA2" s="2" t="s">
        <v>10724</v>
      </c>
      <c r="OTB2" s="2" t="s">
        <v>10725</v>
      </c>
      <c r="OTC2" s="2" t="s">
        <v>10726</v>
      </c>
      <c r="OTD2" s="2" t="s">
        <v>10727</v>
      </c>
      <c r="OTE2" s="2" t="s">
        <v>10728</v>
      </c>
      <c r="OTF2" s="2" t="s">
        <v>10729</v>
      </c>
      <c r="OTG2" s="2" t="s">
        <v>10730</v>
      </c>
      <c r="OTH2" s="2" t="s">
        <v>10731</v>
      </c>
      <c r="OTI2" s="2" t="s">
        <v>10732</v>
      </c>
      <c r="OTJ2" s="2" t="s">
        <v>10733</v>
      </c>
      <c r="OTK2" s="2" t="s">
        <v>10734</v>
      </c>
      <c r="OTL2" s="2" t="s">
        <v>10735</v>
      </c>
      <c r="OTM2" s="2" t="s">
        <v>10736</v>
      </c>
      <c r="OTN2" s="2" t="s">
        <v>10737</v>
      </c>
      <c r="OTO2" s="2" t="s">
        <v>10738</v>
      </c>
      <c r="OTP2" s="2" t="s">
        <v>10739</v>
      </c>
      <c r="OTQ2" s="2" t="s">
        <v>10740</v>
      </c>
      <c r="OTR2" s="2" t="s">
        <v>10741</v>
      </c>
      <c r="OTS2" s="2" t="s">
        <v>10742</v>
      </c>
      <c r="OTT2" s="2" t="s">
        <v>10743</v>
      </c>
      <c r="OTU2" s="2" t="s">
        <v>10744</v>
      </c>
      <c r="OTV2" s="2" t="s">
        <v>10745</v>
      </c>
      <c r="OTW2" s="2" t="s">
        <v>10746</v>
      </c>
      <c r="OTX2" s="2" t="s">
        <v>10747</v>
      </c>
      <c r="OTY2" s="2" t="s">
        <v>10748</v>
      </c>
      <c r="OTZ2" s="2" t="s">
        <v>10749</v>
      </c>
      <c r="OUA2" s="2" t="s">
        <v>10750</v>
      </c>
      <c r="OUB2" s="2" t="s">
        <v>10751</v>
      </c>
      <c r="OUC2" s="2" t="s">
        <v>10752</v>
      </c>
      <c r="OUD2" s="2" t="s">
        <v>10753</v>
      </c>
      <c r="OUE2" s="2" t="s">
        <v>10754</v>
      </c>
      <c r="OUF2" s="2" t="s">
        <v>10755</v>
      </c>
      <c r="OUG2" s="2" t="s">
        <v>10756</v>
      </c>
      <c r="OUH2" s="2" t="s">
        <v>10757</v>
      </c>
      <c r="OUI2" s="2" t="s">
        <v>10758</v>
      </c>
      <c r="OUJ2" s="2" t="s">
        <v>10759</v>
      </c>
      <c r="OUK2" s="2" t="s">
        <v>10760</v>
      </c>
      <c r="OUL2" s="2" t="s">
        <v>10761</v>
      </c>
      <c r="OUM2" s="2" t="s">
        <v>10762</v>
      </c>
      <c r="OUN2" s="2" t="s">
        <v>10763</v>
      </c>
      <c r="OUO2" s="2" t="s">
        <v>10764</v>
      </c>
      <c r="OUP2" s="2" t="s">
        <v>10765</v>
      </c>
      <c r="OUQ2" s="2" t="s">
        <v>10766</v>
      </c>
      <c r="OUR2" s="2" t="s">
        <v>10767</v>
      </c>
      <c r="OUS2" s="2" t="s">
        <v>10768</v>
      </c>
      <c r="OUT2" s="2" t="s">
        <v>10769</v>
      </c>
      <c r="OUU2" s="2" t="s">
        <v>10770</v>
      </c>
      <c r="OUV2" s="2" t="s">
        <v>10771</v>
      </c>
      <c r="OUW2" s="2" t="s">
        <v>10772</v>
      </c>
      <c r="OUX2" s="2" t="s">
        <v>10773</v>
      </c>
      <c r="OUY2" s="2" t="s">
        <v>10774</v>
      </c>
      <c r="OUZ2" s="2" t="s">
        <v>10775</v>
      </c>
      <c r="OVA2" s="2" t="s">
        <v>10776</v>
      </c>
      <c r="OVB2" s="2" t="s">
        <v>10777</v>
      </c>
      <c r="OVC2" s="2" t="s">
        <v>10778</v>
      </c>
      <c r="OVD2" s="2" t="s">
        <v>10779</v>
      </c>
      <c r="OVE2" s="2" t="s">
        <v>10780</v>
      </c>
      <c r="OVF2" s="2" t="s">
        <v>10781</v>
      </c>
      <c r="OVG2" s="2" t="s">
        <v>10782</v>
      </c>
      <c r="OVH2" s="2" t="s">
        <v>10783</v>
      </c>
      <c r="OVI2" s="2" t="s">
        <v>10784</v>
      </c>
      <c r="OVJ2" s="2" t="s">
        <v>10785</v>
      </c>
      <c r="OVK2" s="2" t="s">
        <v>10786</v>
      </c>
      <c r="OVL2" s="2" t="s">
        <v>10787</v>
      </c>
      <c r="OVM2" s="2" t="s">
        <v>10788</v>
      </c>
      <c r="OVN2" s="2" t="s">
        <v>10789</v>
      </c>
      <c r="OVO2" s="2" t="s">
        <v>10790</v>
      </c>
      <c r="OVP2" s="2" t="s">
        <v>10791</v>
      </c>
      <c r="OVQ2" s="2" t="s">
        <v>10792</v>
      </c>
      <c r="OVR2" s="2" t="s">
        <v>10793</v>
      </c>
      <c r="OVS2" s="2" t="s">
        <v>10794</v>
      </c>
      <c r="OVT2" s="2" t="s">
        <v>10795</v>
      </c>
      <c r="OVU2" s="2" t="s">
        <v>10796</v>
      </c>
      <c r="OVV2" s="2" t="s">
        <v>10797</v>
      </c>
      <c r="OVW2" s="2" t="s">
        <v>10798</v>
      </c>
      <c r="OVX2" s="2" t="s">
        <v>10799</v>
      </c>
      <c r="OVY2" s="2" t="s">
        <v>10800</v>
      </c>
      <c r="OVZ2" s="2" t="s">
        <v>10801</v>
      </c>
      <c r="OWA2" s="2" t="s">
        <v>10802</v>
      </c>
      <c r="OWB2" s="2" t="s">
        <v>10803</v>
      </c>
      <c r="OWC2" s="2" t="s">
        <v>10804</v>
      </c>
      <c r="OWD2" s="2" t="s">
        <v>10805</v>
      </c>
      <c r="OWE2" s="2" t="s">
        <v>10806</v>
      </c>
      <c r="OWF2" s="2" t="s">
        <v>10807</v>
      </c>
      <c r="OWG2" s="2" t="s">
        <v>10808</v>
      </c>
      <c r="OWH2" s="2" t="s">
        <v>10809</v>
      </c>
      <c r="OWI2" s="2" t="s">
        <v>10810</v>
      </c>
      <c r="OWJ2" s="2" t="s">
        <v>10811</v>
      </c>
      <c r="OWK2" s="2" t="s">
        <v>10812</v>
      </c>
      <c r="OWL2" s="2" t="s">
        <v>10813</v>
      </c>
      <c r="OWM2" s="2" t="s">
        <v>10814</v>
      </c>
      <c r="OWN2" s="2" t="s">
        <v>10815</v>
      </c>
      <c r="OWO2" s="2" t="s">
        <v>10816</v>
      </c>
      <c r="OWP2" s="2" t="s">
        <v>10817</v>
      </c>
      <c r="OWQ2" s="2" t="s">
        <v>10818</v>
      </c>
      <c r="OWR2" s="2" t="s">
        <v>10819</v>
      </c>
      <c r="OWS2" s="2" t="s">
        <v>10820</v>
      </c>
      <c r="OWT2" s="2" t="s">
        <v>10821</v>
      </c>
      <c r="OWU2" s="2" t="s">
        <v>10822</v>
      </c>
      <c r="OWV2" s="2" t="s">
        <v>10823</v>
      </c>
      <c r="OWW2" s="2" t="s">
        <v>10824</v>
      </c>
      <c r="OWX2" s="2" t="s">
        <v>10825</v>
      </c>
      <c r="OWY2" s="2" t="s">
        <v>10826</v>
      </c>
      <c r="OWZ2" s="2" t="s">
        <v>10827</v>
      </c>
      <c r="OXA2" s="2" t="s">
        <v>10828</v>
      </c>
      <c r="OXB2" s="2" t="s">
        <v>10829</v>
      </c>
      <c r="OXC2" s="2" t="s">
        <v>10830</v>
      </c>
      <c r="OXD2" s="2" t="s">
        <v>10831</v>
      </c>
      <c r="OXE2" s="2" t="s">
        <v>10832</v>
      </c>
      <c r="OXF2" s="2" t="s">
        <v>10833</v>
      </c>
      <c r="OXG2" s="2" t="s">
        <v>10834</v>
      </c>
      <c r="OXH2" s="2" t="s">
        <v>10835</v>
      </c>
      <c r="OXI2" s="2" t="s">
        <v>10836</v>
      </c>
      <c r="OXJ2" s="2" t="s">
        <v>10837</v>
      </c>
      <c r="OXK2" s="2" t="s">
        <v>10838</v>
      </c>
      <c r="OXL2" s="2" t="s">
        <v>10839</v>
      </c>
      <c r="OXM2" s="2" t="s">
        <v>10840</v>
      </c>
      <c r="OXN2" s="2" t="s">
        <v>10841</v>
      </c>
      <c r="OXO2" s="2" t="s">
        <v>10842</v>
      </c>
      <c r="OXP2" s="2" t="s">
        <v>10843</v>
      </c>
      <c r="OXQ2" s="2" t="s">
        <v>10844</v>
      </c>
      <c r="OXR2" s="2" t="s">
        <v>10845</v>
      </c>
      <c r="OXS2" s="2" t="s">
        <v>10846</v>
      </c>
      <c r="OXT2" s="2" t="s">
        <v>10847</v>
      </c>
      <c r="OXU2" s="2" t="s">
        <v>10848</v>
      </c>
      <c r="OXV2" s="2" t="s">
        <v>10849</v>
      </c>
      <c r="OXW2" s="2" t="s">
        <v>10850</v>
      </c>
      <c r="OXX2" s="2" t="s">
        <v>10851</v>
      </c>
      <c r="OXY2" s="2" t="s">
        <v>10852</v>
      </c>
      <c r="OXZ2" s="2" t="s">
        <v>10853</v>
      </c>
      <c r="OYA2" s="2" t="s">
        <v>10854</v>
      </c>
      <c r="OYB2" s="2" t="s">
        <v>10855</v>
      </c>
      <c r="OYC2" s="2" t="s">
        <v>10856</v>
      </c>
      <c r="OYD2" s="2" t="s">
        <v>10857</v>
      </c>
      <c r="OYE2" s="2" t="s">
        <v>10858</v>
      </c>
      <c r="OYF2" s="2" t="s">
        <v>10859</v>
      </c>
      <c r="OYG2" s="2" t="s">
        <v>10860</v>
      </c>
      <c r="OYH2" s="2" t="s">
        <v>10861</v>
      </c>
      <c r="OYI2" s="2" t="s">
        <v>10862</v>
      </c>
      <c r="OYJ2" s="2" t="s">
        <v>10863</v>
      </c>
      <c r="OYK2" s="2" t="s">
        <v>10864</v>
      </c>
      <c r="OYL2" s="2" t="s">
        <v>10865</v>
      </c>
      <c r="OYM2" s="2" t="s">
        <v>10866</v>
      </c>
      <c r="OYN2" s="2" t="s">
        <v>10867</v>
      </c>
      <c r="OYO2" s="2" t="s">
        <v>10868</v>
      </c>
      <c r="OYP2" s="2" t="s">
        <v>10869</v>
      </c>
      <c r="OYQ2" s="2" t="s">
        <v>10870</v>
      </c>
      <c r="OYR2" s="2" t="s">
        <v>10871</v>
      </c>
      <c r="OYS2" s="2" t="s">
        <v>10872</v>
      </c>
      <c r="OYT2" s="2" t="s">
        <v>10873</v>
      </c>
      <c r="OYU2" s="2" t="s">
        <v>10874</v>
      </c>
      <c r="OYV2" s="2" t="s">
        <v>10875</v>
      </c>
      <c r="OYW2" s="2" t="s">
        <v>10876</v>
      </c>
      <c r="OYX2" s="2" t="s">
        <v>10877</v>
      </c>
      <c r="OYY2" s="2" t="s">
        <v>10878</v>
      </c>
      <c r="OYZ2" s="2" t="s">
        <v>10879</v>
      </c>
      <c r="OZA2" s="2" t="s">
        <v>10880</v>
      </c>
      <c r="OZB2" s="2" t="s">
        <v>10881</v>
      </c>
      <c r="OZC2" s="2" t="s">
        <v>10882</v>
      </c>
      <c r="OZD2" s="2" t="s">
        <v>10883</v>
      </c>
      <c r="OZE2" s="2" t="s">
        <v>10884</v>
      </c>
      <c r="OZF2" s="2" t="s">
        <v>10885</v>
      </c>
      <c r="OZG2" s="2" t="s">
        <v>10886</v>
      </c>
      <c r="OZH2" s="2" t="s">
        <v>10887</v>
      </c>
      <c r="OZI2" s="2" t="s">
        <v>10888</v>
      </c>
      <c r="OZJ2" s="2" t="s">
        <v>10889</v>
      </c>
      <c r="OZK2" s="2" t="s">
        <v>10890</v>
      </c>
      <c r="OZL2" s="2" t="s">
        <v>10891</v>
      </c>
      <c r="OZM2" s="2" t="s">
        <v>10892</v>
      </c>
      <c r="OZN2" s="2" t="s">
        <v>10893</v>
      </c>
      <c r="OZO2" s="2" t="s">
        <v>10894</v>
      </c>
      <c r="OZP2" s="2" t="s">
        <v>10895</v>
      </c>
      <c r="OZQ2" s="2" t="s">
        <v>10896</v>
      </c>
      <c r="OZR2" s="2" t="s">
        <v>10897</v>
      </c>
      <c r="OZS2" s="2" t="s">
        <v>10898</v>
      </c>
      <c r="OZT2" s="2" t="s">
        <v>10899</v>
      </c>
      <c r="OZU2" s="2" t="s">
        <v>10900</v>
      </c>
      <c r="OZV2" s="2" t="s">
        <v>10901</v>
      </c>
      <c r="OZW2" s="2" t="s">
        <v>10902</v>
      </c>
      <c r="OZX2" s="2" t="s">
        <v>10903</v>
      </c>
      <c r="OZY2" s="2" t="s">
        <v>10904</v>
      </c>
      <c r="OZZ2" s="2" t="s">
        <v>10905</v>
      </c>
      <c r="PAA2" s="2" t="s">
        <v>10906</v>
      </c>
      <c r="PAB2" s="2" t="s">
        <v>10907</v>
      </c>
      <c r="PAC2" s="2" t="s">
        <v>10908</v>
      </c>
      <c r="PAD2" s="2" t="s">
        <v>10909</v>
      </c>
      <c r="PAE2" s="2" t="s">
        <v>10910</v>
      </c>
      <c r="PAF2" s="2" t="s">
        <v>10911</v>
      </c>
      <c r="PAG2" s="2" t="s">
        <v>10912</v>
      </c>
      <c r="PAH2" s="2" t="s">
        <v>10913</v>
      </c>
      <c r="PAI2" s="2" t="s">
        <v>10914</v>
      </c>
      <c r="PAJ2" s="2" t="s">
        <v>10915</v>
      </c>
      <c r="PAK2" s="2" t="s">
        <v>10916</v>
      </c>
      <c r="PAL2" s="2" t="s">
        <v>10917</v>
      </c>
      <c r="PAM2" s="2" t="s">
        <v>10918</v>
      </c>
      <c r="PAN2" s="2" t="s">
        <v>10919</v>
      </c>
      <c r="PAO2" s="2" t="s">
        <v>10920</v>
      </c>
      <c r="PAP2" s="2" t="s">
        <v>10921</v>
      </c>
      <c r="PAQ2" s="2" t="s">
        <v>10922</v>
      </c>
      <c r="PAR2" s="2" t="s">
        <v>10923</v>
      </c>
      <c r="PAS2" s="2" t="s">
        <v>10924</v>
      </c>
      <c r="PAT2" s="2" t="s">
        <v>10925</v>
      </c>
      <c r="PAU2" s="2" t="s">
        <v>10926</v>
      </c>
      <c r="PAV2" s="2" t="s">
        <v>10927</v>
      </c>
      <c r="PAW2" s="2" t="s">
        <v>10928</v>
      </c>
      <c r="PAX2" s="2" t="s">
        <v>10929</v>
      </c>
      <c r="PAY2" s="2" t="s">
        <v>10930</v>
      </c>
      <c r="PAZ2" s="2" t="s">
        <v>10931</v>
      </c>
      <c r="PBA2" s="2" t="s">
        <v>10932</v>
      </c>
      <c r="PBB2" s="2" t="s">
        <v>10933</v>
      </c>
      <c r="PBC2" s="2" t="s">
        <v>10934</v>
      </c>
      <c r="PBD2" s="2" t="s">
        <v>10935</v>
      </c>
      <c r="PBE2" s="2" t="s">
        <v>10936</v>
      </c>
      <c r="PBF2" s="2" t="s">
        <v>10937</v>
      </c>
      <c r="PBG2" s="2" t="s">
        <v>10938</v>
      </c>
      <c r="PBH2" s="2" t="s">
        <v>10939</v>
      </c>
      <c r="PBI2" s="2" t="s">
        <v>10940</v>
      </c>
      <c r="PBJ2" s="2" t="s">
        <v>10941</v>
      </c>
      <c r="PBK2" s="2" t="s">
        <v>10942</v>
      </c>
      <c r="PBL2" s="2" t="s">
        <v>10943</v>
      </c>
      <c r="PBM2" s="2" t="s">
        <v>10944</v>
      </c>
      <c r="PBN2" s="2" t="s">
        <v>10945</v>
      </c>
      <c r="PBO2" s="2" t="s">
        <v>10946</v>
      </c>
      <c r="PBP2" s="2" t="s">
        <v>10947</v>
      </c>
      <c r="PBQ2" s="2" t="s">
        <v>10948</v>
      </c>
      <c r="PBR2" s="2" t="s">
        <v>10949</v>
      </c>
      <c r="PBS2" s="2" t="s">
        <v>10950</v>
      </c>
      <c r="PBT2" s="2" t="s">
        <v>10951</v>
      </c>
      <c r="PBU2" s="2" t="s">
        <v>10952</v>
      </c>
      <c r="PBV2" s="2" t="s">
        <v>10953</v>
      </c>
      <c r="PBW2" s="2" t="s">
        <v>10954</v>
      </c>
      <c r="PBX2" s="2" t="s">
        <v>10955</v>
      </c>
      <c r="PBY2" s="2" t="s">
        <v>10956</v>
      </c>
      <c r="PBZ2" s="2" t="s">
        <v>10957</v>
      </c>
      <c r="PCA2" s="2" t="s">
        <v>10958</v>
      </c>
      <c r="PCB2" s="2" t="s">
        <v>10959</v>
      </c>
      <c r="PCC2" s="2" t="s">
        <v>10960</v>
      </c>
      <c r="PCD2" s="2" t="s">
        <v>10961</v>
      </c>
      <c r="PCE2" s="2" t="s">
        <v>10962</v>
      </c>
      <c r="PCF2" s="2" t="s">
        <v>10963</v>
      </c>
      <c r="PCG2" s="2" t="s">
        <v>10964</v>
      </c>
      <c r="PCH2" s="2" t="s">
        <v>10965</v>
      </c>
      <c r="PCI2" s="2" t="s">
        <v>10966</v>
      </c>
      <c r="PCJ2" s="2" t="s">
        <v>10967</v>
      </c>
      <c r="PCK2" s="2" t="s">
        <v>10968</v>
      </c>
      <c r="PCL2" s="2" t="s">
        <v>10969</v>
      </c>
      <c r="PCM2" s="2" t="s">
        <v>10970</v>
      </c>
      <c r="PCN2" s="2" t="s">
        <v>10971</v>
      </c>
      <c r="PCO2" s="2" t="s">
        <v>10972</v>
      </c>
      <c r="PCP2" s="2" t="s">
        <v>10973</v>
      </c>
      <c r="PCQ2" s="2" t="s">
        <v>10974</v>
      </c>
      <c r="PCR2" s="2" t="s">
        <v>10975</v>
      </c>
      <c r="PCS2" s="2" t="s">
        <v>10976</v>
      </c>
      <c r="PCT2" s="2" t="s">
        <v>10977</v>
      </c>
      <c r="PCU2" s="2" t="s">
        <v>10978</v>
      </c>
      <c r="PCV2" s="2" t="s">
        <v>10979</v>
      </c>
      <c r="PCW2" s="2" t="s">
        <v>10980</v>
      </c>
      <c r="PCX2" s="2" t="s">
        <v>10981</v>
      </c>
      <c r="PCY2" s="2" t="s">
        <v>10982</v>
      </c>
      <c r="PCZ2" s="2" t="s">
        <v>10983</v>
      </c>
      <c r="PDA2" s="2" t="s">
        <v>10984</v>
      </c>
      <c r="PDB2" s="2" t="s">
        <v>10985</v>
      </c>
      <c r="PDC2" s="2" t="s">
        <v>10986</v>
      </c>
      <c r="PDD2" s="2" t="s">
        <v>10987</v>
      </c>
      <c r="PDE2" s="2" t="s">
        <v>10988</v>
      </c>
      <c r="PDF2" s="2" t="s">
        <v>10989</v>
      </c>
      <c r="PDG2" s="2" t="s">
        <v>10990</v>
      </c>
      <c r="PDH2" s="2" t="s">
        <v>10991</v>
      </c>
      <c r="PDI2" s="2" t="s">
        <v>10992</v>
      </c>
      <c r="PDJ2" s="2" t="s">
        <v>10993</v>
      </c>
      <c r="PDK2" s="2" t="s">
        <v>10994</v>
      </c>
      <c r="PDL2" s="2" t="s">
        <v>10995</v>
      </c>
      <c r="PDM2" s="2" t="s">
        <v>10996</v>
      </c>
      <c r="PDN2" s="2" t="s">
        <v>10997</v>
      </c>
      <c r="PDO2" s="2" t="s">
        <v>10998</v>
      </c>
      <c r="PDP2" s="2" t="s">
        <v>10999</v>
      </c>
      <c r="PDQ2" s="2" t="s">
        <v>11000</v>
      </c>
      <c r="PDR2" s="2" t="s">
        <v>11001</v>
      </c>
      <c r="PDS2" s="2" t="s">
        <v>11002</v>
      </c>
      <c r="PDT2" s="2" t="s">
        <v>11003</v>
      </c>
      <c r="PDU2" s="2" t="s">
        <v>11004</v>
      </c>
      <c r="PDV2" s="2" t="s">
        <v>11005</v>
      </c>
      <c r="PDW2" s="2" t="s">
        <v>11006</v>
      </c>
      <c r="PDX2" s="2" t="s">
        <v>11007</v>
      </c>
      <c r="PDY2" s="2" t="s">
        <v>11008</v>
      </c>
      <c r="PDZ2" s="2" t="s">
        <v>11009</v>
      </c>
      <c r="PEA2" s="2" t="s">
        <v>11010</v>
      </c>
      <c r="PEB2" s="2" t="s">
        <v>11011</v>
      </c>
      <c r="PEC2" s="2" t="s">
        <v>11012</v>
      </c>
      <c r="PED2" s="2" t="s">
        <v>11013</v>
      </c>
      <c r="PEE2" s="2" t="s">
        <v>11014</v>
      </c>
      <c r="PEF2" s="2" t="s">
        <v>11015</v>
      </c>
      <c r="PEG2" s="2" t="s">
        <v>11016</v>
      </c>
      <c r="PEH2" s="2" t="s">
        <v>11017</v>
      </c>
      <c r="PEI2" s="2" t="s">
        <v>11018</v>
      </c>
      <c r="PEJ2" s="2" t="s">
        <v>11019</v>
      </c>
      <c r="PEK2" s="2" t="s">
        <v>11020</v>
      </c>
      <c r="PEL2" s="2" t="s">
        <v>11021</v>
      </c>
      <c r="PEM2" s="2" t="s">
        <v>11022</v>
      </c>
      <c r="PEN2" s="2" t="s">
        <v>11023</v>
      </c>
      <c r="PEO2" s="2" t="s">
        <v>11024</v>
      </c>
      <c r="PEP2" s="2" t="s">
        <v>11025</v>
      </c>
      <c r="PEQ2" s="2" t="s">
        <v>11026</v>
      </c>
      <c r="PER2" s="2" t="s">
        <v>11027</v>
      </c>
      <c r="PES2" s="2" t="s">
        <v>11028</v>
      </c>
      <c r="PET2" s="2" t="s">
        <v>11029</v>
      </c>
      <c r="PEU2" s="2" t="s">
        <v>11030</v>
      </c>
      <c r="PEV2" s="2" t="s">
        <v>11031</v>
      </c>
      <c r="PEW2" s="2" t="s">
        <v>11032</v>
      </c>
      <c r="PEX2" s="2" t="s">
        <v>11033</v>
      </c>
      <c r="PEY2" s="2" t="s">
        <v>11034</v>
      </c>
      <c r="PEZ2" s="2" t="s">
        <v>11035</v>
      </c>
      <c r="PFA2" s="2" t="s">
        <v>11036</v>
      </c>
      <c r="PFB2" s="2" t="s">
        <v>11037</v>
      </c>
      <c r="PFC2" s="2" t="s">
        <v>11038</v>
      </c>
      <c r="PFD2" s="2" t="s">
        <v>11039</v>
      </c>
      <c r="PFE2" s="2" t="s">
        <v>11040</v>
      </c>
      <c r="PFF2" s="2" t="s">
        <v>11041</v>
      </c>
      <c r="PFG2" s="2" t="s">
        <v>11042</v>
      </c>
      <c r="PFH2" s="2" t="s">
        <v>11043</v>
      </c>
      <c r="PFI2" s="2" t="s">
        <v>11044</v>
      </c>
      <c r="PFJ2" s="2" t="s">
        <v>11045</v>
      </c>
      <c r="PFK2" s="2" t="s">
        <v>11046</v>
      </c>
      <c r="PFL2" s="2" t="s">
        <v>11047</v>
      </c>
      <c r="PFM2" s="2" t="s">
        <v>11048</v>
      </c>
      <c r="PFN2" s="2" t="s">
        <v>11049</v>
      </c>
      <c r="PFO2" s="2" t="s">
        <v>11050</v>
      </c>
      <c r="PFP2" s="2" t="s">
        <v>11051</v>
      </c>
      <c r="PFQ2" s="2" t="s">
        <v>11052</v>
      </c>
      <c r="PFR2" s="2" t="s">
        <v>11053</v>
      </c>
      <c r="PFS2" s="2" t="s">
        <v>11054</v>
      </c>
      <c r="PFT2" s="2" t="s">
        <v>11055</v>
      </c>
      <c r="PFU2" s="2" t="s">
        <v>11056</v>
      </c>
      <c r="PFV2" s="2" t="s">
        <v>11057</v>
      </c>
      <c r="PFW2" s="2" t="s">
        <v>11058</v>
      </c>
      <c r="PFX2" s="2" t="s">
        <v>11059</v>
      </c>
      <c r="PFY2" s="2" t="s">
        <v>11060</v>
      </c>
      <c r="PFZ2" s="2" t="s">
        <v>11061</v>
      </c>
      <c r="PGA2" s="2" t="s">
        <v>11062</v>
      </c>
      <c r="PGB2" s="2" t="s">
        <v>11063</v>
      </c>
      <c r="PGC2" s="2" t="s">
        <v>11064</v>
      </c>
      <c r="PGD2" s="2" t="s">
        <v>11065</v>
      </c>
      <c r="PGE2" s="2" t="s">
        <v>11066</v>
      </c>
      <c r="PGF2" s="2" t="s">
        <v>11067</v>
      </c>
      <c r="PGG2" s="2" t="s">
        <v>11068</v>
      </c>
      <c r="PGH2" s="2" t="s">
        <v>11069</v>
      </c>
      <c r="PGI2" s="2" t="s">
        <v>11070</v>
      </c>
      <c r="PGJ2" s="2" t="s">
        <v>11071</v>
      </c>
      <c r="PGK2" s="2" t="s">
        <v>11072</v>
      </c>
      <c r="PGL2" s="2" t="s">
        <v>11073</v>
      </c>
      <c r="PGM2" s="2" t="s">
        <v>11074</v>
      </c>
      <c r="PGN2" s="2" t="s">
        <v>11075</v>
      </c>
      <c r="PGO2" s="2" t="s">
        <v>11076</v>
      </c>
      <c r="PGP2" s="2" t="s">
        <v>11077</v>
      </c>
      <c r="PGQ2" s="2" t="s">
        <v>11078</v>
      </c>
      <c r="PGR2" s="2" t="s">
        <v>11079</v>
      </c>
      <c r="PGS2" s="2" t="s">
        <v>11080</v>
      </c>
      <c r="PGT2" s="2" t="s">
        <v>11081</v>
      </c>
      <c r="PGU2" s="2" t="s">
        <v>11082</v>
      </c>
      <c r="PGV2" s="2" t="s">
        <v>11083</v>
      </c>
      <c r="PGW2" s="2" t="s">
        <v>11084</v>
      </c>
      <c r="PGX2" s="2" t="s">
        <v>11085</v>
      </c>
      <c r="PGY2" s="2" t="s">
        <v>11086</v>
      </c>
      <c r="PGZ2" s="2" t="s">
        <v>11087</v>
      </c>
      <c r="PHA2" s="2" t="s">
        <v>11088</v>
      </c>
      <c r="PHB2" s="2" t="s">
        <v>11089</v>
      </c>
      <c r="PHC2" s="2" t="s">
        <v>11090</v>
      </c>
      <c r="PHD2" s="2" t="s">
        <v>11091</v>
      </c>
      <c r="PHE2" s="2" t="s">
        <v>11092</v>
      </c>
      <c r="PHF2" s="2" t="s">
        <v>11093</v>
      </c>
      <c r="PHG2" s="2" t="s">
        <v>11094</v>
      </c>
      <c r="PHH2" s="2" t="s">
        <v>11095</v>
      </c>
      <c r="PHI2" s="2" t="s">
        <v>11096</v>
      </c>
      <c r="PHJ2" s="2" t="s">
        <v>11097</v>
      </c>
      <c r="PHK2" s="2" t="s">
        <v>11098</v>
      </c>
      <c r="PHL2" s="2" t="s">
        <v>11099</v>
      </c>
      <c r="PHM2" s="2" t="s">
        <v>11100</v>
      </c>
      <c r="PHN2" s="2" t="s">
        <v>11101</v>
      </c>
      <c r="PHO2" s="2" t="s">
        <v>11102</v>
      </c>
      <c r="PHP2" s="2" t="s">
        <v>11103</v>
      </c>
      <c r="PHQ2" s="2" t="s">
        <v>11104</v>
      </c>
      <c r="PHR2" s="2" t="s">
        <v>11105</v>
      </c>
      <c r="PHS2" s="2" t="s">
        <v>11106</v>
      </c>
      <c r="PHT2" s="2" t="s">
        <v>11107</v>
      </c>
      <c r="PHU2" s="2" t="s">
        <v>11108</v>
      </c>
      <c r="PHV2" s="2" t="s">
        <v>11109</v>
      </c>
      <c r="PHW2" s="2" t="s">
        <v>11110</v>
      </c>
      <c r="PHX2" s="2" t="s">
        <v>11111</v>
      </c>
      <c r="PHY2" s="2" t="s">
        <v>11112</v>
      </c>
      <c r="PHZ2" s="2" t="s">
        <v>11113</v>
      </c>
      <c r="PIA2" s="2" t="s">
        <v>11114</v>
      </c>
      <c r="PIB2" s="2" t="s">
        <v>11115</v>
      </c>
      <c r="PIC2" s="2" t="s">
        <v>11116</v>
      </c>
      <c r="PID2" s="2" t="s">
        <v>11117</v>
      </c>
      <c r="PIE2" s="2" t="s">
        <v>11118</v>
      </c>
      <c r="PIF2" s="2" t="s">
        <v>11119</v>
      </c>
      <c r="PIG2" s="2" t="s">
        <v>11120</v>
      </c>
      <c r="PIH2" s="2" t="s">
        <v>11121</v>
      </c>
      <c r="PII2" s="2" t="s">
        <v>11122</v>
      </c>
      <c r="PIJ2" s="2" t="s">
        <v>11123</v>
      </c>
      <c r="PIK2" s="2" t="s">
        <v>11124</v>
      </c>
      <c r="PIL2" s="2" t="s">
        <v>11125</v>
      </c>
      <c r="PIM2" s="2" t="s">
        <v>11126</v>
      </c>
      <c r="PIN2" s="2" t="s">
        <v>11127</v>
      </c>
      <c r="PIO2" s="2" t="s">
        <v>11128</v>
      </c>
      <c r="PIP2" s="2" t="s">
        <v>11129</v>
      </c>
      <c r="PIQ2" s="2" t="s">
        <v>11130</v>
      </c>
      <c r="PIR2" s="2" t="s">
        <v>11131</v>
      </c>
      <c r="PIS2" s="2" t="s">
        <v>11132</v>
      </c>
      <c r="PIT2" s="2" t="s">
        <v>11133</v>
      </c>
      <c r="PIU2" s="2" t="s">
        <v>11134</v>
      </c>
      <c r="PIV2" s="2" t="s">
        <v>11135</v>
      </c>
      <c r="PIW2" s="2" t="s">
        <v>11136</v>
      </c>
      <c r="PIX2" s="2" t="s">
        <v>11137</v>
      </c>
      <c r="PIY2" s="2" t="s">
        <v>11138</v>
      </c>
      <c r="PIZ2" s="2" t="s">
        <v>11139</v>
      </c>
      <c r="PJA2" s="2" t="s">
        <v>11140</v>
      </c>
      <c r="PJB2" s="2" t="s">
        <v>11141</v>
      </c>
      <c r="PJC2" s="2" t="s">
        <v>11142</v>
      </c>
      <c r="PJD2" s="2" t="s">
        <v>11143</v>
      </c>
      <c r="PJE2" s="2" t="s">
        <v>11144</v>
      </c>
      <c r="PJF2" s="2" t="s">
        <v>11145</v>
      </c>
      <c r="PJG2" s="2" t="s">
        <v>11146</v>
      </c>
      <c r="PJH2" s="2" t="s">
        <v>11147</v>
      </c>
      <c r="PJI2" s="2" t="s">
        <v>11148</v>
      </c>
      <c r="PJJ2" s="2" t="s">
        <v>11149</v>
      </c>
      <c r="PJK2" s="2" t="s">
        <v>11150</v>
      </c>
      <c r="PJL2" s="2" t="s">
        <v>11151</v>
      </c>
      <c r="PJM2" s="2" t="s">
        <v>11152</v>
      </c>
      <c r="PJN2" s="2" t="s">
        <v>11153</v>
      </c>
      <c r="PJO2" s="2" t="s">
        <v>11154</v>
      </c>
      <c r="PJP2" s="2" t="s">
        <v>11155</v>
      </c>
      <c r="PJQ2" s="2" t="s">
        <v>11156</v>
      </c>
      <c r="PJR2" s="2" t="s">
        <v>11157</v>
      </c>
      <c r="PJS2" s="2" t="s">
        <v>11158</v>
      </c>
      <c r="PJT2" s="2" t="s">
        <v>11159</v>
      </c>
      <c r="PJU2" s="2" t="s">
        <v>11160</v>
      </c>
      <c r="PJV2" s="2" t="s">
        <v>11161</v>
      </c>
      <c r="PJW2" s="2" t="s">
        <v>11162</v>
      </c>
      <c r="PJX2" s="2" t="s">
        <v>11163</v>
      </c>
      <c r="PJY2" s="2" t="s">
        <v>11164</v>
      </c>
      <c r="PJZ2" s="2" t="s">
        <v>11165</v>
      </c>
      <c r="PKA2" s="2" t="s">
        <v>11166</v>
      </c>
      <c r="PKB2" s="2" t="s">
        <v>11167</v>
      </c>
      <c r="PKC2" s="2" t="s">
        <v>11168</v>
      </c>
      <c r="PKD2" s="2" t="s">
        <v>11169</v>
      </c>
      <c r="PKE2" s="2" t="s">
        <v>11170</v>
      </c>
      <c r="PKF2" s="2" t="s">
        <v>11171</v>
      </c>
      <c r="PKG2" s="2" t="s">
        <v>11172</v>
      </c>
      <c r="PKH2" s="2" t="s">
        <v>11173</v>
      </c>
      <c r="PKI2" s="2" t="s">
        <v>11174</v>
      </c>
      <c r="PKJ2" s="2" t="s">
        <v>11175</v>
      </c>
      <c r="PKK2" s="2" t="s">
        <v>11176</v>
      </c>
      <c r="PKL2" s="2" t="s">
        <v>11177</v>
      </c>
      <c r="PKM2" s="2" t="s">
        <v>11178</v>
      </c>
      <c r="PKN2" s="2" t="s">
        <v>11179</v>
      </c>
      <c r="PKO2" s="2" t="s">
        <v>11180</v>
      </c>
      <c r="PKP2" s="2" t="s">
        <v>11181</v>
      </c>
      <c r="PKQ2" s="2" t="s">
        <v>11182</v>
      </c>
      <c r="PKR2" s="2" t="s">
        <v>11183</v>
      </c>
      <c r="PKS2" s="2" t="s">
        <v>11184</v>
      </c>
      <c r="PKT2" s="2" t="s">
        <v>11185</v>
      </c>
      <c r="PKU2" s="2" t="s">
        <v>11186</v>
      </c>
      <c r="PKV2" s="2" t="s">
        <v>11187</v>
      </c>
      <c r="PKW2" s="2" t="s">
        <v>11188</v>
      </c>
      <c r="PKX2" s="2" t="s">
        <v>11189</v>
      </c>
      <c r="PKY2" s="2" t="s">
        <v>11190</v>
      </c>
      <c r="PKZ2" s="2" t="s">
        <v>11191</v>
      </c>
      <c r="PLA2" s="2" t="s">
        <v>11192</v>
      </c>
      <c r="PLB2" s="2" t="s">
        <v>11193</v>
      </c>
      <c r="PLC2" s="2" t="s">
        <v>11194</v>
      </c>
      <c r="PLD2" s="2" t="s">
        <v>11195</v>
      </c>
      <c r="PLE2" s="2" t="s">
        <v>11196</v>
      </c>
      <c r="PLF2" s="2" t="s">
        <v>11197</v>
      </c>
      <c r="PLG2" s="2" t="s">
        <v>11198</v>
      </c>
      <c r="PLH2" s="2" t="s">
        <v>11199</v>
      </c>
      <c r="PLI2" s="2" t="s">
        <v>11200</v>
      </c>
      <c r="PLJ2" s="2" t="s">
        <v>11201</v>
      </c>
      <c r="PLK2" s="2" t="s">
        <v>11202</v>
      </c>
      <c r="PLL2" s="2" t="s">
        <v>11203</v>
      </c>
      <c r="PLM2" s="2" t="s">
        <v>11204</v>
      </c>
      <c r="PLN2" s="2" t="s">
        <v>11205</v>
      </c>
      <c r="PLO2" s="2" t="s">
        <v>11206</v>
      </c>
      <c r="PLP2" s="2" t="s">
        <v>11207</v>
      </c>
      <c r="PLQ2" s="2" t="s">
        <v>11208</v>
      </c>
      <c r="PLR2" s="2" t="s">
        <v>11209</v>
      </c>
      <c r="PLS2" s="2" t="s">
        <v>11210</v>
      </c>
      <c r="PLT2" s="2" t="s">
        <v>11211</v>
      </c>
      <c r="PLU2" s="2" t="s">
        <v>11212</v>
      </c>
      <c r="PLV2" s="2" t="s">
        <v>11213</v>
      </c>
      <c r="PLW2" s="2" t="s">
        <v>11214</v>
      </c>
      <c r="PLX2" s="2" t="s">
        <v>11215</v>
      </c>
      <c r="PLY2" s="2" t="s">
        <v>11216</v>
      </c>
      <c r="PLZ2" s="2" t="s">
        <v>11217</v>
      </c>
      <c r="PMA2" s="2" t="s">
        <v>11218</v>
      </c>
      <c r="PMB2" s="2" t="s">
        <v>11219</v>
      </c>
      <c r="PMC2" s="2" t="s">
        <v>11220</v>
      </c>
      <c r="PMD2" s="2" t="s">
        <v>11221</v>
      </c>
      <c r="PME2" s="2" t="s">
        <v>11222</v>
      </c>
      <c r="PMF2" s="2" t="s">
        <v>11223</v>
      </c>
      <c r="PMG2" s="2" t="s">
        <v>11224</v>
      </c>
      <c r="PMH2" s="2" t="s">
        <v>11225</v>
      </c>
      <c r="PMI2" s="2" t="s">
        <v>11226</v>
      </c>
      <c r="PMJ2" s="2" t="s">
        <v>11227</v>
      </c>
      <c r="PMK2" s="2" t="s">
        <v>11228</v>
      </c>
      <c r="PML2" s="2" t="s">
        <v>11229</v>
      </c>
      <c r="PMM2" s="2" t="s">
        <v>11230</v>
      </c>
      <c r="PMN2" s="2" t="s">
        <v>11231</v>
      </c>
      <c r="PMO2" s="2" t="s">
        <v>11232</v>
      </c>
      <c r="PMP2" s="2" t="s">
        <v>11233</v>
      </c>
      <c r="PMQ2" s="2" t="s">
        <v>11234</v>
      </c>
      <c r="PMR2" s="2" t="s">
        <v>11235</v>
      </c>
      <c r="PMS2" s="2" t="s">
        <v>11236</v>
      </c>
      <c r="PMT2" s="2" t="s">
        <v>11237</v>
      </c>
      <c r="PMU2" s="2" t="s">
        <v>11238</v>
      </c>
      <c r="PMV2" s="2" t="s">
        <v>11239</v>
      </c>
      <c r="PMW2" s="2" t="s">
        <v>11240</v>
      </c>
      <c r="PMX2" s="2" t="s">
        <v>11241</v>
      </c>
      <c r="PMY2" s="2" t="s">
        <v>11242</v>
      </c>
      <c r="PMZ2" s="2" t="s">
        <v>11243</v>
      </c>
      <c r="PNA2" s="2" t="s">
        <v>11244</v>
      </c>
      <c r="PNB2" s="2" t="s">
        <v>11245</v>
      </c>
      <c r="PNC2" s="2" t="s">
        <v>11246</v>
      </c>
      <c r="PND2" s="2" t="s">
        <v>11247</v>
      </c>
      <c r="PNE2" s="2" t="s">
        <v>11248</v>
      </c>
      <c r="PNF2" s="2" t="s">
        <v>11249</v>
      </c>
      <c r="PNG2" s="2" t="s">
        <v>11250</v>
      </c>
      <c r="PNH2" s="2" t="s">
        <v>11251</v>
      </c>
      <c r="PNI2" s="2" t="s">
        <v>11252</v>
      </c>
      <c r="PNJ2" s="2" t="s">
        <v>11253</v>
      </c>
      <c r="PNK2" s="2" t="s">
        <v>11254</v>
      </c>
      <c r="PNL2" s="2" t="s">
        <v>11255</v>
      </c>
      <c r="PNM2" s="2" t="s">
        <v>11256</v>
      </c>
      <c r="PNN2" s="2" t="s">
        <v>11257</v>
      </c>
      <c r="PNO2" s="2" t="s">
        <v>11258</v>
      </c>
      <c r="PNP2" s="2" t="s">
        <v>11259</v>
      </c>
      <c r="PNQ2" s="2" t="s">
        <v>11260</v>
      </c>
      <c r="PNR2" s="2" t="s">
        <v>11261</v>
      </c>
      <c r="PNS2" s="2" t="s">
        <v>11262</v>
      </c>
      <c r="PNT2" s="2" t="s">
        <v>11263</v>
      </c>
      <c r="PNU2" s="2" t="s">
        <v>11264</v>
      </c>
      <c r="PNV2" s="2" t="s">
        <v>11265</v>
      </c>
      <c r="PNW2" s="2" t="s">
        <v>11266</v>
      </c>
      <c r="PNX2" s="2" t="s">
        <v>11267</v>
      </c>
      <c r="PNY2" s="2" t="s">
        <v>11268</v>
      </c>
      <c r="PNZ2" s="2" t="s">
        <v>11269</v>
      </c>
      <c r="POA2" s="2" t="s">
        <v>11270</v>
      </c>
      <c r="POB2" s="2" t="s">
        <v>11271</v>
      </c>
      <c r="POC2" s="2" t="s">
        <v>11272</v>
      </c>
      <c r="POD2" s="2" t="s">
        <v>11273</v>
      </c>
      <c r="POE2" s="2" t="s">
        <v>11274</v>
      </c>
      <c r="POF2" s="2" t="s">
        <v>11275</v>
      </c>
      <c r="POG2" s="2" t="s">
        <v>11276</v>
      </c>
      <c r="POH2" s="2" t="s">
        <v>11277</v>
      </c>
      <c r="POI2" s="2" t="s">
        <v>11278</v>
      </c>
      <c r="POJ2" s="2" t="s">
        <v>11279</v>
      </c>
      <c r="POK2" s="2" t="s">
        <v>11280</v>
      </c>
      <c r="POL2" s="2" t="s">
        <v>11281</v>
      </c>
      <c r="POM2" s="2" t="s">
        <v>11282</v>
      </c>
      <c r="PON2" s="2" t="s">
        <v>11283</v>
      </c>
      <c r="POO2" s="2" t="s">
        <v>11284</v>
      </c>
      <c r="POP2" s="2" t="s">
        <v>11285</v>
      </c>
      <c r="POQ2" s="2" t="s">
        <v>11286</v>
      </c>
      <c r="POR2" s="2" t="s">
        <v>11287</v>
      </c>
      <c r="POS2" s="2" t="s">
        <v>11288</v>
      </c>
      <c r="POT2" s="2" t="s">
        <v>11289</v>
      </c>
      <c r="POU2" s="2" t="s">
        <v>11290</v>
      </c>
      <c r="POV2" s="2" t="s">
        <v>11291</v>
      </c>
      <c r="POW2" s="2" t="s">
        <v>11292</v>
      </c>
      <c r="POX2" s="2" t="s">
        <v>11293</v>
      </c>
      <c r="POY2" s="2" t="s">
        <v>11294</v>
      </c>
      <c r="POZ2" s="2" t="s">
        <v>11295</v>
      </c>
      <c r="PPA2" s="2" t="s">
        <v>11296</v>
      </c>
      <c r="PPB2" s="2" t="s">
        <v>11297</v>
      </c>
      <c r="PPC2" s="2" t="s">
        <v>11298</v>
      </c>
      <c r="PPD2" s="2" t="s">
        <v>11299</v>
      </c>
      <c r="PPE2" s="2" t="s">
        <v>11300</v>
      </c>
      <c r="PPF2" s="2" t="s">
        <v>11301</v>
      </c>
      <c r="PPG2" s="2" t="s">
        <v>11302</v>
      </c>
      <c r="PPH2" s="2" t="s">
        <v>11303</v>
      </c>
      <c r="PPI2" s="2" t="s">
        <v>11304</v>
      </c>
      <c r="PPJ2" s="2" t="s">
        <v>11305</v>
      </c>
      <c r="PPK2" s="2" t="s">
        <v>11306</v>
      </c>
      <c r="PPL2" s="2" t="s">
        <v>11307</v>
      </c>
      <c r="PPM2" s="2" t="s">
        <v>11308</v>
      </c>
      <c r="PPN2" s="2" t="s">
        <v>11309</v>
      </c>
      <c r="PPO2" s="2" t="s">
        <v>11310</v>
      </c>
      <c r="PPP2" s="2" t="s">
        <v>11311</v>
      </c>
      <c r="PPQ2" s="2" t="s">
        <v>11312</v>
      </c>
      <c r="PPR2" s="2" t="s">
        <v>11313</v>
      </c>
      <c r="PPS2" s="2" t="s">
        <v>11314</v>
      </c>
      <c r="PPT2" s="2" t="s">
        <v>11315</v>
      </c>
      <c r="PPU2" s="2" t="s">
        <v>11316</v>
      </c>
      <c r="PPV2" s="2" t="s">
        <v>11317</v>
      </c>
      <c r="PPW2" s="2" t="s">
        <v>11318</v>
      </c>
      <c r="PPX2" s="2" t="s">
        <v>11319</v>
      </c>
      <c r="PPY2" s="2" t="s">
        <v>11320</v>
      </c>
      <c r="PPZ2" s="2" t="s">
        <v>11321</v>
      </c>
      <c r="PQA2" s="2" t="s">
        <v>11322</v>
      </c>
      <c r="PQB2" s="2" t="s">
        <v>11323</v>
      </c>
      <c r="PQC2" s="2" t="s">
        <v>11324</v>
      </c>
      <c r="PQD2" s="2" t="s">
        <v>11325</v>
      </c>
      <c r="PQE2" s="2" t="s">
        <v>11326</v>
      </c>
      <c r="PQF2" s="2" t="s">
        <v>11327</v>
      </c>
      <c r="PQG2" s="2" t="s">
        <v>11328</v>
      </c>
      <c r="PQH2" s="2" t="s">
        <v>11329</v>
      </c>
      <c r="PQI2" s="2" t="s">
        <v>11330</v>
      </c>
      <c r="PQJ2" s="2" t="s">
        <v>11331</v>
      </c>
      <c r="PQK2" s="2" t="s">
        <v>11332</v>
      </c>
      <c r="PQL2" s="2" t="s">
        <v>11333</v>
      </c>
      <c r="PQM2" s="2" t="s">
        <v>11334</v>
      </c>
      <c r="PQN2" s="2" t="s">
        <v>11335</v>
      </c>
      <c r="PQO2" s="2" t="s">
        <v>11336</v>
      </c>
      <c r="PQP2" s="2" t="s">
        <v>11337</v>
      </c>
      <c r="PQQ2" s="2" t="s">
        <v>11338</v>
      </c>
      <c r="PQR2" s="2" t="s">
        <v>11339</v>
      </c>
      <c r="PQS2" s="2" t="s">
        <v>11340</v>
      </c>
      <c r="PQT2" s="2" t="s">
        <v>11341</v>
      </c>
      <c r="PQU2" s="2" t="s">
        <v>11342</v>
      </c>
      <c r="PQV2" s="2" t="s">
        <v>11343</v>
      </c>
      <c r="PQW2" s="2" t="s">
        <v>11344</v>
      </c>
      <c r="PQX2" s="2" t="s">
        <v>11345</v>
      </c>
      <c r="PQY2" s="2" t="s">
        <v>11346</v>
      </c>
      <c r="PQZ2" s="2" t="s">
        <v>11347</v>
      </c>
      <c r="PRA2" s="2" t="s">
        <v>11348</v>
      </c>
      <c r="PRB2" s="2" t="s">
        <v>11349</v>
      </c>
      <c r="PRC2" s="2" t="s">
        <v>11350</v>
      </c>
      <c r="PRD2" s="2" t="s">
        <v>11351</v>
      </c>
      <c r="PRE2" s="2" t="s">
        <v>11352</v>
      </c>
      <c r="PRF2" s="2" t="s">
        <v>11353</v>
      </c>
      <c r="PRG2" s="2" t="s">
        <v>11354</v>
      </c>
      <c r="PRH2" s="2" t="s">
        <v>11355</v>
      </c>
      <c r="PRI2" s="2" t="s">
        <v>11356</v>
      </c>
      <c r="PRJ2" s="2" t="s">
        <v>11357</v>
      </c>
      <c r="PRK2" s="2" t="s">
        <v>11358</v>
      </c>
      <c r="PRL2" s="2" t="s">
        <v>11359</v>
      </c>
      <c r="PRM2" s="2" t="s">
        <v>11360</v>
      </c>
      <c r="PRN2" s="2" t="s">
        <v>11361</v>
      </c>
      <c r="PRO2" s="2" t="s">
        <v>11362</v>
      </c>
      <c r="PRP2" s="2" t="s">
        <v>11363</v>
      </c>
      <c r="PRQ2" s="2" t="s">
        <v>11364</v>
      </c>
      <c r="PRR2" s="2" t="s">
        <v>11365</v>
      </c>
      <c r="PRS2" s="2" t="s">
        <v>11366</v>
      </c>
      <c r="PRT2" s="2" t="s">
        <v>11367</v>
      </c>
      <c r="PRU2" s="2" t="s">
        <v>11368</v>
      </c>
      <c r="PRV2" s="2" t="s">
        <v>11369</v>
      </c>
      <c r="PRW2" s="2" t="s">
        <v>11370</v>
      </c>
      <c r="PRX2" s="2" t="s">
        <v>11371</v>
      </c>
      <c r="PRY2" s="2" t="s">
        <v>11372</v>
      </c>
      <c r="PRZ2" s="2" t="s">
        <v>11373</v>
      </c>
      <c r="PSA2" s="2" t="s">
        <v>11374</v>
      </c>
      <c r="PSB2" s="2" t="s">
        <v>11375</v>
      </c>
      <c r="PSC2" s="2" t="s">
        <v>11376</v>
      </c>
      <c r="PSD2" s="2" t="s">
        <v>11377</v>
      </c>
      <c r="PSE2" s="2" t="s">
        <v>11378</v>
      </c>
      <c r="PSF2" s="2" t="s">
        <v>11379</v>
      </c>
      <c r="PSG2" s="2" t="s">
        <v>11380</v>
      </c>
      <c r="PSH2" s="2" t="s">
        <v>11381</v>
      </c>
      <c r="PSI2" s="2" t="s">
        <v>11382</v>
      </c>
      <c r="PSJ2" s="2" t="s">
        <v>11383</v>
      </c>
      <c r="PSK2" s="2" t="s">
        <v>11384</v>
      </c>
      <c r="PSL2" s="2" t="s">
        <v>11385</v>
      </c>
      <c r="PSM2" s="2" t="s">
        <v>11386</v>
      </c>
      <c r="PSN2" s="2" t="s">
        <v>11387</v>
      </c>
      <c r="PSO2" s="2" t="s">
        <v>11388</v>
      </c>
      <c r="PSP2" s="2" t="s">
        <v>11389</v>
      </c>
      <c r="PSQ2" s="2" t="s">
        <v>11390</v>
      </c>
      <c r="PSR2" s="2" t="s">
        <v>11391</v>
      </c>
      <c r="PSS2" s="2" t="s">
        <v>11392</v>
      </c>
      <c r="PST2" s="2" t="s">
        <v>11393</v>
      </c>
      <c r="PSU2" s="2" t="s">
        <v>11394</v>
      </c>
      <c r="PSV2" s="2" t="s">
        <v>11395</v>
      </c>
      <c r="PSW2" s="2" t="s">
        <v>11396</v>
      </c>
      <c r="PSX2" s="2" t="s">
        <v>11397</v>
      </c>
      <c r="PSY2" s="2" t="s">
        <v>11398</v>
      </c>
      <c r="PSZ2" s="2" t="s">
        <v>11399</v>
      </c>
      <c r="PTA2" s="2" t="s">
        <v>11400</v>
      </c>
      <c r="PTB2" s="2" t="s">
        <v>11401</v>
      </c>
      <c r="PTC2" s="2" t="s">
        <v>11402</v>
      </c>
      <c r="PTD2" s="2" t="s">
        <v>11403</v>
      </c>
      <c r="PTE2" s="2" t="s">
        <v>11404</v>
      </c>
      <c r="PTF2" s="2" t="s">
        <v>11405</v>
      </c>
      <c r="PTG2" s="2" t="s">
        <v>11406</v>
      </c>
      <c r="PTH2" s="2" t="s">
        <v>11407</v>
      </c>
      <c r="PTI2" s="2" t="s">
        <v>11408</v>
      </c>
      <c r="PTJ2" s="2" t="s">
        <v>11409</v>
      </c>
      <c r="PTK2" s="2" t="s">
        <v>11410</v>
      </c>
      <c r="PTL2" s="2" t="s">
        <v>11411</v>
      </c>
      <c r="PTM2" s="2" t="s">
        <v>11412</v>
      </c>
      <c r="PTN2" s="2" t="s">
        <v>11413</v>
      </c>
      <c r="PTO2" s="2" t="s">
        <v>11414</v>
      </c>
      <c r="PTP2" s="2" t="s">
        <v>11415</v>
      </c>
      <c r="PTQ2" s="2" t="s">
        <v>11416</v>
      </c>
      <c r="PTR2" s="2" t="s">
        <v>11417</v>
      </c>
      <c r="PTS2" s="2" t="s">
        <v>11418</v>
      </c>
      <c r="PTT2" s="2" t="s">
        <v>11419</v>
      </c>
      <c r="PTU2" s="2" t="s">
        <v>11420</v>
      </c>
      <c r="PTV2" s="2" t="s">
        <v>11421</v>
      </c>
      <c r="PTW2" s="2" t="s">
        <v>11422</v>
      </c>
      <c r="PTX2" s="2" t="s">
        <v>11423</v>
      </c>
      <c r="PTY2" s="2" t="s">
        <v>11424</v>
      </c>
      <c r="PTZ2" s="2" t="s">
        <v>11425</v>
      </c>
      <c r="PUA2" s="2" t="s">
        <v>11426</v>
      </c>
      <c r="PUB2" s="2" t="s">
        <v>11427</v>
      </c>
      <c r="PUC2" s="2" t="s">
        <v>11428</v>
      </c>
      <c r="PUD2" s="2" t="s">
        <v>11429</v>
      </c>
      <c r="PUE2" s="2" t="s">
        <v>11430</v>
      </c>
      <c r="PUF2" s="2" t="s">
        <v>11431</v>
      </c>
      <c r="PUG2" s="2" t="s">
        <v>11432</v>
      </c>
      <c r="PUH2" s="2" t="s">
        <v>11433</v>
      </c>
      <c r="PUI2" s="2" t="s">
        <v>11434</v>
      </c>
      <c r="PUJ2" s="2" t="s">
        <v>11435</v>
      </c>
      <c r="PUK2" s="2" t="s">
        <v>11436</v>
      </c>
      <c r="PUL2" s="2" t="s">
        <v>11437</v>
      </c>
      <c r="PUM2" s="2" t="s">
        <v>11438</v>
      </c>
      <c r="PUN2" s="2" t="s">
        <v>11439</v>
      </c>
      <c r="PUO2" s="2" t="s">
        <v>11440</v>
      </c>
      <c r="PUP2" s="2" t="s">
        <v>11441</v>
      </c>
      <c r="PUQ2" s="2" t="s">
        <v>11442</v>
      </c>
      <c r="PUR2" s="2" t="s">
        <v>11443</v>
      </c>
      <c r="PUS2" s="2" t="s">
        <v>11444</v>
      </c>
      <c r="PUT2" s="2" t="s">
        <v>11445</v>
      </c>
      <c r="PUU2" s="2" t="s">
        <v>11446</v>
      </c>
      <c r="PUV2" s="2" t="s">
        <v>11447</v>
      </c>
      <c r="PUW2" s="2" t="s">
        <v>11448</v>
      </c>
      <c r="PUX2" s="2" t="s">
        <v>11449</v>
      </c>
      <c r="PUY2" s="2" t="s">
        <v>11450</v>
      </c>
      <c r="PUZ2" s="2" t="s">
        <v>11451</v>
      </c>
      <c r="PVA2" s="2" t="s">
        <v>11452</v>
      </c>
      <c r="PVB2" s="2" t="s">
        <v>11453</v>
      </c>
      <c r="PVC2" s="2" t="s">
        <v>11454</v>
      </c>
      <c r="PVD2" s="2" t="s">
        <v>11455</v>
      </c>
      <c r="PVE2" s="2" t="s">
        <v>11456</v>
      </c>
      <c r="PVF2" s="2" t="s">
        <v>11457</v>
      </c>
      <c r="PVG2" s="2" t="s">
        <v>11458</v>
      </c>
      <c r="PVH2" s="2" t="s">
        <v>11459</v>
      </c>
      <c r="PVI2" s="2" t="s">
        <v>11460</v>
      </c>
      <c r="PVJ2" s="2" t="s">
        <v>11461</v>
      </c>
      <c r="PVK2" s="2" t="s">
        <v>11462</v>
      </c>
      <c r="PVL2" s="2" t="s">
        <v>11463</v>
      </c>
      <c r="PVM2" s="2" t="s">
        <v>11464</v>
      </c>
      <c r="PVN2" s="2" t="s">
        <v>11465</v>
      </c>
      <c r="PVO2" s="2" t="s">
        <v>11466</v>
      </c>
      <c r="PVP2" s="2" t="s">
        <v>11467</v>
      </c>
      <c r="PVQ2" s="2" t="s">
        <v>11468</v>
      </c>
      <c r="PVR2" s="2" t="s">
        <v>11469</v>
      </c>
      <c r="PVS2" s="2" t="s">
        <v>11470</v>
      </c>
      <c r="PVT2" s="2" t="s">
        <v>11471</v>
      </c>
      <c r="PVU2" s="2" t="s">
        <v>11472</v>
      </c>
      <c r="PVV2" s="2" t="s">
        <v>11473</v>
      </c>
      <c r="PVW2" s="2" t="s">
        <v>11474</v>
      </c>
      <c r="PVX2" s="2" t="s">
        <v>11475</v>
      </c>
      <c r="PVY2" s="2" t="s">
        <v>11476</v>
      </c>
      <c r="PVZ2" s="2" t="s">
        <v>11477</v>
      </c>
      <c r="PWA2" s="2" t="s">
        <v>11478</v>
      </c>
      <c r="PWB2" s="2" t="s">
        <v>11479</v>
      </c>
      <c r="PWC2" s="2" t="s">
        <v>11480</v>
      </c>
      <c r="PWD2" s="2" t="s">
        <v>11481</v>
      </c>
      <c r="PWE2" s="2" t="s">
        <v>11482</v>
      </c>
      <c r="PWF2" s="2" t="s">
        <v>11483</v>
      </c>
      <c r="PWG2" s="2" t="s">
        <v>11484</v>
      </c>
      <c r="PWH2" s="2" t="s">
        <v>11485</v>
      </c>
      <c r="PWI2" s="2" t="s">
        <v>11486</v>
      </c>
      <c r="PWJ2" s="2" t="s">
        <v>11487</v>
      </c>
      <c r="PWK2" s="2" t="s">
        <v>11488</v>
      </c>
      <c r="PWL2" s="2" t="s">
        <v>11489</v>
      </c>
      <c r="PWM2" s="2" t="s">
        <v>11490</v>
      </c>
      <c r="PWN2" s="2" t="s">
        <v>11491</v>
      </c>
      <c r="PWO2" s="2" t="s">
        <v>11492</v>
      </c>
      <c r="PWP2" s="2" t="s">
        <v>11493</v>
      </c>
      <c r="PWQ2" s="2" t="s">
        <v>11494</v>
      </c>
      <c r="PWR2" s="2" t="s">
        <v>11495</v>
      </c>
      <c r="PWS2" s="2" t="s">
        <v>11496</v>
      </c>
      <c r="PWT2" s="2" t="s">
        <v>11497</v>
      </c>
      <c r="PWU2" s="2" t="s">
        <v>11498</v>
      </c>
      <c r="PWV2" s="2" t="s">
        <v>11499</v>
      </c>
      <c r="PWW2" s="2" t="s">
        <v>11500</v>
      </c>
      <c r="PWX2" s="2" t="s">
        <v>11501</v>
      </c>
      <c r="PWY2" s="2" t="s">
        <v>11502</v>
      </c>
      <c r="PWZ2" s="2" t="s">
        <v>11503</v>
      </c>
      <c r="PXA2" s="2" t="s">
        <v>11504</v>
      </c>
      <c r="PXB2" s="2" t="s">
        <v>11505</v>
      </c>
      <c r="PXC2" s="2" t="s">
        <v>11506</v>
      </c>
      <c r="PXD2" s="2" t="s">
        <v>11507</v>
      </c>
      <c r="PXE2" s="2" t="s">
        <v>11508</v>
      </c>
      <c r="PXF2" s="2" t="s">
        <v>11509</v>
      </c>
      <c r="PXG2" s="2" t="s">
        <v>11510</v>
      </c>
      <c r="PXH2" s="2" t="s">
        <v>11511</v>
      </c>
      <c r="PXI2" s="2" t="s">
        <v>11512</v>
      </c>
      <c r="PXJ2" s="2" t="s">
        <v>11513</v>
      </c>
      <c r="PXK2" s="2" t="s">
        <v>11514</v>
      </c>
      <c r="PXL2" s="2" t="s">
        <v>11515</v>
      </c>
      <c r="PXM2" s="2" t="s">
        <v>11516</v>
      </c>
      <c r="PXN2" s="2" t="s">
        <v>11517</v>
      </c>
      <c r="PXO2" s="2" t="s">
        <v>11518</v>
      </c>
      <c r="PXP2" s="2" t="s">
        <v>11519</v>
      </c>
      <c r="PXQ2" s="2" t="s">
        <v>11520</v>
      </c>
      <c r="PXR2" s="2" t="s">
        <v>11521</v>
      </c>
      <c r="PXS2" s="2" t="s">
        <v>11522</v>
      </c>
      <c r="PXT2" s="2" t="s">
        <v>11523</v>
      </c>
      <c r="PXU2" s="2" t="s">
        <v>11524</v>
      </c>
      <c r="PXV2" s="2" t="s">
        <v>11525</v>
      </c>
      <c r="PXW2" s="2" t="s">
        <v>11526</v>
      </c>
      <c r="PXX2" s="2" t="s">
        <v>11527</v>
      </c>
      <c r="PXY2" s="2" t="s">
        <v>11528</v>
      </c>
      <c r="PXZ2" s="2" t="s">
        <v>11529</v>
      </c>
      <c r="PYA2" s="2" t="s">
        <v>11530</v>
      </c>
      <c r="PYB2" s="2" t="s">
        <v>11531</v>
      </c>
      <c r="PYC2" s="2" t="s">
        <v>11532</v>
      </c>
      <c r="PYD2" s="2" t="s">
        <v>11533</v>
      </c>
      <c r="PYE2" s="2" t="s">
        <v>11534</v>
      </c>
      <c r="PYF2" s="2" t="s">
        <v>11535</v>
      </c>
      <c r="PYG2" s="2" t="s">
        <v>11536</v>
      </c>
      <c r="PYH2" s="2" t="s">
        <v>11537</v>
      </c>
      <c r="PYI2" s="2" t="s">
        <v>11538</v>
      </c>
      <c r="PYJ2" s="2" t="s">
        <v>11539</v>
      </c>
      <c r="PYK2" s="2" t="s">
        <v>11540</v>
      </c>
      <c r="PYL2" s="2" t="s">
        <v>11541</v>
      </c>
      <c r="PYM2" s="2" t="s">
        <v>11542</v>
      </c>
      <c r="PYN2" s="2" t="s">
        <v>11543</v>
      </c>
      <c r="PYO2" s="2" t="s">
        <v>11544</v>
      </c>
      <c r="PYP2" s="2" t="s">
        <v>11545</v>
      </c>
      <c r="PYQ2" s="2" t="s">
        <v>11546</v>
      </c>
      <c r="PYR2" s="2" t="s">
        <v>11547</v>
      </c>
      <c r="PYS2" s="2" t="s">
        <v>11548</v>
      </c>
      <c r="PYT2" s="2" t="s">
        <v>11549</v>
      </c>
      <c r="PYU2" s="2" t="s">
        <v>11550</v>
      </c>
      <c r="PYV2" s="2" t="s">
        <v>11551</v>
      </c>
      <c r="PYW2" s="2" t="s">
        <v>11552</v>
      </c>
      <c r="PYX2" s="2" t="s">
        <v>11553</v>
      </c>
      <c r="PYY2" s="2" t="s">
        <v>11554</v>
      </c>
      <c r="PYZ2" s="2" t="s">
        <v>11555</v>
      </c>
      <c r="PZA2" s="2" t="s">
        <v>11556</v>
      </c>
      <c r="PZB2" s="2" t="s">
        <v>11557</v>
      </c>
      <c r="PZC2" s="2" t="s">
        <v>11558</v>
      </c>
      <c r="PZD2" s="2" t="s">
        <v>11559</v>
      </c>
      <c r="PZE2" s="2" t="s">
        <v>11560</v>
      </c>
      <c r="PZF2" s="2" t="s">
        <v>11561</v>
      </c>
      <c r="PZG2" s="2" t="s">
        <v>11562</v>
      </c>
      <c r="PZH2" s="2" t="s">
        <v>11563</v>
      </c>
      <c r="PZI2" s="2" t="s">
        <v>11564</v>
      </c>
      <c r="PZJ2" s="2" t="s">
        <v>11565</v>
      </c>
      <c r="PZK2" s="2" t="s">
        <v>11566</v>
      </c>
      <c r="PZL2" s="2" t="s">
        <v>11567</v>
      </c>
      <c r="PZM2" s="2" t="s">
        <v>11568</v>
      </c>
      <c r="PZN2" s="2" t="s">
        <v>11569</v>
      </c>
      <c r="PZO2" s="2" t="s">
        <v>11570</v>
      </c>
      <c r="PZP2" s="2" t="s">
        <v>11571</v>
      </c>
      <c r="PZQ2" s="2" t="s">
        <v>11572</v>
      </c>
      <c r="PZR2" s="2" t="s">
        <v>11573</v>
      </c>
      <c r="PZS2" s="2" t="s">
        <v>11574</v>
      </c>
      <c r="PZT2" s="2" t="s">
        <v>11575</v>
      </c>
      <c r="PZU2" s="2" t="s">
        <v>11576</v>
      </c>
      <c r="PZV2" s="2" t="s">
        <v>11577</v>
      </c>
      <c r="PZW2" s="2" t="s">
        <v>11578</v>
      </c>
      <c r="PZX2" s="2" t="s">
        <v>11579</v>
      </c>
      <c r="PZY2" s="2" t="s">
        <v>11580</v>
      </c>
      <c r="PZZ2" s="2" t="s">
        <v>11581</v>
      </c>
      <c r="QAA2" s="2" t="s">
        <v>11582</v>
      </c>
      <c r="QAB2" s="2" t="s">
        <v>11583</v>
      </c>
      <c r="QAC2" s="2" t="s">
        <v>11584</v>
      </c>
      <c r="QAD2" s="2" t="s">
        <v>11585</v>
      </c>
      <c r="QAE2" s="2" t="s">
        <v>11586</v>
      </c>
      <c r="QAF2" s="2" t="s">
        <v>11587</v>
      </c>
      <c r="QAG2" s="2" t="s">
        <v>11588</v>
      </c>
      <c r="QAH2" s="2" t="s">
        <v>11589</v>
      </c>
      <c r="QAI2" s="2" t="s">
        <v>11590</v>
      </c>
      <c r="QAJ2" s="2" t="s">
        <v>11591</v>
      </c>
      <c r="QAK2" s="2" t="s">
        <v>11592</v>
      </c>
      <c r="QAL2" s="2" t="s">
        <v>11593</v>
      </c>
      <c r="QAM2" s="2" t="s">
        <v>11594</v>
      </c>
      <c r="QAN2" s="2" t="s">
        <v>11595</v>
      </c>
      <c r="QAO2" s="2" t="s">
        <v>11596</v>
      </c>
      <c r="QAP2" s="2" t="s">
        <v>11597</v>
      </c>
      <c r="QAQ2" s="2" t="s">
        <v>11598</v>
      </c>
      <c r="QAR2" s="2" t="s">
        <v>11599</v>
      </c>
      <c r="QAS2" s="2" t="s">
        <v>11600</v>
      </c>
      <c r="QAT2" s="2" t="s">
        <v>11601</v>
      </c>
      <c r="QAU2" s="2" t="s">
        <v>11602</v>
      </c>
      <c r="QAV2" s="2" t="s">
        <v>11603</v>
      </c>
      <c r="QAW2" s="2" t="s">
        <v>11604</v>
      </c>
      <c r="QAX2" s="2" t="s">
        <v>11605</v>
      </c>
      <c r="QAY2" s="2" t="s">
        <v>11606</v>
      </c>
      <c r="QAZ2" s="2" t="s">
        <v>11607</v>
      </c>
      <c r="QBA2" s="2" t="s">
        <v>11608</v>
      </c>
      <c r="QBB2" s="2" t="s">
        <v>11609</v>
      </c>
      <c r="QBC2" s="2" t="s">
        <v>11610</v>
      </c>
      <c r="QBD2" s="2" t="s">
        <v>11611</v>
      </c>
      <c r="QBE2" s="2" t="s">
        <v>11612</v>
      </c>
      <c r="QBF2" s="2" t="s">
        <v>11613</v>
      </c>
      <c r="QBG2" s="2" t="s">
        <v>11614</v>
      </c>
      <c r="QBH2" s="2" t="s">
        <v>11615</v>
      </c>
      <c r="QBI2" s="2" t="s">
        <v>11616</v>
      </c>
      <c r="QBJ2" s="2" t="s">
        <v>11617</v>
      </c>
      <c r="QBK2" s="2" t="s">
        <v>11618</v>
      </c>
      <c r="QBL2" s="2" t="s">
        <v>11619</v>
      </c>
      <c r="QBM2" s="2" t="s">
        <v>11620</v>
      </c>
      <c r="QBN2" s="2" t="s">
        <v>11621</v>
      </c>
      <c r="QBO2" s="2" t="s">
        <v>11622</v>
      </c>
      <c r="QBP2" s="2" t="s">
        <v>11623</v>
      </c>
      <c r="QBQ2" s="2" t="s">
        <v>11624</v>
      </c>
      <c r="QBR2" s="2" t="s">
        <v>11625</v>
      </c>
      <c r="QBS2" s="2" t="s">
        <v>11626</v>
      </c>
      <c r="QBT2" s="2" t="s">
        <v>11627</v>
      </c>
      <c r="QBU2" s="2" t="s">
        <v>11628</v>
      </c>
      <c r="QBV2" s="2" t="s">
        <v>11629</v>
      </c>
      <c r="QBW2" s="2" t="s">
        <v>11630</v>
      </c>
      <c r="QBX2" s="2" t="s">
        <v>11631</v>
      </c>
      <c r="QBY2" s="2" t="s">
        <v>11632</v>
      </c>
      <c r="QBZ2" s="2" t="s">
        <v>11633</v>
      </c>
      <c r="QCA2" s="2" t="s">
        <v>11634</v>
      </c>
      <c r="QCB2" s="2" t="s">
        <v>11635</v>
      </c>
      <c r="QCC2" s="2" t="s">
        <v>11636</v>
      </c>
      <c r="QCD2" s="2" t="s">
        <v>11637</v>
      </c>
      <c r="QCE2" s="2" t="s">
        <v>11638</v>
      </c>
      <c r="QCF2" s="2" t="s">
        <v>11639</v>
      </c>
      <c r="QCG2" s="2" t="s">
        <v>11640</v>
      </c>
      <c r="QCH2" s="2" t="s">
        <v>11641</v>
      </c>
      <c r="QCI2" s="2" t="s">
        <v>11642</v>
      </c>
      <c r="QCJ2" s="2" t="s">
        <v>11643</v>
      </c>
      <c r="QCK2" s="2" t="s">
        <v>11644</v>
      </c>
      <c r="QCL2" s="2" t="s">
        <v>11645</v>
      </c>
      <c r="QCM2" s="2" t="s">
        <v>11646</v>
      </c>
      <c r="QCN2" s="2" t="s">
        <v>11647</v>
      </c>
      <c r="QCO2" s="2" t="s">
        <v>11648</v>
      </c>
      <c r="QCP2" s="2" t="s">
        <v>11649</v>
      </c>
      <c r="QCQ2" s="2" t="s">
        <v>11650</v>
      </c>
      <c r="QCR2" s="2" t="s">
        <v>11651</v>
      </c>
      <c r="QCS2" s="2" t="s">
        <v>11652</v>
      </c>
      <c r="QCT2" s="2" t="s">
        <v>11653</v>
      </c>
      <c r="QCU2" s="2" t="s">
        <v>11654</v>
      </c>
      <c r="QCV2" s="2" t="s">
        <v>11655</v>
      </c>
      <c r="QCW2" s="2" t="s">
        <v>11656</v>
      </c>
      <c r="QCX2" s="2" t="s">
        <v>11657</v>
      </c>
      <c r="QCY2" s="2" t="s">
        <v>11658</v>
      </c>
      <c r="QCZ2" s="2" t="s">
        <v>11659</v>
      </c>
      <c r="QDA2" s="2" t="s">
        <v>11660</v>
      </c>
      <c r="QDB2" s="2" t="s">
        <v>11661</v>
      </c>
      <c r="QDC2" s="2" t="s">
        <v>11662</v>
      </c>
      <c r="QDD2" s="2" t="s">
        <v>11663</v>
      </c>
      <c r="QDE2" s="2" t="s">
        <v>11664</v>
      </c>
      <c r="QDF2" s="2" t="s">
        <v>11665</v>
      </c>
      <c r="QDG2" s="2" t="s">
        <v>11666</v>
      </c>
      <c r="QDH2" s="2" t="s">
        <v>11667</v>
      </c>
      <c r="QDI2" s="2" t="s">
        <v>11668</v>
      </c>
      <c r="QDJ2" s="2" t="s">
        <v>11669</v>
      </c>
      <c r="QDK2" s="2" t="s">
        <v>11670</v>
      </c>
      <c r="QDL2" s="2" t="s">
        <v>11671</v>
      </c>
      <c r="QDM2" s="2" t="s">
        <v>11672</v>
      </c>
      <c r="QDN2" s="2" t="s">
        <v>11673</v>
      </c>
      <c r="QDO2" s="2" t="s">
        <v>11674</v>
      </c>
      <c r="QDP2" s="2" t="s">
        <v>11675</v>
      </c>
      <c r="QDQ2" s="2" t="s">
        <v>11676</v>
      </c>
      <c r="QDR2" s="2" t="s">
        <v>11677</v>
      </c>
      <c r="QDS2" s="2" t="s">
        <v>11678</v>
      </c>
      <c r="QDT2" s="2" t="s">
        <v>11679</v>
      </c>
      <c r="QDU2" s="2" t="s">
        <v>11680</v>
      </c>
      <c r="QDV2" s="2" t="s">
        <v>11681</v>
      </c>
      <c r="QDW2" s="2" t="s">
        <v>11682</v>
      </c>
      <c r="QDX2" s="2" t="s">
        <v>11683</v>
      </c>
      <c r="QDY2" s="2" t="s">
        <v>11684</v>
      </c>
      <c r="QDZ2" s="2" t="s">
        <v>11685</v>
      </c>
      <c r="QEA2" s="2" t="s">
        <v>11686</v>
      </c>
      <c r="QEB2" s="2" t="s">
        <v>11687</v>
      </c>
      <c r="QEC2" s="2" t="s">
        <v>11688</v>
      </c>
      <c r="QED2" s="2" t="s">
        <v>11689</v>
      </c>
      <c r="QEE2" s="2" t="s">
        <v>11690</v>
      </c>
      <c r="QEF2" s="2" t="s">
        <v>11691</v>
      </c>
      <c r="QEG2" s="2" t="s">
        <v>11692</v>
      </c>
      <c r="QEH2" s="2" t="s">
        <v>11693</v>
      </c>
      <c r="QEI2" s="2" t="s">
        <v>11694</v>
      </c>
      <c r="QEJ2" s="2" t="s">
        <v>11695</v>
      </c>
      <c r="QEK2" s="2" t="s">
        <v>11696</v>
      </c>
      <c r="QEL2" s="2" t="s">
        <v>11697</v>
      </c>
      <c r="QEM2" s="2" t="s">
        <v>11698</v>
      </c>
      <c r="QEN2" s="2" t="s">
        <v>11699</v>
      </c>
      <c r="QEO2" s="2" t="s">
        <v>11700</v>
      </c>
      <c r="QEP2" s="2" t="s">
        <v>11701</v>
      </c>
      <c r="QEQ2" s="2" t="s">
        <v>11702</v>
      </c>
      <c r="QER2" s="2" t="s">
        <v>11703</v>
      </c>
      <c r="QES2" s="2" t="s">
        <v>11704</v>
      </c>
      <c r="QET2" s="2" t="s">
        <v>11705</v>
      </c>
      <c r="QEU2" s="2" t="s">
        <v>11706</v>
      </c>
      <c r="QEV2" s="2" t="s">
        <v>11707</v>
      </c>
      <c r="QEW2" s="2" t="s">
        <v>11708</v>
      </c>
      <c r="QEX2" s="2" t="s">
        <v>11709</v>
      </c>
      <c r="QEY2" s="2" t="s">
        <v>11710</v>
      </c>
      <c r="QEZ2" s="2" t="s">
        <v>11711</v>
      </c>
      <c r="QFA2" s="2" t="s">
        <v>11712</v>
      </c>
      <c r="QFB2" s="2" t="s">
        <v>11713</v>
      </c>
      <c r="QFC2" s="2" t="s">
        <v>11714</v>
      </c>
      <c r="QFD2" s="2" t="s">
        <v>11715</v>
      </c>
      <c r="QFE2" s="2" t="s">
        <v>11716</v>
      </c>
      <c r="QFF2" s="2" t="s">
        <v>11717</v>
      </c>
      <c r="QFG2" s="2" t="s">
        <v>11718</v>
      </c>
      <c r="QFH2" s="2" t="s">
        <v>11719</v>
      </c>
      <c r="QFI2" s="2" t="s">
        <v>11720</v>
      </c>
      <c r="QFJ2" s="2" t="s">
        <v>11721</v>
      </c>
      <c r="QFK2" s="2" t="s">
        <v>11722</v>
      </c>
      <c r="QFL2" s="2" t="s">
        <v>11723</v>
      </c>
      <c r="QFM2" s="2" t="s">
        <v>11724</v>
      </c>
      <c r="QFN2" s="2" t="s">
        <v>11725</v>
      </c>
      <c r="QFO2" s="2" t="s">
        <v>11726</v>
      </c>
      <c r="QFP2" s="2" t="s">
        <v>11727</v>
      </c>
      <c r="QFQ2" s="2" t="s">
        <v>11728</v>
      </c>
      <c r="QFR2" s="2" t="s">
        <v>11729</v>
      </c>
      <c r="QFS2" s="2" t="s">
        <v>11730</v>
      </c>
      <c r="QFT2" s="2" t="s">
        <v>11731</v>
      </c>
      <c r="QFU2" s="2" t="s">
        <v>11732</v>
      </c>
      <c r="QFV2" s="2" t="s">
        <v>11733</v>
      </c>
      <c r="QFW2" s="2" t="s">
        <v>11734</v>
      </c>
      <c r="QFX2" s="2" t="s">
        <v>11735</v>
      </c>
      <c r="QFY2" s="2" t="s">
        <v>11736</v>
      </c>
      <c r="QFZ2" s="2" t="s">
        <v>11737</v>
      </c>
      <c r="QGA2" s="2" t="s">
        <v>11738</v>
      </c>
      <c r="QGB2" s="2" t="s">
        <v>11739</v>
      </c>
      <c r="QGC2" s="2" t="s">
        <v>11740</v>
      </c>
      <c r="QGD2" s="2" t="s">
        <v>11741</v>
      </c>
      <c r="QGE2" s="2" t="s">
        <v>11742</v>
      </c>
      <c r="QGF2" s="2" t="s">
        <v>11743</v>
      </c>
      <c r="QGG2" s="2" t="s">
        <v>11744</v>
      </c>
      <c r="QGH2" s="2" t="s">
        <v>11745</v>
      </c>
      <c r="QGI2" s="2" t="s">
        <v>11746</v>
      </c>
      <c r="QGJ2" s="2" t="s">
        <v>11747</v>
      </c>
      <c r="QGK2" s="2" t="s">
        <v>11748</v>
      </c>
      <c r="QGL2" s="2" t="s">
        <v>11749</v>
      </c>
      <c r="QGM2" s="2" t="s">
        <v>11750</v>
      </c>
      <c r="QGN2" s="2" t="s">
        <v>11751</v>
      </c>
      <c r="QGO2" s="2" t="s">
        <v>11752</v>
      </c>
      <c r="QGP2" s="2" t="s">
        <v>11753</v>
      </c>
      <c r="QGQ2" s="2" t="s">
        <v>11754</v>
      </c>
      <c r="QGR2" s="2" t="s">
        <v>11755</v>
      </c>
      <c r="QGS2" s="2" t="s">
        <v>11756</v>
      </c>
      <c r="QGT2" s="2" t="s">
        <v>11757</v>
      </c>
      <c r="QGU2" s="2" t="s">
        <v>11758</v>
      </c>
      <c r="QGV2" s="2" t="s">
        <v>11759</v>
      </c>
      <c r="QGW2" s="2" t="s">
        <v>11760</v>
      </c>
      <c r="QGX2" s="2" t="s">
        <v>11761</v>
      </c>
      <c r="QGY2" s="2" t="s">
        <v>11762</v>
      </c>
      <c r="QGZ2" s="2" t="s">
        <v>11763</v>
      </c>
      <c r="QHA2" s="2" t="s">
        <v>11764</v>
      </c>
      <c r="QHB2" s="2" t="s">
        <v>11765</v>
      </c>
      <c r="QHC2" s="2" t="s">
        <v>11766</v>
      </c>
      <c r="QHD2" s="2" t="s">
        <v>11767</v>
      </c>
      <c r="QHE2" s="2" t="s">
        <v>11768</v>
      </c>
      <c r="QHF2" s="2" t="s">
        <v>11769</v>
      </c>
      <c r="QHG2" s="2" t="s">
        <v>11770</v>
      </c>
      <c r="QHH2" s="2" t="s">
        <v>11771</v>
      </c>
      <c r="QHI2" s="2" t="s">
        <v>11772</v>
      </c>
      <c r="QHJ2" s="2" t="s">
        <v>11773</v>
      </c>
      <c r="QHK2" s="2" t="s">
        <v>11774</v>
      </c>
      <c r="QHL2" s="2" t="s">
        <v>11775</v>
      </c>
      <c r="QHM2" s="2" t="s">
        <v>11776</v>
      </c>
      <c r="QHN2" s="2" t="s">
        <v>11777</v>
      </c>
      <c r="QHO2" s="2" t="s">
        <v>11778</v>
      </c>
      <c r="QHP2" s="2" t="s">
        <v>11779</v>
      </c>
      <c r="QHQ2" s="2" t="s">
        <v>11780</v>
      </c>
      <c r="QHR2" s="2" t="s">
        <v>11781</v>
      </c>
      <c r="QHS2" s="2" t="s">
        <v>11782</v>
      </c>
      <c r="QHT2" s="2" t="s">
        <v>11783</v>
      </c>
      <c r="QHU2" s="2" t="s">
        <v>11784</v>
      </c>
      <c r="QHV2" s="2" t="s">
        <v>11785</v>
      </c>
      <c r="QHW2" s="2" t="s">
        <v>11786</v>
      </c>
      <c r="QHX2" s="2" t="s">
        <v>11787</v>
      </c>
      <c r="QHY2" s="2" t="s">
        <v>11788</v>
      </c>
      <c r="QHZ2" s="2" t="s">
        <v>11789</v>
      </c>
      <c r="QIA2" s="2" t="s">
        <v>11790</v>
      </c>
      <c r="QIB2" s="2" t="s">
        <v>11791</v>
      </c>
      <c r="QIC2" s="2" t="s">
        <v>11792</v>
      </c>
      <c r="QID2" s="2" t="s">
        <v>11793</v>
      </c>
      <c r="QIE2" s="2" t="s">
        <v>11794</v>
      </c>
      <c r="QIF2" s="2" t="s">
        <v>11795</v>
      </c>
      <c r="QIG2" s="2" t="s">
        <v>11796</v>
      </c>
      <c r="QIH2" s="2" t="s">
        <v>11797</v>
      </c>
      <c r="QII2" s="2" t="s">
        <v>11798</v>
      </c>
      <c r="QIJ2" s="2" t="s">
        <v>11799</v>
      </c>
      <c r="QIK2" s="2" t="s">
        <v>11800</v>
      </c>
      <c r="QIL2" s="2" t="s">
        <v>11801</v>
      </c>
      <c r="QIM2" s="2" t="s">
        <v>11802</v>
      </c>
      <c r="QIN2" s="2" t="s">
        <v>11803</v>
      </c>
      <c r="QIO2" s="2" t="s">
        <v>11804</v>
      </c>
      <c r="QIP2" s="2" t="s">
        <v>11805</v>
      </c>
      <c r="QIQ2" s="2" t="s">
        <v>11806</v>
      </c>
      <c r="QIR2" s="2" t="s">
        <v>11807</v>
      </c>
      <c r="QIS2" s="2" t="s">
        <v>11808</v>
      </c>
      <c r="QIT2" s="2" t="s">
        <v>11809</v>
      </c>
      <c r="QIU2" s="2" t="s">
        <v>11810</v>
      </c>
      <c r="QIV2" s="2" t="s">
        <v>11811</v>
      </c>
      <c r="QIW2" s="2" t="s">
        <v>11812</v>
      </c>
      <c r="QIX2" s="2" t="s">
        <v>11813</v>
      </c>
      <c r="QIY2" s="2" t="s">
        <v>11814</v>
      </c>
      <c r="QIZ2" s="2" t="s">
        <v>11815</v>
      </c>
      <c r="QJA2" s="2" t="s">
        <v>11816</v>
      </c>
      <c r="QJB2" s="2" t="s">
        <v>11817</v>
      </c>
      <c r="QJC2" s="2" t="s">
        <v>11818</v>
      </c>
      <c r="QJD2" s="2" t="s">
        <v>11819</v>
      </c>
      <c r="QJE2" s="2" t="s">
        <v>11820</v>
      </c>
      <c r="QJF2" s="2" t="s">
        <v>11821</v>
      </c>
      <c r="QJG2" s="2" t="s">
        <v>11822</v>
      </c>
      <c r="QJH2" s="2" t="s">
        <v>11823</v>
      </c>
      <c r="QJI2" s="2" t="s">
        <v>11824</v>
      </c>
      <c r="QJJ2" s="2" t="s">
        <v>11825</v>
      </c>
      <c r="QJK2" s="2" t="s">
        <v>11826</v>
      </c>
      <c r="QJL2" s="2" t="s">
        <v>11827</v>
      </c>
      <c r="QJM2" s="2" t="s">
        <v>11828</v>
      </c>
      <c r="QJN2" s="2" t="s">
        <v>11829</v>
      </c>
      <c r="QJO2" s="2" t="s">
        <v>11830</v>
      </c>
      <c r="QJP2" s="2" t="s">
        <v>11831</v>
      </c>
      <c r="QJQ2" s="2" t="s">
        <v>11832</v>
      </c>
      <c r="QJR2" s="2" t="s">
        <v>11833</v>
      </c>
      <c r="QJS2" s="2" t="s">
        <v>11834</v>
      </c>
      <c r="QJT2" s="2" t="s">
        <v>11835</v>
      </c>
      <c r="QJU2" s="2" t="s">
        <v>11836</v>
      </c>
      <c r="QJV2" s="2" t="s">
        <v>11837</v>
      </c>
      <c r="QJW2" s="2" t="s">
        <v>11838</v>
      </c>
      <c r="QJX2" s="2" t="s">
        <v>11839</v>
      </c>
      <c r="QJY2" s="2" t="s">
        <v>11840</v>
      </c>
      <c r="QJZ2" s="2" t="s">
        <v>11841</v>
      </c>
      <c r="QKA2" s="2" t="s">
        <v>11842</v>
      </c>
      <c r="QKB2" s="2" t="s">
        <v>11843</v>
      </c>
      <c r="QKC2" s="2" t="s">
        <v>11844</v>
      </c>
      <c r="QKD2" s="2" t="s">
        <v>11845</v>
      </c>
      <c r="QKE2" s="2" t="s">
        <v>11846</v>
      </c>
      <c r="QKF2" s="2" t="s">
        <v>11847</v>
      </c>
      <c r="QKG2" s="2" t="s">
        <v>11848</v>
      </c>
      <c r="QKH2" s="2" t="s">
        <v>11849</v>
      </c>
      <c r="QKI2" s="2" t="s">
        <v>11850</v>
      </c>
      <c r="QKJ2" s="2" t="s">
        <v>11851</v>
      </c>
      <c r="QKK2" s="2" t="s">
        <v>11852</v>
      </c>
      <c r="QKL2" s="2" t="s">
        <v>11853</v>
      </c>
      <c r="QKM2" s="2" t="s">
        <v>11854</v>
      </c>
      <c r="QKN2" s="2" t="s">
        <v>11855</v>
      </c>
      <c r="QKO2" s="2" t="s">
        <v>11856</v>
      </c>
      <c r="QKP2" s="2" t="s">
        <v>11857</v>
      </c>
      <c r="QKQ2" s="2" t="s">
        <v>11858</v>
      </c>
      <c r="QKR2" s="2" t="s">
        <v>11859</v>
      </c>
      <c r="QKS2" s="2" t="s">
        <v>11860</v>
      </c>
      <c r="QKT2" s="2" t="s">
        <v>11861</v>
      </c>
      <c r="QKU2" s="2" t="s">
        <v>11862</v>
      </c>
      <c r="QKV2" s="2" t="s">
        <v>11863</v>
      </c>
      <c r="QKW2" s="2" t="s">
        <v>11864</v>
      </c>
      <c r="QKX2" s="2" t="s">
        <v>11865</v>
      </c>
      <c r="QKY2" s="2" t="s">
        <v>11866</v>
      </c>
      <c r="QKZ2" s="2" t="s">
        <v>11867</v>
      </c>
      <c r="QLA2" s="2" t="s">
        <v>11868</v>
      </c>
      <c r="QLB2" s="2" t="s">
        <v>11869</v>
      </c>
      <c r="QLC2" s="2" t="s">
        <v>11870</v>
      </c>
      <c r="QLD2" s="2" t="s">
        <v>11871</v>
      </c>
      <c r="QLE2" s="2" t="s">
        <v>11872</v>
      </c>
      <c r="QLF2" s="2" t="s">
        <v>11873</v>
      </c>
      <c r="QLG2" s="2" t="s">
        <v>11874</v>
      </c>
      <c r="QLH2" s="2" t="s">
        <v>11875</v>
      </c>
      <c r="QLI2" s="2" t="s">
        <v>11876</v>
      </c>
      <c r="QLJ2" s="2" t="s">
        <v>11877</v>
      </c>
      <c r="QLK2" s="2" t="s">
        <v>11878</v>
      </c>
      <c r="QLL2" s="2" t="s">
        <v>11879</v>
      </c>
      <c r="QLM2" s="2" t="s">
        <v>11880</v>
      </c>
      <c r="QLN2" s="2" t="s">
        <v>11881</v>
      </c>
      <c r="QLO2" s="2" t="s">
        <v>11882</v>
      </c>
      <c r="QLP2" s="2" t="s">
        <v>11883</v>
      </c>
      <c r="QLQ2" s="2" t="s">
        <v>11884</v>
      </c>
      <c r="QLR2" s="2" t="s">
        <v>11885</v>
      </c>
      <c r="QLS2" s="2" t="s">
        <v>11886</v>
      </c>
      <c r="QLT2" s="2" t="s">
        <v>11887</v>
      </c>
      <c r="QLU2" s="2" t="s">
        <v>11888</v>
      </c>
      <c r="QLV2" s="2" t="s">
        <v>11889</v>
      </c>
      <c r="QLW2" s="2" t="s">
        <v>11890</v>
      </c>
      <c r="QLX2" s="2" t="s">
        <v>11891</v>
      </c>
      <c r="QLY2" s="2" t="s">
        <v>11892</v>
      </c>
      <c r="QLZ2" s="2" t="s">
        <v>11893</v>
      </c>
      <c r="QMA2" s="2" t="s">
        <v>11894</v>
      </c>
      <c r="QMB2" s="2" t="s">
        <v>11895</v>
      </c>
      <c r="QMC2" s="2" t="s">
        <v>11896</v>
      </c>
      <c r="QMD2" s="2" t="s">
        <v>11897</v>
      </c>
      <c r="QME2" s="2" t="s">
        <v>11898</v>
      </c>
      <c r="QMF2" s="2" t="s">
        <v>11899</v>
      </c>
      <c r="QMG2" s="2" t="s">
        <v>11900</v>
      </c>
      <c r="QMH2" s="2" t="s">
        <v>11901</v>
      </c>
      <c r="QMI2" s="2" t="s">
        <v>11902</v>
      </c>
      <c r="QMJ2" s="2" t="s">
        <v>11903</v>
      </c>
      <c r="QMK2" s="2" t="s">
        <v>11904</v>
      </c>
      <c r="QML2" s="2" t="s">
        <v>11905</v>
      </c>
      <c r="QMM2" s="2" t="s">
        <v>11906</v>
      </c>
      <c r="QMN2" s="2" t="s">
        <v>11907</v>
      </c>
      <c r="QMO2" s="2" t="s">
        <v>11908</v>
      </c>
      <c r="QMP2" s="2" t="s">
        <v>11909</v>
      </c>
      <c r="QMQ2" s="2" t="s">
        <v>11910</v>
      </c>
      <c r="QMR2" s="2" t="s">
        <v>11911</v>
      </c>
      <c r="QMS2" s="2" t="s">
        <v>11912</v>
      </c>
      <c r="QMT2" s="2" t="s">
        <v>11913</v>
      </c>
      <c r="QMU2" s="2" t="s">
        <v>11914</v>
      </c>
      <c r="QMV2" s="2" t="s">
        <v>11915</v>
      </c>
      <c r="QMW2" s="2" t="s">
        <v>11916</v>
      </c>
      <c r="QMX2" s="2" t="s">
        <v>11917</v>
      </c>
      <c r="QMY2" s="2" t="s">
        <v>11918</v>
      </c>
      <c r="QMZ2" s="2" t="s">
        <v>11919</v>
      </c>
      <c r="QNA2" s="2" t="s">
        <v>11920</v>
      </c>
      <c r="QNB2" s="2" t="s">
        <v>11921</v>
      </c>
      <c r="QNC2" s="2" t="s">
        <v>11922</v>
      </c>
      <c r="QND2" s="2" t="s">
        <v>11923</v>
      </c>
      <c r="QNE2" s="2" t="s">
        <v>11924</v>
      </c>
      <c r="QNF2" s="2" t="s">
        <v>11925</v>
      </c>
      <c r="QNG2" s="2" t="s">
        <v>11926</v>
      </c>
      <c r="QNH2" s="2" t="s">
        <v>11927</v>
      </c>
      <c r="QNI2" s="2" t="s">
        <v>11928</v>
      </c>
      <c r="QNJ2" s="2" t="s">
        <v>11929</v>
      </c>
      <c r="QNK2" s="2" t="s">
        <v>11930</v>
      </c>
      <c r="QNL2" s="2" t="s">
        <v>11931</v>
      </c>
      <c r="QNM2" s="2" t="s">
        <v>11932</v>
      </c>
      <c r="QNN2" s="2" t="s">
        <v>11933</v>
      </c>
      <c r="QNO2" s="2" t="s">
        <v>11934</v>
      </c>
      <c r="QNP2" s="2" t="s">
        <v>11935</v>
      </c>
      <c r="QNQ2" s="2" t="s">
        <v>11936</v>
      </c>
      <c r="QNR2" s="2" t="s">
        <v>11937</v>
      </c>
      <c r="QNS2" s="2" t="s">
        <v>11938</v>
      </c>
      <c r="QNT2" s="2" t="s">
        <v>11939</v>
      </c>
      <c r="QNU2" s="2" t="s">
        <v>11940</v>
      </c>
      <c r="QNV2" s="2" t="s">
        <v>11941</v>
      </c>
      <c r="QNW2" s="2" t="s">
        <v>11942</v>
      </c>
      <c r="QNX2" s="2" t="s">
        <v>11943</v>
      </c>
      <c r="QNY2" s="2" t="s">
        <v>11944</v>
      </c>
      <c r="QNZ2" s="2" t="s">
        <v>11945</v>
      </c>
      <c r="QOA2" s="2" t="s">
        <v>11946</v>
      </c>
      <c r="QOB2" s="2" t="s">
        <v>11947</v>
      </c>
      <c r="QOC2" s="2" t="s">
        <v>11948</v>
      </c>
      <c r="QOD2" s="2" t="s">
        <v>11949</v>
      </c>
      <c r="QOE2" s="2" t="s">
        <v>11950</v>
      </c>
      <c r="QOF2" s="2" t="s">
        <v>11951</v>
      </c>
      <c r="QOG2" s="2" t="s">
        <v>11952</v>
      </c>
      <c r="QOH2" s="2" t="s">
        <v>11953</v>
      </c>
      <c r="QOI2" s="2" t="s">
        <v>11954</v>
      </c>
      <c r="QOJ2" s="2" t="s">
        <v>11955</v>
      </c>
      <c r="QOK2" s="2" t="s">
        <v>11956</v>
      </c>
      <c r="QOL2" s="2" t="s">
        <v>11957</v>
      </c>
      <c r="QOM2" s="2" t="s">
        <v>11958</v>
      </c>
      <c r="QON2" s="2" t="s">
        <v>11959</v>
      </c>
      <c r="QOO2" s="2" t="s">
        <v>11960</v>
      </c>
      <c r="QOP2" s="2" t="s">
        <v>11961</v>
      </c>
      <c r="QOQ2" s="2" t="s">
        <v>11962</v>
      </c>
      <c r="QOR2" s="2" t="s">
        <v>11963</v>
      </c>
      <c r="QOS2" s="2" t="s">
        <v>11964</v>
      </c>
      <c r="QOT2" s="2" t="s">
        <v>11965</v>
      </c>
      <c r="QOU2" s="2" t="s">
        <v>11966</v>
      </c>
      <c r="QOV2" s="2" t="s">
        <v>11967</v>
      </c>
      <c r="QOW2" s="2" t="s">
        <v>11968</v>
      </c>
      <c r="QOX2" s="2" t="s">
        <v>11969</v>
      </c>
      <c r="QOY2" s="2" t="s">
        <v>11970</v>
      </c>
      <c r="QOZ2" s="2" t="s">
        <v>11971</v>
      </c>
      <c r="QPA2" s="2" t="s">
        <v>11972</v>
      </c>
      <c r="QPB2" s="2" t="s">
        <v>11973</v>
      </c>
      <c r="QPC2" s="2" t="s">
        <v>11974</v>
      </c>
      <c r="QPD2" s="2" t="s">
        <v>11975</v>
      </c>
      <c r="QPE2" s="2" t="s">
        <v>11976</v>
      </c>
      <c r="QPF2" s="2" t="s">
        <v>11977</v>
      </c>
      <c r="QPG2" s="2" t="s">
        <v>11978</v>
      </c>
      <c r="QPH2" s="2" t="s">
        <v>11979</v>
      </c>
      <c r="QPI2" s="2" t="s">
        <v>11980</v>
      </c>
      <c r="QPJ2" s="2" t="s">
        <v>11981</v>
      </c>
      <c r="QPK2" s="2" t="s">
        <v>11982</v>
      </c>
      <c r="QPL2" s="2" t="s">
        <v>11983</v>
      </c>
      <c r="QPM2" s="2" t="s">
        <v>11984</v>
      </c>
      <c r="QPN2" s="2" t="s">
        <v>11985</v>
      </c>
      <c r="QPO2" s="2" t="s">
        <v>11986</v>
      </c>
      <c r="QPP2" s="2" t="s">
        <v>11987</v>
      </c>
      <c r="QPQ2" s="2" t="s">
        <v>11988</v>
      </c>
      <c r="QPR2" s="2" t="s">
        <v>11989</v>
      </c>
      <c r="QPS2" s="2" t="s">
        <v>11990</v>
      </c>
      <c r="QPT2" s="2" t="s">
        <v>11991</v>
      </c>
      <c r="QPU2" s="2" t="s">
        <v>11992</v>
      </c>
      <c r="QPV2" s="2" t="s">
        <v>11993</v>
      </c>
      <c r="QPW2" s="2" t="s">
        <v>11994</v>
      </c>
      <c r="QPX2" s="2" t="s">
        <v>11995</v>
      </c>
      <c r="QPY2" s="2" t="s">
        <v>11996</v>
      </c>
      <c r="QPZ2" s="2" t="s">
        <v>11997</v>
      </c>
      <c r="QQA2" s="2" t="s">
        <v>11998</v>
      </c>
      <c r="QQB2" s="2" t="s">
        <v>11999</v>
      </c>
      <c r="QQC2" s="2" t="s">
        <v>12000</v>
      </c>
      <c r="QQD2" s="2" t="s">
        <v>12001</v>
      </c>
      <c r="QQE2" s="2" t="s">
        <v>12002</v>
      </c>
      <c r="QQF2" s="2" t="s">
        <v>12003</v>
      </c>
      <c r="QQG2" s="2" t="s">
        <v>12004</v>
      </c>
      <c r="QQH2" s="2" t="s">
        <v>12005</v>
      </c>
      <c r="QQI2" s="2" t="s">
        <v>12006</v>
      </c>
      <c r="QQJ2" s="2" t="s">
        <v>12007</v>
      </c>
      <c r="QQK2" s="2" t="s">
        <v>12008</v>
      </c>
      <c r="QQL2" s="2" t="s">
        <v>12009</v>
      </c>
      <c r="QQM2" s="2" t="s">
        <v>12010</v>
      </c>
      <c r="QQN2" s="2" t="s">
        <v>12011</v>
      </c>
      <c r="QQO2" s="2" t="s">
        <v>12012</v>
      </c>
      <c r="QQP2" s="2" t="s">
        <v>12013</v>
      </c>
      <c r="QQQ2" s="2" t="s">
        <v>12014</v>
      </c>
      <c r="QQR2" s="2" t="s">
        <v>12015</v>
      </c>
      <c r="QQS2" s="2" t="s">
        <v>12016</v>
      </c>
      <c r="QQT2" s="2" t="s">
        <v>12017</v>
      </c>
      <c r="QQU2" s="2" t="s">
        <v>12018</v>
      </c>
      <c r="QQV2" s="2" t="s">
        <v>12019</v>
      </c>
      <c r="QQW2" s="2" t="s">
        <v>12020</v>
      </c>
      <c r="QQX2" s="2" t="s">
        <v>12021</v>
      </c>
      <c r="QQY2" s="2" t="s">
        <v>12022</v>
      </c>
      <c r="QQZ2" s="2" t="s">
        <v>12023</v>
      </c>
      <c r="QRA2" s="2" t="s">
        <v>12024</v>
      </c>
      <c r="QRB2" s="2" t="s">
        <v>12025</v>
      </c>
      <c r="QRC2" s="2" t="s">
        <v>12026</v>
      </c>
      <c r="QRD2" s="2" t="s">
        <v>12027</v>
      </c>
      <c r="QRE2" s="2" t="s">
        <v>12028</v>
      </c>
      <c r="QRF2" s="2" t="s">
        <v>12029</v>
      </c>
      <c r="QRG2" s="2" t="s">
        <v>12030</v>
      </c>
      <c r="QRH2" s="2" t="s">
        <v>12031</v>
      </c>
      <c r="QRI2" s="2" t="s">
        <v>12032</v>
      </c>
      <c r="QRJ2" s="2" t="s">
        <v>12033</v>
      </c>
      <c r="QRK2" s="2" t="s">
        <v>12034</v>
      </c>
      <c r="QRL2" s="2" t="s">
        <v>12035</v>
      </c>
      <c r="QRM2" s="2" t="s">
        <v>12036</v>
      </c>
      <c r="QRN2" s="2" t="s">
        <v>12037</v>
      </c>
      <c r="QRO2" s="2" t="s">
        <v>12038</v>
      </c>
      <c r="QRP2" s="2" t="s">
        <v>12039</v>
      </c>
      <c r="QRQ2" s="2" t="s">
        <v>12040</v>
      </c>
      <c r="QRR2" s="2" t="s">
        <v>12041</v>
      </c>
      <c r="QRS2" s="2" t="s">
        <v>12042</v>
      </c>
      <c r="QRT2" s="2" t="s">
        <v>12043</v>
      </c>
      <c r="QRU2" s="2" t="s">
        <v>12044</v>
      </c>
      <c r="QRV2" s="2" t="s">
        <v>12045</v>
      </c>
      <c r="QRW2" s="2" t="s">
        <v>12046</v>
      </c>
      <c r="QRX2" s="2" t="s">
        <v>12047</v>
      </c>
      <c r="QRY2" s="2" t="s">
        <v>12048</v>
      </c>
      <c r="QRZ2" s="2" t="s">
        <v>12049</v>
      </c>
      <c r="QSA2" s="2" t="s">
        <v>12050</v>
      </c>
      <c r="QSB2" s="2" t="s">
        <v>12051</v>
      </c>
      <c r="QSC2" s="2" t="s">
        <v>12052</v>
      </c>
      <c r="QSD2" s="2" t="s">
        <v>12053</v>
      </c>
      <c r="QSE2" s="2" t="s">
        <v>12054</v>
      </c>
      <c r="QSF2" s="2" t="s">
        <v>12055</v>
      </c>
      <c r="QSG2" s="2" t="s">
        <v>12056</v>
      </c>
      <c r="QSH2" s="2" t="s">
        <v>12057</v>
      </c>
      <c r="QSI2" s="2" t="s">
        <v>12058</v>
      </c>
      <c r="QSJ2" s="2" t="s">
        <v>12059</v>
      </c>
      <c r="QSK2" s="2" t="s">
        <v>12060</v>
      </c>
      <c r="QSL2" s="2" t="s">
        <v>12061</v>
      </c>
      <c r="QSM2" s="2" t="s">
        <v>12062</v>
      </c>
      <c r="QSN2" s="2" t="s">
        <v>12063</v>
      </c>
      <c r="QSO2" s="2" t="s">
        <v>12064</v>
      </c>
      <c r="QSP2" s="2" t="s">
        <v>12065</v>
      </c>
      <c r="QSQ2" s="2" t="s">
        <v>12066</v>
      </c>
      <c r="QSR2" s="2" t="s">
        <v>12067</v>
      </c>
      <c r="QSS2" s="2" t="s">
        <v>12068</v>
      </c>
      <c r="QST2" s="2" t="s">
        <v>12069</v>
      </c>
      <c r="QSU2" s="2" t="s">
        <v>12070</v>
      </c>
      <c r="QSV2" s="2" t="s">
        <v>12071</v>
      </c>
      <c r="QSW2" s="2" t="s">
        <v>12072</v>
      </c>
      <c r="QSX2" s="2" t="s">
        <v>12073</v>
      </c>
      <c r="QSY2" s="2" t="s">
        <v>12074</v>
      </c>
      <c r="QSZ2" s="2" t="s">
        <v>12075</v>
      </c>
      <c r="QTA2" s="2" t="s">
        <v>12076</v>
      </c>
      <c r="QTB2" s="2" t="s">
        <v>12077</v>
      </c>
      <c r="QTC2" s="2" t="s">
        <v>12078</v>
      </c>
      <c r="QTD2" s="2" t="s">
        <v>12079</v>
      </c>
      <c r="QTE2" s="2" t="s">
        <v>12080</v>
      </c>
      <c r="QTF2" s="2" t="s">
        <v>12081</v>
      </c>
      <c r="QTG2" s="2" t="s">
        <v>12082</v>
      </c>
      <c r="QTH2" s="2" t="s">
        <v>12083</v>
      </c>
      <c r="QTI2" s="2" t="s">
        <v>12084</v>
      </c>
      <c r="QTJ2" s="2" t="s">
        <v>12085</v>
      </c>
      <c r="QTK2" s="2" t="s">
        <v>12086</v>
      </c>
      <c r="QTL2" s="2" t="s">
        <v>12087</v>
      </c>
      <c r="QTM2" s="2" t="s">
        <v>12088</v>
      </c>
      <c r="QTN2" s="2" t="s">
        <v>12089</v>
      </c>
      <c r="QTO2" s="2" t="s">
        <v>12090</v>
      </c>
      <c r="QTP2" s="2" t="s">
        <v>12091</v>
      </c>
      <c r="QTQ2" s="2" t="s">
        <v>12092</v>
      </c>
      <c r="QTR2" s="2" t="s">
        <v>12093</v>
      </c>
      <c r="QTS2" s="2" t="s">
        <v>12094</v>
      </c>
      <c r="QTT2" s="2" t="s">
        <v>12095</v>
      </c>
      <c r="QTU2" s="2" t="s">
        <v>12096</v>
      </c>
      <c r="QTV2" s="2" t="s">
        <v>12097</v>
      </c>
      <c r="QTW2" s="2" t="s">
        <v>12098</v>
      </c>
      <c r="QTX2" s="2" t="s">
        <v>12099</v>
      </c>
      <c r="QTY2" s="2" t="s">
        <v>12100</v>
      </c>
      <c r="QTZ2" s="2" t="s">
        <v>12101</v>
      </c>
      <c r="QUA2" s="2" t="s">
        <v>12102</v>
      </c>
      <c r="QUB2" s="2" t="s">
        <v>12103</v>
      </c>
      <c r="QUC2" s="2" t="s">
        <v>12104</v>
      </c>
      <c r="QUD2" s="2" t="s">
        <v>12105</v>
      </c>
      <c r="QUE2" s="2" t="s">
        <v>12106</v>
      </c>
      <c r="QUF2" s="2" t="s">
        <v>12107</v>
      </c>
      <c r="QUG2" s="2" t="s">
        <v>12108</v>
      </c>
      <c r="QUH2" s="2" t="s">
        <v>12109</v>
      </c>
      <c r="QUI2" s="2" t="s">
        <v>12110</v>
      </c>
      <c r="QUJ2" s="2" t="s">
        <v>12111</v>
      </c>
      <c r="QUK2" s="2" t="s">
        <v>12112</v>
      </c>
      <c r="QUL2" s="2" t="s">
        <v>12113</v>
      </c>
      <c r="QUM2" s="2" t="s">
        <v>12114</v>
      </c>
      <c r="QUN2" s="2" t="s">
        <v>12115</v>
      </c>
      <c r="QUO2" s="2" t="s">
        <v>12116</v>
      </c>
      <c r="QUP2" s="2" t="s">
        <v>12117</v>
      </c>
      <c r="QUQ2" s="2" t="s">
        <v>12118</v>
      </c>
      <c r="QUR2" s="2" t="s">
        <v>12119</v>
      </c>
      <c r="QUS2" s="2" t="s">
        <v>12120</v>
      </c>
      <c r="QUT2" s="2" t="s">
        <v>12121</v>
      </c>
      <c r="QUU2" s="2" t="s">
        <v>12122</v>
      </c>
      <c r="QUV2" s="2" t="s">
        <v>12123</v>
      </c>
      <c r="QUW2" s="2" t="s">
        <v>12124</v>
      </c>
      <c r="QUX2" s="2" t="s">
        <v>12125</v>
      </c>
      <c r="QUY2" s="2" t="s">
        <v>12126</v>
      </c>
      <c r="QUZ2" s="2" t="s">
        <v>12127</v>
      </c>
      <c r="QVA2" s="2" t="s">
        <v>12128</v>
      </c>
      <c r="QVB2" s="2" t="s">
        <v>12129</v>
      </c>
      <c r="QVC2" s="2" t="s">
        <v>12130</v>
      </c>
      <c r="QVD2" s="2" t="s">
        <v>12131</v>
      </c>
      <c r="QVE2" s="2" t="s">
        <v>12132</v>
      </c>
      <c r="QVF2" s="2" t="s">
        <v>12133</v>
      </c>
      <c r="QVG2" s="2" t="s">
        <v>12134</v>
      </c>
      <c r="QVH2" s="2" t="s">
        <v>12135</v>
      </c>
      <c r="QVI2" s="2" t="s">
        <v>12136</v>
      </c>
      <c r="QVJ2" s="2" t="s">
        <v>12137</v>
      </c>
      <c r="QVK2" s="2" t="s">
        <v>12138</v>
      </c>
      <c r="QVL2" s="2" t="s">
        <v>12139</v>
      </c>
      <c r="QVM2" s="2" t="s">
        <v>12140</v>
      </c>
      <c r="QVN2" s="2" t="s">
        <v>12141</v>
      </c>
      <c r="QVO2" s="2" t="s">
        <v>12142</v>
      </c>
      <c r="QVP2" s="2" t="s">
        <v>12143</v>
      </c>
      <c r="QVQ2" s="2" t="s">
        <v>12144</v>
      </c>
      <c r="QVR2" s="2" t="s">
        <v>12145</v>
      </c>
      <c r="QVS2" s="2" t="s">
        <v>12146</v>
      </c>
      <c r="QVT2" s="2" t="s">
        <v>12147</v>
      </c>
      <c r="QVU2" s="2" t="s">
        <v>12148</v>
      </c>
      <c r="QVV2" s="2" t="s">
        <v>12149</v>
      </c>
      <c r="QVW2" s="2" t="s">
        <v>12150</v>
      </c>
      <c r="QVX2" s="2" t="s">
        <v>12151</v>
      </c>
      <c r="QVY2" s="2" t="s">
        <v>12152</v>
      </c>
      <c r="QVZ2" s="2" t="s">
        <v>12153</v>
      </c>
      <c r="QWA2" s="2" t="s">
        <v>12154</v>
      </c>
      <c r="QWB2" s="2" t="s">
        <v>12155</v>
      </c>
      <c r="QWC2" s="2" t="s">
        <v>12156</v>
      </c>
      <c r="QWD2" s="2" t="s">
        <v>12157</v>
      </c>
      <c r="QWE2" s="2" t="s">
        <v>12158</v>
      </c>
      <c r="QWF2" s="2" t="s">
        <v>12159</v>
      </c>
      <c r="QWG2" s="2" t="s">
        <v>12160</v>
      </c>
      <c r="QWH2" s="2" t="s">
        <v>12161</v>
      </c>
      <c r="QWI2" s="2" t="s">
        <v>12162</v>
      </c>
      <c r="QWJ2" s="2" t="s">
        <v>12163</v>
      </c>
      <c r="QWK2" s="2" t="s">
        <v>12164</v>
      </c>
      <c r="QWL2" s="2" t="s">
        <v>12165</v>
      </c>
      <c r="QWM2" s="2" t="s">
        <v>12166</v>
      </c>
      <c r="QWN2" s="2" t="s">
        <v>12167</v>
      </c>
      <c r="QWO2" s="2" t="s">
        <v>12168</v>
      </c>
      <c r="QWP2" s="2" t="s">
        <v>12169</v>
      </c>
      <c r="QWQ2" s="2" t="s">
        <v>12170</v>
      </c>
      <c r="QWR2" s="2" t="s">
        <v>12171</v>
      </c>
      <c r="QWS2" s="2" t="s">
        <v>12172</v>
      </c>
      <c r="QWT2" s="2" t="s">
        <v>12173</v>
      </c>
      <c r="QWU2" s="2" t="s">
        <v>12174</v>
      </c>
      <c r="QWV2" s="2" t="s">
        <v>12175</v>
      </c>
      <c r="QWW2" s="2" t="s">
        <v>12176</v>
      </c>
      <c r="QWX2" s="2" t="s">
        <v>12177</v>
      </c>
      <c r="QWY2" s="2" t="s">
        <v>12178</v>
      </c>
      <c r="QWZ2" s="2" t="s">
        <v>12179</v>
      </c>
      <c r="QXA2" s="2" t="s">
        <v>12180</v>
      </c>
      <c r="QXB2" s="2" t="s">
        <v>12181</v>
      </c>
      <c r="QXC2" s="2" t="s">
        <v>12182</v>
      </c>
      <c r="QXD2" s="2" t="s">
        <v>12183</v>
      </c>
      <c r="QXE2" s="2" t="s">
        <v>12184</v>
      </c>
      <c r="QXF2" s="2" t="s">
        <v>12185</v>
      </c>
      <c r="QXG2" s="2" t="s">
        <v>12186</v>
      </c>
      <c r="QXH2" s="2" t="s">
        <v>12187</v>
      </c>
      <c r="QXI2" s="2" t="s">
        <v>12188</v>
      </c>
      <c r="QXJ2" s="2" t="s">
        <v>12189</v>
      </c>
      <c r="QXK2" s="2" t="s">
        <v>12190</v>
      </c>
      <c r="QXL2" s="2" t="s">
        <v>12191</v>
      </c>
      <c r="QXM2" s="2" t="s">
        <v>12192</v>
      </c>
      <c r="QXN2" s="2" t="s">
        <v>12193</v>
      </c>
      <c r="QXO2" s="2" t="s">
        <v>12194</v>
      </c>
      <c r="QXP2" s="2" t="s">
        <v>12195</v>
      </c>
      <c r="QXQ2" s="2" t="s">
        <v>12196</v>
      </c>
      <c r="QXR2" s="2" t="s">
        <v>12197</v>
      </c>
      <c r="QXS2" s="2" t="s">
        <v>12198</v>
      </c>
      <c r="QXT2" s="2" t="s">
        <v>12199</v>
      </c>
      <c r="QXU2" s="2" t="s">
        <v>12200</v>
      </c>
      <c r="QXV2" s="2" t="s">
        <v>12201</v>
      </c>
      <c r="QXW2" s="2" t="s">
        <v>12202</v>
      </c>
      <c r="QXX2" s="2" t="s">
        <v>12203</v>
      </c>
      <c r="QXY2" s="2" t="s">
        <v>12204</v>
      </c>
      <c r="QXZ2" s="2" t="s">
        <v>12205</v>
      </c>
      <c r="QYA2" s="2" t="s">
        <v>12206</v>
      </c>
      <c r="QYB2" s="2" t="s">
        <v>12207</v>
      </c>
      <c r="QYC2" s="2" t="s">
        <v>12208</v>
      </c>
      <c r="QYD2" s="2" t="s">
        <v>12209</v>
      </c>
      <c r="QYE2" s="2" t="s">
        <v>12210</v>
      </c>
      <c r="QYF2" s="2" t="s">
        <v>12211</v>
      </c>
      <c r="QYG2" s="2" t="s">
        <v>12212</v>
      </c>
      <c r="QYH2" s="2" t="s">
        <v>12213</v>
      </c>
      <c r="QYI2" s="2" t="s">
        <v>12214</v>
      </c>
      <c r="QYJ2" s="2" t="s">
        <v>12215</v>
      </c>
      <c r="QYK2" s="2" t="s">
        <v>12216</v>
      </c>
      <c r="QYL2" s="2" t="s">
        <v>12217</v>
      </c>
      <c r="QYM2" s="2" t="s">
        <v>12218</v>
      </c>
      <c r="QYN2" s="2" t="s">
        <v>12219</v>
      </c>
      <c r="QYO2" s="2" t="s">
        <v>12220</v>
      </c>
      <c r="QYP2" s="2" t="s">
        <v>12221</v>
      </c>
      <c r="QYQ2" s="2" t="s">
        <v>12222</v>
      </c>
      <c r="QYR2" s="2" t="s">
        <v>12223</v>
      </c>
      <c r="QYS2" s="2" t="s">
        <v>12224</v>
      </c>
      <c r="QYT2" s="2" t="s">
        <v>12225</v>
      </c>
      <c r="QYU2" s="2" t="s">
        <v>12226</v>
      </c>
      <c r="QYV2" s="2" t="s">
        <v>12227</v>
      </c>
      <c r="QYW2" s="2" t="s">
        <v>12228</v>
      </c>
      <c r="QYX2" s="2" t="s">
        <v>12229</v>
      </c>
      <c r="QYY2" s="2" t="s">
        <v>12230</v>
      </c>
      <c r="QYZ2" s="2" t="s">
        <v>12231</v>
      </c>
      <c r="QZA2" s="2" t="s">
        <v>12232</v>
      </c>
      <c r="QZB2" s="2" t="s">
        <v>12233</v>
      </c>
      <c r="QZC2" s="2" t="s">
        <v>12234</v>
      </c>
      <c r="QZD2" s="2" t="s">
        <v>12235</v>
      </c>
      <c r="QZE2" s="2" t="s">
        <v>12236</v>
      </c>
      <c r="QZF2" s="2" t="s">
        <v>12237</v>
      </c>
      <c r="QZG2" s="2" t="s">
        <v>12238</v>
      </c>
      <c r="QZH2" s="2" t="s">
        <v>12239</v>
      </c>
      <c r="QZI2" s="2" t="s">
        <v>12240</v>
      </c>
      <c r="QZJ2" s="2" t="s">
        <v>12241</v>
      </c>
      <c r="QZK2" s="2" t="s">
        <v>12242</v>
      </c>
      <c r="QZL2" s="2" t="s">
        <v>12243</v>
      </c>
      <c r="QZM2" s="2" t="s">
        <v>12244</v>
      </c>
      <c r="QZN2" s="2" t="s">
        <v>12245</v>
      </c>
      <c r="QZO2" s="2" t="s">
        <v>12246</v>
      </c>
      <c r="QZP2" s="2" t="s">
        <v>12247</v>
      </c>
      <c r="QZQ2" s="2" t="s">
        <v>12248</v>
      </c>
      <c r="QZR2" s="2" t="s">
        <v>12249</v>
      </c>
      <c r="QZS2" s="2" t="s">
        <v>12250</v>
      </c>
      <c r="QZT2" s="2" t="s">
        <v>12251</v>
      </c>
      <c r="QZU2" s="2" t="s">
        <v>12252</v>
      </c>
      <c r="QZV2" s="2" t="s">
        <v>12253</v>
      </c>
      <c r="QZW2" s="2" t="s">
        <v>12254</v>
      </c>
      <c r="QZX2" s="2" t="s">
        <v>12255</v>
      </c>
      <c r="QZY2" s="2" t="s">
        <v>12256</v>
      </c>
      <c r="QZZ2" s="2" t="s">
        <v>12257</v>
      </c>
      <c r="RAA2" s="2" t="s">
        <v>12258</v>
      </c>
      <c r="RAB2" s="2" t="s">
        <v>12259</v>
      </c>
      <c r="RAC2" s="2" t="s">
        <v>12260</v>
      </c>
      <c r="RAD2" s="2" t="s">
        <v>12261</v>
      </c>
      <c r="RAE2" s="2" t="s">
        <v>12262</v>
      </c>
      <c r="RAF2" s="2" t="s">
        <v>12263</v>
      </c>
      <c r="RAG2" s="2" t="s">
        <v>12264</v>
      </c>
      <c r="RAH2" s="2" t="s">
        <v>12265</v>
      </c>
      <c r="RAI2" s="2" t="s">
        <v>12266</v>
      </c>
      <c r="RAJ2" s="2" t="s">
        <v>12267</v>
      </c>
      <c r="RAK2" s="2" t="s">
        <v>12268</v>
      </c>
      <c r="RAL2" s="2" t="s">
        <v>12269</v>
      </c>
      <c r="RAM2" s="2" t="s">
        <v>12270</v>
      </c>
      <c r="RAN2" s="2" t="s">
        <v>12271</v>
      </c>
      <c r="RAO2" s="2" t="s">
        <v>12272</v>
      </c>
      <c r="RAP2" s="2" t="s">
        <v>12273</v>
      </c>
      <c r="RAQ2" s="2" t="s">
        <v>12274</v>
      </c>
      <c r="RAR2" s="2" t="s">
        <v>12275</v>
      </c>
      <c r="RAS2" s="2" t="s">
        <v>12276</v>
      </c>
      <c r="RAT2" s="2" t="s">
        <v>12277</v>
      </c>
      <c r="RAU2" s="2" t="s">
        <v>12278</v>
      </c>
      <c r="RAV2" s="2" t="s">
        <v>12279</v>
      </c>
      <c r="RAW2" s="2" t="s">
        <v>12280</v>
      </c>
      <c r="RAX2" s="2" t="s">
        <v>12281</v>
      </c>
      <c r="RAY2" s="2" t="s">
        <v>12282</v>
      </c>
      <c r="RAZ2" s="2" t="s">
        <v>12283</v>
      </c>
      <c r="RBA2" s="2" t="s">
        <v>12284</v>
      </c>
      <c r="RBB2" s="2" t="s">
        <v>12285</v>
      </c>
      <c r="RBC2" s="2" t="s">
        <v>12286</v>
      </c>
      <c r="RBD2" s="2" t="s">
        <v>12287</v>
      </c>
      <c r="RBE2" s="2" t="s">
        <v>12288</v>
      </c>
      <c r="RBF2" s="2" t="s">
        <v>12289</v>
      </c>
      <c r="RBG2" s="2" t="s">
        <v>12290</v>
      </c>
      <c r="RBH2" s="2" t="s">
        <v>12291</v>
      </c>
      <c r="RBI2" s="2" t="s">
        <v>12292</v>
      </c>
      <c r="RBJ2" s="2" t="s">
        <v>12293</v>
      </c>
      <c r="RBK2" s="2" t="s">
        <v>12294</v>
      </c>
      <c r="RBL2" s="2" t="s">
        <v>12295</v>
      </c>
      <c r="RBM2" s="2" t="s">
        <v>12296</v>
      </c>
      <c r="RBN2" s="2" t="s">
        <v>12297</v>
      </c>
      <c r="RBO2" s="2" t="s">
        <v>12298</v>
      </c>
      <c r="RBP2" s="2" t="s">
        <v>12299</v>
      </c>
      <c r="RBQ2" s="2" t="s">
        <v>12300</v>
      </c>
      <c r="RBR2" s="2" t="s">
        <v>12301</v>
      </c>
      <c r="RBS2" s="2" t="s">
        <v>12302</v>
      </c>
      <c r="RBT2" s="2" t="s">
        <v>12303</v>
      </c>
      <c r="RBU2" s="2" t="s">
        <v>12304</v>
      </c>
      <c r="RBV2" s="2" t="s">
        <v>12305</v>
      </c>
      <c r="RBW2" s="2" t="s">
        <v>12306</v>
      </c>
      <c r="RBX2" s="2" t="s">
        <v>12307</v>
      </c>
      <c r="RBY2" s="2" t="s">
        <v>12308</v>
      </c>
      <c r="RBZ2" s="2" t="s">
        <v>12309</v>
      </c>
      <c r="RCA2" s="2" t="s">
        <v>12310</v>
      </c>
      <c r="RCB2" s="2" t="s">
        <v>12311</v>
      </c>
      <c r="RCC2" s="2" t="s">
        <v>12312</v>
      </c>
      <c r="RCD2" s="2" t="s">
        <v>12313</v>
      </c>
      <c r="RCE2" s="2" t="s">
        <v>12314</v>
      </c>
      <c r="RCF2" s="2" t="s">
        <v>12315</v>
      </c>
      <c r="RCG2" s="2" t="s">
        <v>12316</v>
      </c>
      <c r="RCH2" s="2" t="s">
        <v>12317</v>
      </c>
      <c r="RCI2" s="2" t="s">
        <v>12318</v>
      </c>
      <c r="RCJ2" s="2" t="s">
        <v>12319</v>
      </c>
      <c r="RCK2" s="2" t="s">
        <v>12320</v>
      </c>
      <c r="RCL2" s="2" t="s">
        <v>12321</v>
      </c>
      <c r="RCM2" s="2" t="s">
        <v>12322</v>
      </c>
      <c r="RCN2" s="2" t="s">
        <v>12323</v>
      </c>
      <c r="RCO2" s="2" t="s">
        <v>12324</v>
      </c>
      <c r="RCP2" s="2" t="s">
        <v>12325</v>
      </c>
      <c r="RCQ2" s="2" t="s">
        <v>12326</v>
      </c>
      <c r="RCR2" s="2" t="s">
        <v>12327</v>
      </c>
      <c r="RCS2" s="2" t="s">
        <v>12328</v>
      </c>
      <c r="RCT2" s="2" t="s">
        <v>12329</v>
      </c>
      <c r="RCU2" s="2" t="s">
        <v>12330</v>
      </c>
      <c r="RCV2" s="2" t="s">
        <v>12331</v>
      </c>
      <c r="RCW2" s="2" t="s">
        <v>12332</v>
      </c>
      <c r="RCX2" s="2" t="s">
        <v>12333</v>
      </c>
      <c r="RCY2" s="2" t="s">
        <v>12334</v>
      </c>
      <c r="RCZ2" s="2" t="s">
        <v>12335</v>
      </c>
      <c r="RDA2" s="2" t="s">
        <v>12336</v>
      </c>
      <c r="RDB2" s="2" t="s">
        <v>12337</v>
      </c>
      <c r="RDC2" s="2" t="s">
        <v>12338</v>
      </c>
      <c r="RDD2" s="2" t="s">
        <v>12339</v>
      </c>
      <c r="RDE2" s="2" t="s">
        <v>12340</v>
      </c>
      <c r="RDF2" s="2" t="s">
        <v>12341</v>
      </c>
      <c r="RDG2" s="2" t="s">
        <v>12342</v>
      </c>
      <c r="RDH2" s="2" t="s">
        <v>12343</v>
      </c>
      <c r="RDI2" s="2" t="s">
        <v>12344</v>
      </c>
      <c r="RDJ2" s="2" t="s">
        <v>12345</v>
      </c>
      <c r="RDK2" s="2" t="s">
        <v>12346</v>
      </c>
      <c r="RDL2" s="2" t="s">
        <v>12347</v>
      </c>
      <c r="RDM2" s="2" t="s">
        <v>12348</v>
      </c>
      <c r="RDN2" s="2" t="s">
        <v>12349</v>
      </c>
      <c r="RDO2" s="2" t="s">
        <v>12350</v>
      </c>
      <c r="RDP2" s="2" t="s">
        <v>12351</v>
      </c>
      <c r="RDQ2" s="2" t="s">
        <v>12352</v>
      </c>
      <c r="RDR2" s="2" t="s">
        <v>12353</v>
      </c>
      <c r="RDS2" s="2" t="s">
        <v>12354</v>
      </c>
      <c r="RDT2" s="2" t="s">
        <v>12355</v>
      </c>
      <c r="RDU2" s="2" t="s">
        <v>12356</v>
      </c>
      <c r="RDV2" s="2" t="s">
        <v>12357</v>
      </c>
      <c r="RDW2" s="2" t="s">
        <v>12358</v>
      </c>
      <c r="RDX2" s="2" t="s">
        <v>12359</v>
      </c>
      <c r="RDY2" s="2" t="s">
        <v>12360</v>
      </c>
      <c r="RDZ2" s="2" t="s">
        <v>12361</v>
      </c>
      <c r="REA2" s="2" t="s">
        <v>12362</v>
      </c>
      <c r="REB2" s="2" t="s">
        <v>12363</v>
      </c>
      <c r="REC2" s="2" t="s">
        <v>12364</v>
      </c>
      <c r="RED2" s="2" t="s">
        <v>12365</v>
      </c>
      <c r="REE2" s="2" t="s">
        <v>12366</v>
      </c>
      <c r="REF2" s="2" t="s">
        <v>12367</v>
      </c>
      <c r="REG2" s="2" t="s">
        <v>12368</v>
      </c>
      <c r="REH2" s="2" t="s">
        <v>12369</v>
      </c>
      <c r="REI2" s="2" t="s">
        <v>12370</v>
      </c>
      <c r="REJ2" s="2" t="s">
        <v>12371</v>
      </c>
      <c r="REK2" s="2" t="s">
        <v>12372</v>
      </c>
      <c r="REL2" s="2" t="s">
        <v>12373</v>
      </c>
      <c r="REM2" s="2" t="s">
        <v>12374</v>
      </c>
      <c r="REN2" s="2" t="s">
        <v>12375</v>
      </c>
      <c r="REO2" s="2" t="s">
        <v>12376</v>
      </c>
      <c r="REP2" s="2" t="s">
        <v>12377</v>
      </c>
      <c r="REQ2" s="2" t="s">
        <v>12378</v>
      </c>
      <c r="RER2" s="2" t="s">
        <v>12379</v>
      </c>
      <c r="RES2" s="2" t="s">
        <v>12380</v>
      </c>
      <c r="RET2" s="2" t="s">
        <v>12381</v>
      </c>
      <c r="REU2" s="2" t="s">
        <v>12382</v>
      </c>
      <c r="REV2" s="2" t="s">
        <v>12383</v>
      </c>
      <c r="REW2" s="2" t="s">
        <v>12384</v>
      </c>
      <c r="REX2" s="2" t="s">
        <v>12385</v>
      </c>
      <c r="REY2" s="2" t="s">
        <v>12386</v>
      </c>
      <c r="REZ2" s="2" t="s">
        <v>12387</v>
      </c>
      <c r="RFA2" s="2" t="s">
        <v>12388</v>
      </c>
      <c r="RFB2" s="2" t="s">
        <v>12389</v>
      </c>
      <c r="RFC2" s="2" t="s">
        <v>12390</v>
      </c>
      <c r="RFD2" s="2" t="s">
        <v>12391</v>
      </c>
      <c r="RFE2" s="2" t="s">
        <v>12392</v>
      </c>
      <c r="RFF2" s="2" t="s">
        <v>12393</v>
      </c>
      <c r="RFG2" s="2" t="s">
        <v>12394</v>
      </c>
      <c r="RFH2" s="2" t="s">
        <v>12395</v>
      </c>
      <c r="RFI2" s="2" t="s">
        <v>12396</v>
      </c>
      <c r="RFJ2" s="2" t="s">
        <v>12397</v>
      </c>
      <c r="RFK2" s="2" t="s">
        <v>12398</v>
      </c>
      <c r="RFL2" s="2" t="s">
        <v>12399</v>
      </c>
      <c r="RFM2" s="2" t="s">
        <v>12400</v>
      </c>
      <c r="RFN2" s="2" t="s">
        <v>12401</v>
      </c>
      <c r="RFO2" s="2" t="s">
        <v>12402</v>
      </c>
      <c r="RFP2" s="2" t="s">
        <v>12403</v>
      </c>
      <c r="RFQ2" s="2" t="s">
        <v>12404</v>
      </c>
      <c r="RFR2" s="2" t="s">
        <v>12405</v>
      </c>
      <c r="RFS2" s="2" t="s">
        <v>12406</v>
      </c>
      <c r="RFT2" s="2" t="s">
        <v>12407</v>
      </c>
      <c r="RFU2" s="2" t="s">
        <v>12408</v>
      </c>
      <c r="RFV2" s="2" t="s">
        <v>12409</v>
      </c>
      <c r="RFW2" s="2" t="s">
        <v>12410</v>
      </c>
      <c r="RFX2" s="2" t="s">
        <v>12411</v>
      </c>
      <c r="RFY2" s="2" t="s">
        <v>12412</v>
      </c>
      <c r="RFZ2" s="2" t="s">
        <v>12413</v>
      </c>
      <c r="RGA2" s="2" t="s">
        <v>12414</v>
      </c>
      <c r="RGB2" s="2" t="s">
        <v>12415</v>
      </c>
      <c r="RGC2" s="2" t="s">
        <v>12416</v>
      </c>
      <c r="RGD2" s="2" t="s">
        <v>12417</v>
      </c>
      <c r="RGE2" s="2" t="s">
        <v>12418</v>
      </c>
      <c r="RGF2" s="2" t="s">
        <v>12419</v>
      </c>
      <c r="RGG2" s="2" t="s">
        <v>12420</v>
      </c>
      <c r="RGH2" s="2" t="s">
        <v>12421</v>
      </c>
      <c r="RGI2" s="2" t="s">
        <v>12422</v>
      </c>
      <c r="RGJ2" s="2" t="s">
        <v>12423</v>
      </c>
      <c r="RGK2" s="2" t="s">
        <v>12424</v>
      </c>
      <c r="RGL2" s="2" t="s">
        <v>12425</v>
      </c>
      <c r="RGM2" s="2" t="s">
        <v>12426</v>
      </c>
      <c r="RGN2" s="2" t="s">
        <v>12427</v>
      </c>
      <c r="RGO2" s="2" t="s">
        <v>12428</v>
      </c>
      <c r="RGP2" s="2" t="s">
        <v>12429</v>
      </c>
      <c r="RGQ2" s="2" t="s">
        <v>12430</v>
      </c>
      <c r="RGR2" s="2" t="s">
        <v>12431</v>
      </c>
      <c r="RGS2" s="2" t="s">
        <v>12432</v>
      </c>
      <c r="RGT2" s="2" t="s">
        <v>12433</v>
      </c>
      <c r="RGU2" s="2" t="s">
        <v>12434</v>
      </c>
      <c r="RGV2" s="2" t="s">
        <v>12435</v>
      </c>
      <c r="RGW2" s="2" t="s">
        <v>12436</v>
      </c>
      <c r="RGX2" s="2" t="s">
        <v>12437</v>
      </c>
      <c r="RGY2" s="2" t="s">
        <v>12438</v>
      </c>
      <c r="RGZ2" s="2" t="s">
        <v>12439</v>
      </c>
      <c r="RHA2" s="2" t="s">
        <v>12440</v>
      </c>
      <c r="RHB2" s="2" t="s">
        <v>12441</v>
      </c>
      <c r="RHC2" s="2" t="s">
        <v>12442</v>
      </c>
      <c r="RHD2" s="2" t="s">
        <v>12443</v>
      </c>
      <c r="RHE2" s="2" t="s">
        <v>12444</v>
      </c>
      <c r="RHF2" s="2" t="s">
        <v>12445</v>
      </c>
      <c r="RHG2" s="2" t="s">
        <v>12446</v>
      </c>
      <c r="RHH2" s="2" t="s">
        <v>12447</v>
      </c>
      <c r="RHI2" s="2" t="s">
        <v>12448</v>
      </c>
      <c r="RHJ2" s="2" t="s">
        <v>12449</v>
      </c>
      <c r="RHK2" s="2" t="s">
        <v>12450</v>
      </c>
      <c r="RHL2" s="2" t="s">
        <v>12451</v>
      </c>
      <c r="RHM2" s="2" t="s">
        <v>12452</v>
      </c>
      <c r="RHN2" s="2" t="s">
        <v>12453</v>
      </c>
      <c r="RHO2" s="2" t="s">
        <v>12454</v>
      </c>
      <c r="RHP2" s="2" t="s">
        <v>12455</v>
      </c>
      <c r="RHQ2" s="2" t="s">
        <v>12456</v>
      </c>
      <c r="RHR2" s="2" t="s">
        <v>12457</v>
      </c>
      <c r="RHS2" s="2" t="s">
        <v>12458</v>
      </c>
      <c r="RHT2" s="2" t="s">
        <v>12459</v>
      </c>
      <c r="RHU2" s="2" t="s">
        <v>12460</v>
      </c>
      <c r="RHV2" s="2" t="s">
        <v>12461</v>
      </c>
      <c r="RHW2" s="2" t="s">
        <v>12462</v>
      </c>
      <c r="RHX2" s="2" t="s">
        <v>12463</v>
      </c>
      <c r="RHY2" s="2" t="s">
        <v>12464</v>
      </c>
      <c r="RHZ2" s="2" t="s">
        <v>12465</v>
      </c>
      <c r="RIA2" s="2" t="s">
        <v>12466</v>
      </c>
      <c r="RIB2" s="2" t="s">
        <v>12467</v>
      </c>
      <c r="RIC2" s="2" t="s">
        <v>12468</v>
      </c>
      <c r="RID2" s="2" t="s">
        <v>12469</v>
      </c>
      <c r="RIE2" s="2" t="s">
        <v>12470</v>
      </c>
      <c r="RIF2" s="2" t="s">
        <v>12471</v>
      </c>
      <c r="RIG2" s="2" t="s">
        <v>12472</v>
      </c>
      <c r="RIH2" s="2" t="s">
        <v>12473</v>
      </c>
      <c r="RII2" s="2" t="s">
        <v>12474</v>
      </c>
      <c r="RIJ2" s="2" t="s">
        <v>12475</v>
      </c>
      <c r="RIK2" s="2" t="s">
        <v>12476</v>
      </c>
      <c r="RIL2" s="2" t="s">
        <v>12477</v>
      </c>
      <c r="RIM2" s="2" t="s">
        <v>12478</v>
      </c>
      <c r="RIN2" s="2" t="s">
        <v>12479</v>
      </c>
      <c r="RIO2" s="2" t="s">
        <v>12480</v>
      </c>
      <c r="RIP2" s="2" t="s">
        <v>12481</v>
      </c>
      <c r="RIQ2" s="2" t="s">
        <v>12482</v>
      </c>
      <c r="RIR2" s="2" t="s">
        <v>12483</v>
      </c>
      <c r="RIS2" s="2" t="s">
        <v>12484</v>
      </c>
      <c r="RIT2" s="2" t="s">
        <v>12485</v>
      </c>
      <c r="RIU2" s="2" t="s">
        <v>12486</v>
      </c>
      <c r="RIV2" s="2" t="s">
        <v>12487</v>
      </c>
      <c r="RIW2" s="2" t="s">
        <v>12488</v>
      </c>
      <c r="RIX2" s="2" t="s">
        <v>12489</v>
      </c>
      <c r="RIY2" s="2" t="s">
        <v>12490</v>
      </c>
      <c r="RIZ2" s="2" t="s">
        <v>12491</v>
      </c>
      <c r="RJA2" s="2" t="s">
        <v>12492</v>
      </c>
      <c r="RJB2" s="2" t="s">
        <v>12493</v>
      </c>
      <c r="RJC2" s="2" t="s">
        <v>12494</v>
      </c>
      <c r="RJD2" s="2" t="s">
        <v>12495</v>
      </c>
      <c r="RJE2" s="2" t="s">
        <v>12496</v>
      </c>
      <c r="RJF2" s="2" t="s">
        <v>12497</v>
      </c>
      <c r="RJG2" s="2" t="s">
        <v>12498</v>
      </c>
      <c r="RJH2" s="2" t="s">
        <v>12499</v>
      </c>
      <c r="RJI2" s="2" t="s">
        <v>12500</v>
      </c>
      <c r="RJJ2" s="2" t="s">
        <v>12501</v>
      </c>
      <c r="RJK2" s="2" t="s">
        <v>12502</v>
      </c>
      <c r="RJL2" s="2" t="s">
        <v>12503</v>
      </c>
      <c r="RJM2" s="2" t="s">
        <v>12504</v>
      </c>
      <c r="RJN2" s="2" t="s">
        <v>12505</v>
      </c>
      <c r="RJO2" s="2" t="s">
        <v>12506</v>
      </c>
      <c r="RJP2" s="2" t="s">
        <v>12507</v>
      </c>
      <c r="RJQ2" s="2" t="s">
        <v>12508</v>
      </c>
      <c r="RJR2" s="2" t="s">
        <v>12509</v>
      </c>
      <c r="RJS2" s="2" t="s">
        <v>12510</v>
      </c>
      <c r="RJT2" s="2" t="s">
        <v>12511</v>
      </c>
      <c r="RJU2" s="2" t="s">
        <v>12512</v>
      </c>
      <c r="RJV2" s="2" t="s">
        <v>12513</v>
      </c>
      <c r="RJW2" s="2" t="s">
        <v>12514</v>
      </c>
      <c r="RJX2" s="2" t="s">
        <v>12515</v>
      </c>
      <c r="RJY2" s="2" t="s">
        <v>12516</v>
      </c>
      <c r="RJZ2" s="2" t="s">
        <v>12517</v>
      </c>
      <c r="RKA2" s="2" t="s">
        <v>12518</v>
      </c>
      <c r="RKB2" s="2" t="s">
        <v>12519</v>
      </c>
      <c r="RKC2" s="2" t="s">
        <v>12520</v>
      </c>
      <c r="RKD2" s="2" t="s">
        <v>12521</v>
      </c>
      <c r="RKE2" s="2" t="s">
        <v>12522</v>
      </c>
      <c r="RKF2" s="2" t="s">
        <v>12523</v>
      </c>
      <c r="RKG2" s="2" t="s">
        <v>12524</v>
      </c>
      <c r="RKH2" s="2" t="s">
        <v>12525</v>
      </c>
      <c r="RKI2" s="2" t="s">
        <v>12526</v>
      </c>
      <c r="RKJ2" s="2" t="s">
        <v>12527</v>
      </c>
      <c r="RKK2" s="2" t="s">
        <v>12528</v>
      </c>
      <c r="RKL2" s="2" t="s">
        <v>12529</v>
      </c>
      <c r="RKM2" s="2" t="s">
        <v>12530</v>
      </c>
      <c r="RKN2" s="2" t="s">
        <v>12531</v>
      </c>
      <c r="RKO2" s="2" t="s">
        <v>12532</v>
      </c>
      <c r="RKP2" s="2" t="s">
        <v>12533</v>
      </c>
      <c r="RKQ2" s="2" t="s">
        <v>12534</v>
      </c>
      <c r="RKR2" s="2" t="s">
        <v>12535</v>
      </c>
      <c r="RKS2" s="2" t="s">
        <v>12536</v>
      </c>
      <c r="RKT2" s="2" t="s">
        <v>12537</v>
      </c>
      <c r="RKU2" s="2" t="s">
        <v>12538</v>
      </c>
      <c r="RKV2" s="2" t="s">
        <v>12539</v>
      </c>
      <c r="RKW2" s="2" t="s">
        <v>12540</v>
      </c>
      <c r="RKX2" s="2" t="s">
        <v>12541</v>
      </c>
      <c r="RKY2" s="2" t="s">
        <v>12542</v>
      </c>
      <c r="RKZ2" s="2" t="s">
        <v>12543</v>
      </c>
      <c r="RLA2" s="2" t="s">
        <v>12544</v>
      </c>
      <c r="RLB2" s="2" t="s">
        <v>12545</v>
      </c>
      <c r="RLC2" s="2" t="s">
        <v>12546</v>
      </c>
      <c r="RLD2" s="2" t="s">
        <v>12547</v>
      </c>
      <c r="RLE2" s="2" t="s">
        <v>12548</v>
      </c>
      <c r="RLF2" s="2" t="s">
        <v>12549</v>
      </c>
      <c r="RLG2" s="2" t="s">
        <v>12550</v>
      </c>
      <c r="RLH2" s="2" t="s">
        <v>12551</v>
      </c>
      <c r="RLI2" s="2" t="s">
        <v>12552</v>
      </c>
      <c r="RLJ2" s="2" t="s">
        <v>12553</v>
      </c>
      <c r="RLK2" s="2" t="s">
        <v>12554</v>
      </c>
      <c r="RLL2" s="2" t="s">
        <v>12555</v>
      </c>
      <c r="RLM2" s="2" t="s">
        <v>12556</v>
      </c>
      <c r="RLN2" s="2" t="s">
        <v>12557</v>
      </c>
      <c r="RLO2" s="2" t="s">
        <v>12558</v>
      </c>
      <c r="RLP2" s="2" t="s">
        <v>12559</v>
      </c>
      <c r="RLQ2" s="2" t="s">
        <v>12560</v>
      </c>
      <c r="RLR2" s="2" t="s">
        <v>12561</v>
      </c>
      <c r="RLS2" s="2" t="s">
        <v>12562</v>
      </c>
      <c r="RLT2" s="2" t="s">
        <v>12563</v>
      </c>
      <c r="RLU2" s="2" t="s">
        <v>12564</v>
      </c>
      <c r="RLV2" s="2" t="s">
        <v>12565</v>
      </c>
      <c r="RLW2" s="2" t="s">
        <v>12566</v>
      </c>
      <c r="RLX2" s="2" t="s">
        <v>12567</v>
      </c>
      <c r="RLY2" s="2" t="s">
        <v>12568</v>
      </c>
      <c r="RLZ2" s="2" t="s">
        <v>12569</v>
      </c>
      <c r="RMA2" s="2" t="s">
        <v>12570</v>
      </c>
      <c r="RMB2" s="2" t="s">
        <v>12571</v>
      </c>
      <c r="RMC2" s="2" t="s">
        <v>12572</v>
      </c>
      <c r="RMD2" s="2" t="s">
        <v>12573</v>
      </c>
      <c r="RME2" s="2" t="s">
        <v>12574</v>
      </c>
      <c r="RMF2" s="2" t="s">
        <v>12575</v>
      </c>
      <c r="RMG2" s="2" t="s">
        <v>12576</v>
      </c>
      <c r="RMH2" s="2" t="s">
        <v>12577</v>
      </c>
      <c r="RMI2" s="2" t="s">
        <v>12578</v>
      </c>
      <c r="RMJ2" s="2" t="s">
        <v>12579</v>
      </c>
      <c r="RMK2" s="2" t="s">
        <v>12580</v>
      </c>
      <c r="RML2" s="2" t="s">
        <v>12581</v>
      </c>
      <c r="RMM2" s="2" t="s">
        <v>12582</v>
      </c>
      <c r="RMN2" s="2" t="s">
        <v>12583</v>
      </c>
      <c r="RMO2" s="2" t="s">
        <v>12584</v>
      </c>
      <c r="RMP2" s="2" t="s">
        <v>12585</v>
      </c>
      <c r="RMQ2" s="2" t="s">
        <v>12586</v>
      </c>
      <c r="RMR2" s="2" t="s">
        <v>12587</v>
      </c>
      <c r="RMS2" s="2" t="s">
        <v>12588</v>
      </c>
      <c r="RMT2" s="2" t="s">
        <v>12589</v>
      </c>
      <c r="RMU2" s="2" t="s">
        <v>12590</v>
      </c>
      <c r="RMV2" s="2" t="s">
        <v>12591</v>
      </c>
      <c r="RMW2" s="2" t="s">
        <v>12592</v>
      </c>
      <c r="RMX2" s="2" t="s">
        <v>12593</v>
      </c>
      <c r="RMY2" s="2" t="s">
        <v>12594</v>
      </c>
      <c r="RMZ2" s="2" t="s">
        <v>12595</v>
      </c>
      <c r="RNA2" s="2" t="s">
        <v>12596</v>
      </c>
      <c r="RNB2" s="2" t="s">
        <v>12597</v>
      </c>
      <c r="RNC2" s="2" t="s">
        <v>12598</v>
      </c>
      <c r="RND2" s="2" t="s">
        <v>12599</v>
      </c>
      <c r="RNE2" s="2" t="s">
        <v>12600</v>
      </c>
      <c r="RNF2" s="2" t="s">
        <v>12601</v>
      </c>
      <c r="RNG2" s="2" t="s">
        <v>12602</v>
      </c>
      <c r="RNH2" s="2" t="s">
        <v>12603</v>
      </c>
      <c r="RNI2" s="2" t="s">
        <v>12604</v>
      </c>
      <c r="RNJ2" s="2" t="s">
        <v>12605</v>
      </c>
      <c r="RNK2" s="2" t="s">
        <v>12606</v>
      </c>
      <c r="RNL2" s="2" t="s">
        <v>12607</v>
      </c>
      <c r="RNM2" s="2" t="s">
        <v>12608</v>
      </c>
      <c r="RNN2" s="2" t="s">
        <v>12609</v>
      </c>
      <c r="RNO2" s="2" t="s">
        <v>12610</v>
      </c>
      <c r="RNP2" s="2" t="s">
        <v>12611</v>
      </c>
      <c r="RNQ2" s="2" t="s">
        <v>12612</v>
      </c>
      <c r="RNR2" s="2" t="s">
        <v>12613</v>
      </c>
      <c r="RNS2" s="2" t="s">
        <v>12614</v>
      </c>
      <c r="RNT2" s="2" t="s">
        <v>12615</v>
      </c>
      <c r="RNU2" s="2" t="s">
        <v>12616</v>
      </c>
      <c r="RNV2" s="2" t="s">
        <v>12617</v>
      </c>
      <c r="RNW2" s="2" t="s">
        <v>12618</v>
      </c>
      <c r="RNX2" s="2" t="s">
        <v>12619</v>
      </c>
      <c r="RNY2" s="2" t="s">
        <v>12620</v>
      </c>
      <c r="RNZ2" s="2" t="s">
        <v>12621</v>
      </c>
      <c r="ROA2" s="2" t="s">
        <v>12622</v>
      </c>
      <c r="ROB2" s="2" t="s">
        <v>12623</v>
      </c>
      <c r="ROC2" s="2" t="s">
        <v>12624</v>
      </c>
      <c r="ROD2" s="2" t="s">
        <v>12625</v>
      </c>
      <c r="ROE2" s="2" t="s">
        <v>12626</v>
      </c>
      <c r="ROF2" s="2" t="s">
        <v>12627</v>
      </c>
      <c r="ROG2" s="2" t="s">
        <v>12628</v>
      </c>
      <c r="ROH2" s="2" t="s">
        <v>12629</v>
      </c>
      <c r="ROI2" s="2" t="s">
        <v>12630</v>
      </c>
      <c r="ROJ2" s="2" t="s">
        <v>12631</v>
      </c>
      <c r="ROK2" s="2" t="s">
        <v>12632</v>
      </c>
      <c r="ROL2" s="2" t="s">
        <v>12633</v>
      </c>
      <c r="ROM2" s="2" t="s">
        <v>12634</v>
      </c>
      <c r="RON2" s="2" t="s">
        <v>12635</v>
      </c>
      <c r="ROO2" s="2" t="s">
        <v>12636</v>
      </c>
      <c r="ROP2" s="2" t="s">
        <v>12637</v>
      </c>
      <c r="ROQ2" s="2" t="s">
        <v>12638</v>
      </c>
      <c r="ROR2" s="2" t="s">
        <v>12639</v>
      </c>
      <c r="ROS2" s="2" t="s">
        <v>12640</v>
      </c>
      <c r="ROT2" s="2" t="s">
        <v>12641</v>
      </c>
      <c r="ROU2" s="2" t="s">
        <v>12642</v>
      </c>
      <c r="ROV2" s="2" t="s">
        <v>12643</v>
      </c>
      <c r="ROW2" s="2" t="s">
        <v>12644</v>
      </c>
      <c r="ROX2" s="2" t="s">
        <v>12645</v>
      </c>
      <c r="ROY2" s="2" t="s">
        <v>12646</v>
      </c>
      <c r="ROZ2" s="2" t="s">
        <v>12647</v>
      </c>
      <c r="RPA2" s="2" t="s">
        <v>12648</v>
      </c>
      <c r="RPB2" s="2" t="s">
        <v>12649</v>
      </c>
      <c r="RPC2" s="2" t="s">
        <v>12650</v>
      </c>
      <c r="RPD2" s="2" t="s">
        <v>12651</v>
      </c>
      <c r="RPE2" s="2" t="s">
        <v>12652</v>
      </c>
      <c r="RPF2" s="2" t="s">
        <v>12653</v>
      </c>
      <c r="RPG2" s="2" t="s">
        <v>12654</v>
      </c>
      <c r="RPH2" s="2" t="s">
        <v>12655</v>
      </c>
      <c r="RPI2" s="2" t="s">
        <v>12656</v>
      </c>
      <c r="RPJ2" s="2" t="s">
        <v>12657</v>
      </c>
      <c r="RPK2" s="2" t="s">
        <v>12658</v>
      </c>
      <c r="RPL2" s="2" t="s">
        <v>12659</v>
      </c>
      <c r="RPM2" s="2" t="s">
        <v>12660</v>
      </c>
      <c r="RPN2" s="2" t="s">
        <v>12661</v>
      </c>
      <c r="RPO2" s="2" t="s">
        <v>12662</v>
      </c>
      <c r="RPP2" s="2" t="s">
        <v>12663</v>
      </c>
      <c r="RPQ2" s="2" t="s">
        <v>12664</v>
      </c>
      <c r="RPR2" s="2" t="s">
        <v>12665</v>
      </c>
      <c r="RPS2" s="2" t="s">
        <v>12666</v>
      </c>
      <c r="RPT2" s="2" t="s">
        <v>12667</v>
      </c>
      <c r="RPU2" s="2" t="s">
        <v>12668</v>
      </c>
      <c r="RPV2" s="2" t="s">
        <v>12669</v>
      </c>
      <c r="RPW2" s="2" t="s">
        <v>12670</v>
      </c>
      <c r="RPX2" s="2" t="s">
        <v>12671</v>
      </c>
      <c r="RPY2" s="2" t="s">
        <v>12672</v>
      </c>
      <c r="RPZ2" s="2" t="s">
        <v>12673</v>
      </c>
      <c r="RQA2" s="2" t="s">
        <v>12674</v>
      </c>
      <c r="RQB2" s="2" t="s">
        <v>12675</v>
      </c>
      <c r="RQC2" s="2" t="s">
        <v>12676</v>
      </c>
      <c r="RQD2" s="2" t="s">
        <v>12677</v>
      </c>
      <c r="RQE2" s="2" t="s">
        <v>12678</v>
      </c>
      <c r="RQF2" s="2" t="s">
        <v>12679</v>
      </c>
      <c r="RQG2" s="2" t="s">
        <v>12680</v>
      </c>
      <c r="RQH2" s="2" t="s">
        <v>12681</v>
      </c>
      <c r="RQI2" s="2" t="s">
        <v>12682</v>
      </c>
      <c r="RQJ2" s="2" t="s">
        <v>12683</v>
      </c>
      <c r="RQK2" s="2" t="s">
        <v>12684</v>
      </c>
      <c r="RQL2" s="2" t="s">
        <v>12685</v>
      </c>
      <c r="RQM2" s="2" t="s">
        <v>12686</v>
      </c>
      <c r="RQN2" s="2" t="s">
        <v>12687</v>
      </c>
      <c r="RQO2" s="2" t="s">
        <v>12688</v>
      </c>
      <c r="RQP2" s="2" t="s">
        <v>12689</v>
      </c>
      <c r="RQQ2" s="2" t="s">
        <v>12690</v>
      </c>
      <c r="RQR2" s="2" t="s">
        <v>12691</v>
      </c>
      <c r="RQS2" s="2" t="s">
        <v>12692</v>
      </c>
      <c r="RQT2" s="2" t="s">
        <v>12693</v>
      </c>
      <c r="RQU2" s="2" t="s">
        <v>12694</v>
      </c>
      <c r="RQV2" s="2" t="s">
        <v>12695</v>
      </c>
      <c r="RQW2" s="2" t="s">
        <v>12696</v>
      </c>
      <c r="RQX2" s="2" t="s">
        <v>12697</v>
      </c>
      <c r="RQY2" s="2" t="s">
        <v>12698</v>
      </c>
      <c r="RQZ2" s="2" t="s">
        <v>12699</v>
      </c>
      <c r="RRA2" s="2" t="s">
        <v>12700</v>
      </c>
      <c r="RRB2" s="2" t="s">
        <v>12701</v>
      </c>
      <c r="RRC2" s="2" t="s">
        <v>12702</v>
      </c>
      <c r="RRD2" s="2" t="s">
        <v>12703</v>
      </c>
      <c r="RRE2" s="2" t="s">
        <v>12704</v>
      </c>
      <c r="RRF2" s="2" t="s">
        <v>12705</v>
      </c>
      <c r="RRG2" s="2" t="s">
        <v>12706</v>
      </c>
      <c r="RRH2" s="2" t="s">
        <v>12707</v>
      </c>
      <c r="RRI2" s="2" t="s">
        <v>12708</v>
      </c>
      <c r="RRJ2" s="2" t="s">
        <v>12709</v>
      </c>
      <c r="RRK2" s="2" t="s">
        <v>12710</v>
      </c>
      <c r="RRL2" s="2" t="s">
        <v>12711</v>
      </c>
      <c r="RRM2" s="2" t="s">
        <v>12712</v>
      </c>
      <c r="RRN2" s="2" t="s">
        <v>12713</v>
      </c>
      <c r="RRO2" s="2" t="s">
        <v>12714</v>
      </c>
      <c r="RRP2" s="2" t="s">
        <v>12715</v>
      </c>
      <c r="RRQ2" s="2" t="s">
        <v>12716</v>
      </c>
      <c r="RRR2" s="2" t="s">
        <v>12717</v>
      </c>
      <c r="RRS2" s="2" t="s">
        <v>12718</v>
      </c>
      <c r="RRT2" s="2" t="s">
        <v>12719</v>
      </c>
      <c r="RRU2" s="2" t="s">
        <v>12720</v>
      </c>
      <c r="RRV2" s="2" t="s">
        <v>12721</v>
      </c>
      <c r="RRW2" s="2" t="s">
        <v>12722</v>
      </c>
      <c r="RRX2" s="2" t="s">
        <v>12723</v>
      </c>
      <c r="RRY2" s="2" t="s">
        <v>12724</v>
      </c>
      <c r="RRZ2" s="2" t="s">
        <v>12725</v>
      </c>
      <c r="RSA2" s="2" t="s">
        <v>12726</v>
      </c>
      <c r="RSB2" s="2" t="s">
        <v>12727</v>
      </c>
      <c r="RSC2" s="2" t="s">
        <v>12728</v>
      </c>
      <c r="RSD2" s="2" t="s">
        <v>12729</v>
      </c>
      <c r="RSE2" s="2" t="s">
        <v>12730</v>
      </c>
      <c r="RSF2" s="2" t="s">
        <v>12731</v>
      </c>
      <c r="RSG2" s="2" t="s">
        <v>12732</v>
      </c>
      <c r="RSH2" s="2" t="s">
        <v>12733</v>
      </c>
      <c r="RSI2" s="2" t="s">
        <v>12734</v>
      </c>
      <c r="RSJ2" s="2" t="s">
        <v>12735</v>
      </c>
      <c r="RSK2" s="2" t="s">
        <v>12736</v>
      </c>
      <c r="RSL2" s="2" t="s">
        <v>12737</v>
      </c>
      <c r="RSM2" s="2" t="s">
        <v>12738</v>
      </c>
      <c r="RSN2" s="2" t="s">
        <v>12739</v>
      </c>
      <c r="RSO2" s="2" t="s">
        <v>12740</v>
      </c>
      <c r="RSP2" s="2" t="s">
        <v>12741</v>
      </c>
      <c r="RSQ2" s="2" t="s">
        <v>12742</v>
      </c>
      <c r="RSR2" s="2" t="s">
        <v>12743</v>
      </c>
      <c r="RSS2" s="2" t="s">
        <v>12744</v>
      </c>
      <c r="RST2" s="2" t="s">
        <v>12745</v>
      </c>
      <c r="RSU2" s="2" t="s">
        <v>12746</v>
      </c>
      <c r="RSV2" s="2" t="s">
        <v>12747</v>
      </c>
      <c r="RSW2" s="2" t="s">
        <v>12748</v>
      </c>
      <c r="RSX2" s="2" t="s">
        <v>12749</v>
      </c>
      <c r="RSY2" s="2" t="s">
        <v>12750</v>
      </c>
      <c r="RSZ2" s="2" t="s">
        <v>12751</v>
      </c>
      <c r="RTA2" s="2" t="s">
        <v>12752</v>
      </c>
      <c r="RTB2" s="2" t="s">
        <v>12753</v>
      </c>
      <c r="RTC2" s="2" t="s">
        <v>12754</v>
      </c>
      <c r="RTD2" s="2" t="s">
        <v>12755</v>
      </c>
      <c r="RTE2" s="2" t="s">
        <v>12756</v>
      </c>
      <c r="RTF2" s="2" t="s">
        <v>12757</v>
      </c>
      <c r="RTG2" s="2" t="s">
        <v>12758</v>
      </c>
      <c r="RTH2" s="2" t="s">
        <v>12759</v>
      </c>
      <c r="RTI2" s="2" t="s">
        <v>12760</v>
      </c>
      <c r="RTJ2" s="2" t="s">
        <v>12761</v>
      </c>
      <c r="RTK2" s="2" t="s">
        <v>12762</v>
      </c>
      <c r="RTL2" s="2" t="s">
        <v>12763</v>
      </c>
      <c r="RTM2" s="2" t="s">
        <v>12764</v>
      </c>
      <c r="RTN2" s="2" t="s">
        <v>12765</v>
      </c>
      <c r="RTO2" s="2" t="s">
        <v>12766</v>
      </c>
      <c r="RTP2" s="2" t="s">
        <v>12767</v>
      </c>
      <c r="RTQ2" s="2" t="s">
        <v>12768</v>
      </c>
      <c r="RTR2" s="2" t="s">
        <v>12769</v>
      </c>
      <c r="RTS2" s="2" t="s">
        <v>12770</v>
      </c>
      <c r="RTT2" s="2" t="s">
        <v>12771</v>
      </c>
      <c r="RTU2" s="2" t="s">
        <v>12772</v>
      </c>
      <c r="RTV2" s="2" t="s">
        <v>12773</v>
      </c>
      <c r="RTW2" s="2" t="s">
        <v>12774</v>
      </c>
      <c r="RTX2" s="2" t="s">
        <v>12775</v>
      </c>
      <c r="RTY2" s="2" t="s">
        <v>12776</v>
      </c>
      <c r="RTZ2" s="2" t="s">
        <v>12777</v>
      </c>
      <c r="RUA2" s="2" t="s">
        <v>12778</v>
      </c>
      <c r="RUB2" s="2" t="s">
        <v>12779</v>
      </c>
      <c r="RUC2" s="2" t="s">
        <v>12780</v>
      </c>
      <c r="RUD2" s="2" t="s">
        <v>12781</v>
      </c>
      <c r="RUE2" s="2" t="s">
        <v>12782</v>
      </c>
      <c r="RUF2" s="2" t="s">
        <v>12783</v>
      </c>
      <c r="RUG2" s="2" t="s">
        <v>12784</v>
      </c>
      <c r="RUH2" s="2" t="s">
        <v>12785</v>
      </c>
      <c r="RUI2" s="2" t="s">
        <v>12786</v>
      </c>
      <c r="RUJ2" s="2" t="s">
        <v>12787</v>
      </c>
      <c r="RUK2" s="2" t="s">
        <v>12788</v>
      </c>
      <c r="RUL2" s="2" t="s">
        <v>12789</v>
      </c>
      <c r="RUM2" s="2" t="s">
        <v>12790</v>
      </c>
      <c r="RUN2" s="2" t="s">
        <v>12791</v>
      </c>
      <c r="RUO2" s="2" t="s">
        <v>12792</v>
      </c>
      <c r="RUP2" s="2" t="s">
        <v>12793</v>
      </c>
      <c r="RUQ2" s="2" t="s">
        <v>12794</v>
      </c>
      <c r="RUR2" s="2" t="s">
        <v>12795</v>
      </c>
      <c r="RUS2" s="2" t="s">
        <v>12796</v>
      </c>
      <c r="RUT2" s="2" t="s">
        <v>12797</v>
      </c>
      <c r="RUU2" s="2" t="s">
        <v>12798</v>
      </c>
      <c r="RUV2" s="2" t="s">
        <v>12799</v>
      </c>
      <c r="RUW2" s="2" t="s">
        <v>12800</v>
      </c>
      <c r="RUX2" s="2" t="s">
        <v>12801</v>
      </c>
      <c r="RUY2" s="2" t="s">
        <v>12802</v>
      </c>
      <c r="RUZ2" s="2" t="s">
        <v>12803</v>
      </c>
      <c r="RVA2" s="2" t="s">
        <v>12804</v>
      </c>
      <c r="RVB2" s="2" t="s">
        <v>12805</v>
      </c>
      <c r="RVC2" s="2" t="s">
        <v>12806</v>
      </c>
      <c r="RVD2" s="2" t="s">
        <v>12807</v>
      </c>
      <c r="RVE2" s="2" t="s">
        <v>12808</v>
      </c>
      <c r="RVF2" s="2" t="s">
        <v>12809</v>
      </c>
      <c r="RVG2" s="2" t="s">
        <v>12810</v>
      </c>
      <c r="RVH2" s="2" t="s">
        <v>12811</v>
      </c>
      <c r="RVI2" s="2" t="s">
        <v>12812</v>
      </c>
      <c r="RVJ2" s="2" t="s">
        <v>12813</v>
      </c>
      <c r="RVK2" s="2" t="s">
        <v>12814</v>
      </c>
      <c r="RVL2" s="2" t="s">
        <v>12815</v>
      </c>
      <c r="RVM2" s="2" t="s">
        <v>12816</v>
      </c>
      <c r="RVN2" s="2" t="s">
        <v>12817</v>
      </c>
      <c r="RVO2" s="2" t="s">
        <v>12818</v>
      </c>
      <c r="RVP2" s="2" t="s">
        <v>12819</v>
      </c>
      <c r="RVQ2" s="2" t="s">
        <v>12820</v>
      </c>
      <c r="RVR2" s="2" t="s">
        <v>12821</v>
      </c>
      <c r="RVS2" s="2" t="s">
        <v>12822</v>
      </c>
      <c r="RVT2" s="2" t="s">
        <v>12823</v>
      </c>
      <c r="RVU2" s="2" t="s">
        <v>12824</v>
      </c>
      <c r="RVV2" s="2" t="s">
        <v>12825</v>
      </c>
      <c r="RVW2" s="2" t="s">
        <v>12826</v>
      </c>
      <c r="RVX2" s="2" t="s">
        <v>12827</v>
      </c>
      <c r="RVY2" s="2" t="s">
        <v>12828</v>
      </c>
      <c r="RVZ2" s="2" t="s">
        <v>12829</v>
      </c>
      <c r="RWA2" s="2" t="s">
        <v>12830</v>
      </c>
      <c r="RWB2" s="2" t="s">
        <v>12831</v>
      </c>
      <c r="RWC2" s="2" t="s">
        <v>12832</v>
      </c>
      <c r="RWD2" s="2" t="s">
        <v>12833</v>
      </c>
      <c r="RWE2" s="2" t="s">
        <v>12834</v>
      </c>
      <c r="RWF2" s="2" t="s">
        <v>12835</v>
      </c>
      <c r="RWG2" s="2" t="s">
        <v>12836</v>
      </c>
      <c r="RWH2" s="2" t="s">
        <v>12837</v>
      </c>
      <c r="RWI2" s="2" t="s">
        <v>12838</v>
      </c>
      <c r="RWJ2" s="2" t="s">
        <v>12839</v>
      </c>
      <c r="RWK2" s="2" t="s">
        <v>12840</v>
      </c>
      <c r="RWL2" s="2" t="s">
        <v>12841</v>
      </c>
      <c r="RWM2" s="2" t="s">
        <v>12842</v>
      </c>
      <c r="RWN2" s="2" t="s">
        <v>12843</v>
      </c>
      <c r="RWO2" s="2" t="s">
        <v>12844</v>
      </c>
      <c r="RWP2" s="2" t="s">
        <v>12845</v>
      </c>
      <c r="RWQ2" s="2" t="s">
        <v>12846</v>
      </c>
      <c r="RWR2" s="2" t="s">
        <v>12847</v>
      </c>
      <c r="RWS2" s="2" t="s">
        <v>12848</v>
      </c>
      <c r="RWT2" s="2" t="s">
        <v>12849</v>
      </c>
      <c r="RWU2" s="2" t="s">
        <v>12850</v>
      </c>
      <c r="RWV2" s="2" t="s">
        <v>12851</v>
      </c>
      <c r="RWW2" s="2" t="s">
        <v>12852</v>
      </c>
      <c r="RWX2" s="2" t="s">
        <v>12853</v>
      </c>
      <c r="RWY2" s="2" t="s">
        <v>12854</v>
      </c>
      <c r="RWZ2" s="2" t="s">
        <v>12855</v>
      </c>
      <c r="RXA2" s="2" t="s">
        <v>12856</v>
      </c>
      <c r="RXB2" s="2" t="s">
        <v>12857</v>
      </c>
      <c r="RXC2" s="2" t="s">
        <v>12858</v>
      </c>
      <c r="RXD2" s="2" t="s">
        <v>12859</v>
      </c>
      <c r="RXE2" s="2" t="s">
        <v>12860</v>
      </c>
      <c r="RXF2" s="2" t="s">
        <v>12861</v>
      </c>
      <c r="RXG2" s="2" t="s">
        <v>12862</v>
      </c>
      <c r="RXH2" s="2" t="s">
        <v>12863</v>
      </c>
      <c r="RXI2" s="2" t="s">
        <v>12864</v>
      </c>
      <c r="RXJ2" s="2" t="s">
        <v>12865</v>
      </c>
      <c r="RXK2" s="2" t="s">
        <v>12866</v>
      </c>
      <c r="RXL2" s="2" t="s">
        <v>12867</v>
      </c>
      <c r="RXM2" s="2" t="s">
        <v>12868</v>
      </c>
      <c r="RXN2" s="2" t="s">
        <v>12869</v>
      </c>
      <c r="RXO2" s="2" t="s">
        <v>12870</v>
      </c>
      <c r="RXP2" s="2" t="s">
        <v>12871</v>
      </c>
      <c r="RXQ2" s="2" t="s">
        <v>12872</v>
      </c>
      <c r="RXR2" s="2" t="s">
        <v>12873</v>
      </c>
      <c r="RXS2" s="2" t="s">
        <v>12874</v>
      </c>
      <c r="RXT2" s="2" t="s">
        <v>12875</v>
      </c>
      <c r="RXU2" s="2" t="s">
        <v>12876</v>
      </c>
      <c r="RXV2" s="2" t="s">
        <v>12877</v>
      </c>
      <c r="RXW2" s="2" t="s">
        <v>12878</v>
      </c>
      <c r="RXX2" s="2" t="s">
        <v>12879</v>
      </c>
      <c r="RXY2" s="2" t="s">
        <v>12880</v>
      </c>
      <c r="RXZ2" s="2" t="s">
        <v>12881</v>
      </c>
      <c r="RYA2" s="2" t="s">
        <v>12882</v>
      </c>
      <c r="RYB2" s="2" t="s">
        <v>12883</v>
      </c>
      <c r="RYC2" s="2" t="s">
        <v>12884</v>
      </c>
      <c r="RYD2" s="2" t="s">
        <v>12885</v>
      </c>
      <c r="RYE2" s="2" t="s">
        <v>12886</v>
      </c>
      <c r="RYF2" s="2" t="s">
        <v>12887</v>
      </c>
      <c r="RYG2" s="2" t="s">
        <v>12888</v>
      </c>
      <c r="RYH2" s="2" t="s">
        <v>12889</v>
      </c>
      <c r="RYI2" s="2" t="s">
        <v>12890</v>
      </c>
      <c r="RYJ2" s="2" t="s">
        <v>12891</v>
      </c>
      <c r="RYK2" s="2" t="s">
        <v>12892</v>
      </c>
      <c r="RYL2" s="2" t="s">
        <v>12893</v>
      </c>
      <c r="RYM2" s="2" t="s">
        <v>12894</v>
      </c>
      <c r="RYN2" s="2" t="s">
        <v>12895</v>
      </c>
      <c r="RYO2" s="2" t="s">
        <v>12896</v>
      </c>
      <c r="RYP2" s="2" t="s">
        <v>12897</v>
      </c>
      <c r="RYQ2" s="2" t="s">
        <v>12898</v>
      </c>
      <c r="RYR2" s="2" t="s">
        <v>12899</v>
      </c>
      <c r="RYS2" s="2" t="s">
        <v>12900</v>
      </c>
      <c r="RYT2" s="2" t="s">
        <v>12901</v>
      </c>
      <c r="RYU2" s="2" t="s">
        <v>12902</v>
      </c>
      <c r="RYV2" s="2" t="s">
        <v>12903</v>
      </c>
      <c r="RYW2" s="2" t="s">
        <v>12904</v>
      </c>
      <c r="RYX2" s="2" t="s">
        <v>12905</v>
      </c>
      <c r="RYY2" s="2" t="s">
        <v>12906</v>
      </c>
      <c r="RYZ2" s="2" t="s">
        <v>12907</v>
      </c>
      <c r="RZA2" s="2" t="s">
        <v>12908</v>
      </c>
      <c r="RZB2" s="2" t="s">
        <v>12909</v>
      </c>
      <c r="RZC2" s="2" t="s">
        <v>12910</v>
      </c>
      <c r="RZD2" s="2" t="s">
        <v>12911</v>
      </c>
      <c r="RZE2" s="2" t="s">
        <v>12912</v>
      </c>
      <c r="RZF2" s="2" t="s">
        <v>12913</v>
      </c>
      <c r="RZG2" s="2" t="s">
        <v>12914</v>
      </c>
      <c r="RZH2" s="2" t="s">
        <v>12915</v>
      </c>
      <c r="RZI2" s="2" t="s">
        <v>12916</v>
      </c>
      <c r="RZJ2" s="2" t="s">
        <v>12917</v>
      </c>
      <c r="RZK2" s="2" t="s">
        <v>12918</v>
      </c>
      <c r="RZL2" s="2" t="s">
        <v>12919</v>
      </c>
      <c r="RZM2" s="2" t="s">
        <v>12920</v>
      </c>
      <c r="RZN2" s="2" t="s">
        <v>12921</v>
      </c>
      <c r="RZO2" s="2" t="s">
        <v>12922</v>
      </c>
      <c r="RZP2" s="2" t="s">
        <v>12923</v>
      </c>
      <c r="RZQ2" s="2" t="s">
        <v>12924</v>
      </c>
      <c r="RZR2" s="2" t="s">
        <v>12925</v>
      </c>
      <c r="RZS2" s="2" t="s">
        <v>12926</v>
      </c>
      <c r="RZT2" s="2" t="s">
        <v>12927</v>
      </c>
      <c r="RZU2" s="2" t="s">
        <v>12928</v>
      </c>
      <c r="RZV2" s="2" t="s">
        <v>12929</v>
      </c>
      <c r="RZW2" s="2" t="s">
        <v>12930</v>
      </c>
      <c r="RZX2" s="2" t="s">
        <v>12931</v>
      </c>
      <c r="RZY2" s="2" t="s">
        <v>12932</v>
      </c>
      <c r="RZZ2" s="2" t="s">
        <v>12933</v>
      </c>
      <c r="SAA2" s="2" t="s">
        <v>12934</v>
      </c>
      <c r="SAB2" s="2" t="s">
        <v>12935</v>
      </c>
      <c r="SAC2" s="2" t="s">
        <v>12936</v>
      </c>
      <c r="SAD2" s="2" t="s">
        <v>12937</v>
      </c>
      <c r="SAE2" s="2" t="s">
        <v>12938</v>
      </c>
      <c r="SAF2" s="2" t="s">
        <v>12939</v>
      </c>
      <c r="SAG2" s="2" t="s">
        <v>12940</v>
      </c>
      <c r="SAH2" s="2" t="s">
        <v>12941</v>
      </c>
      <c r="SAI2" s="2" t="s">
        <v>12942</v>
      </c>
      <c r="SAJ2" s="2" t="s">
        <v>12943</v>
      </c>
      <c r="SAK2" s="2" t="s">
        <v>12944</v>
      </c>
      <c r="SAL2" s="2" t="s">
        <v>12945</v>
      </c>
      <c r="SAM2" s="2" t="s">
        <v>12946</v>
      </c>
      <c r="SAN2" s="2" t="s">
        <v>12947</v>
      </c>
      <c r="SAO2" s="2" t="s">
        <v>12948</v>
      </c>
      <c r="SAP2" s="2" t="s">
        <v>12949</v>
      </c>
      <c r="SAQ2" s="2" t="s">
        <v>12950</v>
      </c>
      <c r="SAR2" s="2" t="s">
        <v>12951</v>
      </c>
      <c r="SAS2" s="2" t="s">
        <v>12952</v>
      </c>
      <c r="SAT2" s="2" t="s">
        <v>12953</v>
      </c>
      <c r="SAU2" s="2" t="s">
        <v>12954</v>
      </c>
      <c r="SAV2" s="2" t="s">
        <v>12955</v>
      </c>
      <c r="SAW2" s="2" t="s">
        <v>12956</v>
      </c>
      <c r="SAX2" s="2" t="s">
        <v>12957</v>
      </c>
      <c r="SAY2" s="2" t="s">
        <v>12958</v>
      </c>
      <c r="SAZ2" s="2" t="s">
        <v>12959</v>
      </c>
      <c r="SBA2" s="2" t="s">
        <v>12960</v>
      </c>
      <c r="SBB2" s="2" t="s">
        <v>12961</v>
      </c>
      <c r="SBC2" s="2" t="s">
        <v>12962</v>
      </c>
      <c r="SBD2" s="2" t="s">
        <v>12963</v>
      </c>
      <c r="SBE2" s="2" t="s">
        <v>12964</v>
      </c>
      <c r="SBF2" s="2" t="s">
        <v>12965</v>
      </c>
      <c r="SBG2" s="2" t="s">
        <v>12966</v>
      </c>
      <c r="SBH2" s="2" t="s">
        <v>12967</v>
      </c>
      <c r="SBI2" s="2" t="s">
        <v>12968</v>
      </c>
      <c r="SBJ2" s="2" t="s">
        <v>12969</v>
      </c>
      <c r="SBK2" s="2" t="s">
        <v>12970</v>
      </c>
      <c r="SBL2" s="2" t="s">
        <v>12971</v>
      </c>
      <c r="SBM2" s="2" t="s">
        <v>12972</v>
      </c>
      <c r="SBN2" s="2" t="s">
        <v>12973</v>
      </c>
      <c r="SBO2" s="2" t="s">
        <v>12974</v>
      </c>
      <c r="SBP2" s="2" t="s">
        <v>12975</v>
      </c>
      <c r="SBQ2" s="2" t="s">
        <v>12976</v>
      </c>
      <c r="SBR2" s="2" t="s">
        <v>12977</v>
      </c>
      <c r="SBS2" s="2" t="s">
        <v>12978</v>
      </c>
      <c r="SBT2" s="2" t="s">
        <v>12979</v>
      </c>
      <c r="SBU2" s="2" t="s">
        <v>12980</v>
      </c>
      <c r="SBV2" s="2" t="s">
        <v>12981</v>
      </c>
      <c r="SBW2" s="2" t="s">
        <v>12982</v>
      </c>
      <c r="SBX2" s="2" t="s">
        <v>12983</v>
      </c>
      <c r="SBY2" s="2" t="s">
        <v>12984</v>
      </c>
      <c r="SBZ2" s="2" t="s">
        <v>12985</v>
      </c>
      <c r="SCA2" s="2" t="s">
        <v>12986</v>
      </c>
      <c r="SCB2" s="2" t="s">
        <v>12987</v>
      </c>
      <c r="SCC2" s="2" t="s">
        <v>12988</v>
      </c>
      <c r="SCD2" s="2" t="s">
        <v>12989</v>
      </c>
      <c r="SCE2" s="2" t="s">
        <v>12990</v>
      </c>
      <c r="SCF2" s="2" t="s">
        <v>12991</v>
      </c>
      <c r="SCG2" s="2" t="s">
        <v>12992</v>
      </c>
      <c r="SCH2" s="2" t="s">
        <v>12993</v>
      </c>
      <c r="SCI2" s="2" t="s">
        <v>12994</v>
      </c>
      <c r="SCJ2" s="2" t="s">
        <v>12995</v>
      </c>
      <c r="SCK2" s="2" t="s">
        <v>12996</v>
      </c>
      <c r="SCL2" s="2" t="s">
        <v>12997</v>
      </c>
      <c r="SCM2" s="2" t="s">
        <v>12998</v>
      </c>
      <c r="SCN2" s="2" t="s">
        <v>12999</v>
      </c>
      <c r="SCO2" s="2" t="s">
        <v>13000</v>
      </c>
      <c r="SCP2" s="2" t="s">
        <v>13001</v>
      </c>
      <c r="SCQ2" s="2" t="s">
        <v>13002</v>
      </c>
      <c r="SCR2" s="2" t="s">
        <v>13003</v>
      </c>
      <c r="SCS2" s="2" t="s">
        <v>13004</v>
      </c>
      <c r="SCT2" s="2" t="s">
        <v>13005</v>
      </c>
      <c r="SCU2" s="2" t="s">
        <v>13006</v>
      </c>
      <c r="SCV2" s="2" t="s">
        <v>13007</v>
      </c>
      <c r="SCW2" s="2" t="s">
        <v>13008</v>
      </c>
      <c r="SCX2" s="2" t="s">
        <v>13009</v>
      </c>
      <c r="SCY2" s="2" t="s">
        <v>13010</v>
      </c>
      <c r="SCZ2" s="2" t="s">
        <v>13011</v>
      </c>
      <c r="SDA2" s="2" t="s">
        <v>13012</v>
      </c>
      <c r="SDB2" s="2" t="s">
        <v>13013</v>
      </c>
      <c r="SDC2" s="2" t="s">
        <v>13014</v>
      </c>
      <c r="SDD2" s="2" t="s">
        <v>13015</v>
      </c>
      <c r="SDE2" s="2" t="s">
        <v>13016</v>
      </c>
      <c r="SDF2" s="2" t="s">
        <v>13017</v>
      </c>
      <c r="SDG2" s="2" t="s">
        <v>13018</v>
      </c>
      <c r="SDH2" s="2" t="s">
        <v>13019</v>
      </c>
      <c r="SDI2" s="2" t="s">
        <v>13020</v>
      </c>
      <c r="SDJ2" s="2" t="s">
        <v>13021</v>
      </c>
      <c r="SDK2" s="2" t="s">
        <v>13022</v>
      </c>
      <c r="SDL2" s="2" t="s">
        <v>13023</v>
      </c>
      <c r="SDM2" s="2" t="s">
        <v>13024</v>
      </c>
      <c r="SDN2" s="2" t="s">
        <v>13025</v>
      </c>
      <c r="SDO2" s="2" t="s">
        <v>13026</v>
      </c>
      <c r="SDP2" s="2" t="s">
        <v>13027</v>
      </c>
      <c r="SDQ2" s="2" t="s">
        <v>13028</v>
      </c>
      <c r="SDR2" s="2" t="s">
        <v>13029</v>
      </c>
      <c r="SDS2" s="2" t="s">
        <v>13030</v>
      </c>
      <c r="SDT2" s="2" t="s">
        <v>13031</v>
      </c>
      <c r="SDU2" s="2" t="s">
        <v>13032</v>
      </c>
      <c r="SDV2" s="2" t="s">
        <v>13033</v>
      </c>
      <c r="SDW2" s="2" t="s">
        <v>13034</v>
      </c>
      <c r="SDX2" s="2" t="s">
        <v>13035</v>
      </c>
      <c r="SDY2" s="2" t="s">
        <v>13036</v>
      </c>
      <c r="SDZ2" s="2" t="s">
        <v>13037</v>
      </c>
      <c r="SEA2" s="2" t="s">
        <v>13038</v>
      </c>
      <c r="SEB2" s="2" t="s">
        <v>13039</v>
      </c>
      <c r="SEC2" s="2" t="s">
        <v>13040</v>
      </c>
      <c r="SED2" s="2" t="s">
        <v>13041</v>
      </c>
      <c r="SEE2" s="2" t="s">
        <v>13042</v>
      </c>
      <c r="SEF2" s="2" t="s">
        <v>13043</v>
      </c>
      <c r="SEG2" s="2" t="s">
        <v>13044</v>
      </c>
      <c r="SEH2" s="2" t="s">
        <v>13045</v>
      </c>
      <c r="SEI2" s="2" t="s">
        <v>13046</v>
      </c>
      <c r="SEJ2" s="2" t="s">
        <v>13047</v>
      </c>
      <c r="SEK2" s="2" t="s">
        <v>13048</v>
      </c>
      <c r="SEL2" s="2" t="s">
        <v>13049</v>
      </c>
      <c r="SEM2" s="2" t="s">
        <v>13050</v>
      </c>
      <c r="SEN2" s="2" t="s">
        <v>13051</v>
      </c>
      <c r="SEO2" s="2" t="s">
        <v>13052</v>
      </c>
      <c r="SEP2" s="2" t="s">
        <v>13053</v>
      </c>
      <c r="SEQ2" s="2" t="s">
        <v>13054</v>
      </c>
      <c r="SER2" s="2" t="s">
        <v>13055</v>
      </c>
      <c r="SES2" s="2" t="s">
        <v>13056</v>
      </c>
      <c r="SET2" s="2" t="s">
        <v>13057</v>
      </c>
      <c r="SEU2" s="2" t="s">
        <v>13058</v>
      </c>
      <c r="SEV2" s="2" t="s">
        <v>13059</v>
      </c>
      <c r="SEW2" s="2" t="s">
        <v>13060</v>
      </c>
      <c r="SEX2" s="2" t="s">
        <v>13061</v>
      </c>
      <c r="SEY2" s="2" t="s">
        <v>13062</v>
      </c>
      <c r="SEZ2" s="2" t="s">
        <v>13063</v>
      </c>
      <c r="SFA2" s="2" t="s">
        <v>13064</v>
      </c>
      <c r="SFB2" s="2" t="s">
        <v>13065</v>
      </c>
      <c r="SFC2" s="2" t="s">
        <v>13066</v>
      </c>
      <c r="SFD2" s="2" t="s">
        <v>13067</v>
      </c>
      <c r="SFE2" s="2" t="s">
        <v>13068</v>
      </c>
      <c r="SFF2" s="2" t="s">
        <v>13069</v>
      </c>
      <c r="SFG2" s="2" t="s">
        <v>13070</v>
      </c>
      <c r="SFH2" s="2" t="s">
        <v>13071</v>
      </c>
      <c r="SFI2" s="2" t="s">
        <v>13072</v>
      </c>
      <c r="SFJ2" s="2" t="s">
        <v>13073</v>
      </c>
      <c r="SFK2" s="2" t="s">
        <v>13074</v>
      </c>
      <c r="SFL2" s="2" t="s">
        <v>13075</v>
      </c>
      <c r="SFM2" s="2" t="s">
        <v>13076</v>
      </c>
      <c r="SFN2" s="2" t="s">
        <v>13077</v>
      </c>
      <c r="SFO2" s="2" t="s">
        <v>13078</v>
      </c>
      <c r="SFP2" s="2" t="s">
        <v>13079</v>
      </c>
      <c r="SFQ2" s="2" t="s">
        <v>13080</v>
      </c>
      <c r="SFR2" s="2" t="s">
        <v>13081</v>
      </c>
      <c r="SFS2" s="2" t="s">
        <v>13082</v>
      </c>
      <c r="SFT2" s="2" t="s">
        <v>13083</v>
      </c>
      <c r="SFU2" s="2" t="s">
        <v>13084</v>
      </c>
      <c r="SFV2" s="2" t="s">
        <v>13085</v>
      </c>
      <c r="SFW2" s="2" t="s">
        <v>13086</v>
      </c>
      <c r="SFX2" s="2" t="s">
        <v>13087</v>
      </c>
      <c r="SFY2" s="2" t="s">
        <v>13088</v>
      </c>
      <c r="SFZ2" s="2" t="s">
        <v>13089</v>
      </c>
      <c r="SGA2" s="2" t="s">
        <v>13090</v>
      </c>
      <c r="SGB2" s="2" t="s">
        <v>13091</v>
      </c>
      <c r="SGC2" s="2" t="s">
        <v>13092</v>
      </c>
      <c r="SGD2" s="2" t="s">
        <v>13093</v>
      </c>
      <c r="SGE2" s="2" t="s">
        <v>13094</v>
      </c>
      <c r="SGF2" s="2" t="s">
        <v>13095</v>
      </c>
      <c r="SGG2" s="2" t="s">
        <v>13096</v>
      </c>
      <c r="SGH2" s="2" t="s">
        <v>13097</v>
      </c>
      <c r="SGI2" s="2" t="s">
        <v>13098</v>
      </c>
      <c r="SGJ2" s="2" t="s">
        <v>13099</v>
      </c>
      <c r="SGK2" s="2" t="s">
        <v>13100</v>
      </c>
      <c r="SGL2" s="2" t="s">
        <v>13101</v>
      </c>
      <c r="SGM2" s="2" t="s">
        <v>13102</v>
      </c>
      <c r="SGN2" s="2" t="s">
        <v>13103</v>
      </c>
      <c r="SGO2" s="2" t="s">
        <v>13104</v>
      </c>
      <c r="SGP2" s="2" t="s">
        <v>13105</v>
      </c>
      <c r="SGQ2" s="2" t="s">
        <v>13106</v>
      </c>
      <c r="SGR2" s="2" t="s">
        <v>13107</v>
      </c>
      <c r="SGS2" s="2" t="s">
        <v>13108</v>
      </c>
      <c r="SGT2" s="2" t="s">
        <v>13109</v>
      </c>
      <c r="SGU2" s="2" t="s">
        <v>13110</v>
      </c>
      <c r="SGV2" s="2" t="s">
        <v>13111</v>
      </c>
      <c r="SGW2" s="2" t="s">
        <v>13112</v>
      </c>
      <c r="SGX2" s="2" t="s">
        <v>13113</v>
      </c>
      <c r="SGY2" s="2" t="s">
        <v>13114</v>
      </c>
      <c r="SGZ2" s="2" t="s">
        <v>13115</v>
      </c>
      <c r="SHA2" s="2" t="s">
        <v>13116</v>
      </c>
      <c r="SHB2" s="2" t="s">
        <v>13117</v>
      </c>
      <c r="SHC2" s="2" t="s">
        <v>13118</v>
      </c>
      <c r="SHD2" s="2" t="s">
        <v>13119</v>
      </c>
      <c r="SHE2" s="2" t="s">
        <v>13120</v>
      </c>
      <c r="SHF2" s="2" t="s">
        <v>13121</v>
      </c>
      <c r="SHG2" s="2" t="s">
        <v>13122</v>
      </c>
      <c r="SHH2" s="2" t="s">
        <v>13123</v>
      </c>
      <c r="SHI2" s="2" t="s">
        <v>13124</v>
      </c>
      <c r="SHJ2" s="2" t="s">
        <v>13125</v>
      </c>
      <c r="SHK2" s="2" t="s">
        <v>13126</v>
      </c>
      <c r="SHL2" s="2" t="s">
        <v>13127</v>
      </c>
      <c r="SHM2" s="2" t="s">
        <v>13128</v>
      </c>
      <c r="SHN2" s="2" t="s">
        <v>13129</v>
      </c>
      <c r="SHO2" s="2" t="s">
        <v>13130</v>
      </c>
      <c r="SHP2" s="2" t="s">
        <v>13131</v>
      </c>
      <c r="SHQ2" s="2" t="s">
        <v>13132</v>
      </c>
      <c r="SHR2" s="2" t="s">
        <v>13133</v>
      </c>
      <c r="SHS2" s="2" t="s">
        <v>13134</v>
      </c>
      <c r="SHT2" s="2" t="s">
        <v>13135</v>
      </c>
      <c r="SHU2" s="2" t="s">
        <v>13136</v>
      </c>
      <c r="SHV2" s="2" t="s">
        <v>13137</v>
      </c>
      <c r="SHW2" s="2" t="s">
        <v>13138</v>
      </c>
      <c r="SHX2" s="2" t="s">
        <v>13139</v>
      </c>
      <c r="SHY2" s="2" t="s">
        <v>13140</v>
      </c>
      <c r="SHZ2" s="2" t="s">
        <v>13141</v>
      </c>
      <c r="SIA2" s="2" t="s">
        <v>13142</v>
      </c>
      <c r="SIB2" s="2" t="s">
        <v>13143</v>
      </c>
      <c r="SIC2" s="2" t="s">
        <v>13144</v>
      </c>
      <c r="SID2" s="2" t="s">
        <v>13145</v>
      </c>
      <c r="SIE2" s="2" t="s">
        <v>13146</v>
      </c>
      <c r="SIF2" s="2" t="s">
        <v>13147</v>
      </c>
      <c r="SIG2" s="2" t="s">
        <v>13148</v>
      </c>
      <c r="SIH2" s="2" t="s">
        <v>13149</v>
      </c>
      <c r="SII2" s="2" t="s">
        <v>13150</v>
      </c>
      <c r="SIJ2" s="2" t="s">
        <v>13151</v>
      </c>
      <c r="SIK2" s="2" t="s">
        <v>13152</v>
      </c>
      <c r="SIL2" s="2" t="s">
        <v>13153</v>
      </c>
      <c r="SIM2" s="2" t="s">
        <v>13154</v>
      </c>
      <c r="SIN2" s="2" t="s">
        <v>13155</v>
      </c>
      <c r="SIO2" s="2" t="s">
        <v>13156</v>
      </c>
      <c r="SIP2" s="2" t="s">
        <v>13157</v>
      </c>
      <c r="SIQ2" s="2" t="s">
        <v>13158</v>
      </c>
      <c r="SIR2" s="2" t="s">
        <v>13159</v>
      </c>
      <c r="SIS2" s="2" t="s">
        <v>13160</v>
      </c>
      <c r="SIT2" s="2" t="s">
        <v>13161</v>
      </c>
      <c r="SIU2" s="2" t="s">
        <v>13162</v>
      </c>
      <c r="SIV2" s="2" t="s">
        <v>13163</v>
      </c>
      <c r="SIW2" s="2" t="s">
        <v>13164</v>
      </c>
      <c r="SIX2" s="2" t="s">
        <v>13165</v>
      </c>
      <c r="SIY2" s="2" t="s">
        <v>13166</v>
      </c>
      <c r="SIZ2" s="2" t="s">
        <v>13167</v>
      </c>
      <c r="SJA2" s="2" t="s">
        <v>13168</v>
      </c>
      <c r="SJB2" s="2" t="s">
        <v>13169</v>
      </c>
      <c r="SJC2" s="2" t="s">
        <v>13170</v>
      </c>
      <c r="SJD2" s="2" t="s">
        <v>13171</v>
      </c>
      <c r="SJE2" s="2" t="s">
        <v>13172</v>
      </c>
      <c r="SJF2" s="2" t="s">
        <v>13173</v>
      </c>
      <c r="SJG2" s="2" t="s">
        <v>13174</v>
      </c>
      <c r="SJH2" s="2" t="s">
        <v>13175</v>
      </c>
      <c r="SJI2" s="2" t="s">
        <v>13176</v>
      </c>
      <c r="SJJ2" s="2" t="s">
        <v>13177</v>
      </c>
      <c r="SJK2" s="2" t="s">
        <v>13178</v>
      </c>
      <c r="SJL2" s="2" t="s">
        <v>13179</v>
      </c>
      <c r="SJM2" s="2" t="s">
        <v>13180</v>
      </c>
      <c r="SJN2" s="2" t="s">
        <v>13181</v>
      </c>
      <c r="SJO2" s="2" t="s">
        <v>13182</v>
      </c>
      <c r="SJP2" s="2" t="s">
        <v>13183</v>
      </c>
      <c r="SJQ2" s="2" t="s">
        <v>13184</v>
      </c>
      <c r="SJR2" s="2" t="s">
        <v>13185</v>
      </c>
      <c r="SJS2" s="2" t="s">
        <v>13186</v>
      </c>
      <c r="SJT2" s="2" t="s">
        <v>13187</v>
      </c>
      <c r="SJU2" s="2" t="s">
        <v>13188</v>
      </c>
      <c r="SJV2" s="2" t="s">
        <v>13189</v>
      </c>
      <c r="SJW2" s="2" t="s">
        <v>13190</v>
      </c>
      <c r="SJX2" s="2" t="s">
        <v>13191</v>
      </c>
      <c r="SJY2" s="2" t="s">
        <v>13192</v>
      </c>
      <c r="SJZ2" s="2" t="s">
        <v>13193</v>
      </c>
      <c r="SKA2" s="2" t="s">
        <v>13194</v>
      </c>
      <c r="SKB2" s="2" t="s">
        <v>13195</v>
      </c>
      <c r="SKC2" s="2" t="s">
        <v>13196</v>
      </c>
      <c r="SKD2" s="2" t="s">
        <v>13197</v>
      </c>
      <c r="SKE2" s="2" t="s">
        <v>13198</v>
      </c>
      <c r="SKF2" s="2" t="s">
        <v>13199</v>
      </c>
      <c r="SKG2" s="2" t="s">
        <v>13200</v>
      </c>
      <c r="SKH2" s="2" t="s">
        <v>13201</v>
      </c>
      <c r="SKI2" s="2" t="s">
        <v>13202</v>
      </c>
      <c r="SKJ2" s="2" t="s">
        <v>13203</v>
      </c>
      <c r="SKK2" s="2" t="s">
        <v>13204</v>
      </c>
      <c r="SKL2" s="2" t="s">
        <v>13205</v>
      </c>
      <c r="SKM2" s="2" t="s">
        <v>13206</v>
      </c>
      <c r="SKN2" s="2" t="s">
        <v>13207</v>
      </c>
      <c r="SKO2" s="2" t="s">
        <v>13208</v>
      </c>
      <c r="SKP2" s="2" t="s">
        <v>13209</v>
      </c>
      <c r="SKQ2" s="2" t="s">
        <v>13210</v>
      </c>
      <c r="SKR2" s="2" t="s">
        <v>13211</v>
      </c>
      <c r="SKS2" s="2" t="s">
        <v>13212</v>
      </c>
      <c r="SKT2" s="2" t="s">
        <v>13213</v>
      </c>
      <c r="SKU2" s="2" t="s">
        <v>13214</v>
      </c>
      <c r="SKV2" s="2" t="s">
        <v>13215</v>
      </c>
      <c r="SKW2" s="2" t="s">
        <v>13216</v>
      </c>
      <c r="SKX2" s="2" t="s">
        <v>13217</v>
      </c>
      <c r="SKY2" s="2" t="s">
        <v>13218</v>
      </c>
      <c r="SKZ2" s="2" t="s">
        <v>13219</v>
      </c>
      <c r="SLA2" s="2" t="s">
        <v>13220</v>
      </c>
      <c r="SLB2" s="2" t="s">
        <v>13221</v>
      </c>
      <c r="SLC2" s="2" t="s">
        <v>13222</v>
      </c>
      <c r="SLD2" s="2" t="s">
        <v>13223</v>
      </c>
      <c r="SLE2" s="2" t="s">
        <v>13224</v>
      </c>
      <c r="SLF2" s="2" t="s">
        <v>13225</v>
      </c>
      <c r="SLG2" s="2" t="s">
        <v>13226</v>
      </c>
      <c r="SLH2" s="2" t="s">
        <v>13227</v>
      </c>
      <c r="SLI2" s="2" t="s">
        <v>13228</v>
      </c>
      <c r="SLJ2" s="2" t="s">
        <v>13229</v>
      </c>
      <c r="SLK2" s="2" t="s">
        <v>13230</v>
      </c>
      <c r="SLL2" s="2" t="s">
        <v>13231</v>
      </c>
      <c r="SLM2" s="2" t="s">
        <v>13232</v>
      </c>
      <c r="SLN2" s="2" t="s">
        <v>13233</v>
      </c>
      <c r="SLO2" s="2" t="s">
        <v>13234</v>
      </c>
      <c r="SLP2" s="2" t="s">
        <v>13235</v>
      </c>
      <c r="SLQ2" s="2" t="s">
        <v>13236</v>
      </c>
      <c r="SLR2" s="2" t="s">
        <v>13237</v>
      </c>
      <c r="SLS2" s="2" t="s">
        <v>13238</v>
      </c>
      <c r="SLT2" s="2" t="s">
        <v>13239</v>
      </c>
      <c r="SLU2" s="2" t="s">
        <v>13240</v>
      </c>
      <c r="SLV2" s="2" t="s">
        <v>13241</v>
      </c>
      <c r="SLW2" s="2" t="s">
        <v>13242</v>
      </c>
      <c r="SLX2" s="2" t="s">
        <v>13243</v>
      </c>
      <c r="SLY2" s="2" t="s">
        <v>13244</v>
      </c>
      <c r="SLZ2" s="2" t="s">
        <v>13245</v>
      </c>
      <c r="SMA2" s="2" t="s">
        <v>13246</v>
      </c>
      <c r="SMB2" s="2" t="s">
        <v>13247</v>
      </c>
      <c r="SMC2" s="2" t="s">
        <v>13248</v>
      </c>
      <c r="SMD2" s="2" t="s">
        <v>13249</v>
      </c>
      <c r="SME2" s="2" t="s">
        <v>13250</v>
      </c>
      <c r="SMF2" s="2" t="s">
        <v>13251</v>
      </c>
      <c r="SMG2" s="2" t="s">
        <v>13252</v>
      </c>
      <c r="SMH2" s="2" t="s">
        <v>13253</v>
      </c>
      <c r="SMI2" s="2" t="s">
        <v>13254</v>
      </c>
      <c r="SMJ2" s="2" t="s">
        <v>13255</v>
      </c>
      <c r="SMK2" s="2" t="s">
        <v>13256</v>
      </c>
      <c r="SML2" s="2" t="s">
        <v>13257</v>
      </c>
      <c r="SMM2" s="2" t="s">
        <v>13258</v>
      </c>
      <c r="SMN2" s="2" t="s">
        <v>13259</v>
      </c>
      <c r="SMO2" s="2" t="s">
        <v>13260</v>
      </c>
      <c r="SMP2" s="2" t="s">
        <v>13261</v>
      </c>
      <c r="SMQ2" s="2" t="s">
        <v>13262</v>
      </c>
      <c r="SMR2" s="2" t="s">
        <v>13263</v>
      </c>
      <c r="SMS2" s="2" t="s">
        <v>13264</v>
      </c>
      <c r="SMT2" s="2" t="s">
        <v>13265</v>
      </c>
      <c r="SMU2" s="2" t="s">
        <v>13266</v>
      </c>
      <c r="SMV2" s="2" t="s">
        <v>13267</v>
      </c>
      <c r="SMW2" s="2" t="s">
        <v>13268</v>
      </c>
      <c r="SMX2" s="2" t="s">
        <v>13269</v>
      </c>
      <c r="SMY2" s="2" t="s">
        <v>13270</v>
      </c>
      <c r="SMZ2" s="2" t="s">
        <v>13271</v>
      </c>
      <c r="SNA2" s="2" t="s">
        <v>13272</v>
      </c>
      <c r="SNB2" s="2" t="s">
        <v>13273</v>
      </c>
      <c r="SNC2" s="2" t="s">
        <v>13274</v>
      </c>
      <c r="SND2" s="2" t="s">
        <v>13275</v>
      </c>
      <c r="SNE2" s="2" t="s">
        <v>13276</v>
      </c>
      <c r="SNF2" s="2" t="s">
        <v>13277</v>
      </c>
      <c r="SNG2" s="2" t="s">
        <v>13278</v>
      </c>
      <c r="SNH2" s="2" t="s">
        <v>13279</v>
      </c>
      <c r="SNI2" s="2" t="s">
        <v>13280</v>
      </c>
      <c r="SNJ2" s="2" t="s">
        <v>13281</v>
      </c>
      <c r="SNK2" s="2" t="s">
        <v>13282</v>
      </c>
      <c r="SNL2" s="2" t="s">
        <v>13283</v>
      </c>
      <c r="SNM2" s="2" t="s">
        <v>13284</v>
      </c>
      <c r="SNN2" s="2" t="s">
        <v>13285</v>
      </c>
      <c r="SNO2" s="2" t="s">
        <v>13286</v>
      </c>
      <c r="SNP2" s="2" t="s">
        <v>13287</v>
      </c>
      <c r="SNQ2" s="2" t="s">
        <v>13288</v>
      </c>
      <c r="SNR2" s="2" t="s">
        <v>13289</v>
      </c>
      <c r="SNS2" s="2" t="s">
        <v>13290</v>
      </c>
      <c r="SNT2" s="2" t="s">
        <v>13291</v>
      </c>
      <c r="SNU2" s="2" t="s">
        <v>13292</v>
      </c>
      <c r="SNV2" s="2" t="s">
        <v>13293</v>
      </c>
      <c r="SNW2" s="2" t="s">
        <v>13294</v>
      </c>
      <c r="SNX2" s="2" t="s">
        <v>13295</v>
      </c>
      <c r="SNY2" s="2" t="s">
        <v>13296</v>
      </c>
      <c r="SNZ2" s="2" t="s">
        <v>13297</v>
      </c>
      <c r="SOA2" s="2" t="s">
        <v>13298</v>
      </c>
      <c r="SOB2" s="2" t="s">
        <v>13299</v>
      </c>
      <c r="SOC2" s="2" t="s">
        <v>13300</v>
      </c>
      <c r="SOD2" s="2" t="s">
        <v>13301</v>
      </c>
      <c r="SOE2" s="2" t="s">
        <v>13302</v>
      </c>
      <c r="SOF2" s="2" t="s">
        <v>13303</v>
      </c>
      <c r="SOG2" s="2" t="s">
        <v>13304</v>
      </c>
      <c r="SOH2" s="2" t="s">
        <v>13305</v>
      </c>
      <c r="SOI2" s="2" t="s">
        <v>13306</v>
      </c>
      <c r="SOJ2" s="2" t="s">
        <v>13307</v>
      </c>
      <c r="SOK2" s="2" t="s">
        <v>13308</v>
      </c>
      <c r="SOL2" s="2" t="s">
        <v>13309</v>
      </c>
      <c r="SOM2" s="2" t="s">
        <v>13310</v>
      </c>
      <c r="SON2" s="2" t="s">
        <v>13311</v>
      </c>
      <c r="SOO2" s="2" t="s">
        <v>13312</v>
      </c>
      <c r="SOP2" s="2" t="s">
        <v>13313</v>
      </c>
      <c r="SOQ2" s="2" t="s">
        <v>13314</v>
      </c>
      <c r="SOR2" s="2" t="s">
        <v>13315</v>
      </c>
      <c r="SOS2" s="2" t="s">
        <v>13316</v>
      </c>
      <c r="SOT2" s="2" t="s">
        <v>13317</v>
      </c>
      <c r="SOU2" s="2" t="s">
        <v>13318</v>
      </c>
      <c r="SOV2" s="2" t="s">
        <v>13319</v>
      </c>
      <c r="SOW2" s="2" t="s">
        <v>13320</v>
      </c>
      <c r="SOX2" s="2" t="s">
        <v>13321</v>
      </c>
      <c r="SOY2" s="2" t="s">
        <v>13322</v>
      </c>
      <c r="SOZ2" s="2" t="s">
        <v>13323</v>
      </c>
      <c r="SPA2" s="2" t="s">
        <v>13324</v>
      </c>
      <c r="SPB2" s="2" t="s">
        <v>13325</v>
      </c>
      <c r="SPC2" s="2" t="s">
        <v>13326</v>
      </c>
      <c r="SPD2" s="2" t="s">
        <v>13327</v>
      </c>
      <c r="SPE2" s="2" t="s">
        <v>13328</v>
      </c>
      <c r="SPF2" s="2" t="s">
        <v>13329</v>
      </c>
      <c r="SPG2" s="2" t="s">
        <v>13330</v>
      </c>
      <c r="SPH2" s="2" t="s">
        <v>13331</v>
      </c>
      <c r="SPI2" s="2" t="s">
        <v>13332</v>
      </c>
      <c r="SPJ2" s="2" t="s">
        <v>13333</v>
      </c>
      <c r="SPK2" s="2" t="s">
        <v>13334</v>
      </c>
      <c r="SPL2" s="2" t="s">
        <v>13335</v>
      </c>
      <c r="SPM2" s="2" t="s">
        <v>13336</v>
      </c>
      <c r="SPN2" s="2" t="s">
        <v>13337</v>
      </c>
      <c r="SPO2" s="2" t="s">
        <v>13338</v>
      </c>
      <c r="SPP2" s="2" t="s">
        <v>13339</v>
      </c>
      <c r="SPQ2" s="2" t="s">
        <v>13340</v>
      </c>
      <c r="SPR2" s="2" t="s">
        <v>13341</v>
      </c>
      <c r="SPS2" s="2" t="s">
        <v>13342</v>
      </c>
      <c r="SPT2" s="2" t="s">
        <v>13343</v>
      </c>
      <c r="SPU2" s="2" t="s">
        <v>13344</v>
      </c>
      <c r="SPV2" s="2" t="s">
        <v>13345</v>
      </c>
      <c r="SPW2" s="2" t="s">
        <v>13346</v>
      </c>
      <c r="SPX2" s="2" t="s">
        <v>13347</v>
      </c>
      <c r="SPY2" s="2" t="s">
        <v>13348</v>
      </c>
      <c r="SPZ2" s="2" t="s">
        <v>13349</v>
      </c>
      <c r="SQA2" s="2" t="s">
        <v>13350</v>
      </c>
      <c r="SQB2" s="2" t="s">
        <v>13351</v>
      </c>
      <c r="SQC2" s="2" t="s">
        <v>13352</v>
      </c>
      <c r="SQD2" s="2" t="s">
        <v>13353</v>
      </c>
      <c r="SQE2" s="2" t="s">
        <v>13354</v>
      </c>
      <c r="SQF2" s="2" t="s">
        <v>13355</v>
      </c>
      <c r="SQG2" s="2" t="s">
        <v>13356</v>
      </c>
      <c r="SQH2" s="2" t="s">
        <v>13357</v>
      </c>
      <c r="SQI2" s="2" t="s">
        <v>13358</v>
      </c>
      <c r="SQJ2" s="2" t="s">
        <v>13359</v>
      </c>
      <c r="SQK2" s="2" t="s">
        <v>13360</v>
      </c>
      <c r="SQL2" s="2" t="s">
        <v>13361</v>
      </c>
      <c r="SQM2" s="2" t="s">
        <v>13362</v>
      </c>
      <c r="SQN2" s="2" t="s">
        <v>13363</v>
      </c>
      <c r="SQO2" s="2" t="s">
        <v>13364</v>
      </c>
      <c r="SQP2" s="2" t="s">
        <v>13365</v>
      </c>
      <c r="SQQ2" s="2" t="s">
        <v>13366</v>
      </c>
      <c r="SQR2" s="2" t="s">
        <v>13367</v>
      </c>
      <c r="SQS2" s="2" t="s">
        <v>13368</v>
      </c>
      <c r="SQT2" s="2" t="s">
        <v>13369</v>
      </c>
      <c r="SQU2" s="2" t="s">
        <v>13370</v>
      </c>
      <c r="SQV2" s="2" t="s">
        <v>13371</v>
      </c>
      <c r="SQW2" s="2" t="s">
        <v>13372</v>
      </c>
      <c r="SQX2" s="2" t="s">
        <v>13373</v>
      </c>
      <c r="SQY2" s="2" t="s">
        <v>13374</v>
      </c>
      <c r="SQZ2" s="2" t="s">
        <v>13375</v>
      </c>
      <c r="SRA2" s="2" t="s">
        <v>13376</v>
      </c>
      <c r="SRB2" s="2" t="s">
        <v>13377</v>
      </c>
      <c r="SRC2" s="2" t="s">
        <v>13378</v>
      </c>
      <c r="SRD2" s="2" t="s">
        <v>13379</v>
      </c>
      <c r="SRE2" s="2" t="s">
        <v>13380</v>
      </c>
      <c r="SRF2" s="2" t="s">
        <v>13381</v>
      </c>
      <c r="SRG2" s="2" t="s">
        <v>13382</v>
      </c>
      <c r="SRH2" s="2" t="s">
        <v>13383</v>
      </c>
      <c r="SRI2" s="2" t="s">
        <v>13384</v>
      </c>
      <c r="SRJ2" s="2" t="s">
        <v>13385</v>
      </c>
      <c r="SRK2" s="2" t="s">
        <v>13386</v>
      </c>
      <c r="SRL2" s="2" t="s">
        <v>13387</v>
      </c>
      <c r="SRM2" s="2" t="s">
        <v>13388</v>
      </c>
      <c r="SRN2" s="2" t="s">
        <v>13389</v>
      </c>
      <c r="SRO2" s="2" t="s">
        <v>13390</v>
      </c>
      <c r="SRP2" s="2" t="s">
        <v>13391</v>
      </c>
      <c r="SRQ2" s="2" t="s">
        <v>13392</v>
      </c>
      <c r="SRR2" s="2" t="s">
        <v>13393</v>
      </c>
      <c r="SRS2" s="2" t="s">
        <v>13394</v>
      </c>
      <c r="SRT2" s="2" t="s">
        <v>13395</v>
      </c>
      <c r="SRU2" s="2" t="s">
        <v>13396</v>
      </c>
      <c r="SRV2" s="2" t="s">
        <v>13397</v>
      </c>
      <c r="SRW2" s="2" t="s">
        <v>13398</v>
      </c>
      <c r="SRX2" s="2" t="s">
        <v>13399</v>
      </c>
      <c r="SRY2" s="2" t="s">
        <v>13400</v>
      </c>
      <c r="SRZ2" s="2" t="s">
        <v>13401</v>
      </c>
      <c r="SSA2" s="2" t="s">
        <v>13402</v>
      </c>
      <c r="SSB2" s="2" t="s">
        <v>13403</v>
      </c>
      <c r="SSC2" s="2" t="s">
        <v>13404</v>
      </c>
      <c r="SSD2" s="2" t="s">
        <v>13405</v>
      </c>
      <c r="SSE2" s="2" t="s">
        <v>13406</v>
      </c>
      <c r="SSF2" s="2" t="s">
        <v>13407</v>
      </c>
      <c r="SSG2" s="2" t="s">
        <v>13408</v>
      </c>
      <c r="SSH2" s="2" t="s">
        <v>13409</v>
      </c>
      <c r="SSI2" s="2" t="s">
        <v>13410</v>
      </c>
      <c r="SSJ2" s="2" t="s">
        <v>13411</v>
      </c>
      <c r="SSK2" s="2" t="s">
        <v>13412</v>
      </c>
      <c r="SSL2" s="2" t="s">
        <v>13413</v>
      </c>
      <c r="SSM2" s="2" t="s">
        <v>13414</v>
      </c>
      <c r="SSN2" s="2" t="s">
        <v>13415</v>
      </c>
      <c r="SSO2" s="2" t="s">
        <v>13416</v>
      </c>
      <c r="SSP2" s="2" t="s">
        <v>13417</v>
      </c>
      <c r="SSQ2" s="2" t="s">
        <v>13418</v>
      </c>
      <c r="SSR2" s="2" t="s">
        <v>13419</v>
      </c>
      <c r="SSS2" s="2" t="s">
        <v>13420</v>
      </c>
      <c r="SST2" s="2" t="s">
        <v>13421</v>
      </c>
      <c r="SSU2" s="2" t="s">
        <v>13422</v>
      </c>
      <c r="SSV2" s="2" t="s">
        <v>13423</v>
      </c>
      <c r="SSW2" s="2" t="s">
        <v>13424</v>
      </c>
      <c r="SSX2" s="2" t="s">
        <v>13425</v>
      </c>
      <c r="SSY2" s="2" t="s">
        <v>13426</v>
      </c>
      <c r="SSZ2" s="2" t="s">
        <v>13427</v>
      </c>
      <c r="STA2" s="2" t="s">
        <v>13428</v>
      </c>
      <c r="STB2" s="2" t="s">
        <v>13429</v>
      </c>
      <c r="STC2" s="2" t="s">
        <v>13430</v>
      </c>
      <c r="STD2" s="2" t="s">
        <v>13431</v>
      </c>
      <c r="STE2" s="2" t="s">
        <v>13432</v>
      </c>
      <c r="STF2" s="2" t="s">
        <v>13433</v>
      </c>
      <c r="STG2" s="2" t="s">
        <v>13434</v>
      </c>
      <c r="STH2" s="2" t="s">
        <v>13435</v>
      </c>
      <c r="STI2" s="2" t="s">
        <v>13436</v>
      </c>
      <c r="STJ2" s="2" t="s">
        <v>13437</v>
      </c>
      <c r="STK2" s="2" t="s">
        <v>13438</v>
      </c>
      <c r="STL2" s="2" t="s">
        <v>13439</v>
      </c>
      <c r="STM2" s="2" t="s">
        <v>13440</v>
      </c>
      <c r="STN2" s="2" t="s">
        <v>13441</v>
      </c>
      <c r="STO2" s="2" t="s">
        <v>13442</v>
      </c>
      <c r="STP2" s="2" t="s">
        <v>13443</v>
      </c>
      <c r="STQ2" s="2" t="s">
        <v>13444</v>
      </c>
      <c r="STR2" s="2" t="s">
        <v>13445</v>
      </c>
      <c r="STS2" s="2" t="s">
        <v>13446</v>
      </c>
      <c r="STT2" s="2" t="s">
        <v>13447</v>
      </c>
      <c r="STU2" s="2" t="s">
        <v>13448</v>
      </c>
      <c r="STV2" s="2" t="s">
        <v>13449</v>
      </c>
      <c r="STW2" s="2" t="s">
        <v>13450</v>
      </c>
      <c r="STX2" s="2" t="s">
        <v>13451</v>
      </c>
      <c r="STY2" s="2" t="s">
        <v>13452</v>
      </c>
      <c r="STZ2" s="2" t="s">
        <v>13453</v>
      </c>
      <c r="SUA2" s="2" t="s">
        <v>13454</v>
      </c>
      <c r="SUB2" s="2" t="s">
        <v>13455</v>
      </c>
      <c r="SUC2" s="2" t="s">
        <v>13456</v>
      </c>
      <c r="SUD2" s="2" t="s">
        <v>13457</v>
      </c>
      <c r="SUE2" s="2" t="s">
        <v>13458</v>
      </c>
      <c r="SUF2" s="2" t="s">
        <v>13459</v>
      </c>
      <c r="SUG2" s="2" t="s">
        <v>13460</v>
      </c>
      <c r="SUH2" s="2" t="s">
        <v>13461</v>
      </c>
      <c r="SUI2" s="2" t="s">
        <v>13462</v>
      </c>
      <c r="SUJ2" s="2" t="s">
        <v>13463</v>
      </c>
      <c r="SUK2" s="2" t="s">
        <v>13464</v>
      </c>
      <c r="SUL2" s="2" t="s">
        <v>13465</v>
      </c>
      <c r="SUM2" s="2" t="s">
        <v>13466</v>
      </c>
      <c r="SUN2" s="2" t="s">
        <v>13467</v>
      </c>
      <c r="SUO2" s="2" t="s">
        <v>13468</v>
      </c>
      <c r="SUP2" s="2" t="s">
        <v>13469</v>
      </c>
      <c r="SUQ2" s="2" t="s">
        <v>13470</v>
      </c>
      <c r="SUR2" s="2" t="s">
        <v>13471</v>
      </c>
      <c r="SUS2" s="2" t="s">
        <v>13472</v>
      </c>
      <c r="SUT2" s="2" t="s">
        <v>13473</v>
      </c>
      <c r="SUU2" s="2" t="s">
        <v>13474</v>
      </c>
      <c r="SUV2" s="2" t="s">
        <v>13475</v>
      </c>
      <c r="SUW2" s="2" t="s">
        <v>13476</v>
      </c>
      <c r="SUX2" s="2" t="s">
        <v>13477</v>
      </c>
      <c r="SUY2" s="2" t="s">
        <v>13478</v>
      </c>
      <c r="SUZ2" s="2" t="s">
        <v>13479</v>
      </c>
      <c r="SVA2" s="2" t="s">
        <v>13480</v>
      </c>
      <c r="SVB2" s="2" t="s">
        <v>13481</v>
      </c>
      <c r="SVC2" s="2" t="s">
        <v>13482</v>
      </c>
      <c r="SVD2" s="2" t="s">
        <v>13483</v>
      </c>
      <c r="SVE2" s="2" t="s">
        <v>13484</v>
      </c>
      <c r="SVF2" s="2" t="s">
        <v>13485</v>
      </c>
      <c r="SVG2" s="2" t="s">
        <v>13486</v>
      </c>
      <c r="SVH2" s="2" t="s">
        <v>13487</v>
      </c>
      <c r="SVI2" s="2" t="s">
        <v>13488</v>
      </c>
      <c r="SVJ2" s="2" t="s">
        <v>13489</v>
      </c>
      <c r="SVK2" s="2" t="s">
        <v>13490</v>
      </c>
      <c r="SVL2" s="2" t="s">
        <v>13491</v>
      </c>
      <c r="SVM2" s="2" t="s">
        <v>13492</v>
      </c>
      <c r="SVN2" s="2" t="s">
        <v>13493</v>
      </c>
      <c r="SVO2" s="2" t="s">
        <v>13494</v>
      </c>
      <c r="SVP2" s="2" t="s">
        <v>13495</v>
      </c>
      <c r="SVQ2" s="2" t="s">
        <v>13496</v>
      </c>
      <c r="SVR2" s="2" t="s">
        <v>13497</v>
      </c>
      <c r="SVS2" s="2" t="s">
        <v>13498</v>
      </c>
      <c r="SVT2" s="2" t="s">
        <v>13499</v>
      </c>
      <c r="SVU2" s="2" t="s">
        <v>13500</v>
      </c>
      <c r="SVV2" s="2" t="s">
        <v>13501</v>
      </c>
      <c r="SVW2" s="2" t="s">
        <v>13502</v>
      </c>
      <c r="SVX2" s="2" t="s">
        <v>13503</v>
      </c>
      <c r="SVY2" s="2" t="s">
        <v>13504</v>
      </c>
      <c r="SVZ2" s="2" t="s">
        <v>13505</v>
      </c>
      <c r="SWA2" s="2" t="s">
        <v>13506</v>
      </c>
      <c r="SWB2" s="2" t="s">
        <v>13507</v>
      </c>
      <c r="SWC2" s="2" t="s">
        <v>13508</v>
      </c>
      <c r="SWD2" s="2" t="s">
        <v>13509</v>
      </c>
      <c r="SWE2" s="2" t="s">
        <v>13510</v>
      </c>
      <c r="SWF2" s="2" t="s">
        <v>13511</v>
      </c>
      <c r="SWG2" s="2" t="s">
        <v>13512</v>
      </c>
      <c r="SWH2" s="2" t="s">
        <v>13513</v>
      </c>
      <c r="SWI2" s="2" t="s">
        <v>13514</v>
      </c>
      <c r="SWJ2" s="2" t="s">
        <v>13515</v>
      </c>
      <c r="SWK2" s="2" t="s">
        <v>13516</v>
      </c>
      <c r="SWL2" s="2" t="s">
        <v>13517</v>
      </c>
      <c r="SWM2" s="2" t="s">
        <v>13518</v>
      </c>
      <c r="SWN2" s="2" t="s">
        <v>13519</v>
      </c>
      <c r="SWO2" s="2" t="s">
        <v>13520</v>
      </c>
      <c r="SWP2" s="2" t="s">
        <v>13521</v>
      </c>
      <c r="SWQ2" s="2" t="s">
        <v>13522</v>
      </c>
      <c r="SWR2" s="2" t="s">
        <v>13523</v>
      </c>
      <c r="SWS2" s="2" t="s">
        <v>13524</v>
      </c>
      <c r="SWT2" s="2" t="s">
        <v>13525</v>
      </c>
      <c r="SWU2" s="2" t="s">
        <v>13526</v>
      </c>
      <c r="SWV2" s="2" t="s">
        <v>13527</v>
      </c>
      <c r="SWW2" s="2" t="s">
        <v>13528</v>
      </c>
      <c r="SWX2" s="2" t="s">
        <v>13529</v>
      </c>
      <c r="SWY2" s="2" t="s">
        <v>13530</v>
      </c>
      <c r="SWZ2" s="2" t="s">
        <v>13531</v>
      </c>
      <c r="SXA2" s="2" t="s">
        <v>13532</v>
      </c>
      <c r="SXB2" s="2" t="s">
        <v>13533</v>
      </c>
      <c r="SXC2" s="2" t="s">
        <v>13534</v>
      </c>
      <c r="SXD2" s="2" t="s">
        <v>13535</v>
      </c>
      <c r="SXE2" s="2" t="s">
        <v>13536</v>
      </c>
      <c r="SXF2" s="2" t="s">
        <v>13537</v>
      </c>
      <c r="SXG2" s="2" t="s">
        <v>13538</v>
      </c>
      <c r="SXH2" s="2" t="s">
        <v>13539</v>
      </c>
      <c r="SXI2" s="2" t="s">
        <v>13540</v>
      </c>
      <c r="SXJ2" s="2" t="s">
        <v>13541</v>
      </c>
      <c r="SXK2" s="2" t="s">
        <v>13542</v>
      </c>
      <c r="SXL2" s="2" t="s">
        <v>13543</v>
      </c>
      <c r="SXM2" s="2" t="s">
        <v>13544</v>
      </c>
      <c r="SXN2" s="2" t="s">
        <v>13545</v>
      </c>
      <c r="SXO2" s="2" t="s">
        <v>13546</v>
      </c>
      <c r="SXP2" s="2" t="s">
        <v>13547</v>
      </c>
      <c r="SXQ2" s="2" t="s">
        <v>13548</v>
      </c>
      <c r="SXR2" s="2" t="s">
        <v>13549</v>
      </c>
      <c r="SXS2" s="2" t="s">
        <v>13550</v>
      </c>
      <c r="SXT2" s="2" t="s">
        <v>13551</v>
      </c>
      <c r="SXU2" s="2" t="s">
        <v>13552</v>
      </c>
      <c r="SXV2" s="2" t="s">
        <v>13553</v>
      </c>
      <c r="SXW2" s="2" t="s">
        <v>13554</v>
      </c>
      <c r="SXX2" s="2" t="s">
        <v>13555</v>
      </c>
      <c r="SXY2" s="2" t="s">
        <v>13556</v>
      </c>
      <c r="SXZ2" s="2" t="s">
        <v>13557</v>
      </c>
      <c r="SYA2" s="2" t="s">
        <v>13558</v>
      </c>
      <c r="SYB2" s="2" t="s">
        <v>13559</v>
      </c>
      <c r="SYC2" s="2" t="s">
        <v>13560</v>
      </c>
      <c r="SYD2" s="2" t="s">
        <v>13561</v>
      </c>
      <c r="SYE2" s="2" t="s">
        <v>13562</v>
      </c>
      <c r="SYF2" s="2" t="s">
        <v>13563</v>
      </c>
      <c r="SYG2" s="2" t="s">
        <v>13564</v>
      </c>
      <c r="SYH2" s="2" t="s">
        <v>13565</v>
      </c>
      <c r="SYI2" s="2" t="s">
        <v>13566</v>
      </c>
      <c r="SYJ2" s="2" t="s">
        <v>13567</v>
      </c>
      <c r="SYK2" s="2" t="s">
        <v>13568</v>
      </c>
      <c r="SYL2" s="2" t="s">
        <v>13569</v>
      </c>
      <c r="SYM2" s="2" t="s">
        <v>13570</v>
      </c>
      <c r="SYN2" s="2" t="s">
        <v>13571</v>
      </c>
      <c r="SYO2" s="2" t="s">
        <v>13572</v>
      </c>
      <c r="SYP2" s="2" t="s">
        <v>13573</v>
      </c>
      <c r="SYQ2" s="2" t="s">
        <v>13574</v>
      </c>
      <c r="SYR2" s="2" t="s">
        <v>13575</v>
      </c>
      <c r="SYS2" s="2" t="s">
        <v>13576</v>
      </c>
      <c r="SYT2" s="2" t="s">
        <v>13577</v>
      </c>
      <c r="SYU2" s="2" t="s">
        <v>13578</v>
      </c>
      <c r="SYV2" s="2" t="s">
        <v>13579</v>
      </c>
      <c r="SYW2" s="2" t="s">
        <v>13580</v>
      </c>
      <c r="SYX2" s="2" t="s">
        <v>13581</v>
      </c>
      <c r="SYY2" s="2" t="s">
        <v>13582</v>
      </c>
      <c r="SYZ2" s="2" t="s">
        <v>13583</v>
      </c>
      <c r="SZA2" s="2" t="s">
        <v>13584</v>
      </c>
      <c r="SZB2" s="2" t="s">
        <v>13585</v>
      </c>
      <c r="SZC2" s="2" t="s">
        <v>13586</v>
      </c>
      <c r="SZD2" s="2" t="s">
        <v>13587</v>
      </c>
      <c r="SZE2" s="2" t="s">
        <v>13588</v>
      </c>
      <c r="SZF2" s="2" t="s">
        <v>13589</v>
      </c>
      <c r="SZG2" s="2" t="s">
        <v>13590</v>
      </c>
      <c r="SZH2" s="2" t="s">
        <v>13591</v>
      </c>
      <c r="SZI2" s="2" t="s">
        <v>13592</v>
      </c>
      <c r="SZJ2" s="2" t="s">
        <v>13593</v>
      </c>
      <c r="SZK2" s="2" t="s">
        <v>13594</v>
      </c>
      <c r="SZL2" s="2" t="s">
        <v>13595</v>
      </c>
      <c r="SZM2" s="2" t="s">
        <v>13596</v>
      </c>
      <c r="SZN2" s="2" t="s">
        <v>13597</v>
      </c>
      <c r="SZO2" s="2" t="s">
        <v>13598</v>
      </c>
      <c r="SZP2" s="2" t="s">
        <v>13599</v>
      </c>
      <c r="SZQ2" s="2" t="s">
        <v>13600</v>
      </c>
      <c r="SZR2" s="2" t="s">
        <v>13601</v>
      </c>
      <c r="SZS2" s="2" t="s">
        <v>13602</v>
      </c>
      <c r="SZT2" s="2" t="s">
        <v>13603</v>
      </c>
      <c r="SZU2" s="2" t="s">
        <v>13604</v>
      </c>
      <c r="SZV2" s="2" t="s">
        <v>13605</v>
      </c>
      <c r="SZW2" s="2" t="s">
        <v>13606</v>
      </c>
      <c r="SZX2" s="2" t="s">
        <v>13607</v>
      </c>
      <c r="SZY2" s="2" t="s">
        <v>13608</v>
      </c>
      <c r="SZZ2" s="2" t="s">
        <v>13609</v>
      </c>
      <c r="TAA2" s="2" t="s">
        <v>13610</v>
      </c>
      <c r="TAB2" s="2" t="s">
        <v>13611</v>
      </c>
      <c r="TAC2" s="2" t="s">
        <v>13612</v>
      </c>
      <c r="TAD2" s="2" t="s">
        <v>13613</v>
      </c>
      <c r="TAE2" s="2" t="s">
        <v>13614</v>
      </c>
      <c r="TAF2" s="2" t="s">
        <v>13615</v>
      </c>
      <c r="TAG2" s="2" t="s">
        <v>13616</v>
      </c>
      <c r="TAH2" s="2" t="s">
        <v>13617</v>
      </c>
      <c r="TAI2" s="2" t="s">
        <v>13618</v>
      </c>
      <c r="TAJ2" s="2" t="s">
        <v>13619</v>
      </c>
      <c r="TAK2" s="2" t="s">
        <v>13620</v>
      </c>
      <c r="TAL2" s="2" t="s">
        <v>13621</v>
      </c>
      <c r="TAM2" s="2" t="s">
        <v>13622</v>
      </c>
      <c r="TAN2" s="2" t="s">
        <v>13623</v>
      </c>
      <c r="TAO2" s="2" t="s">
        <v>13624</v>
      </c>
      <c r="TAP2" s="2" t="s">
        <v>13625</v>
      </c>
      <c r="TAQ2" s="2" t="s">
        <v>13626</v>
      </c>
      <c r="TAR2" s="2" t="s">
        <v>13627</v>
      </c>
      <c r="TAS2" s="2" t="s">
        <v>13628</v>
      </c>
      <c r="TAT2" s="2" t="s">
        <v>13629</v>
      </c>
      <c r="TAU2" s="2" t="s">
        <v>13630</v>
      </c>
      <c r="TAV2" s="2" t="s">
        <v>13631</v>
      </c>
      <c r="TAW2" s="2" t="s">
        <v>13632</v>
      </c>
      <c r="TAX2" s="2" t="s">
        <v>13633</v>
      </c>
      <c r="TAY2" s="2" t="s">
        <v>13634</v>
      </c>
      <c r="TAZ2" s="2" t="s">
        <v>13635</v>
      </c>
      <c r="TBA2" s="2" t="s">
        <v>13636</v>
      </c>
      <c r="TBB2" s="2" t="s">
        <v>13637</v>
      </c>
      <c r="TBC2" s="2" t="s">
        <v>13638</v>
      </c>
      <c r="TBD2" s="2" t="s">
        <v>13639</v>
      </c>
      <c r="TBE2" s="2" t="s">
        <v>13640</v>
      </c>
      <c r="TBF2" s="2" t="s">
        <v>13641</v>
      </c>
      <c r="TBG2" s="2" t="s">
        <v>13642</v>
      </c>
      <c r="TBH2" s="2" t="s">
        <v>13643</v>
      </c>
      <c r="TBI2" s="2" t="s">
        <v>13644</v>
      </c>
      <c r="TBJ2" s="2" t="s">
        <v>13645</v>
      </c>
      <c r="TBK2" s="2" t="s">
        <v>13646</v>
      </c>
      <c r="TBL2" s="2" t="s">
        <v>13647</v>
      </c>
      <c r="TBM2" s="2" t="s">
        <v>13648</v>
      </c>
      <c r="TBN2" s="2" t="s">
        <v>13649</v>
      </c>
      <c r="TBO2" s="2" t="s">
        <v>13650</v>
      </c>
      <c r="TBP2" s="2" t="s">
        <v>13651</v>
      </c>
      <c r="TBQ2" s="2" t="s">
        <v>13652</v>
      </c>
      <c r="TBR2" s="2" t="s">
        <v>13653</v>
      </c>
      <c r="TBS2" s="2" t="s">
        <v>13654</v>
      </c>
      <c r="TBT2" s="2" t="s">
        <v>13655</v>
      </c>
      <c r="TBU2" s="2" t="s">
        <v>13656</v>
      </c>
      <c r="TBV2" s="2" t="s">
        <v>13657</v>
      </c>
      <c r="TBW2" s="2" t="s">
        <v>13658</v>
      </c>
      <c r="TBX2" s="2" t="s">
        <v>13659</v>
      </c>
      <c r="TBY2" s="2" t="s">
        <v>13660</v>
      </c>
      <c r="TBZ2" s="2" t="s">
        <v>13661</v>
      </c>
      <c r="TCA2" s="2" t="s">
        <v>13662</v>
      </c>
      <c r="TCB2" s="2" t="s">
        <v>13663</v>
      </c>
      <c r="TCC2" s="2" t="s">
        <v>13664</v>
      </c>
      <c r="TCD2" s="2" t="s">
        <v>13665</v>
      </c>
      <c r="TCE2" s="2" t="s">
        <v>13666</v>
      </c>
      <c r="TCF2" s="2" t="s">
        <v>13667</v>
      </c>
      <c r="TCG2" s="2" t="s">
        <v>13668</v>
      </c>
      <c r="TCH2" s="2" t="s">
        <v>13669</v>
      </c>
      <c r="TCI2" s="2" t="s">
        <v>13670</v>
      </c>
      <c r="TCJ2" s="2" t="s">
        <v>13671</v>
      </c>
      <c r="TCK2" s="2" t="s">
        <v>13672</v>
      </c>
      <c r="TCL2" s="2" t="s">
        <v>13673</v>
      </c>
      <c r="TCM2" s="2" t="s">
        <v>13674</v>
      </c>
      <c r="TCN2" s="2" t="s">
        <v>13675</v>
      </c>
      <c r="TCO2" s="2" t="s">
        <v>13676</v>
      </c>
      <c r="TCP2" s="2" t="s">
        <v>13677</v>
      </c>
      <c r="TCQ2" s="2" t="s">
        <v>13678</v>
      </c>
      <c r="TCR2" s="2" t="s">
        <v>13679</v>
      </c>
      <c r="TCS2" s="2" t="s">
        <v>13680</v>
      </c>
      <c r="TCT2" s="2" t="s">
        <v>13681</v>
      </c>
      <c r="TCU2" s="2" t="s">
        <v>13682</v>
      </c>
      <c r="TCV2" s="2" t="s">
        <v>13683</v>
      </c>
      <c r="TCW2" s="2" t="s">
        <v>13684</v>
      </c>
      <c r="TCX2" s="2" t="s">
        <v>13685</v>
      </c>
      <c r="TCY2" s="2" t="s">
        <v>13686</v>
      </c>
      <c r="TCZ2" s="2" t="s">
        <v>13687</v>
      </c>
      <c r="TDA2" s="2" t="s">
        <v>13688</v>
      </c>
      <c r="TDB2" s="2" t="s">
        <v>13689</v>
      </c>
      <c r="TDC2" s="2" t="s">
        <v>13690</v>
      </c>
      <c r="TDD2" s="2" t="s">
        <v>13691</v>
      </c>
      <c r="TDE2" s="2" t="s">
        <v>13692</v>
      </c>
      <c r="TDF2" s="2" t="s">
        <v>13693</v>
      </c>
      <c r="TDG2" s="2" t="s">
        <v>13694</v>
      </c>
      <c r="TDH2" s="2" t="s">
        <v>13695</v>
      </c>
      <c r="TDI2" s="2" t="s">
        <v>13696</v>
      </c>
      <c r="TDJ2" s="2" t="s">
        <v>13697</v>
      </c>
      <c r="TDK2" s="2" t="s">
        <v>13698</v>
      </c>
      <c r="TDL2" s="2" t="s">
        <v>13699</v>
      </c>
      <c r="TDM2" s="2" t="s">
        <v>13700</v>
      </c>
      <c r="TDN2" s="2" t="s">
        <v>13701</v>
      </c>
      <c r="TDO2" s="2" t="s">
        <v>13702</v>
      </c>
      <c r="TDP2" s="2" t="s">
        <v>13703</v>
      </c>
      <c r="TDQ2" s="2" t="s">
        <v>13704</v>
      </c>
      <c r="TDR2" s="2" t="s">
        <v>13705</v>
      </c>
      <c r="TDS2" s="2" t="s">
        <v>13706</v>
      </c>
      <c r="TDT2" s="2" t="s">
        <v>13707</v>
      </c>
      <c r="TDU2" s="2" t="s">
        <v>13708</v>
      </c>
      <c r="TDV2" s="2" t="s">
        <v>13709</v>
      </c>
      <c r="TDW2" s="2" t="s">
        <v>13710</v>
      </c>
      <c r="TDX2" s="2" t="s">
        <v>13711</v>
      </c>
      <c r="TDY2" s="2" t="s">
        <v>13712</v>
      </c>
      <c r="TDZ2" s="2" t="s">
        <v>13713</v>
      </c>
      <c r="TEA2" s="2" t="s">
        <v>13714</v>
      </c>
      <c r="TEB2" s="2" t="s">
        <v>13715</v>
      </c>
      <c r="TEC2" s="2" t="s">
        <v>13716</v>
      </c>
      <c r="TED2" s="2" t="s">
        <v>13717</v>
      </c>
      <c r="TEE2" s="2" t="s">
        <v>13718</v>
      </c>
      <c r="TEF2" s="2" t="s">
        <v>13719</v>
      </c>
      <c r="TEG2" s="2" t="s">
        <v>13720</v>
      </c>
      <c r="TEH2" s="2" t="s">
        <v>13721</v>
      </c>
      <c r="TEI2" s="2" t="s">
        <v>13722</v>
      </c>
      <c r="TEJ2" s="2" t="s">
        <v>13723</v>
      </c>
      <c r="TEK2" s="2" t="s">
        <v>13724</v>
      </c>
      <c r="TEL2" s="2" t="s">
        <v>13725</v>
      </c>
      <c r="TEM2" s="2" t="s">
        <v>13726</v>
      </c>
      <c r="TEN2" s="2" t="s">
        <v>13727</v>
      </c>
      <c r="TEO2" s="2" t="s">
        <v>13728</v>
      </c>
      <c r="TEP2" s="2" t="s">
        <v>13729</v>
      </c>
      <c r="TEQ2" s="2" t="s">
        <v>13730</v>
      </c>
      <c r="TER2" s="2" t="s">
        <v>13731</v>
      </c>
      <c r="TES2" s="2" t="s">
        <v>13732</v>
      </c>
      <c r="TET2" s="2" t="s">
        <v>13733</v>
      </c>
      <c r="TEU2" s="2" t="s">
        <v>13734</v>
      </c>
      <c r="TEV2" s="2" t="s">
        <v>13735</v>
      </c>
      <c r="TEW2" s="2" t="s">
        <v>13736</v>
      </c>
      <c r="TEX2" s="2" t="s">
        <v>13737</v>
      </c>
      <c r="TEY2" s="2" t="s">
        <v>13738</v>
      </c>
      <c r="TEZ2" s="2" t="s">
        <v>13739</v>
      </c>
      <c r="TFA2" s="2" t="s">
        <v>13740</v>
      </c>
      <c r="TFB2" s="2" t="s">
        <v>13741</v>
      </c>
      <c r="TFC2" s="2" t="s">
        <v>13742</v>
      </c>
      <c r="TFD2" s="2" t="s">
        <v>13743</v>
      </c>
      <c r="TFE2" s="2" t="s">
        <v>13744</v>
      </c>
      <c r="TFF2" s="2" t="s">
        <v>13745</v>
      </c>
      <c r="TFG2" s="2" t="s">
        <v>13746</v>
      </c>
      <c r="TFH2" s="2" t="s">
        <v>13747</v>
      </c>
      <c r="TFI2" s="2" t="s">
        <v>13748</v>
      </c>
      <c r="TFJ2" s="2" t="s">
        <v>13749</v>
      </c>
      <c r="TFK2" s="2" t="s">
        <v>13750</v>
      </c>
      <c r="TFL2" s="2" t="s">
        <v>13751</v>
      </c>
      <c r="TFM2" s="2" t="s">
        <v>13752</v>
      </c>
      <c r="TFN2" s="2" t="s">
        <v>13753</v>
      </c>
      <c r="TFO2" s="2" t="s">
        <v>13754</v>
      </c>
      <c r="TFP2" s="2" t="s">
        <v>13755</v>
      </c>
      <c r="TFQ2" s="2" t="s">
        <v>13756</v>
      </c>
      <c r="TFR2" s="2" t="s">
        <v>13757</v>
      </c>
      <c r="TFS2" s="2" t="s">
        <v>13758</v>
      </c>
      <c r="TFT2" s="2" t="s">
        <v>13759</v>
      </c>
      <c r="TFU2" s="2" t="s">
        <v>13760</v>
      </c>
      <c r="TFV2" s="2" t="s">
        <v>13761</v>
      </c>
      <c r="TFW2" s="2" t="s">
        <v>13762</v>
      </c>
      <c r="TFX2" s="2" t="s">
        <v>13763</v>
      </c>
      <c r="TFY2" s="2" t="s">
        <v>13764</v>
      </c>
      <c r="TFZ2" s="2" t="s">
        <v>13765</v>
      </c>
      <c r="TGA2" s="2" t="s">
        <v>13766</v>
      </c>
      <c r="TGB2" s="2" t="s">
        <v>13767</v>
      </c>
      <c r="TGC2" s="2" t="s">
        <v>13768</v>
      </c>
      <c r="TGD2" s="2" t="s">
        <v>13769</v>
      </c>
      <c r="TGE2" s="2" t="s">
        <v>13770</v>
      </c>
      <c r="TGF2" s="2" t="s">
        <v>13771</v>
      </c>
      <c r="TGG2" s="2" t="s">
        <v>13772</v>
      </c>
      <c r="TGH2" s="2" t="s">
        <v>13773</v>
      </c>
      <c r="TGI2" s="2" t="s">
        <v>13774</v>
      </c>
      <c r="TGJ2" s="2" t="s">
        <v>13775</v>
      </c>
      <c r="TGK2" s="2" t="s">
        <v>13776</v>
      </c>
      <c r="TGL2" s="2" t="s">
        <v>13777</v>
      </c>
      <c r="TGM2" s="2" t="s">
        <v>13778</v>
      </c>
      <c r="TGN2" s="2" t="s">
        <v>13779</v>
      </c>
      <c r="TGO2" s="2" t="s">
        <v>13780</v>
      </c>
      <c r="TGP2" s="2" t="s">
        <v>13781</v>
      </c>
      <c r="TGQ2" s="2" t="s">
        <v>13782</v>
      </c>
      <c r="TGR2" s="2" t="s">
        <v>13783</v>
      </c>
      <c r="TGS2" s="2" t="s">
        <v>13784</v>
      </c>
      <c r="TGT2" s="2" t="s">
        <v>13785</v>
      </c>
      <c r="TGU2" s="2" t="s">
        <v>13786</v>
      </c>
      <c r="TGV2" s="2" t="s">
        <v>13787</v>
      </c>
      <c r="TGW2" s="2" t="s">
        <v>13788</v>
      </c>
      <c r="TGX2" s="2" t="s">
        <v>13789</v>
      </c>
      <c r="TGY2" s="2" t="s">
        <v>13790</v>
      </c>
      <c r="TGZ2" s="2" t="s">
        <v>13791</v>
      </c>
      <c r="THA2" s="2" t="s">
        <v>13792</v>
      </c>
      <c r="THB2" s="2" t="s">
        <v>13793</v>
      </c>
      <c r="THC2" s="2" t="s">
        <v>13794</v>
      </c>
      <c r="THD2" s="2" t="s">
        <v>13795</v>
      </c>
      <c r="THE2" s="2" t="s">
        <v>13796</v>
      </c>
      <c r="THF2" s="2" t="s">
        <v>13797</v>
      </c>
      <c r="THG2" s="2" t="s">
        <v>13798</v>
      </c>
      <c r="THH2" s="2" t="s">
        <v>13799</v>
      </c>
      <c r="THI2" s="2" t="s">
        <v>13800</v>
      </c>
      <c r="THJ2" s="2" t="s">
        <v>13801</v>
      </c>
      <c r="THK2" s="2" t="s">
        <v>13802</v>
      </c>
      <c r="THL2" s="2" t="s">
        <v>13803</v>
      </c>
      <c r="THM2" s="2" t="s">
        <v>13804</v>
      </c>
      <c r="THN2" s="2" t="s">
        <v>13805</v>
      </c>
      <c r="THO2" s="2" t="s">
        <v>13806</v>
      </c>
      <c r="THP2" s="2" t="s">
        <v>13807</v>
      </c>
      <c r="THQ2" s="2" t="s">
        <v>13808</v>
      </c>
      <c r="THR2" s="2" t="s">
        <v>13809</v>
      </c>
      <c r="THS2" s="2" t="s">
        <v>13810</v>
      </c>
      <c r="THT2" s="2" t="s">
        <v>13811</v>
      </c>
      <c r="THU2" s="2" t="s">
        <v>13812</v>
      </c>
      <c r="THV2" s="2" t="s">
        <v>13813</v>
      </c>
      <c r="THW2" s="2" t="s">
        <v>13814</v>
      </c>
      <c r="THX2" s="2" t="s">
        <v>13815</v>
      </c>
      <c r="THY2" s="2" t="s">
        <v>13816</v>
      </c>
      <c r="THZ2" s="2" t="s">
        <v>13817</v>
      </c>
      <c r="TIA2" s="2" t="s">
        <v>13818</v>
      </c>
      <c r="TIB2" s="2" t="s">
        <v>13819</v>
      </c>
      <c r="TIC2" s="2" t="s">
        <v>13820</v>
      </c>
      <c r="TID2" s="2" t="s">
        <v>13821</v>
      </c>
      <c r="TIE2" s="2" t="s">
        <v>13822</v>
      </c>
      <c r="TIF2" s="2" t="s">
        <v>13823</v>
      </c>
      <c r="TIG2" s="2" t="s">
        <v>13824</v>
      </c>
      <c r="TIH2" s="2" t="s">
        <v>13825</v>
      </c>
      <c r="TII2" s="2" t="s">
        <v>13826</v>
      </c>
      <c r="TIJ2" s="2" t="s">
        <v>13827</v>
      </c>
      <c r="TIK2" s="2" t="s">
        <v>13828</v>
      </c>
      <c r="TIL2" s="2" t="s">
        <v>13829</v>
      </c>
      <c r="TIM2" s="2" t="s">
        <v>13830</v>
      </c>
      <c r="TIN2" s="2" t="s">
        <v>13831</v>
      </c>
      <c r="TIO2" s="2" t="s">
        <v>13832</v>
      </c>
      <c r="TIP2" s="2" t="s">
        <v>13833</v>
      </c>
      <c r="TIQ2" s="2" t="s">
        <v>13834</v>
      </c>
      <c r="TIR2" s="2" t="s">
        <v>13835</v>
      </c>
      <c r="TIS2" s="2" t="s">
        <v>13836</v>
      </c>
      <c r="TIT2" s="2" t="s">
        <v>13837</v>
      </c>
      <c r="TIU2" s="2" t="s">
        <v>13838</v>
      </c>
      <c r="TIV2" s="2" t="s">
        <v>13839</v>
      </c>
      <c r="TIW2" s="2" t="s">
        <v>13840</v>
      </c>
      <c r="TIX2" s="2" t="s">
        <v>13841</v>
      </c>
      <c r="TIY2" s="2" t="s">
        <v>13842</v>
      </c>
      <c r="TIZ2" s="2" t="s">
        <v>13843</v>
      </c>
      <c r="TJA2" s="2" t="s">
        <v>13844</v>
      </c>
      <c r="TJB2" s="2" t="s">
        <v>13845</v>
      </c>
      <c r="TJC2" s="2" t="s">
        <v>13846</v>
      </c>
      <c r="TJD2" s="2" t="s">
        <v>13847</v>
      </c>
      <c r="TJE2" s="2" t="s">
        <v>13848</v>
      </c>
      <c r="TJF2" s="2" t="s">
        <v>13849</v>
      </c>
      <c r="TJG2" s="2" t="s">
        <v>13850</v>
      </c>
      <c r="TJH2" s="2" t="s">
        <v>13851</v>
      </c>
      <c r="TJI2" s="2" t="s">
        <v>13852</v>
      </c>
      <c r="TJJ2" s="2" t="s">
        <v>13853</v>
      </c>
      <c r="TJK2" s="2" t="s">
        <v>13854</v>
      </c>
      <c r="TJL2" s="2" t="s">
        <v>13855</v>
      </c>
      <c r="TJM2" s="2" t="s">
        <v>13856</v>
      </c>
      <c r="TJN2" s="2" t="s">
        <v>13857</v>
      </c>
      <c r="TJO2" s="2" t="s">
        <v>13858</v>
      </c>
      <c r="TJP2" s="2" t="s">
        <v>13859</v>
      </c>
      <c r="TJQ2" s="2" t="s">
        <v>13860</v>
      </c>
      <c r="TJR2" s="2" t="s">
        <v>13861</v>
      </c>
      <c r="TJS2" s="2" t="s">
        <v>13862</v>
      </c>
      <c r="TJT2" s="2" t="s">
        <v>13863</v>
      </c>
      <c r="TJU2" s="2" t="s">
        <v>13864</v>
      </c>
      <c r="TJV2" s="2" t="s">
        <v>13865</v>
      </c>
      <c r="TJW2" s="2" t="s">
        <v>13866</v>
      </c>
      <c r="TJX2" s="2" t="s">
        <v>13867</v>
      </c>
      <c r="TJY2" s="2" t="s">
        <v>13868</v>
      </c>
      <c r="TJZ2" s="2" t="s">
        <v>13869</v>
      </c>
      <c r="TKA2" s="2" t="s">
        <v>13870</v>
      </c>
      <c r="TKB2" s="2" t="s">
        <v>13871</v>
      </c>
      <c r="TKC2" s="2" t="s">
        <v>13872</v>
      </c>
      <c r="TKD2" s="2" t="s">
        <v>13873</v>
      </c>
      <c r="TKE2" s="2" t="s">
        <v>13874</v>
      </c>
      <c r="TKF2" s="2" t="s">
        <v>13875</v>
      </c>
      <c r="TKG2" s="2" t="s">
        <v>13876</v>
      </c>
      <c r="TKH2" s="2" t="s">
        <v>13877</v>
      </c>
      <c r="TKI2" s="2" t="s">
        <v>13878</v>
      </c>
      <c r="TKJ2" s="2" t="s">
        <v>13879</v>
      </c>
      <c r="TKK2" s="2" t="s">
        <v>13880</v>
      </c>
      <c r="TKL2" s="2" t="s">
        <v>13881</v>
      </c>
      <c r="TKM2" s="2" t="s">
        <v>13882</v>
      </c>
      <c r="TKN2" s="2" t="s">
        <v>13883</v>
      </c>
      <c r="TKO2" s="2" t="s">
        <v>13884</v>
      </c>
      <c r="TKP2" s="2" t="s">
        <v>13885</v>
      </c>
      <c r="TKQ2" s="2" t="s">
        <v>13886</v>
      </c>
      <c r="TKR2" s="2" t="s">
        <v>13887</v>
      </c>
      <c r="TKS2" s="2" t="s">
        <v>13888</v>
      </c>
      <c r="TKT2" s="2" t="s">
        <v>13889</v>
      </c>
      <c r="TKU2" s="2" t="s">
        <v>13890</v>
      </c>
      <c r="TKV2" s="2" t="s">
        <v>13891</v>
      </c>
      <c r="TKW2" s="2" t="s">
        <v>13892</v>
      </c>
      <c r="TKX2" s="2" t="s">
        <v>13893</v>
      </c>
      <c r="TKY2" s="2" t="s">
        <v>13894</v>
      </c>
      <c r="TKZ2" s="2" t="s">
        <v>13895</v>
      </c>
      <c r="TLA2" s="2" t="s">
        <v>13896</v>
      </c>
      <c r="TLB2" s="2" t="s">
        <v>13897</v>
      </c>
      <c r="TLC2" s="2" t="s">
        <v>13898</v>
      </c>
      <c r="TLD2" s="2" t="s">
        <v>13899</v>
      </c>
      <c r="TLE2" s="2" t="s">
        <v>13900</v>
      </c>
      <c r="TLF2" s="2" t="s">
        <v>13901</v>
      </c>
      <c r="TLG2" s="2" t="s">
        <v>13902</v>
      </c>
      <c r="TLH2" s="2" t="s">
        <v>13903</v>
      </c>
      <c r="TLI2" s="2" t="s">
        <v>13904</v>
      </c>
      <c r="TLJ2" s="2" t="s">
        <v>13905</v>
      </c>
      <c r="TLK2" s="2" t="s">
        <v>13906</v>
      </c>
      <c r="TLL2" s="2" t="s">
        <v>13907</v>
      </c>
      <c r="TLM2" s="2" t="s">
        <v>13908</v>
      </c>
      <c r="TLN2" s="2" t="s">
        <v>13909</v>
      </c>
      <c r="TLO2" s="2" t="s">
        <v>13910</v>
      </c>
      <c r="TLP2" s="2" t="s">
        <v>13911</v>
      </c>
      <c r="TLQ2" s="2" t="s">
        <v>13912</v>
      </c>
      <c r="TLR2" s="2" t="s">
        <v>13913</v>
      </c>
      <c r="TLS2" s="2" t="s">
        <v>13914</v>
      </c>
      <c r="TLT2" s="2" t="s">
        <v>13915</v>
      </c>
      <c r="TLU2" s="2" t="s">
        <v>13916</v>
      </c>
      <c r="TLV2" s="2" t="s">
        <v>13917</v>
      </c>
      <c r="TLW2" s="2" t="s">
        <v>13918</v>
      </c>
      <c r="TLX2" s="2" t="s">
        <v>13919</v>
      </c>
      <c r="TLY2" s="2" t="s">
        <v>13920</v>
      </c>
      <c r="TLZ2" s="2" t="s">
        <v>13921</v>
      </c>
      <c r="TMA2" s="2" t="s">
        <v>13922</v>
      </c>
      <c r="TMB2" s="2" t="s">
        <v>13923</v>
      </c>
      <c r="TMC2" s="2" t="s">
        <v>13924</v>
      </c>
      <c r="TMD2" s="2" t="s">
        <v>13925</v>
      </c>
      <c r="TME2" s="2" t="s">
        <v>13926</v>
      </c>
      <c r="TMF2" s="2" t="s">
        <v>13927</v>
      </c>
      <c r="TMG2" s="2" t="s">
        <v>13928</v>
      </c>
      <c r="TMH2" s="2" t="s">
        <v>13929</v>
      </c>
      <c r="TMI2" s="2" t="s">
        <v>13930</v>
      </c>
      <c r="TMJ2" s="2" t="s">
        <v>13931</v>
      </c>
      <c r="TMK2" s="2" t="s">
        <v>13932</v>
      </c>
      <c r="TML2" s="2" t="s">
        <v>13933</v>
      </c>
      <c r="TMM2" s="2" t="s">
        <v>13934</v>
      </c>
      <c r="TMN2" s="2" t="s">
        <v>13935</v>
      </c>
      <c r="TMO2" s="2" t="s">
        <v>13936</v>
      </c>
      <c r="TMP2" s="2" t="s">
        <v>13937</v>
      </c>
      <c r="TMQ2" s="2" t="s">
        <v>13938</v>
      </c>
      <c r="TMR2" s="2" t="s">
        <v>13939</v>
      </c>
      <c r="TMS2" s="2" t="s">
        <v>13940</v>
      </c>
      <c r="TMT2" s="2" t="s">
        <v>13941</v>
      </c>
      <c r="TMU2" s="2" t="s">
        <v>13942</v>
      </c>
      <c r="TMV2" s="2" t="s">
        <v>13943</v>
      </c>
      <c r="TMW2" s="2" t="s">
        <v>13944</v>
      </c>
      <c r="TMX2" s="2" t="s">
        <v>13945</v>
      </c>
      <c r="TMY2" s="2" t="s">
        <v>13946</v>
      </c>
      <c r="TMZ2" s="2" t="s">
        <v>13947</v>
      </c>
      <c r="TNA2" s="2" t="s">
        <v>13948</v>
      </c>
      <c r="TNB2" s="2" t="s">
        <v>13949</v>
      </c>
      <c r="TNC2" s="2" t="s">
        <v>13950</v>
      </c>
      <c r="TND2" s="2" t="s">
        <v>13951</v>
      </c>
      <c r="TNE2" s="2" t="s">
        <v>13952</v>
      </c>
      <c r="TNF2" s="2" t="s">
        <v>13953</v>
      </c>
      <c r="TNG2" s="2" t="s">
        <v>13954</v>
      </c>
      <c r="TNH2" s="2" t="s">
        <v>13955</v>
      </c>
      <c r="TNI2" s="2" t="s">
        <v>13956</v>
      </c>
      <c r="TNJ2" s="2" t="s">
        <v>13957</v>
      </c>
      <c r="TNK2" s="2" t="s">
        <v>13958</v>
      </c>
      <c r="TNL2" s="2" t="s">
        <v>13959</v>
      </c>
      <c r="TNM2" s="2" t="s">
        <v>13960</v>
      </c>
      <c r="TNN2" s="2" t="s">
        <v>13961</v>
      </c>
      <c r="TNO2" s="2" t="s">
        <v>13962</v>
      </c>
      <c r="TNP2" s="2" t="s">
        <v>13963</v>
      </c>
      <c r="TNQ2" s="2" t="s">
        <v>13964</v>
      </c>
      <c r="TNR2" s="2" t="s">
        <v>13965</v>
      </c>
      <c r="TNS2" s="2" t="s">
        <v>13966</v>
      </c>
      <c r="TNT2" s="2" t="s">
        <v>13967</v>
      </c>
      <c r="TNU2" s="2" t="s">
        <v>13968</v>
      </c>
      <c r="TNV2" s="2" t="s">
        <v>13969</v>
      </c>
      <c r="TNW2" s="2" t="s">
        <v>13970</v>
      </c>
      <c r="TNX2" s="2" t="s">
        <v>13971</v>
      </c>
      <c r="TNY2" s="2" t="s">
        <v>13972</v>
      </c>
      <c r="TNZ2" s="2" t="s">
        <v>13973</v>
      </c>
      <c r="TOA2" s="2" t="s">
        <v>13974</v>
      </c>
      <c r="TOB2" s="2" t="s">
        <v>13975</v>
      </c>
      <c r="TOC2" s="2" t="s">
        <v>13976</v>
      </c>
      <c r="TOD2" s="2" t="s">
        <v>13977</v>
      </c>
      <c r="TOE2" s="2" t="s">
        <v>13978</v>
      </c>
      <c r="TOF2" s="2" t="s">
        <v>13979</v>
      </c>
      <c r="TOG2" s="2" t="s">
        <v>13980</v>
      </c>
      <c r="TOH2" s="2" t="s">
        <v>13981</v>
      </c>
      <c r="TOI2" s="2" t="s">
        <v>13982</v>
      </c>
      <c r="TOJ2" s="2" t="s">
        <v>13983</v>
      </c>
      <c r="TOK2" s="2" t="s">
        <v>13984</v>
      </c>
      <c r="TOL2" s="2" t="s">
        <v>13985</v>
      </c>
      <c r="TOM2" s="2" t="s">
        <v>13986</v>
      </c>
      <c r="TON2" s="2" t="s">
        <v>13987</v>
      </c>
      <c r="TOO2" s="2" t="s">
        <v>13988</v>
      </c>
      <c r="TOP2" s="2" t="s">
        <v>13989</v>
      </c>
      <c r="TOQ2" s="2" t="s">
        <v>13990</v>
      </c>
      <c r="TOR2" s="2" t="s">
        <v>13991</v>
      </c>
      <c r="TOS2" s="2" t="s">
        <v>13992</v>
      </c>
      <c r="TOT2" s="2" t="s">
        <v>13993</v>
      </c>
      <c r="TOU2" s="2" t="s">
        <v>13994</v>
      </c>
      <c r="TOV2" s="2" t="s">
        <v>13995</v>
      </c>
      <c r="TOW2" s="2" t="s">
        <v>13996</v>
      </c>
      <c r="TOX2" s="2" t="s">
        <v>13997</v>
      </c>
      <c r="TOY2" s="2" t="s">
        <v>13998</v>
      </c>
      <c r="TOZ2" s="2" t="s">
        <v>13999</v>
      </c>
      <c r="TPA2" s="2" t="s">
        <v>14000</v>
      </c>
      <c r="TPB2" s="2" t="s">
        <v>14001</v>
      </c>
      <c r="TPC2" s="2" t="s">
        <v>14002</v>
      </c>
      <c r="TPD2" s="2" t="s">
        <v>14003</v>
      </c>
      <c r="TPE2" s="2" t="s">
        <v>14004</v>
      </c>
      <c r="TPF2" s="2" t="s">
        <v>14005</v>
      </c>
      <c r="TPG2" s="2" t="s">
        <v>14006</v>
      </c>
      <c r="TPH2" s="2" t="s">
        <v>14007</v>
      </c>
      <c r="TPI2" s="2" t="s">
        <v>14008</v>
      </c>
      <c r="TPJ2" s="2" t="s">
        <v>14009</v>
      </c>
      <c r="TPK2" s="2" t="s">
        <v>14010</v>
      </c>
      <c r="TPL2" s="2" t="s">
        <v>14011</v>
      </c>
      <c r="TPM2" s="2" t="s">
        <v>14012</v>
      </c>
      <c r="TPN2" s="2" t="s">
        <v>14013</v>
      </c>
      <c r="TPO2" s="2" t="s">
        <v>14014</v>
      </c>
      <c r="TPP2" s="2" t="s">
        <v>14015</v>
      </c>
      <c r="TPQ2" s="2" t="s">
        <v>14016</v>
      </c>
      <c r="TPR2" s="2" t="s">
        <v>14017</v>
      </c>
      <c r="TPS2" s="2" t="s">
        <v>14018</v>
      </c>
      <c r="TPT2" s="2" t="s">
        <v>14019</v>
      </c>
      <c r="TPU2" s="2" t="s">
        <v>14020</v>
      </c>
      <c r="TPV2" s="2" t="s">
        <v>14021</v>
      </c>
      <c r="TPW2" s="2" t="s">
        <v>14022</v>
      </c>
      <c r="TPX2" s="2" t="s">
        <v>14023</v>
      </c>
      <c r="TPY2" s="2" t="s">
        <v>14024</v>
      </c>
      <c r="TPZ2" s="2" t="s">
        <v>14025</v>
      </c>
      <c r="TQA2" s="2" t="s">
        <v>14026</v>
      </c>
      <c r="TQB2" s="2" t="s">
        <v>14027</v>
      </c>
      <c r="TQC2" s="2" t="s">
        <v>14028</v>
      </c>
      <c r="TQD2" s="2" t="s">
        <v>14029</v>
      </c>
      <c r="TQE2" s="2" t="s">
        <v>14030</v>
      </c>
      <c r="TQF2" s="2" t="s">
        <v>14031</v>
      </c>
      <c r="TQG2" s="2" t="s">
        <v>14032</v>
      </c>
      <c r="TQH2" s="2" t="s">
        <v>14033</v>
      </c>
      <c r="TQI2" s="2" t="s">
        <v>14034</v>
      </c>
      <c r="TQJ2" s="2" t="s">
        <v>14035</v>
      </c>
      <c r="TQK2" s="2" t="s">
        <v>14036</v>
      </c>
      <c r="TQL2" s="2" t="s">
        <v>14037</v>
      </c>
      <c r="TQM2" s="2" t="s">
        <v>14038</v>
      </c>
      <c r="TQN2" s="2" t="s">
        <v>14039</v>
      </c>
      <c r="TQO2" s="2" t="s">
        <v>14040</v>
      </c>
      <c r="TQP2" s="2" t="s">
        <v>14041</v>
      </c>
      <c r="TQQ2" s="2" t="s">
        <v>14042</v>
      </c>
      <c r="TQR2" s="2" t="s">
        <v>14043</v>
      </c>
      <c r="TQS2" s="2" t="s">
        <v>14044</v>
      </c>
      <c r="TQT2" s="2" t="s">
        <v>14045</v>
      </c>
      <c r="TQU2" s="2" t="s">
        <v>14046</v>
      </c>
      <c r="TQV2" s="2" t="s">
        <v>14047</v>
      </c>
      <c r="TQW2" s="2" t="s">
        <v>14048</v>
      </c>
      <c r="TQX2" s="2" t="s">
        <v>14049</v>
      </c>
      <c r="TQY2" s="2" t="s">
        <v>14050</v>
      </c>
      <c r="TQZ2" s="2" t="s">
        <v>14051</v>
      </c>
      <c r="TRA2" s="2" t="s">
        <v>14052</v>
      </c>
      <c r="TRB2" s="2" t="s">
        <v>14053</v>
      </c>
      <c r="TRC2" s="2" t="s">
        <v>14054</v>
      </c>
      <c r="TRD2" s="2" t="s">
        <v>14055</v>
      </c>
      <c r="TRE2" s="2" t="s">
        <v>14056</v>
      </c>
      <c r="TRF2" s="2" t="s">
        <v>14057</v>
      </c>
      <c r="TRG2" s="2" t="s">
        <v>14058</v>
      </c>
      <c r="TRH2" s="2" t="s">
        <v>14059</v>
      </c>
      <c r="TRI2" s="2" t="s">
        <v>14060</v>
      </c>
      <c r="TRJ2" s="2" t="s">
        <v>14061</v>
      </c>
      <c r="TRK2" s="2" t="s">
        <v>14062</v>
      </c>
      <c r="TRL2" s="2" t="s">
        <v>14063</v>
      </c>
      <c r="TRM2" s="2" t="s">
        <v>14064</v>
      </c>
      <c r="TRN2" s="2" t="s">
        <v>14065</v>
      </c>
      <c r="TRO2" s="2" t="s">
        <v>14066</v>
      </c>
      <c r="TRP2" s="2" t="s">
        <v>14067</v>
      </c>
      <c r="TRQ2" s="2" t="s">
        <v>14068</v>
      </c>
      <c r="TRR2" s="2" t="s">
        <v>14069</v>
      </c>
      <c r="TRS2" s="2" t="s">
        <v>14070</v>
      </c>
      <c r="TRT2" s="2" t="s">
        <v>14071</v>
      </c>
      <c r="TRU2" s="2" t="s">
        <v>14072</v>
      </c>
      <c r="TRV2" s="2" t="s">
        <v>14073</v>
      </c>
      <c r="TRW2" s="2" t="s">
        <v>14074</v>
      </c>
      <c r="TRX2" s="2" t="s">
        <v>14075</v>
      </c>
      <c r="TRY2" s="2" t="s">
        <v>14076</v>
      </c>
      <c r="TRZ2" s="2" t="s">
        <v>14077</v>
      </c>
      <c r="TSA2" s="2" t="s">
        <v>14078</v>
      </c>
      <c r="TSB2" s="2" t="s">
        <v>14079</v>
      </c>
      <c r="TSC2" s="2" t="s">
        <v>14080</v>
      </c>
      <c r="TSD2" s="2" t="s">
        <v>14081</v>
      </c>
      <c r="TSE2" s="2" t="s">
        <v>14082</v>
      </c>
      <c r="TSF2" s="2" t="s">
        <v>14083</v>
      </c>
      <c r="TSG2" s="2" t="s">
        <v>14084</v>
      </c>
      <c r="TSH2" s="2" t="s">
        <v>14085</v>
      </c>
      <c r="TSI2" s="2" t="s">
        <v>14086</v>
      </c>
      <c r="TSJ2" s="2" t="s">
        <v>14087</v>
      </c>
      <c r="TSK2" s="2" t="s">
        <v>14088</v>
      </c>
      <c r="TSL2" s="2" t="s">
        <v>14089</v>
      </c>
      <c r="TSM2" s="2" t="s">
        <v>14090</v>
      </c>
      <c r="TSN2" s="2" t="s">
        <v>14091</v>
      </c>
      <c r="TSO2" s="2" t="s">
        <v>14092</v>
      </c>
      <c r="TSP2" s="2" t="s">
        <v>14093</v>
      </c>
      <c r="TSQ2" s="2" t="s">
        <v>14094</v>
      </c>
      <c r="TSR2" s="2" t="s">
        <v>14095</v>
      </c>
      <c r="TSS2" s="2" t="s">
        <v>14096</v>
      </c>
      <c r="TST2" s="2" t="s">
        <v>14097</v>
      </c>
      <c r="TSU2" s="2" t="s">
        <v>14098</v>
      </c>
      <c r="TSV2" s="2" t="s">
        <v>14099</v>
      </c>
      <c r="TSW2" s="2" t="s">
        <v>14100</v>
      </c>
      <c r="TSX2" s="2" t="s">
        <v>14101</v>
      </c>
      <c r="TSY2" s="2" t="s">
        <v>14102</v>
      </c>
      <c r="TSZ2" s="2" t="s">
        <v>14103</v>
      </c>
      <c r="TTA2" s="2" t="s">
        <v>14104</v>
      </c>
      <c r="TTB2" s="2" t="s">
        <v>14105</v>
      </c>
      <c r="TTC2" s="2" t="s">
        <v>14106</v>
      </c>
      <c r="TTD2" s="2" t="s">
        <v>14107</v>
      </c>
      <c r="TTE2" s="2" t="s">
        <v>14108</v>
      </c>
      <c r="TTF2" s="2" t="s">
        <v>14109</v>
      </c>
      <c r="TTG2" s="2" t="s">
        <v>14110</v>
      </c>
      <c r="TTH2" s="2" t="s">
        <v>14111</v>
      </c>
      <c r="TTI2" s="2" t="s">
        <v>14112</v>
      </c>
      <c r="TTJ2" s="2" t="s">
        <v>14113</v>
      </c>
      <c r="TTK2" s="2" t="s">
        <v>14114</v>
      </c>
      <c r="TTL2" s="2" t="s">
        <v>14115</v>
      </c>
      <c r="TTM2" s="2" t="s">
        <v>14116</v>
      </c>
      <c r="TTN2" s="2" t="s">
        <v>14117</v>
      </c>
      <c r="TTO2" s="2" t="s">
        <v>14118</v>
      </c>
      <c r="TTP2" s="2" t="s">
        <v>14119</v>
      </c>
      <c r="TTQ2" s="2" t="s">
        <v>14120</v>
      </c>
      <c r="TTR2" s="2" t="s">
        <v>14121</v>
      </c>
      <c r="TTS2" s="2" t="s">
        <v>14122</v>
      </c>
      <c r="TTT2" s="2" t="s">
        <v>14123</v>
      </c>
      <c r="TTU2" s="2" t="s">
        <v>14124</v>
      </c>
      <c r="TTV2" s="2" t="s">
        <v>14125</v>
      </c>
      <c r="TTW2" s="2" t="s">
        <v>14126</v>
      </c>
      <c r="TTX2" s="2" t="s">
        <v>14127</v>
      </c>
      <c r="TTY2" s="2" t="s">
        <v>14128</v>
      </c>
      <c r="TTZ2" s="2" t="s">
        <v>14129</v>
      </c>
      <c r="TUA2" s="2" t="s">
        <v>14130</v>
      </c>
      <c r="TUB2" s="2" t="s">
        <v>14131</v>
      </c>
      <c r="TUC2" s="2" t="s">
        <v>14132</v>
      </c>
      <c r="TUD2" s="2" t="s">
        <v>14133</v>
      </c>
      <c r="TUE2" s="2" t="s">
        <v>14134</v>
      </c>
      <c r="TUF2" s="2" t="s">
        <v>14135</v>
      </c>
      <c r="TUG2" s="2" t="s">
        <v>14136</v>
      </c>
      <c r="TUH2" s="2" t="s">
        <v>14137</v>
      </c>
      <c r="TUI2" s="2" t="s">
        <v>14138</v>
      </c>
      <c r="TUJ2" s="2" t="s">
        <v>14139</v>
      </c>
      <c r="TUK2" s="2" t="s">
        <v>14140</v>
      </c>
      <c r="TUL2" s="2" t="s">
        <v>14141</v>
      </c>
      <c r="TUM2" s="2" t="s">
        <v>14142</v>
      </c>
      <c r="TUN2" s="2" t="s">
        <v>14143</v>
      </c>
      <c r="TUO2" s="2" t="s">
        <v>14144</v>
      </c>
      <c r="TUP2" s="2" t="s">
        <v>14145</v>
      </c>
      <c r="TUQ2" s="2" t="s">
        <v>14146</v>
      </c>
      <c r="TUR2" s="2" t="s">
        <v>14147</v>
      </c>
      <c r="TUS2" s="2" t="s">
        <v>14148</v>
      </c>
      <c r="TUT2" s="2" t="s">
        <v>14149</v>
      </c>
      <c r="TUU2" s="2" t="s">
        <v>14150</v>
      </c>
      <c r="TUV2" s="2" t="s">
        <v>14151</v>
      </c>
      <c r="TUW2" s="2" t="s">
        <v>14152</v>
      </c>
      <c r="TUX2" s="2" t="s">
        <v>14153</v>
      </c>
      <c r="TUY2" s="2" t="s">
        <v>14154</v>
      </c>
      <c r="TUZ2" s="2" t="s">
        <v>14155</v>
      </c>
      <c r="TVA2" s="2" t="s">
        <v>14156</v>
      </c>
      <c r="TVB2" s="2" t="s">
        <v>14157</v>
      </c>
      <c r="TVC2" s="2" t="s">
        <v>14158</v>
      </c>
      <c r="TVD2" s="2" t="s">
        <v>14159</v>
      </c>
      <c r="TVE2" s="2" t="s">
        <v>14160</v>
      </c>
      <c r="TVF2" s="2" t="s">
        <v>14161</v>
      </c>
      <c r="TVG2" s="2" t="s">
        <v>14162</v>
      </c>
      <c r="TVH2" s="2" t="s">
        <v>14163</v>
      </c>
      <c r="TVI2" s="2" t="s">
        <v>14164</v>
      </c>
      <c r="TVJ2" s="2" t="s">
        <v>14165</v>
      </c>
      <c r="TVK2" s="2" t="s">
        <v>14166</v>
      </c>
      <c r="TVL2" s="2" t="s">
        <v>14167</v>
      </c>
      <c r="TVM2" s="2" t="s">
        <v>14168</v>
      </c>
      <c r="TVN2" s="2" t="s">
        <v>14169</v>
      </c>
      <c r="TVO2" s="2" t="s">
        <v>14170</v>
      </c>
      <c r="TVP2" s="2" t="s">
        <v>14171</v>
      </c>
      <c r="TVQ2" s="2" t="s">
        <v>14172</v>
      </c>
      <c r="TVR2" s="2" t="s">
        <v>14173</v>
      </c>
      <c r="TVS2" s="2" t="s">
        <v>14174</v>
      </c>
      <c r="TVT2" s="2" t="s">
        <v>14175</v>
      </c>
      <c r="TVU2" s="2" t="s">
        <v>14176</v>
      </c>
      <c r="TVV2" s="2" t="s">
        <v>14177</v>
      </c>
      <c r="TVW2" s="2" t="s">
        <v>14178</v>
      </c>
      <c r="TVX2" s="2" t="s">
        <v>14179</v>
      </c>
      <c r="TVY2" s="2" t="s">
        <v>14180</v>
      </c>
      <c r="TVZ2" s="2" t="s">
        <v>14181</v>
      </c>
      <c r="TWA2" s="2" t="s">
        <v>14182</v>
      </c>
      <c r="TWB2" s="2" t="s">
        <v>14183</v>
      </c>
      <c r="TWC2" s="2" t="s">
        <v>14184</v>
      </c>
      <c r="TWD2" s="2" t="s">
        <v>14185</v>
      </c>
      <c r="TWE2" s="2" t="s">
        <v>14186</v>
      </c>
      <c r="TWF2" s="2" t="s">
        <v>14187</v>
      </c>
      <c r="TWG2" s="2" t="s">
        <v>14188</v>
      </c>
      <c r="TWH2" s="2" t="s">
        <v>14189</v>
      </c>
      <c r="TWI2" s="2" t="s">
        <v>14190</v>
      </c>
      <c r="TWJ2" s="2" t="s">
        <v>14191</v>
      </c>
      <c r="TWK2" s="2" t="s">
        <v>14192</v>
      </c>
      <c r="TWL2" s="2" t="s">
        <v>14193</v>
      </c>
      <c r="TWM2" s="2" t="s">
        <v>14194</v>
      </c>
      <c r="TWN2" s="2" t="s">
        <v>14195</v>
      </c>
      <c r="TWO2" s="2" t="s">
        <v>14196</v>
      </c>
      <c r="TWP2" s="2" t="s">
        <v>14197</v>
      </c>
      <c r="TWQ2" s="2" t="s">
        <v>14198</v>
      </c>
      <c r="TWR2" s="2" t="s">
        <v>14199</v>
      </c>
      <c r="TWS2" s="2" t="s">
        <v>14200</v>
      </c>
      <c r="TWT2" s="2" t="s">
        <v>14201</v>
      </c>
      <c r="TWU2" s="2" t="s">
        <v>14202</v>
      </c>
      <c r="TWV2" s="2" t="s">
        <v>14203</v>
      </c>
      <c r="TWW2" s="2" t="s">
        <v>14204</v>
      </c>
      <c r="TWX2" s="2" t="s">
        <v>14205</v>
      </c>
      <c r="TWY2" s="2" t="s">
        <v>14206</v>
      </c>
      <c r="TWZ2" s="2" t="s">
        <v>14207</v>
      </c>
      <c r="TXA2" s="2" t="s">
        <v>14208</v>
      </c>
      <c r="TXB2" s="2" t="s">
        <v>14209</v>
      </c>
      <c r="TXC2" s="2" t="s">
        <v>14210</v>
      </c>
      <c r="TXD2" s="2" t="s">
        <v>14211</v>
      </c>
      <c r="TXE2" s="2" t="s">
        <v>14212</v>
      </c>
      <c r="TXF2" s="2" t="s">
        <v>14213</v>
      </c>
      <c r="TXG2" s="2" t="s">
        <v>14214</v>
      </c>
      <c r="TXH2" s="2" t="s">
        <v>14215</v>
      </c>
      <c r="TXI2" s="2" t="s">
        <v>14216</v>
      </c>
      <c r="TXJ2" s="2" t="s">
        <v>14217</v>
      </c>
      <c r="TXK2" s="2" t="s">
        <v>14218</v>
      </c>
      <c r="TXL2" s="2" t="s">
        <v>14219</v>
      </c>
      <c r="TXM2" s="2" t="s">
        <v>14220</v>
      </c>
      <c r="TXN2" s="2" t="s">
        <v>14221</v>
      </c>
      <c r="TXO2" s="2" t="s">
        <v>14222</v>
      </c>
      <c r="TXP2" s="2" t="s">
        <v>14223</v>
      </c>
      <c r="TXQ2" s="2" t="s">
        <v>14224</v>
      </c>
      <c r="TXR2" s="2" t="s">
        <v>14225</v>
      </c>
      <c r="TXS2" s="2" t="s">
        <v>14226</v>
      </c>
      <c r="TXT2" s="2" t="s">
        <v>14227</v>
      </c>
      <c r="TXU2" s="2" t="s">
        <v>14228</v>
      </c>
      <c r="TXV2" s="2" t="s">
        <v>14229</v>
      </c>
      <c r="TXW2" s="2" t="s">
        <v>14230</v>
      </c>
      <c r="TXX2" s="2" t="s">
        <v>14231</v>
      </c>
      <c r="TXY2" s="2" t="s">
        <v>14232</v>
      </c>
      <c r="TXZ2" s="2" t="s">
        <v>14233</v>
      </c>
      <c r="TYA2" s="2" t="s">
        <v>14234</v>
      </c>
      <c r="TYB2" s="2" t="s">
        <v>14235</v>
      </c>
      <c r="TYC2" s="2" t="s">
        <v>14236</v>
      </c>
      <c r="TYD2" s="2" t="s">
        <v>14237</v>
      </c>
      <c r="TYE2" s="2" t="s">
        <v>14238</v>
      </c>
      <c r="TYF2" s="2" t="s">
        <v>14239</v>
      </c>
      <c r="TYG2" s="2" t="s">
        <v>14240</v>
      </c>
      <c r="TYH2" s="2" t="s">
        <v>14241</v>
      </c>
      <c r="TYI2" s="2" t="s">
        <v>14242</v>
      </c>
      <c r="TYJ2" s="2" t="s">
        <v>14243</v>
      </c>
      <c r="TYK2" s="2" t="s">
        <v>14244</v>
      </c>
      <c r="TYL2" s="2" t="s">
        <v>14245</v>
      </c>
      <c r="TYM2" s="2" t="s">
        <v>14246</v>
      </c>
      <c r="TYN2" s="2" t="s">
        <v>14247</v>
      </c>
      <c r="TYO2" s="2" t="s">
        <v>14248</v>
      </c>
      <c r="TYP2" s="2" t="s">
        <v>14249</v>
      </c>
      <c r="TYQ2" s="2" t="s">
        <v>14250</v>
      </c>
      <c r="TYR2" s="2" t="s">
        <v>14251</v>
      </c>
      <c r="TYS2" s="2" t="s">
        <v>14252</v>
      </c>
      <c r="TYT2" s="2" t="s">
        <v>14253</v>
      </c>
      <c r="TYU2" s="2" t="s">
        <v>14254</v>
      </c>
      <c r="TYV2" s="2" t="s">
        <v>14255</v>
      </c>
      <c r="TYW2" s="2" t="s">
        <v>14256</v>
      </c>
      <c r="TYX2" s="2" t="s">
        <v>14257</v>
      </c>
      <c r="TYY2" s="2" t="s">
        <v>14258</v>
      </c>
      <c r="TYZ2" s="2" t="s">
        <v>14259</v>
      </c>
      <c r="TZA2" s="2" t="s">
        <v>14260</v>
      </c>
      <c r="TZB2" s="2" t="s">
        <v>14261</v>
      </c>
      <c r="TZC2" s="2" t="s">
        <v>14262</v>
      </c>
      <c r="TZD2" s="2" t="s">
        <v>14263</v>
      </c>
      <c r="TZE2" s="2" t="s">
        <v>14264</v>
      </c>
      <c r="TZF2" s="2" t="s">
        <v>14265</v>
      </c>
      <c r="TZG2" s="2" t="s">
        <v>14266</v>
      </c>
      <c r="TZH2" s="2" t="s">
        <v>14267</v>
      </c>
      <c r="TZI2" s="2" t="s">
        <v>14268</v>
      </c>
      <c r="TZJ2" s="2" t="s">
        <v>14269</v>
      </c>
      <c r="TZK2" s="2" t="s">
        <v>14270</v>
      </c>
      <c r="TZL2" s="2" t="s">
        <v>14271</v>
      </c>
      <c r="TZM2" s="2" t="s">
        <v>14272</v>
      </c>
      <c r="TZN2" s="2" t="s">
        <v>14273</v>
      </c>
      <c r="TZO2" s="2" t="s">
        <v>14274</v>
      </c>
      <c r="TZP2" s="2" t="s">
        <v>14275</v>
      </c>
      <c r="TZQ2" s="2" t="s">
        <v>14276</v>
      </c>
      <c r="TZR2" s="2" t="s">
        <v>14277</v>
      </c>
      <c r="TZS2" s="2" t="s">
        <v>14278</v>
      </c>
      <c r="TZT2" s="2" t="s">
        <v>14279</v>
      </c>
      <c r="TZU2" s="2" t="s">
        <v>14280</v>
      </c>
      <c r="TZV2" s="2" t="s">
        <v>14281</v>
      </c>
      <c r="TZW2" s="2" t="s">
        <v>14282</v>
      </c>
      <c r="TZX2" s="2" t="s">
        <v>14283</v>
      </c>
      <c r="TZY2" s="2" t="s">
        <v>14284</v>
      </c>
      <c r="TZZ2" s="2" t="s">
        <v>14285</v>
      </c>
      <c r="UAA2" s="2" t="s">
        <v>14286</v>
      </c>
      <c r="UAB2" s="2" t="s">
        <v>14287</v>
      </c>
      <c r="UAC2" s="2" t="s">
        <v>14288</v>
      </c>
      <c r="UAD2" s="2" t="s">
        <v>14289</v>
      </c>
      <c r="UAE2" s="2" t="s">
        <v>14290</v>
      </c>
      <c r="UAF2" s="2" t="s">
        <v>14291</v>
      </c>
      <c r="UAG2" s="2" t="s">
        <v>14292</v>
      </c>
      <c r="UAH2" s="2" t="s">
        <v>14293</v>
      </c>
      <c r="UAI2" s="2" t="s">
        <v>14294</v>
      </c>
      <c r="UAJ2" s="2" t="s">
        <v>14295</v>
      </c>
      <c r="UAK2" s="2" t="s">
        <v>14296</v>
      </c>
      <c r="UAL2" s="2" t="s">
        <v>14297</v>
      </c>
      <c r="UAM2" s="2" t="s">
        <v>14298</v>
      </c>
      <c r="UAN2" s="2" t="s">
        <v>14299</v>
      </c>
      <c r="UAO2" s="2" t="s">
        <v>14300</v>
      </c>
      <c r="UAP2" s="2" t="s">
        <v>14301</v>
      </c>
      <c r="UAQ2" s="2" t="s">
        <v>14302</v>
      </c>
      <c r="UAR2" s="2" t="s">
        <v>14303</v>
      </c>
      <c r="UAS2" s="2" t="s">
        <v>14304</v>
      </c>
      <c r="UAT2" s="2" t="s">
        <v>14305</v>
      </c>
      <c r="UAU2" s="2" t="s">
        <v>14306</v>
      </c>
      <c r="UAV2" s="2" t="s">
        <v>14307</v>
      </c>
      <c r="UAW2" s="2" t="s">
        <v>14308</v>
      </c>
      <c r="UAX2" s="2" t="s">
        <v>14309</v>
      </c>
      <c r="UAY2" s="2" t="s">
        <v>14310</v>
      </c>
      <c r="UAZ2" s="2" t="s">
        <v>14311</v>
      </c>
      <c r="UBA2" s="2" t="s">
        <v>14312</v>
      </c>
      <c r="UBB2" s="2" t="s">
        <v>14313</v>
      </c>
      <c r="UBC2" s="2" t="s">
        <v>14314</v>
      </c>
      <c r="UBD2" s="2" t="s">
        <v>14315</v>
      </c>
      <c r="UBE2" s="2" t="s">
        <v>14316</v>
      </c>
      <c r="UBF2" s="2" t="s">
        <v>14317</v>
      </c>
      <c r="UBG2" s="2" t="s">
        <v>14318</v>
      </c>
      <c r="UBH2" s="2" t="s">
        <v>14319</v>
      </c>
      <c r="UBI2" s="2" t="s">
        <v>14320</v>
      </c>
      <c r="UBJ2" s="2" t="s">
        <v>14321</v>
      </c>
      <c r="UBK2" s="2" t="s">
        <v>14322</v>
      </c>
      <c r="UBL2" s="2" t="s">
        <v>14323</v>
      </c>
      <c r="UBM2" s="2" t="s">
        <v>14324</v>
      </c>
      <c r="UBN2" s="2" t="s">
        <v>14325</v>
      </c>
      <c r="UBO2" s="2" t="s">
        <v>14326</v>
      </c>
      <c r="UBP2" s="2" t="s">
        <v>14327</v>
      </c>
      <c r="UBQ2" s="2" t="s">
        <v>14328</v>
      </c>
      <c r="UBR2" s="2" t="s">
        <v>14329</v>
      </c>
      <c r="UBS2" s="2" t="s">
        <v>14330</v>
      </c>
      <c r="UBT2" s="2" t="s">
        <v>14331</v>
      </c>
      <c r="UBU2" s="2" t="s">
        <v>14332</v>
      </c>
      <c r="UBV2" s="2" t="s">
        <v>14333</v>
      </c>
      <c r="UBW2" s="2" t="s">
        <v>14334</v>
      </c>
      <c r="UBX2" s="2" t="s">
        <v>14335</v>
      </c>
      <c r="UBY2" s="2" t="s">
        <v>14336</v>
      </c>
      <c r="UBZ2" s="2" t="s">
        <v>14337</v>
      </c>
      <c r="UCA2" s="2" t="s">
        <v>14338</v>
      </c>
      <c r="UCB2" s="2" t="s">
        <v>14339</v>
      </c>
      <c r="UCC2" s="2" t="s">
        <v>14340</v>
      </c>
      <c r="UCD2" s="2" t="s">
        <v>14341</v>
      </c>
      <c r="UCE2" s="2" t="s">
        <v>14342</v>
      </c>
      <c r="UCF2" s="2" t="s">
        <v>14343</v>
      </c>
      <c r="UCG2" s="2" t="s">
        <v>14344</v>
      </c>
      <c r="UCH2" s="2" t="s">
        <v>14345</v>
      </c>
      <c r="UCI2" s="2" t="s">
        <v>14346</v>
      </c>
      <c r="UCJ2" s="2" t="s">
        <v>14347</v>
      </c>
      <c r="UCK2" s="2" t="s">
        <v>14348</v>
      </c>
      <c r="UCL2" s="2" t="s">
        <v>14349</v>
      </c>
      <c r="UCM2" s="2" t="s">
        <v>14350</v>
      </c>
      <c r="UCN2" s="2" t="s">
        <v>14351</v>
      </c>
      <c r="UCO2" s="2" t="s">
        <v>14352</v>
      </c>
      <c r="UCP2" s="2" t="s">
        <v>14353</v>
      </c>
      <c r="UCQ2" s="2" t="s">
        <v>14354</v>
      </c>
      <c r="UCR2" s="2" t="s">
        <v>14355</v>
      </c>
      <c r="UCS2" s="2" t="s">
        <v>14356</v>
      </c>
      <c r="UCT2" s="2" t="s">
        <v>14357</v>
      </c>
      <c r="UCU2" s="2" t="s">
        <v>14358</v>
      </c>
      <c r="UCV2" s="2" t="s">
        <v>14359</v>
      </c>
      <c r="UCW2" s="2" t="s">
        <v>14360</v>
      </c>
      <c r="UCX2" s="2" t="s">
        <v>14361</v>
      </c>
      <c r="UCY2" s="2" t="s">
        <v>14362</v>
      </c>
      <c r="UCZ2" s="2" t="s">
        <v>14363</v>
      </c>
      <c r="UDA2" s="2" t="s">
        <v>14364</v>
      </c>
      <c r="UDB2" s="2" t="s">
        <v>14365</v>
      </c>
      <c r="UDC2" s="2" t="s">
        <v>14366</v>
      </c>
      <c r="UDD2" s="2" t="s">
        <v>14367</v>
      </c>
      <c r="UDE2" s="2" t="s">
        <v>14368</v>
      </c>
      <c r="UDF2" s="2" t="s">
        <v>14369</v>
      </c>
      <c r="UDG2" s="2" t="s">
        <v>14370</v>
      </c>
      <c r="UDH2" s="2" t="s">
        <v>14371</v>
      </c>
      <c r="UDI2" s="2" t="s">
        <v>14372</v>
      </c>
      <c r="UDJ2" s="2" t="s">
        <v>14373</v>
      </c>
      <c r="UDK2" s="2" t="s">
        <v>14374</v>
      </c>
      <c r="UDL2" s="2" t="s">
        <v>14375</v>
      </c>
      <c r="UDM2" s="2" t="s">
        <v>14376</v>
      </c>
      <c r="UDN2" s="2" t="s">
        <v>14377</v>
      </c>
      <c r="UDO2" s="2" t="s">
        <v>14378</v>
      </c>
      <c r="UDP2" s="2" t="s">
        <v>14379</v>
      </c>
      <c r="UDQ2" s="2" t="s">
        <v>14380</v>
      </c>
      <c r="UDR2" s="2" t="s">
        <v>14381</v>
      </c>
      <c r="UDS2" s="2" t="s">
        <v>14382</v>
      </c>
      <c r="UDT2" s="2" t="s">
        <v>14383</v>
      </c>
      <c r="UDU2" s="2" t="s">
        <v>14384</v>
      </c>
      <c r="UDV2" s="2" t="s">
        <v>14385</v>
      </c>
      <c r="UDW2" s="2" t="s">
        <v>14386</v>
      </c>
      <c r="UDX2" s="2" t="s">
        <v>14387</v>
      </c>
      <c r="UDY2" s="2" t="s">
        <v>14388</v>
      </c>
      <c r="UDZ2" s="2" t="s">
        <v>14389</v>
      </c>
      <c r="UEA2" s="2" t="s">
        <v>14390</v>
      </c>
      <c r="UEB2" s="2" t="s">
        <v>14391</v>
      </c>
      <c r="UEC2" s="2" t="s">
        <v>14392</v>
      </c>
      <c r="UED2" s="2" t="s">
        <v>14393</v>
      </c>
      <c r="UEE2" s="2" t="s">
        <v>14394</v>
      </c>
      <c r="UEF2" s="2" t="s">
        <v>14395</v>
      </c>
      <c r="UEG2" s="2" t="s">
        <v>14396</v>
      </c>
      <c r="UEH2" s="2" t="s">
        <v>14397</v>
      </c>
      <c r="UEI2" s="2" t="s">
        <v>14398</v>
      </c>
      <c r="UEJ2" s="2" t="s">
        <v>14399</v>
      </c>
      <c r="UEK2" s="2" t="s">
        <v>14400</v>
      </c>
      <c r="UEL2" s="2" t="s">
        <v>14401</v>
      </c>
      <c r="UEM2" s="2" t="s">
        <v>14402</v>
      </c>
      <c r="UEN2" s="2" t="s">
        <v>14403</v>
      </c>
      <c r="UEO2" s="2" t="s">
        <v>14404</v>
      </c>
      <c r="UEP2" s="2" t="s">
        <v>14405</v>
      </c>
      <c r="UEQ2" s="2" t="s">
        <v>14406</v>
      </c>
      <c r="UER2" s="2" t="s">
        <v>14407</v>
      </c>
      <c r="UES2" s="2" t="s">
        <v>14408</v>
      </c>
      <c r="UET2" s="2" t="s">
        <v>14409</v>
      </c>
      <c r="UEU2" s="2" t="s">
        <v>14410</v>
      </c>
      <c r="UEV2" s="2" t="s">
        <v>14411</v>
      </c>
      <c r="UEW2" s="2" t="s">
        <v>14412</v>
      </c>
      <c r="UEX2" s="2" t="s">
        <v>14413</v>
      </c>
      <c r="UEY2" s="2" t="s">
        <v>14414</v>
      </c>
      <c r="UEZ2" s="2" t="s">
        <v>14415</v>
      </c>
      <c r="UFA2" s="2" t="s">
        <v>14416</v>
      </c>
      <c r="UFB2" s="2" t="s">
        <v>14417</v>
      </c>
      <c r="UFC2" s="2" t="s">
        <v>14418</v>
      </c>
      <c r="UFD2" s="2" t="s">
        <v>14419</v>
      </c>
      <c r="UFE2" s="2" t="s">
        <v>14420</v>
      </c>
      <c r="UFF2" s="2" t="s">
        <v>14421</v>
      </c>
      <c r="UFG2" s="2" t="s">
        <v>14422</v>
      </c>
      <c r="UFH2" s="2" t="s">
        <v>14423</v>
      </c>
      <c r="UFI2" s="2" t="s">
        <v>14424</v>
      </c>
      <c r="UFJ2" s="2" t="s">
        <v>14425</v>
      </c>
      <c r="UFK2" s="2" t="s">
        <v>14426</v>
      </c>
      <c r="UFL2" s="2" t="s">
        <v>14427</v>
      </c>
      <c r="UFM2" s="2" t="s">
        <v>14428</v>
      </c>
      <c r="UFN2" s="2" t="s">
        <v>14429</v>
      </c>
      <c r="UFO2" s="2" t="s">
        <v>14430</v>
      </c>
      <c r="UFP2" s="2" t="s">
        <v>14431</v>
      </c>
      <c r="UFQ2" s="2" t="s">
        <v>14432</v>
      </c>
      <c r="UFR2" s="2" t="s">
        <v>14433</v>
      </c>
      <c r="UFS2" s="2" t="s">
        <v>14434</v>
      </c>
      <c r="UFT2" s="2" t="s">
        <v>14435</v>
      </c>
      <c r="UFU2" s="2" t="s">
        <v>14436</v>
      </c>
      <c r="UFV2" s="2" t="s">
        <v>14437</v>
      </c>
      <c r="UFW2" s="2" t="s">
        <v>14438</v>
      </c>
      <c r="UFX2" s="2" t="s">
        <v>14439</v>
      </c>
      <c r="UFY2" s="2" t="s">
        <v>14440</v>
      </c>
      <c r="UFZ2" s="2" t="s">
        <v>14441</v>
      </c>
      <c r="UGA2" s="2" t="s">
        <v>14442</v>
      </c>
      <c r="UGB2" s="2" t="s">
        <v>14443</v>
      </c>
      <c r="UGC2" s="2" t="s">
        <v>14444</v>
      </c>
      <c r="UGD2" s="2" t="s">
        <v>14445</v>
      </c>
      <c r="UGE2" s="2" t="s">
        <v>14446</v>
      </c>
      <c r="UGF2" s="2" t="s">
        <v>14447</v>
      </c>
      <c r="UGG2" s="2" t="s">
        <v>14448</v>
      </c>
      <c r="UGH2" s="2" t="s">
        <v>14449</v>
      </c>
      <c r="UGI2" s="2" t="s">
        <v>14450</v>
      </c>
      <c r="UGJ2" s="2" t="s">
        <v>14451</v>
      </c>
      <c r="UGK2" s="2" t="s">
        <v>14452</v>
      </c>
      <c r="UGL2" s="2" t="s">
        <v>14453</v>
      </c>
      <c r="UGM2" s="2" t="s">
        <v>14454</v>
      </c>
      <c r="UGN2" s="2" t="s">
        <v>14455</v>
      </c>
      <c r="UGO2" s="2" t="s">
        <v>14456</v>
      </c>
      <c r="UGP2" s="2" t="s">
        <v>14457</v>
      </c>
      <c r="UGQ2" s="2" t="s">
        <v>14458</v>
      </c>
      <c r="UGR2" s="2" t="s">
        <v>14459</v>
      </c>
      <c r="UGS2" s="2" t="s">
        <v>14460</v>
      </c>
      <c r="UGT2" s="2" t="s">
        <v>14461</v>
      </c>
      <c r="UGU2" s="2" t="s">
        <v>14462</v>
      </c>
      <c r="UGV2" s="2" t="s">
        <v>14463</v>
      </c>
      <c r="UGW2" s="2" t="s">
        <v>14464</v>
      </c>
      <c r="UGX2" s="2" t="s">
        <v>14465</v>
      </c>
      <c r="UGY2" s="2" t="s">
        <v>14466</v>
      </c>
      <c r="UGZ2" s="2" t="s">
        <v>14467</v>
      </c>
      <c r="UHA2" s="2" t="s">
        <v>14468</v>
      </c>
      <c r="UHB2" s="2" t="s">
        <v>14469</v>
      </c>
      <c r="UHC2" s="2" t="s">
        <v>14470</v>
      </c>
      <c r="UHD2" s="2" t="s">
        <v>14471</v>
      </c>
      <c r="UHE2" s="2" t="s">
        <v>14472</v>
      </c>
      <c r="UHF2" s="2" t="s">
        <v>14473</v>
      </c>
      <c r="UHG2" s="2" t="s">
        <v>14474</v>
      </c>
      <c r="UHH2" s="2" t="s">
        <v>14475</v>
      </c>
      <c r="UHI2" s="2" t="s">
        <v>14476</v>
      </c>
      <c r="UHJ2" s="2" t="s">
        <v>14477</v>
      </c>
      <c r="UHK2" s="2" t="s">
        <v>14478</v>
      </c>
      <c r="UHL2" s="2" t="s">
        <v>14479</v>
      </c>
      <c r="UHM2" s="2" t="s">
        <v>14480</v>
      </c>
      <c r="UHN2" s="2" t="s">
        <v>14481</v>
      </c>
      <c r="UHO2" s="2" t="s">
        <v>14482</v>
      </c>
      <c r="UHP2" s="2" t="s">
        <v>14483</v>
      </c>
      <c r="UHQ2" s="2" t="s">
        <v>14484</v>
      </c>
      <c r="UHR2" s="2" t="s">
        <v>14485</v>
      </c>
      <c r="UHS2" s="2" t="s">
        <v>14486</v>
      </c>
      <c r="UHT2" s="2" t="s">
        <v>14487</v>
      </c>
      <c r="UHU2" s="2" t="s">
        <v>14488</v>
      </c>
      <c r="UHV2" s="2" t="s">
        <v>14489</v>
      </c>
      <c r="UHW2" s="2" t="s">
        <v>14490</v>
      </c>
      <c r="UHX2" s="2" t="s">
        <v>14491</v>
      </c>
      <c r="UHY2" s="2" t="s">
        <v>14492</v>
      </c>
      <c r="UHZ2" s="2" t="s">
        <v>14493</v>
      </c>
      <c r="UIA2" s="2" t="s">
        <v>14494</v>
      </c>
      <c r="UIB2" s="2" t="s">
        <v>14495</v>
      </c>
      <c r="UIC2" s="2" t="s">
        <v>14496</v>
      </c>
      <c r="UID2" s="2" t="s">
        <v>14497</v>
      </c>
      <c r="UIE2" s="2" t="s">
        <v>14498</v>
      </c>
      <c r="UIF2" s="2" t="s">
        <v>14499</v>
      </c>
      <c r="UIG2" s="2" t="s">
        <v>14500</v>
      </c>
      <c r="UIH2" s="2" t="s">
        <v>14501</v>
      </c>
      <c r="UII2" s="2" t="s">
        <v>14502</v>
      </c>
      <c r="UIJ2" s="2" t="s">
        <v>14503</v>
      </c>
      <c r="UIK2" s="2" t="s">
        <v>14504</v>
      </c>
      <c r="UIL2" s="2" t="s">
        <v>14505</v>
      </c>
      <c r="UIM2" s="2" t="s">
        <v>14506</v>
      </c>
      <c r="UIN2" s="2" t="s">
        <v>14507</v>
      </c>
      <c r="UIO2" s="2" t="s">
        <v>14508</v>
      </c>
      <c r="UIP2" s="2" t="s">
        <v>14509</v>
      </c>
      <c r="UIQ2" s="2" t="s">
        <v>14510</v>
      </c>
      <c r="UIR2" s="2" t="s">
        <v>14511</v>
      </c>
      <c r="UIS2" s="2" t="s">
        <v>14512</v>
      </c>
      <c r="UIT2" s="2" t="s">
        <v>14513</v>
      </c>
      <c r="UIU2" s="2" t="s">
        <v>14514</v>
      </c>
      <c r="UIV2" s="2" t="s">
        <v>14515</v>
      </c>
      <c r="UIW2" s="2" t="s">
        <v>14516</v>
      </c>
      <c r="UIX2" s="2" t="s">
        <v>14517</v>
      </c>
      <c r="UIY2" s="2" t="s">
        <v>14518</v>
      </c>
      <c r="UIZ2" s="2" t="s">
        <v>14519</v>
      </c>
      <c r="UJA2" s="2" t="s">
        <v>14520</v>
      </c>
      <c r="UJB2" s="2" t="s">
        <v>14521</v>
      </c>
      <c r="UJC2" s="2" t="s">
        <v>14522</v>
      </c>
      <c r="UJD2" s="2" t="s">
        <v>14523</v>
      </c>
      <c r="UJE2" s="2" t="s">
        <v>14524</v>
      </c>
      <c r="UJF2" s="2" t="s">
        <v>14525</v>
      </c>
      <c r="UJG2" s="2" t="s">
        <v>14526</v>
      </c>
      <c r="UJH2" s="2" t="s">
        <v>14527</v>
      </c>
      <c r="UJI2" s="2" t="s">
        <v>14528</v>
      </c>
      <c r="UJJ2" s="2" t="s">
        <v>14529</v>
      </c>
      <c r="UJK2" s="2" t="s">
        <v>14530</v>
      </c>
      <c r="UJL2" s="2" t="s">
        <v>14531</v>
      </c>
      <c r="UJM2" s="2" t="s">
        <v>14532</v>
      </c>
      <c r="UJN2" s="2" t="s">
        <v>14533</v>
      </c>
      <c r="UJO2" s="2" t="s">
        <v>14534</v>
      </c>
      <c r="UJP2" s="2" t="s">
        <v>14535</v>
      </c>
      <c r="UJQ2" s="2" t="s">
        <v>14536</v>
      </c>
      <c r="UJR2" s="2" t="s">
        <v>14537</v>
      </c>
      <c r="UJS2" s="2" t="s">
        <v>14538</v>
      </c>
      <c r="UJT2" s="2" t="s">
        <v>14539</v>
      </c>
      <c r="UJU2" s="2" t="s">
        <v>14540</v>
      </c>
      <c r="UJV2" s="2" t="s">
        <v>14541</v>
      </c>
      <c r="UJW2" s="2" t="s">
        <v>14542</v>
      </c>
      <c r="UJX2" s="2" t="s">
        <v>14543</v>
      </c>
      <c r="UJY2" s="2" t="s">
        <v>14544</v>
      </c>
      <c r="UJZ2" s="2" t="s">
        <v>14545</v>
      </c>
      <c r="UKA2" s="2" t="s">
        <v>14546</v>
      </c>
      <c r="UKB2" s="2" t="s">
        <v>14547</v>
      </c>
      <c r="UKC2" s="2" t="s">
        <v>14548</v>
      </c>
      <c r="UKD2" s="2" t="s">
        <v>14549</v>
      </c>
      <c r="UKE2" s="2" t="s">
        <v>14550</v>
      </c>
      <c r="UKF2" s="2" t="s">
        <v>14551</v>
      </c>
      <c r="UKG2" s="2" t="s">
        <v>14552</v>
      </c>
      <c r="UKH2" s="2" t="s">
        <v>14553</v>
      </c>
      <c r="UKI2" s="2" t="s">
        <v>14554</v>
      </c>
      <c r="UKJ2" s="2" t="s">
        <v>14555</v>
      </c>
      <c r="UKK2" s="2" t="s">
        <v>14556</v>
      </c>
      <c r="UKL2" s="2" t="s">
        <v>14557</v>
      </c>
      <c r="UKM2" s="2" t="s">
        <v>14558</v>
      </c>
      <c r="UKN2" s="2" t="s">
        <v>14559</v>
      </c>
      <c r="UKO2" s="2" t="s">
        <v>14560</v>
      </c>
      <c r="UKP2" s="2" t="s">
        <v>14561</v>
      </c>
      <c r="UKQ2" s="2" t="s">
        <v>14562</v>
      </c>
      <c r="UKR2" s="2" t="s">
        <v>14563</v>
      </c>
      <c r="UKS2" s="2" t="s">
        <v>14564</v>
      </c>
      <c r="UKT2" s="2" t="s">
        <v>14565</v>
      </c>
      <c r="UKU2" s="2" t="s">
        <v>14566</v>
      </c>
      <c r="UKV2" s="2" t="s">
        <v>14567</v>
      </c>
      <c r="UKW2" s="2" t="s">
        <v>14568</v>
      </c>
      <c r="UKX2" s="2" t="s">
        <v>14569</v>
      </c>
      <c r="UKY2" s="2" t="s">
        <v>14570</v>
      </c>
      <c r="UKZ2" s="2" t="s">
        <v>14571</v>
      </c>
      <c r="ULA2" s="2" t="s">
        <v>14572</v>
      </c>
      <c r="ULB2" s="2" t="s">
        <v>14573</v>
      </c>
      <c r="ULC2" s="2" t="s">
        <v>14574</v>
      </c>
      <c r="ULD2" s="2" t="s">
        <v>14575</v>
      </c>
      <c r="ULE2" s="2" t="s">
        <v>14576</v>
      </c>
      <c r="ULF2" s="2" t="s">
        <v>14577</v>
      </c>
      <c r="ULG2" s="2" t="s">
        <v>14578</v>
      </c>
      <c r="ULH2" s="2" t="s">
        <v>14579</v>
      </c>
      <c r="ULI2" s="2" t="s">
        <v>14580</v>
      </c>
      <c r="ULJ2" s="2" t="s">
        <v>14581</v>
      </c>
      <c r="ULK2" s="2" t="s">
        <v>14582</v>
      </c>
      <c r="ULL2" s="2" t="s">
        <v>14583</v>
      </c>
      <c r="ULM2" s="2" t="s">
        <v>14584</v>
      </c>
      <c r="ULN2" s="2" t="s">
        <v>14585</v>
      </c>
      <c r="ULO2" s="2" t="s">
        <v>14586</v>
      </c>
      <c r="ULP2" s="2" t="s">
        <v>14587</v>
      </c>
      <c r="ULQ2" s="2" t="s">
        <v>14588</v>
      </c>
      <c r="ULR2" s="2" t="s">
        <v>14589</v>
      </c>
      <c r="ULS2" s="2" t="s">
        <v>14590</v>
      </c>
      <c r="ULT2" s="2" t="s">
        <v>14591</v>
      </c>
      <c r="ULU2" s="2" t="s">
        <v>14592</v>
      </c>
      <c r="ULV2" s="2" t="s">
        <v>14593</v>
      </c>
      <c r="ULW2" s="2" t="s">
        <v>14594</v>
      </c>
      <c r="ULX2" s="2" t="s">
        <v>14595</v>
      </c>
      <c r="ULY2" s="2" t="s">
        <v>14596</v>
      </c>
      <c r="ULZ2" s="2" t="s">
        <v>14597</v>
      </c>
      <c r="UMA2" s="2" t="s">
        <v>14598</v>
      </c>
      <c r="UMB2" s="2" t="s">
        <v>14599</v>
      </c>
      <c r="UMC2" s="2" t="s">
        <v>14600</v>
      </c>
      <c r="UMD2" s="2" t="s">
        <v>14601</v>
      </c>
      <c r="UME2" s="2" t="s">
        <v>14602</v>
      </c>
      <c r="UMF2" s="2" t="s">
        <v>14603</v>
      </c>
      <c r="UMG2" s="2" t="s">
        <v>14604</v>
      </c>
      <c r="UMH2" s="2" t="s">
        <v>14605</v>
      </c>
      <c r="UMI2" s="2" t="s">
        <v>14606</v>
      </c>
      <c r="UMJ2" s="2" t="s">
        <v>14607</v>
      </c>
      <c r="UMK2" s="2" t="s">
        <v>14608</v>
      </c>
      <c r="UML2" s="2" t="s">
        <v>14609</v>
      </c>
      <c r="UMM2" s="2" t="s">
        <v>14610</v>
      </c>
      <c r="UMN2" s="2" t="s">
        <v>14611</v>
      </c>
      <c r="UMO2" s="2" t="s">
        <v>14612</v>
      </c>
      <c r="UMP2" s="2" t="s">
        <v>14613</v>
      </c>
      <c r="UMQ2" s="2" t="s">
        <v>14614</v>
      </c>
      <c r="UMR2" s="2" t="s">
        <v>14615</v>
      </c>
      <c r="UMS2" s="2" t="s">
        <v>14616</v>
      </c>
      <c r="UMT2" s="2" t="s">
        <v>14617</v>
      </c>
      <c r="UMU2" s="2" t="s">
        <v>14618</v>
      </c>
      <c r="UMV2" s="2" t="s">
        <v>14619</v>
      </c>
      <c r="UMW2" s="2" t="s">
        <v>14620</v>
      </c>
      <c r="UMX2" s="2" t="s">
        <v>14621</v>
      </c>
      <c r="UMY2" s="2" t="s">
        <v>14622</v>
      </c>
      <c r="UMZ2" s="2" t="s">
        <v>14623</v>
      </c>
      <c r="UNA2" s="2" t="s">
        <v>14624</v>
      </c>
      <c r="UNB2" s="2" t="s">
        <v>14625</v>
      </c>
      <c r="UNC2" s="2" t="s">
        <v>14626</v>
      </c>
      <c r="UND2" s="2" t="s">
        <v>14627</v>
      </c>
      <c r="UNE2" s="2" t="s">
        <v>14628</v>
      </c>
      <c r="UNF2" s="2" t="s">
        <v>14629</v>
      </c>
      <c r="UNG2" s="2" t="s">
        <v>14630</v>
      </c>
      <c r="UNH2" s="2" t="s">
        <v>14631</v>
      </c>
      <c r="UNI2" s="2" t="s">
        <v>14632</v>
      </c>
      <c r="UNJ2" s="2" t="s">
        <v>14633</v>
      </c>
      <c r="UNK2" s="2" t="s">
        <v>14634</v>
      </c>
      <c r="UNL2" s="2" t="s">
        <v>14635</v>
      </c>
      <c r="UNM2" s="2" t="s">
        <v>14636</v>
      </c>
      <c r="UNN2" s="2" t="s">
        <v>14637</v>
      </c>
      <c r="UNO2" s="2" t="s">
        <v>14638</v>
      </c>
      <c r="UNP2" s="2" t="s">
        <v>14639</v>
      </c>
      <c r="UNQ2" s="2" t="s">
        <v>14640</v>
      </c>
      <c r="UNR2" s="2" t="s">
        <v>14641</v>
      </c>
      <c r="UNS2" s="2" t="s">
        <v>14642</v>
      </c>
      <c r="UNT2" s="2" t="s">
        <v>14643</v>
      </c>
      <c r="UNU2" s="2" t="s">
        <v>14644</v>
      </c>
      <c r="UNV2" s="2" t="s">
        <v>14645</v>
      </c>
      <c r="UNW2" s="2" t="s">
        <v>14646</v>
      </c>
      <c r="UNX2" s="2" t="s">
        <v>14647</v>
      </c>
      <c r="UNY2" s="2" t="s">
        <v>14648</v>
      </c>
      <c r="UNZ2" s="2" t="s">
        <v>14649</v>
      </c>
      <c r="UOA2" s="2" t="s">
        <v>14650</v>
      </c>
      <c r="UOB2" s="2" t="s">
        <v>14651</v>
      </c>
      <c r="UOC2" s="2" t="s">
        <v>14652</v>
      </c>
      <c r="UOD2" s="2" t="s">
        <v>14653</v>
      </c>
      <c r="UOE2" s="2" t="s">
        <v>14654</v>
      </c>
      <c r="UOF2" s="2" t="s">
        <v>14655</v>
      </c>
      <c r="UOG2" s="2" t="s">
        <v>14656</v>
      </c>
      <c r="UOH2" s="2" t="s">
        <v>14657</v>
      </c>
      <c r="UOI2" s="2" t="s">
        <v>14658</v>
      </c>
      <c r="UOJ2" s="2" t="s">
        <v>14659</v>
      </c>
      <c r="UOK2" s="2" t="s">
        <v>14660</v>
      </c>
      <c r="UOL2" s="2" t="s">
        <v>14661</v>
      </c>
      <c r="UOM2" s="2" t="s">
        <v>14662</v>
      </c>
      <c r="UON2" s="2" t="s">
        <v>14663</v>
      </c>
      <c r="UOO2" s="2" t="s">
        <v>14664</v>
      </c>
      <c r="UOP2" s="2" t="s">
        <v>14665</v>
      </c>
      <c r="UOQ2" s="2" t="s">
        <v>14666</v>
      </c>
      <c r="UOR2" s="2" t="s">
        <v>14667</v>
      </c>
      <c r="UOS2" s="2" t="s">
        <v>14668</v>
      </c>
      <c r="UOT2" s="2" t="s">
        <v>14669</v>
      </c>
      <c r="UOU2" s="2" t="s">
        <v>14670</v>
      </c>
      <c r="UOV2" s="2" t="s">
        <v>14671</v>
      </c>
      <c r="UOW2" s="2" t="s">
        <v>14672</v>
      </c>
      <c r="UOX2" s="2" t="s">
        <v>14673</v>
      </c>
      <c r="UOY2" s="2" t="s">
        <v>14674</v>
      </c>
      <c r="UOZ2" s="2" t="s">
        <v>14675</v>
      </c>
      <c r="UPA2" s="2" t="s">
        <v>14676</v>
      </c>
      <c r="UPB2" s="2" t="s">
        <v>14677</v>
      </c>
      <c r="UPC2" s="2" t="s">
        <v>14678</v>
      </c>
      <c r="UPD2" s="2" t="s">
        <v>14679</v>
      </c>
      <c r="UPE2" s="2" t="s">
        <v>14680</v>
      </c>
      <c r="UPF2" s="2" t="s">
        <v>14681</v>
      </c>
      <c r="UPG2" s="2" t="s">
        <v>14682</v>
      </c>
      <c r="UPH2" s="2" t="s">
        <v>14683</v>
      </c>
      <c r="UPI2" s="2" t="s">
        <v>14684</v>
      </c>
      <c r="UPJ2" s="2" t="s">
        <v>14685</v>
      </c>
      <c r="UPK2" s="2" t="s">
        <v>14686</v>
      </c>
      <c r="UPL2" s="2" t="s">
        <v>14687</v>
      </c>
      <c r="UPM2" s="2" t="s">
        <v>14688</v>
      </c>
      <c r="UPN2" s="2" t="s">
        <v>14689</v>
      </c>
      <c r="UPO2" s="2" t="s">
        <v>14690</v>
      </c>
      <c r="UPP2" s="2" t="s">
        <v>14691</v>
      </c>
      <c r="UPQ2" s="2" t="s">
        <v>14692</v>
      </c>
      <c r="UPR2" s="2" t="s">
        <v>14693</v>
      </c>
      <c r="UPS2" s="2" t="s">
        <v>14694</v>
      </c>
      <c r="UPT2" s="2" t="s">
        <v>14695</v>
      </c>
      <c r="UPU2" s="2" t="s">
        <v>14696</v>
      </c>
      <c r="UPV2" s="2" t="s">
        <v>14697</v>
      </c>
      <c r="UPW2" s="2" t="s">
        <v>14698</v>
      </c>
      <c r="UPX2" s="2" t="s">
        <v>14699</v>
      </c>
      <c r="UPY2" s="2" t="s">
        <v>14700</v>
      </c>
      <c r="UPZ2" s="2" t="s">
        <v>14701</v>
      </c>
      <c r="UQA2" s="2" t="s">
        <v>14702</v>
      </c>
      <c r="UQB2" s="2" t="s">
        <v>14703</v>
      </c>
      <c r="UQC2" s="2" t="s">
        <v>14704</v>
      </c>
      <c r="UQD2" s="2" t="s">
        <v>14705</v>
      </c>
      <c r="UQE2" s="2" t="s">
        <v>14706</v>
      </c>
      <c r="UQF2" s="2" t="s">
        <v>14707</v>
      </c>
      <c r="UQG2" s="2" t="s">
        <v>14708</v>
      </c>
      <c r="UQH2" s="2" t="s">
        <v>14709</v>
      </c>
      <c r="UQI2" s="2" t="s">
        <v>14710</v>
      </c>
      <c r="UQJ2" s="2" t="s">
        <v>14711</v>
      </c>
      <c r="UQK2" s="2" t="s">
        <v>14712</v>
      </c>
      <c r="UQL2" s="2" t="s">
        <v>14713</v>
      </c>
      <c r="UQM2" s="2" t="s">
        <v>14714</v>
      </c>
      <c r="UQN2" s="2" t="s">
        <v>14715</v>
      </c>
      <c r="UQO2" s="2" t="s">
        <v>14716</v>
      </c>
      <c r="UQP2" s="2" t="s">
        <v>14717</v>
      </c>
      <c r="UQQ2" s="2" t="s">
        <v>14718</v>
      </c>
      <c r="UQR2" s="2" t="s">
        <v>14719</v>
      </c>
      <c r="UQS2" s="2" t="s">
        <v>14720</v>
      </c>
      <c r="UQT2" s="2" t="s">
        <v>14721</v>
      </c>
      <c r="UQU2" s="2" t="s">
        <v>14722</v>
      </c>
      <c r="UQV2" s="2" t="s">
        <v>14723</v>
      </c>
      <c r="UQW2" s="2" t="s">
        <v>14724</v>
      </c>
      <c r="UQX2" s="2" t="s">
        <v>14725</v>
      </c>
      <c r="UQY2" s="2" t="s">
        <v>14726</v>
      </c>
      <c r="UQZ2" s="2" t="s">
        <v>14727</v>
      </c>
      <c r="URA2" s="2" t="s">
        <v>14728</v>
      </c>
      <c r="URB2" s="2" t="s">
        <v>14729</v>
      </c>
      <c r="URC2" s="2" t="s">
        <v>14730</v>
      </c>
      <c r="URD2" s="2" t="s">
        <v>14731</v>
      </c>
      <c r="URE2" s="2" t="s">
        <v>14732</v>
      </c>
      <c r="URF2" s="2" t="s">
        <v>14733</v>
      </c>
      <c r="URG2" s="2" t="s">
        <v>14734</v>
      </c>
      <c r="URH2" s="2" t="s">
        <v>14735</v>
      </c>
      <c r="URI2" s="2" t="s">
        <v>14736</v>
      </c>
      <c r="URJ2" s="2" t="s">
        <v>14737</v>
      </c>
      <c r="URK2" s="2" t="s">
        <v>14738</v>
      </c>
      <c r="URL2" s="2" t="s">
        <v>14739</v>
      </c>
      <c r="URM2" s="2" t="s">
        <v>14740</v>
      </c>
      <c r="URN2" s="2" t="s">
        <v>14741</v>
      </c>
      <c r="URO2" s="2" t="s">
        <v>14742</v>
      </c>
      <c r="URP2" s="2" t="s">
        <v>14743</v>
      </c>
      <c r="URQ2" s="2" t="s">
        <v>14744</v>
      </c>
      <c r="URR2" s="2" t="s">
        <v>14745</v>
      </c>
      <c r="URS2" s="2" t="s">
        <v>14746</v>
      </c>
      <c r="URT2" s="2" t="s">
        <v>14747</v>
      </c>
      <c r="URU2" s="2" t="s">
        <v>14748</v>
      </c>
      <c r="URV2" s="2" t="s">
        <v>14749</v>
      </c>
      <c r="URW2" s="2" t="s">
        <v>14750</v>
      </c>
      <c r="URX2" s="2" t="s">
        <v>14751</v>
      </c>
      <c r="URY2" s="2" t="s">
        <v>14752</v>
      </c>
      <c r="URZ2" s="2" t="s">
        <v>14753</v>
      </c>
      <c r="USA2" s="2" t="s">
        <v>14754</v>
      </c>
      <c r="USB2" s="2" t="s">
        <v>14755</v>
      </c>
      <c r="USC2" s="2" t="s">
        <v>14756</v>
      </c>
      <c r="USD2" s="2" t="s">
        <v>14757</v>
      </c>
      <c r="USE2" s="2" t="s">
        <v>14758</v>
      </c>
      <c r="USF2" s="2" t="s">
        <v>14759</v>
      </c>
      <c r="USG2" s="2" t="s">
        <v>14760</v>
      </c>
      <c r="USH2" s="2" t="s">
        <v>14761</v>
      </c>
      <c r="USI2" s="2" t="s">
        <v>14762</v>
      </c>
      <c r="USJ2" s="2" t="s">
        <v>14763</v>
      </c>
      <c r="USK2" s="2" t="s">
        <v>14764</v>
      </c>
      <c r="USL2" s="2" t="s">
        <v>14765</v>
      </c>
      <c r="USM2" s="2" t="s">
        <v>14766</v>
      </c>
      <c r="USN2" s="2" t="s">
        <v>14767</v>
      </c>
      <c r="USO2" s="2" t="s">
        <v>14768</v>
      </c>
      <c r="USP2" s="2" t="s">
        <v>14769</v>
      </c>
      <c r="USQ2" s="2" t="s">
        <v>14770</v>
      </c>
      <c r="USR2" s="2" t="s">
        <v>14771</v>
      </c>
      <c r="USS2" s="2" t="s">
        <v>14772</v>
      </c>
      <c r="UST2" s="2" t="s">
        <v>14773</v>
      </c>
      <c r="USU2" s="2" t="s">
        <v>14774</v>
      </c>
      <c r="USV2" s="2" t="s">
        <v>14775</v>
      </c>
      <c r="USW2" s="2" t="s">
        <v>14776</v>
      </c>
      <c r="USX2" s="2" t="s">
        <v>14777</v>
      </c>
      <c r="USY2" s="2" t="s">
        <v>14778</v>
      </c>
      <c r="USZ2" s="2" t="s">
        <v>14779</v>
      </c>
      <c r="UTA2" s="2" t="s">
        <v>14780</v>
      </c>
      <c r="UTB2" s="2" t="s">
        <v>14781</v>
      </c>
      <c r="UTC2" s="2" t="s">
        <v>14782</v>
      </c>
      <c r="UTD2" s="2" t="s">
        <v>14783</v>
      </c>
      <c r="UTE2" s="2" t="s">
        <v>14784</v>
      </c>
      <c r="UTF2" s="2" t="s">
        <v>14785</v>
      </c>
      <c r="UTG2" s="2" t="s">
        <v>14786</v>
      </c>
      <c r="UTH2" s="2" t="s">
        <v>14787</v>
      </c>
      <c r="UTI2" s="2" t="s">
        <v>14788</v>
      </c>
      <c r="UTJ2" s="2" t="s">
        <v>14789</v>
      </c>
      <c r="UTK2" s="2" t="s">
        <v>14790</v>
      </c>
      <c r="UTL2" s="2" t="s">
        <v>14791</v>
      </c>
      <c r="UTM2" s="2" t="s">
        <v>14792</v>
      </c>
      <c r="UTN2" s="2" t="s">
        <v>14793</v>
      </c>
      <c r="UTO2" s="2" t="s">
        <v>14794</v>
      </c>
      <c r="UTP2" s="2" t="s">
        <v>14795</v>
      </c>
      <c r="UTQ2" s="2" t="s">
        <v>14796</v>
      </c>
      <c r="UTR2" s="2" t="s">
        <v>14797</v>
      </c>
      <c r="UTS2" s="2" t="s">
        <v>14798</v>
      </c>
      <c r="UTT2" s="2" t="s">
        <v>14799</v>
      </c>
      <c r="UTU2" s="2" t="s">
        <v>14800</v>
      </c>
      <c r="UTV2" s="2" t="s">
        <v>14801</v>
      </c>
      <c r="UTW2" s="2" t="s">
        <v>14802</v>
      </c>
      <c r="UTX2" s="2" t="s">
        <v>14803</v>
      </c>
      <c r="UTY2" s="2" t="s">
        <v>14804</v>
      </c>
      <c r="UTZ2" s="2" t="s">
        <v>14805</v>
      </c>
      <c r="UUA2" s="2" t="s">
        <v>14806</v>
      </c>
      <c r="UUB2" s="2" t="s">
        <v>14807</v>
      </c>
      <c r="UUC2" s="2" t="s">
        <v>14808</v>
      </c>
      <c r="UUD2" s="2" t="s">
        <v>14809</v>
      </c>
      <c r="UUE2" s="2" t="s">
        <v>14810</v>
      </c>
      <c r="UUF2" s="2" t="s">
        <v>14811</v>
      </c>
      <c r="UUG2" s="2" t="s">
        <v>14812</v>
      </c>
      <c r="UUH2" s="2" t="s">
        <v>14813</v>
      </c>
      <c r="UUI2" s="2" t="s">
        <v>14814</v>
      </c>
      <c r="UUJ2" s="2" t="s">
        <v>14815</v>
      </c>
      <c r="UUK2" s="2" t="s">
        <v>14816</v>
      </c>
      <c r="UUL2" s="2" t="s">
        <v>14817</v>
      </c>
      <c r="UUM2" s="2" t="s">
        <v>14818</v>
      </c>
      <c r="UUN2" s="2" t="s">
        <v>14819</v>
      </c>
      <c r="UUO2" s="2" t="s">
        <v>14820</v>
      </c>
      <c r="UUP2" s="2" t="s">
        <v>14821</v>
      </c>
      <c r="UUQ2" s="2" t="s">
        <v>14822</v>
      </c>
      <c r="UUR2" s="2" t="s">
        <v>14823</v>
      </c>
      <c r="UUS2" s="2" t="s">
        <v>14824</v>
      </c>
      <c r="UUT2" s="2" t="s">
        <v>14825</v>
      </c>
      <c r="UUU2" s="2" t="s">
        <v>14826</v>
      </c>
      <c r="UUV2" s="2" t="s">
        <v>14827</v>
      </c>
      <c r="UUW2" s="2" t="s">
        <v>14828</v>
      </c>
      <c r="UUX2" s="2" t="s">
        <v>14829</v>
      </c>
      <c r="UUY2" s="2" t="s">
        <v>14830</v>
      </c>
      <c r="UUZ2" s="2" t="s">
        <v>14831</v>
      </c>
      <c r="UVA2" s="2" t="s">
        <v>14832</v>
      </c>
      <c r="UVB2" s="2" t="s">
        <v>14833</v>
      </c>
      <c r="UVC2" s="2" t="s">
        <v>14834</v>
      </c>
      <c r="UVD2" s="2" t="s">
        <v>14835</v>
      </c>
      <c r="UVE2" s="2" t="s">
        <v>14836</v>
      </c>
      <c r="UVF2" s="2" t="s">
        <v>14837</v>
      </c>
      <c r="UVG2" s="2" t="s">
        <v>14838</v>
      </c>
      <c r="UVH2" s="2" t="s">
        <v>14839</v>
      </c>
      <c r="UVI2" s="2" t="s">
        <v>14840</v>
      </c>
      <c r="UVJ2" s="2" t="s">
        <v>14841</v>
      </c>
      <c r="UVK2" s="2" t="s">
        <v>14842</v>
      </c>
      <c r="UVL2" s="2" t="s">
        <v>14843</v>
      </c>
      <c r="UVM2" s="2" t="s">
        <v>14844</v>
      </c>
      <c r="UVN2" s="2" t="s">
        <v>14845</v>
      </c>
      <c r="UVO2" s="2" t="s">
        <v>14846</v>
      </c>
      <c r="UVP2" s="2" t="s">
        <v>14847</v>
      </c>
      <c r="UVQ2" s="2" t="s">
        <v>14848</v>
      </c>
      <c r="UVR2" s="2" t="s">
        <v>14849</v>
      </c>
      <c r="UVS2" s="2" t="s">
        <v>14850</v>
      </c>
      <c r="UVT2" s="2" t="s">
        <v>14851</v>
      </c>
      <c r="UVU2" s="2" t="s">
        <v>14852</v>
      </c>
      <c r="UVV2" s="2" t="s">
        <v>14853</v>
      </c>
      <c r="UVW2" s="2" t="s">
        <v>14854</v>
      </c>
      <c r="UVX2" s="2" t="s">
        <v>14855</v>
      </c>
      <c r="UVY2" s="2" t="s">
        <v>14856</v>
      </c>
      <c r="UVZ2" s="2" t="s">
        <v>14857</v>
      </c>
      <c r="UWA2" s="2" t="s">
        <v>14858</v>
      </c>
      <c r="UWB2" s="2" t="s">
        <v>14859</v>
      </c>
      <c r="UWC2" s="2" t="s">
        <v>14860</v>
      </c>
      <c r="UWD2" s="2" t="s">
        <v>14861</v>
      </c>
      <c r="UWE2" s="2" t="s">
        <v>14862</v>
      </c>
      <c r="UWF2" s="2" t="s">
        <v>14863</v>
      </c>
      <c r="UWG2" s="2" t="s">
        <v>14864</v>
      </c>
      <c r="UWH2" s="2" t="s">
        <v>14865</v>
      </c>
      <c r="UWI2" s="2" t="s">
        <v>14866</v>
      </c>
      <c r="UWJ2" s="2" t="s">
        <v>14867</v>
      </c>
      <c r="UWK2" s="2" t="s">
        <v>14868</v>
      </c>
      <c r="UWL2" s="2" t="s">
        <v>14869</v>
      </c>
      <c r="UWM2" s="2" t="s">
        <v>14870</v>
      </c>
      <c r="UWN2" s="2" t="s">
        <v>14871</v>
      </c>
      <c r="UWO2" s="2" t="s">
        <v>14872</v>
      </c>
      <c r="UWP2" s="2" t="s">
        <v>14873</v>
      </c>
      <c r="UWQ2" s="2" t="s">
        <v>14874</v>
      </c>
      <c r="UWR2" s="2" t="s">
        <v>14875</v>
      </c>
      <c r="UWS2" s="2" t="s">
        <v>14876</v>
      </c>
      <c r="UWT2" s="2" t="s">
        <v>14877</v>
      </c>
      <c r="UWU2" s="2" t="s">
        <v>14878</v>
      </c>
      <c r="UWV2" s="2" t="s">
        <v>14879</v>
      </c>
      <c r="UWW2" s="2" t="s">
        <v>14880</v>
      </c>
      <c r="UWX2" s="2" t="s">
        <v>14881</v>
      </c>
      <c r="UWY2" s="2" t="s">
        <v>14882</v>
      </c>
      <c r="UWZ2" s="2" t="s">
        <v>14883</v>
      </c>
      <c r="UXA2" s="2" t="s">
        <v>14884</v>
      </c>
      <c r="UXB2" s="2" t="s">
        <v>14885</v>
      </c>
      <c r="UXC2" s="2" t="s">
        <v>14886</v>
      </c>
      <c r="UXD2" s="2" t="s">
        <v>14887</v>
      </c>
      <c r="UXE2" s="2" t="s">
        <v>14888</v>
      </c>
      <c r="UXF2" s="2" t="s">
        <v>14889</v>
      </c>
      <c r="UXG2" s="2" t="s">
        <v>14890</v>
      </c>
      <c r="UXH2" s="2" t="s">
        <v>14891</v>
      </c>
      <c r="UXI2" s="2" t="s">
        <v>14892</v>
      </c>
      <c r="UXJ2" s="2" t="s">
        <v>14893</v>
      </c>
      <c r="UXK2" s="2" t="s">
        <v>14894</v>
      </c>
      <c r="UXL2" s="2" t="s">
        <v>14895</v>
      </c>
      <c r="UXM2" s="2" t="s">
        <v>14896</v>
      </c>
      <c r="UXN2" s="2" t="s">
        <v>14897</v>
      </c>
      <c r="UXO2" s="2" t="s">
        <v>14898</v>
      </c>
      <c r="UXP2" s="2" t="s">
        <v>14899</v>
      </c>
      <c r="UXQ2" s="2" t="s">
        <v>14900</v>
      </c>
      <c r="UXR2" s="2" t="s">
        <v>14901</v>
      </c>
      <c r="UXS2" s="2" t="s">
        <v>14902</v>
      </c>
      <c r="UXT2" s="2" t="s">
        <v>14903</v>
      </c>
      <c r="UXU2" s="2" t="s">
        <v>14904</v>
      </c>
      <c r="UXV2" s="2" t="s">
        <v>14905</v>
      </c>
      <c r="UXW2" s="2" t="s">
        <v>14906</v>
      </c>
      <c r="UXX2" s="2" t="s">
        <v>14907</v>
      </c>
      <c r="UXY2" s="2" t="s">
        <v>14908</v>
      </c>
      <c r="UXZ2" s="2" t="s">
        <v>14909</v>
      </c>
      <c r="UYA2" s="2" t="s">
        <v>14910</v>
      </c>
      <c r="UYB2" s="2" t="s">
        <v>14911</v>
      </c>
      <c r="UYC2" s="2" t="s">
        <v>14912</v>
      </c>
      <c r="UYD2" s="2" t="s">
        <v>14913</v>
      </c>
      <c r="UYE2" s="2" t="s">
        <v>14914</v>
      </c>
      <c r="UYF2" s="2" t="s">
        <v>14915</v>
      </c>
      <c r="UYG2" s="2" t="s">
        <v>14916</v>
      </c>
      <c r="UYH2" s="2" t="s">
        <v>14917</v>
      </c>
      <c r="UYI2" s="2" t="s">
        <v>14918</v>
      </c>
      <c r="UYJ2" s="2" t="s">
        <v>14919</v>
      </c>
      <c r="UYK2" s="2" t="s">
        <v>14920</v>
      </c>
      <c r="UYL2" s="2" t="s">
        <v>14921</v>
      </c>
      <c r="UYM2" s="2" t="s">
        <v>14922</v>
      </c>
      <c r="UYN2" s="2" t="s">
        <v>14923</v>
      </c>
      <c r="UYO2" s="2" t="s">
        <v>14924</v>
      </c>
      <c r="UYP2" s="2" t="s">
        <v>14925</v>
      </c>
      <c r="UYQ2" s="2" t="s">
        <v>14926</v>
      </c>
      <c r="UYR2" s="2" t="s">
        <v>14927</v>
      </c>
      <c r="UYS2" s="2" t="s">
        <v>14928</v>
      </c>
      <c r="UYT2" s="2" t="s">
        <v>14929</v>
      </c>
      <c r="UYU2" s="2" t="s">
        <v>14930</v>
      </c>
      <c r="UYV2" s="2" t="s">
        <v>14931</v>
      </c>
      <c r="UYW2" s="2" t="s">
        <v>14932</v>
      </c>
      <c r="UYX2" s="2" t="s">
        <v>14933</v>
      </c>
      <c r="UYY2" s="2" t="s">
        <v>14934</v>
      </c>
      <c r="UYZ2" s="2" t="s">
        <v>14935</v>
      </c>
      <c r="UZA2" s="2" t="s">
        <v>14936</v>
      </c>
      <c r="UZB2" s="2" t="s">
        <v>14937</v>
      </c>
      <c r="UZC2" s="2" t="s">
        <v>14938</v>
      </c>
      <c r="UZD2" s="2" t="s">
        <v>14939</v>
      </c>
      <c r="UZE2" s="2" t="s">
        <v>14940</v>
      </c>
      <c r="UZF2" s="2" t="s">
        <v>14941</v>
      </c>
      <c r="UZG2" s="2" t="s">
        <v>14942</v>
      </c>
      <c r="UZH2" s="2" t="s">
        <v>14943</v>
      </c>
      <c r="UZI2" s="2" t="s">
        <v>14944</v>
      </c>
      <c r="UZJ2" s="2" t="s">
        <v>14945</v>
      </c>
      <c r="UZK2" s="2" t="s">
        <v>14946</v>
      </c>
      <c r="UZL2" s="2" t="s">
        <v>14947</v>
      </c>
      <c r="UZM2" s="2" t="s">
        <v>14948</v>
      </c>
      <c r="UZN2" s="2" t="s">
        <v>14949</v>
      </c>
      <c r="UZO2" s="2" t="s">
        <v>14950</v>
      </c>
      <c r="UZP2" s="2" t="s">
        <v>14951</v>
      </c>
      <c r="UZQ2" s="2" t="s">
        <v>14952</v>
      </c>
      <c r="UZR2" s="2" t="s">
        <v>14953</v>
      </c>
      <c r="UZS2" s="2" t="s">
        <v>14954</v>
      </c>
      <c r="UZT2" s="2" t="s">
        <v>14955</v>
      </c>
      <c r="UZU2" s="2" t="s">
        <v>14956</v>
      </c>
      <c r="UZV2" s="2" t="s">
        <v>14957</v>
      </c>
      <c r="UZW2" s="2" t="s">
        <v>14958</v>
      </c>
      <c r="UZX2" s="2" t="s">
        <v>14959</v>
      </c>
      <c r="UZY2" s="2" t="s">
        <v>14960</v>
      </c>
      <c r="UZZ2" s="2" t="s">
        <v>14961</v>
      </c>
      <c r="VAA2" s="2" t="s">
        <v>14962</v>
      </c>
      <c r="VAB2" s="2" t="s">
        <v>14963</v>
      </c>
      <c r="VAC2" s="2" t="s">
        <v>14964</v>
      </c>
      <c r="VAD2" s="2" t="s">
        <v>14965</v>
      </c>
      <c r="VAE2" s="2" t="s">
        <v>14966</v>
      </c>
      <c r="VAF2" s="2" t="s">
        <v>14967</v>
      </c>
      <c r="VAG2" s="2" t="s">
        <v>14968</v>
      </c>
      <c r="VAH2" s="2" t="s">
        <v>14969</v>
      </c>
      <c r="VAI2" s="2" t="s">
        <v>14970</v>
      </c>
      <c r="VAJ2" s="2" t="s">
        <v>14971</v>
      </c>
      <c r="VAK2" s="2" t="s">
        <v>14972</v>
      </c>
      <c r="VAL2" s="2" t="s">
        <v>14973</v>
      </c>
      <c r="VAM2" s="2" t="s">
        <v>14974</v>
      </c>
      <c r="VAN2" s="2" t="s">
        <v>14975</v>
      </c>
      <c r="VAO2" s="2" t="s">
        <v>14976</v>
      </c>
      <c r="VAP2" s="2" t="s">
        <v>14977</v>
      </c>
      <c r="VAQ2" s="2" t="s">
        <v>14978</v>
      </c>
      <c r="VAR2" s="2" t="s">
        <v>14979</v>
      </c>
      <c r="VAS2" s="2" t="s">
        <v>14980</v>
      </c>
      <c r="VAT2" s="2" t="s">
        <v>14981</v>
      </c>
      <c r="VAU2" s="2" t="s">
        <v>14982</v>
      </c>
      <c r="VAV2" s="2" t="s">
        <v>14983</v>
      </c>
      <c r="VAW2" s="2" t="s">
        <v>14984</v>
      </c>
      <c r="VAX2" s="2" t="s">
        <v>14985</v>
      </c>
      <c r="VAY2" s="2" t="s">
        <v>14986</v>
      </c>
      <c r="VAZ2" s="2" t="s">
        <v>14987</v>
      </c>
      <c r="VBA2" s="2" t="s">
        <v>14988</v>
      </c>
      <c r="VBB2" s="2" t="s">
        <v>14989</v>
      </c>
      <c r="VBC2" s="2" t="s">
        <v>14990</v>
      </c>
      <c r="VBD2" s="2" t="s">
        <v>14991</v>
      </c>
      <c r="VBE2" s="2" t="s">
        <v>14992</v>
      </c>
      <c r="VBF2" s="2" t="s">
        <v>14993</v>
      </c>
      <c r="VBG2" s="2" t="s">
        <v>14994</v>
      </c>
      <c r="VBH2" s="2" t="s">
        <v>14995</v>
      </c>
      <c r="VBI2" s="2" t="s">
        <v>14996</v>
      </c>
      <c r="VBJ2" s="2" t="s">
        <v>14997</v>
      </c>
      <c r="VBK2" s="2" t="s">
        <v>14998</v>
      </c>
      <c r="VBL2" s="2" t="s">
        <v>14999</v>
      </c>
      <c r="VBM2" s="2" t="s">
        <v>15000</v>
      </c>
      <c r="VBN2" s="2" t="s">
        <v>15001</v>
      </c>
      <c r="VBO2" s="2" t="s">
        <v>15002</v>
      </c>
      <c r="VBP2" s="2" t="s">
        <v>15003</v>
      </c>
      <c r="VBQ2" s="2" t="s">
        <v>15004</v>
      </c>
      <c r="VBR2" s="2" t="s">
        <v>15005</v>
      </c>
      <c r="VBS2" s="2" t="s">
        <v>15006</v>
      </c>
      <c r="VBT2" s="2" t="s">
        <v>15007</v>
      </c>
      <c r="VBU2" s="2" t="s">
        <v>15008</v>
      </c>
      <c r="VBV2" s="2" t="s">
        <v>15009</v>
      </c>
      <c r="VBW2" s="2" t="s">
        <v>15010</v>
      </c>
      <c r="VBX2" s="2" t="s">
        <v>15011</v>
      </c>
      <c r="VBY2" s="2" t="s">
        <v>15012</v>
      </c>
      <c r="VBZ2" s="2" t="s">
        <v>15013</v>
      </c>
      <c r="VCA2" s="2" t="s">
        <v>15014</v>
      </c>
      <c r="VCB2" s="2" t="s">
        <v>15015</v>
      </c>
      <c r="VCC2" s="2" t="s">
        <v>15016</v>
      </c>
      <c r="VCD2" s="2" t="s">
        <v>15017</v>
      </c>
      <c r="VCE2" s="2" t="s">
        <v>15018</v>
      </c>
      <c r="VCF2" s="2" t="s">
        <v>15019</v>
      </c>
      <c r="VCG2" s="2" t="s">
        <v>15020</v>
      </c>
      <c r="VCH2" s="2" t="s">
        <v>15021</v>
      </c>
      <c r="VCI2" s="2" t="s">
        <v>15022</v>
      </c>
      <c r="VCJ2" s="2" t="s">
        <v>15023</v>
      </c>
      <c r="VCK2" s="2" t="s">
        <v>15024</v>
      </c>
      <c r="VCL2" s="2" t="s">
        <v>15025</v>
      </c>
      <c r="VCM2" s="2" t="s">
        <v>15026</v>
      </c>
      <c r="VCN2" s="2" t="s">
        <v>15027</v>
      </c>
      <c r="VCO2" s="2" t="s">
        <v>15028</v>
      </c>
      <c r="VCP2" s="2" t="s">
        <v>15029</v>
      </c>
      <c r="VCQ2" s="2" t="s">
        <v>15030</v>
      </c>
      <c r="VCR2" s="2" t="s">
        <v>15031</v>
      </c>
      <c r="VCS2" s="2" t="s">
        <v>15032</v>
      </c>
      <c r="VCT2" s="2" t="s">
        <v>15033</v>
      </c>
      <c r="VCU2" s="2" t="s">
        <v>15034</v>
      </c>
      <c r="VCV2" s="2" t="s">
        <v>15035</v>
      </c>
      <c r="VCW2" s="2" t="s">
        <v>15036</v>
      </c>
      <c r="VCX2" s="2" t="s">
        <v>15037</v>
      </c>
      <c r="VCY2" s="2" t="s">
        <v>15038</v>
      </c>
      <c r="VCZ2" s="2" t="s">
        <v>15039</v>
      </c>
      <c r="VDA2" s="2" t="s">
        <v>15040</v>
      </c>
      <c r="VDB2" s="2" t="s">
        <v>15041</v>
      </c>
      <c r="VDC2" s="2" t="s">
        <v>15042</v>
      </c>
      <c r="VDD2" s="2" t="s">
        <v>15043</v>
      </c>
      <c r="VDE2" s="2" t="s">
        <v>15044</v>
      </c>
      <c r="VDF2" s="2" t="s">
        <v>15045</v>
      </c>
      <c r="VDG2" s="2" t="s">
        <v>15046</v>
      </c>
      <c r="VDH2" s="2" t="s">
        <v>15047</v>
      </c>
      <c r="VDI2" s="2" t="s">
        <v>15048</v>
      </c>
      <c r="VDJ2" s="2" t="s">
        <v>15049</v>
      </c>
      <c r="VDK2" s="2" t="s">
        <v>15050</v>
      </c>
      <c r="VDL2" s="2" t="s">
        <v>15051</v>
      </c>
      <c r="VDM2" s="2" t="s">
        <v>15052</v>
      </c>
      <c r="VDN2" s="2" t="s">
        <v>15053</v>
      </c>
      <c r="VDO2" s="2" t="s">
        <v>15054</v>
      </c>
      <c r="VDP2" s="2" t="s">
        <v>15055</v>
      </c>
      <c r="VDQ2" s="2" t="s">
        <v>15056</v>
      </c>
      <c r="VDR2" s="2" t="s">
        <v>15057</v>
      </c>
      <c r="VDS2" s="2" t="s">
        <v>15058</v>
      </c>
      <c r="VDT2" s="2" t="s">
        <v>15059</v>
      </c>
      <c r="VDU2" s="2" t="s">
        <v>15060</v>
      </c>
      <c r="VDV2" s="2" t="s">
        <v>15061</v>
      </c>
      <c r="VDW2" s="2" t="s">
        <v>15062</v>
      </c>
      <c r="VDX2" s="2" t="s">
        <v>15063</v>
      </c>
      <c r="VDY2" s="2" t="s">
        <v>15064</v>
      </c>
      <c r="VDZ2" s="2" t="s">
        <v>15065</v>
      </c>
      <c r="VEA2" s="2" t="s">
        <v>15066</v>
      </c>
      <c r="VEB2" s="2" t="s">
        <v>15067</v>
      </c>
      <c r="VEC2" s="2" t="s">
        <v>15068</v>
      </c>
      <c r="VED2" s="2" t="s">
        <v>15069</v>
      </c>
      <c r="VEE2" s="2" t="s">
        <v>15070</v>
      </c>
      <c r="VEF2" s="2" t="s">
        <v>15071</v>
      </c>
      <c r="VEG2" s="2" t="s">
        <v>15072</v>
      </c>
      <c r="VEH2" s="2" t="s">
        <v>15073</v>
      </c>
      <c r="VEI2" s="2" t="s">
        <v>15074</v>
      </c>
      <c r="VEJ2" s="2" t="s">
        <v>15075</v>
      </c>
      <c r="VEK2" s="2" t="s">
        <v>15076</v>
      </c>
      <c r="VEL2" s="2" t="s">
        <v>15077</v>
      </c>
      <c r="VEM2" s="2" t="s">
        <v>15078</v>
      </c>
      <c r="VEN2" s="2" t="s">
        <v>15079</v>
      </c>
      <c r="VEO2" s="2" t="s">
        <v>15080</v>
      </c>
      <c r="VEP2" s="2" t="s">
        <v>15081</v>
      </c>
      <c r="VEQ2" s="2" t="s">
        <v>15082</v>
      </c>
      <c r="VER2" s="2" t="s">
        <v>15083</v>
      </c>
      <c r="VES2" s="2" t="s">
        <v>15084</v>
      </c>
      <c r="VET2" s="2" t="s">
        <v>15085</v>
      </c>
      <c r="VEU2" s="2" t="s">
        <v>15086</v>
      </c>
      <c r="VEV2" s="2" t="s">
        <v>15087</v>
      </c>
      <c r="VEW2" s="2" t="s">
        <v>15088</v>
      </c>
      <c r="VEX2" s="2" t="s">
        <v>15089</v>
      </c>
      <c r="VEY2" s="2" t="s">
        <v>15090</v>
      </c>
      <c r="VEZ2" s="2" t="s">
        <v>15091</v>
      </c>
      <c r="VFA2" s="2" t="s">
        <v>15092</v>
      </c>
      <c r="VFB2" s="2" t="s">
        <v>15093</v>
      </c>
      <c r="VFC2" s="2" t="s">
        <v>15094</v>
      </c>
      <c r="VFD2" s="2" t="s">
        <v>15095</v>
      </c>
      <c r="VFE2" s="2" t="s">
        <v>15096</v>
      </c>
      <c r="VFF2" s="2" t="s">
        <v>15097</v>
      </c>
      <c r="VFG2" s="2" t="s">
        <v>15098</v>
      </c>
      <c r="VFH2" s="2" t="s">
        <v>15099</v>
      </c>
      <c r="VFI2" s="2" t="s">
        <v>15100</v>
      </c>
      <c r="VFJ2" s="2" t="s">
        <v>15101</v>
      </c>
      <c r="VFK2" s="2" t="s">
        <v>15102</v>
      </c>
      <c r="VFL2" s="2" t="s">
        <v>15103</v>
      </c>
      <c r="VFM2" s="2" t="s">
        <v>15104</v>
      </c>
      <c r="VFN2" s="2" t="s">
        <v>15105</v>
      </c>
      <c r="VFO2" s="2" t="s">
        <v>15106</v>
      </c>
      <c r="VFP2" s="2" t="s">
        <v>15107</v>
      </c>
      <c r="VFQ2" s="2" t="s">
        <v>15108</v>
      </c>
      <c r="VFR2" s="2" t="s">
        <v>15109</v>
      </c>
      <c r="VFS2" s="2" t="s">
        <v>15110</v>
      </c>
      <c r="VFT2" s="2" t="s">
        <v>15111</v>
      </c>
      <c r="VFU2" s="2" t="s">
        <v>15112</v>
      </c>
      <c r="VFV2" s="2" t="s">
        <v>15113</v>
      </c>
      <c r="VFW2" s="2" t="s">
        <v>15114</v>
      </c>
      <c r="VFX2" s="2" t="s">
        <v>15115</v>
      </c>
      <c r="VFY2" s="2" t="s">
        <v>15116</v>
      </c>
      <c r="VFZ2" s="2" t="s">
        <v>15117</v>
      </c>
      <c r="VGA2" s="2" t="s">
        <v>15118</v>
      </c>
      <c r="VGB2" s="2" t="s">
        <v>15119</v>
      </c>
      <c r="VGC2" s="2" t="s">
        <v>15120</v>
      </c>
      <c r="VGD2" s="2" t="s">
        <v>15121</v>
      </c>
      <c r="VGE2" s="2" t="s">
        <v>15122</v>
      </c>
      <c r="VGF2" s="2" t="s">
        <v>15123</v>
      </c>
      <c r="VGG2" s="2" t="s">
        <v>15124</v>
      </c>
      <c r="VGH2" s="2" t="s">
        <v>15125</v>
      </c>
      <c r="VGI2" s="2" t="s">
        <v>15126</v>
      </c>
      <c r="VGJ2" s="2" t="s">
        <v>15127</v>
      </c>
      <c r="VGK2" s="2" t="s">
        <v>15128</v>
      </c>
      <c r="VGL2" s="2" t="s">
        <v>15129</v>
      </c>
      <c r="VGM2" s="2" t="s">
        <v>15130</v>
      </c>
      <c r="VGN2" s="2" t="s">
        <v>15131</v>
      </c>
      <c r="VGO2" s="2" t="s">
        <v>15132</v>
      </c>
      <c r="VGP2" s="2" t="s">
        <v>15133</v>
      </c>
      <c r="VGQ2" s="2" t="s">
        <v>15134</v>
      </c>
      <c r="VGR2" s="2" t="s">
        <v>15135</v>
      </c>
      <c r="VGS2" s="2" t="s">
        <v>15136</v>
      </c>
      <c r="VGT2" s="2" t="s">
        <v>15137</v>
      </c>
      <c r="VGU2" s="2" t="s">
        <v>15138</v>
      </c>
      <c r="VGV2" s="2" t="s">
        <v>15139</v>
      </c>
      <c r="VGW2" s="2" t="s">
        <v>15140</v>
      </c>
      <c r="VGX2" s="2" t="s">
        <v>15141</v>
      </c>
      <c r="VGY2" s="2" t="s">
        <v>15142</v>
      </c>
      <c r="VGZ2" s="2" t="s">
        <v>15143</v>
      </c>
      <c r="VHA2" s="2" t="s">
        <v>15144</v>
      </c>
      <c r="VHB2" s="2" t="s">
        <v>15145</v>
      </c>
      <c r="VHC2" s="2" t="s">
        <v>15146</v>
      </c>
      <c r="VHD2" s="2" t="s">
        <v>15147</v>
      </c>
      <c r="VHE2" s="2" t="s">
        <v>15148</v>
      </c>
      <c r="VHF2" s="2" t="s">
        <v>15149</v>
      </c>
      <c r="VHG2" s="2" t="s">
        <v>15150</v>
      </c>
      <c r="VHH2" s="2" t="s">
        <v>15151</v>
      </c>
      <c r="VHI2" s="2" t="s">
        <v>15152</v>
      </c>
      <c r="VHJ2" s="2" t="s">
        <v>15153</v>
      </c>
      <c r="VHK2" s="2" t="s">
        <v>15154</v>
      </c>
      <c r="VHL2" s="2" t="s">
        <v>15155</v>
      </c>
      <c r="VHM2" s="2" t="s">
        <v>15156</v>
      </c>
      <c r="VHN2" s="2" t="s">
        <v>15157</v>
      </c>
      <c r="VHO2" s="2" t="s">
        <v>15158</v>
      </c>
      <c r="VHP2" s="2" t="s">
        <v>15159</v>
      </c>
      <c r="VHQ2" s="2" t="s">
        <v>15160</v>
      </c>
      <c r="VHR2" s="2" t="s">
        <v>15161</v>
      </c>
      <c r="VHS2" s="2" t="s">
        <v>15162</v>
      </c>
      <c r="VHT2" s="2" t="s">
        <v>15163</v>
      </c>
      <c r="VHU2" s="2" t="s">
        <v>15164</v>
      </c>
      <c r="VHV2" s="2" t="s">
        <v>15165</v>
      </c>
      <c r="VHW2" s="2" t="s">
        <v>15166</v>
      </c>
      <c r="VHX2" s="2" t="s">
        <v>15167</v>
      </c>
      <c r="VHY2" s="2" t="s">
        <v>15168</v>
      </c>
      <c r="VHZ2" s="2" t="s">
        <v>15169</v>
      </c>
      <c r="VIA2" s="2" t="s">
        <v>15170</v>
      </c>
      <c r="VIB2" s="2" t="s">
        <v>15171</v>
      </c>
      <c r="VIC2" s="2" t="s">
        <v>15172</v>
      </c>
      <c r="VID2" s="2" t="s">
        <v>15173</v>
      </c>
      <c r="VIE2" s="2" t="s">
        <v>15174</v>
      </c>
      <c r="VIF2" s="2" t="s">
        <v>15175</v>
      </c>
      <c r="VIG2" s="2" t="s">
        <v>15176</v>
      </c>
      <c r="VIH2" s="2" t="s">
        <v>15177</v>
      </c>
      <c r="VII2" s="2" t="s">
        <v>15178</v>
      </c>
      <c r="VIJ2" s="2" t="s">
        <v>15179</v>
      </c>
      <c r="VIK2" s="2" t="s">
        <v>15180</v>
      </c>
      <c r="VIL2" s="2" t="s">
        <v>15181</v>
      </c>
      <c r="VIM2" s="2" t="s">
        <v>15182</v>
      </c>
      <c r="VIN2" s="2" t="s">
        <v>15183</v>
      </c>
      <c r="VIO2" s="2" t="s">
        <v>15184</v>
      </c>
      <c r="VIP2" s="2" t="s">
        <v>15185</v>
      </c>
      <c r="VIQ2" s="2" t="s">
        <v>15186</v>
      </c>
      <c r="VIR2" s="2" t="s">
        <v>15187</v>
      </c>
      <c r="VIS2" s="2" t="s">
        <v>15188</v>
      </c>
      <c r="VIT2" s="2" t="s">
        <v>15189</v>
      </c>
      <c r="VIU2" s="2" t="s">
        <v>15190</v>
      </c>
      <c r="VIV2" s="2" t="s">
        <v>15191</v>
      </c>
      <c r="VIW2" s="2" t="s">
        <v>15192</v>
      </c>
      <c r="VIX2" s="2" t="s">
        <v>15193</v>
      </c>
      <c r="VIY2" s="2" t="s">
        <v>15194</v>
      </c>
      <c r="VIZ2" s="2" t="s">
        <v>15195</v>
      </c>
      <c r="VJA2" s="2" t="s">
        <v>15196</v>
      </c>
      <c r="VJB2" s="2" t="s">
        <v>15197</v>
      </c>
      <c r="VJC2" s="2" t="s">
        <v>15198</v>
      </c>
      <c r="VJD2" s="2" t="s">
        <v>15199</v>
      </c>
      <c r="VJE2" s="2" t="s">
        <v>15200</v>
      </c>
      <c r="VJF2" s="2" t="s">
        <v>15201</v>
      </c>
      <c r="VJG2" s="2" t="s">
        <v>15202</v>
      </c>
      <c r="VJH2" s="2" t="s">
        <v>15203</v>
      </c>
      <c r="VJI2" s="2" t="s">
        <v>15204</v>
      </c>
      <c r="VJJ2" s="2" t="s">
        <v>15205</v>
      </c>
      <c r="VJK2" s="2" t="s">
        <v>15206</v>
      </c>
      <c r="VJL2" s="2" t="s">
        <v>15207</v>
      </c>
      <c r="VJM2" s="2" t="s">
        <v>15208</v>
      </c>
      <c r="VJN2" s="2" t="s">
        <v>15209</v>
      </c>
      <c r="VJO2" s="2" t="s">
        <v>15210</v>
      </c>
      <c r="VJP2" s="2" t="s">
        <v>15211</v>
      </c>
      <c r="VJQ2" s="2" t="s">
        <v>15212</v>
      </c>
      <c r="VJR2" s="2" t="s">
        <v>15213</v>
      </c>
      <c r="VJS2" s="2" t="s">
        <v>15214</v>
      </c>
      <c r="VJT2" s="2" t="s">
        <v>15215</v>
      </c>
      <c r="VJU2" s="2" t="s">
        <v>15216</v>
      </c>
      <c r="VJV2" s="2" t="s">
        <v>15217</v>
      </c>
      <c r="VJW2" s="2" t="s">
        <v>15218</v>
      </c>
      <c r="VJX2" s="2" t="s">
        <v>15219</v>
      </c>
      <c r="VJY2" s="2" t="s">
        <v>15220</v>
      </c>
      <c r="VJZ2" s="2" t="s">
        <v>15221</v>
      </c>
      <c r="VKA2" s="2" t="s">
        <v>15222</v>
      </c>
      <c r="VKB2" s="2" t="s">
        <v>15223</v>
      </c>
      <c r="VKC2" s="2" t="s">
        <v>15224</v>
      </c>
      <c r="VKD2" s="2" t="s">
        <v>15225</v>
      </c>
      <c r="VKE2" s="2" t="s">
        <v>15226</v>
      </c>
      <c r="VKF2" s="2" t="s">
        <v>15227</v>
      </c>
      <c r="VKG2" s="2" t="s">
        <v>15228</v>
      </c>
      <c r="VKH2" s="2" t="s">
        <v>15229</v>
      </c>
      <c r="VKI2" s="2" t="s">
        <v>15230</v>
      </c>
      <c r="VKJ2" s="2" t="s">
        <v>15231</v>
      </c>
      <c r="VKK2" s="2" t="s">
        <v>15232</v>
      </c>
      <c r="VKL2" s="2" t="s">
        <v>15233</v>
      </c>
      <c r="VKM2" s="2" t="s">
        <v>15234</v>
      </c>
      <c r="VKN2" s="2" t="s">
        <v>15235</v>
      </c>
      <c r="VKO2" s="2" t="s">
        <v>15236</v>
      </c>
      <c r="VKP2" s="2" t="s">
        <v>15237</v>
      </c>
      <c r="VKQ2" s="2" t="s">
        <v>15238</v>
      </c>
      <c r="VKR2" s="2" t="s">
        <v>15239</v>
      </c>
      <c r="VKS2" s="2" t="s">
        <v>15240</v>
      </c>
      <c r="VKT2" s="2" t="s">
        <v>15241</v>
      </c>
      <c r="VKU2" s="2" t="s">
        <v>15242</v>
      </c>
      <c r="VKV2" s="2" t="s">
        <v>15243</v>
      </c>
      <c r="VKW2" s="2" t="s">
        <v>15244</v>
      </c>
      <c r="VKX2" s="2" t="s">
        <v>15245</v>
      </c>
      <c r="VKY2" s="2" t="s">
        <v>15246</v>
      </c>
      <c r="VKZ2" s="2" t="s">
        <v>15247</v>
      </c>
      <c r="VLA2" s="2" t="s">
        <v>15248</v>
      </c>
      <c r="VLB2" s="2" t="s">
        <v>15249</v>
      </c>
      <c r="VLC2" s="2" t="s">
        <v>15250</v>
      </c>
      <c r="VLD2" s="2" t="s">
        <v>15251</v>
      </c>
      <c r="VLE2" s="2" t="s">
        <v>15252</v>
      </c>
      <c r="VLF2" s="2" t="s">
        <v>15253</v>
      </c>
      <c r="VLG2" s="2" t="s">
        <v>15254</v>
      </c>
      <c r="VLH2" s="2" t="s">
        <v>15255</v>
      </c>
      <c r="VLI2" s="2" t="s">
        <v>15256</v>
      </c>
      <c r="VLJ2" s="2" t="s">
        <v>15257</v>
      </c>
      <c r="VLK2" s="2" t="s">
        <v>15258</v>
      </c>
      <c r="VLL2" s="2" t="s">
        <v>15259</v>
      </c>
      <c r="VLM2" s="2" t="s">
        <v>15260</v>
      </c>
      <c r="VLN2" s="2" t="s">
        <v>15261</v>
      </c>
      <c r="VLO2" s="2" t="s">
        <v>15262</v>
      </c>
      <c r="VLP2" s="2" t="s">
        <v>15263</v>
      </c>
      <c r="VLQ2" s="2" t="s">
        <v>15264</v>
      </c>
      <c r="VLR2" s="2" t="s">
        <v>15265</v>
      </c>
      <c r="VLS2" s="2" t="s">
        <v>15266</v>
      </c>
      <c r="VLT2" s="2" t="s">
        <v>15267</v>
      </c>
      <c r="VLU2" s="2" t="s">
        <v>15268</v>
      </c>
      <c r="VLV2" s="2" t="s">
        <v>15269</v>
      </c>
      <c r="VLW2" s="2" t="s">
        <v>15270</v>
      </c>
      <c r="VLX2" s="2" t="s">
        <v>15271</v>
      </c>
      <c r="VLY2" s="2" t="s">
        <v>15272</v>
      </c>
      <c r="VLZ2" s="2" t="s">
        <v>15273</v>
      </c>
      <c r="VMA2" s="2" t="s">
        <v>15274</v>
      </c>
      <c r="VMB2" s="2" t="s">
        <v>15275</v>
      </c>
      <c r="VMC2" s="2" t="s">
        <v>15276</v>
      </c>
      <c r="VMD2" s="2" t="s">
        <v>15277</v>
      </c>
      <c r="VME2" s="2" t="s">
        <v>15278</v>
      </c>
      <c r="VMF2" s="2" t="s">
        <v>15279</v>
      </c>
      <c r="VMG2" s="2" t="s">
        <v>15280</v>
      </c>
      <c r="VMH2" s="2" t="s">
        <v>15281</v>
      </c>
      <c r="VMI2" s="2" t="s">
        <v>15282</v>
      </c>
      <c r="VMJ2" s="2" t="s">
        <v>15283</v>
      </c>
      <c r="VMK2" s="2" t="s">
        <v>15284</v>
      </c>
      <c r="VML2" s="2" t="s">
        <v>15285</v>
      </c>
      <c r="VMM2" s="2" t="s">
        <v>15286</v>
      </c>
      <c r="VMN2" s="2" t="s">
        <v>15287</v>
      </c>
      <c r="VMO2" s="2" t="s">
        <v>15288</v>
      </c>
      <c r="VMP2" s="2" t="s">
        <v>15289</v>
      </c>
      <c r="VMQ2" s="2" t="s">
        <v>15290</v>
      </c>
      <c r="VMR2" s="2" t="s">
        <v>15291</v>
      </c>
      <c r="VMS2" s="2" t="s">
        <v>15292</v>
      </c>
      <c r="VMT2" s="2" t="s">
        <v>15293</v>
      </c>
      <c r="VMU2" s="2" t="s">
        <v>15294</v>
      </c>
      <c r="VMV2" s="2" t="s">
        <v>15295</v>
      </c>
      <c r="VMW2" s="2" t="s">
        <v>15296</v>
      </c>
      <c r="VMX2" s="2" t="s">
        <v>15297</v>
      </c>
      <c r="VMY2" s="2" t="s">
        <v>15298</v>
      </c>
      <c r="VMZ2" s="2" t="s">
        <v>15299</v>
      </c>
      <c r="VNA2" s="2" t="s">
        <v>15300</v>
      </c>
      <c r="VNB2" s="2" t="s">
        <v>15301</v>
      </c>
      <c r="VNC2" s="2" t="s">
        <v>15302</v>
      </c>
      <c r="VND2" s="2" t="s">
        <v>15303</v>
      </c>
      <c r="VNE2" s="2" t="s">
        <v>15304</v>
      </c>
      <c r="VNF2" s="2" t="s">
        <v>15305</v>
      </c>
      <c r="VNG2" s="2" t="s">
        <v>15306</v>
      </c>
      <c r="VNH2" s="2" t="s">
        <v>15307</v>
      </c>
      <c r="VNI2" s="2" t="s">
        <v>15308</v>
      </c>
      <c r="VNJ2" s="2" t="s">
        <v>15309</v>
      </c>
      <c r="VNK2" s="2" t="s">
        <v>15310</v>
      </c>
      <c r="VNL2" s="2" t="s">
        <v>15311</v>
      </c>
      <c r="VNM2" s="2" t="s">
        <v>15312</v>
      </c>
      <c r="VNN2" s="2" t="s">
        <v>15313</v>
      </c>
      <c r="VNO2" s="2" t="s">
        <v>15314</v>
      </c>
      <c r="VNP2" s="2" t="s">
        <v>15315</v>
      </c>
      <c r="VNQ2" s="2" t="s">
        <v>15316</v>
      </c>
      <c r="VNR2" s="2" t="s">
        <v>15317</v>
      </c>
      <c r="VNS2" s="2" t="s">
        <v>15318</v>
      </c>
      <c r="VNT2" s="2" t="s">
        <v>15319</v>
      </c>
      <c r="VNU2" s="2" t="s">
        <v>15320</v>
      </c>
      <c r="VNV2" s="2" t="s">
        <v>15321</v>
      </c>
      <c r="VNW2" s="2" t="s">
        <v>15322</v>
      </c>
      <c r="VNX2" s="2" t="s">
        <v>15323</v>
      </c>
      <c r="VNY2" s="2" t="s">
        <v>15324</v>
      </c>
      <c r="VNZ2" s="2" t="s">
        <v>15325</v>
      </c>
      <c r="VOA2" s="2" t="s">
        <v>15326</v>
      </c>
      <c r="VOB2" s="2" t="s">
        <v>15327</v>
      </c>
      <c r="VOC2" s="2" t="s">
        <v>15328</v>
      </c>
      <c r="VOD2" s="2" t="s">
        <v>15329</v>
      </c>
      <c r="VOE2" s="2" t="s">
        <v>15330</v>
      </c>
      <c r="VOF2" s="2" t="s">
        <v>15331</v>
      </c>
      <c r="VOG2" s="2" t="s">
        <v>15332</v>
      </c>
      <c r="VOH2" s="2" t="s">
        <v>15333</v>
      </c>
      <c r="VOI2" s="2" t="s">
        <v>15334</v>
      </c>
      <c r="VOJ2" s="2" t="s">
        <v>15335</v>
      </c>
      <c r="VOK2" s="2" t="s">
        <v>15336</v>
      </c>
      <c r="VOL2" s="2" t="s">
        <v>15337</v>
      </c>
      <c r="VOM2" s="2" t="s">
        <v>15338</v>
      </c>
      <c r="VON2" s="2" t="s">
        <v>15339</v>
      </c>
      <c r="VOO2" s="2" t="s">
        <v>15340</v>
      </c>
      <c r="VOP2" s="2" t="s">
        <v>15341</v>
      </c>
      <c r="VOQ2" s="2" t="s">
        <v>15342</v>
      </c>
      <c r="VOR2" s="2" t="s">
        <v>15343</v>
      </c>
      <c r="VOS2" s="2" t="s">
        <v>15344</v>
      </c>
      <c r="VOT2" s="2" t="s">
        <v>15345</v>
      </c>
      <c r="VOU2" s="2" t="s">
        <v>15346</v>
      </c>
      <c r="VOV2" s="2" t="s">
        <v>15347</v>
      </c>
      <c r="VOW2" s="2" t="s">
        <v>15348</v>
      </c>
      <c r="VOX2" s="2" t="s">
        <v>15349</v>
      </c>
      <c r="VOY2" s="2" t="s">
        <v>15350</v>
      </c>
      <c r="VOZ2" s="2" t="s">
        <v>15351</v>
      </c>
      <c r="VPA2" s="2" t="s">
        <v>15352</v>
      </c>
      <c r="VPB2" s="2" t="s">
        <v>15353</v>
      </c>
      <c r="VPC2" s="2" t="s">
        <v>15354</v>
      </c>
      <c r="VPD2" s="2" t="s">
        <v>15355</v>
      </c>
      <c r="VPE2" s="2" t="s">
        <v>15356</v>
      </c>
      <c r="VPF2" s="2" t="s">
        <v>15357</v>
      </c>
      <c r="VPG2" s="2" t="s">
        <v>15358</v>
      </c>
      <c r="VPH2" s="2" t="s">
        <v>15359</v>
      </c>
      <c r="VPI2" s="2" t="s">
        <v>15360</v>
      </c>
      <c r="VPJ2" s="2" t="s">
        <v>15361</v>
      </c>
      <c r="VPK2" s="2" t="s">
        <v>15362</v>
      </c>
      <c r="VPL2" s="2" t="s">
        <v>15363</v>
      </c>
      <c r="VPM2" s="2" t="s">
        <v>15364</v>
      </c>
      <c r="VPN2" s="2" t="s">
        <v>15365</v>
      </c>
      <c r="VPO2" s="2" t="s">
        <v>15366</v>
      </c>
      <c r="VPP2" s="2" t="s">
        <v>15367</v>
      </c>
      <c r="VPQ2" s="2" t="s">
        <v>15368</v>
      </c>
      <c r="VPR2" s="2" t="s">
        <v>15369</v>
      </c>
      <c r="VPS2" s="2" t="s">
        <v>15370</v>
      </c>
      <c r="VPT2" s="2" t="s">
        <v>15371</v>
      </c>
      <c r="VPU2" s="2" t="s">
        <v>15372</v>
      </c>
      <c r="VPV2" s="2" t="s">
        <v>15373</v>
      </c>
      <c r="VPW2" s="2" t="s">
        <v>15374</v>
      </c>
      <c r="VPX2" s="2" t="s">
        <v>15375</v>
      </c>
      <c r="VPY2" s="2" t="s">
        <v>15376</v>
      </c>
      <c r="VPZ2" s="2" t="s">
        <v>15377</v>
      </c>
      <c r="VQA2" s="2" t="s">
        <v>15378</v>
      </c>
      <c r="VQB2" s="2" t="s">
        <v>15379</v>
      </c>
      <c r="VQC2" s="2" t="s">
        <v>15380</v>
      </c>
      <c r="VQD2" s="2" t="s">
        <v>15381</v>
      </c>
      <c r="VQE2" s="2" t="s">
        <v>15382</v>
      </c>
      <c r="VQF2" s="2" t="s">
        <v>15383</v>
      </c>
      <c r="VQG2" s="2" t="s">
        <v>15384</v>
      </c>
      <c r="VQH2" s="2" t="s">
        <v>15385</v>
      </c>
      <c r="VQI2" s="2" t="s">
        <v>15386</v>
      </c>
      <c r="VQJ2" s="2" t="s">
        <v>15387</v>
      </c>
      <c r="VQK2" s="2" t="s">
        <v>15388</v>
      </c>
      <c r="VQL2" s="2" t="s">
        <v>15389</v>
      </c>
      <c r="VQM2" s="2" t="s">
        <v>15390</v>
      </c>
      <c r="VQN2" s="2" t="s">
        <v>15391</v>
      </c>
      <c r="VQO2" s="2" t="s">
        <v>15392</v>
      </c>
      <c r="VQP2" s="2" t="s">
        <v>15393</v>
      </c>
      <c r="VQQ2" s="2" t="s">
        <v>15394</v>
      </c>
      <c r="VQR2" s="2" t="s">
        <v>15395</v>
      </c>
      <c r="VQS2" s="2" t="s">
        <v>15396</v>
      </c>
      <c r="VQT2" s="2" t="s">
        <v>15397</v>
      </c>
      <c r="VQU2" s="2" t="s">
        <v>15398</v>
      </c>
      <c r="VQV2" s="2" t="s">
        <v>15399</v>
      </c>
      <c r="VQW2" s="2" t="s">
        <v>15400</v>
      </c>
      <c r="VQX2" s="2" t="s">
        <v>15401</v>
      </c>
      <c r="VQY2" s="2" t="s">
        <v>15402</v>
      </c>
      <c r="VQZ2" s="2" t="s">
        <v>15403</v>
      </c>
      <c r="VRA2" s="2" t="s">
        <v>15404</v>
      </c>
      <c r="VRB2" s="2" t="s">
        <v>15405</v>
      </c>
      <c r="VRC2" s="2" t="s">
        <v>15406</v>
      </c>
      <c r="VRD2" s="2" t="s">
        <v>15407</v>
      </c>
      <c r="VRE2" s="2" t="s">
        <v>15408</v>
      </c>
      <c r="VRF2" s="2" t="s">
        <v>15409</v>
      </c>
      <c r="VRG2" s="2" t="s">
        <v>15410</v>
      </c>
      <c r="VRH2" s="2" t="s">
        <v>15411</v>
      </c>
      <c r="VRI2" s="2" t="s">
        <v>15412</v>
      </c>
      <c r="VRJ2" s="2" t="s">
        <v>15413</v>
      </c>
      <c r="VRK2" s="2" t="s">
        <v>15414</v>
      </c>
      <c r="VRL2" s="2" t="s">
        <v>15415</v>
      </c>
      <c r="VRM2" s="2" t="s">
        <v>15416</v>
      </c>
      <c r="VRN2" s="2" t="s">
        <v>15417</v>
      </c>
      <c r="VRO2" s="2" t="s">
        <v>15418</v>
      </c>
      <c r="VRP2" s="2" t="s">
        <v>15419</v>
      </c>
      <c r="VRQ2" s="2" t="s">
        <v>15420</v>
      </c>
      <c r="VRR2" s="2" t="s">
        <v>15421</v>
      </c>
      <c r="VRS2" s="2" t="s">
        <v>15422</v>
      </c>
      <c r="VRT2" s="2" t="s">
        <v>15423</v>
      </c>
      <c r="VRU2" s="2" t="s">
        <v>15424</v>
      </c>
      <c r="VRV2" s="2" t="s">
        <v>15425</v>
      </c>
      <c r="VRW2" s="2" t="s">
        <v>15426</v>
      </c>
      <c r="VRX2" s="2" t="s">
        <v>15427</v>
      </c>
      <c r="VRY2" s="2" t="s">
        <v>15428</v>
      </c>
      <c r="VRZ2" s="2" t="s">
        <v>15429</v>
      </c>
      <c r="VSA2" s="2" t="s">
        <v>15430</v>
      </c>
      <c r="VSB2" s="2" t="s">
        <v>15431</v>
      </c>
      <c r="VSC2" s="2" t="s">
        <v>15432</v>
      </c>
      <c r="VSD2" s="2" t="s">
        <v>15433</v>
      </c>
      <c r="VSE2" s="2" t="s">
        <v>15434</v>
      </c>
      <c r="VSF2" s="2" t="s">
        <v>15435</v>
      </c>
      <c r="VSG2" s="2" t="s">
        <v>15436</v>
      </c>
      <c r="VSH2" s="2" t="s">
        <v>15437</v>
      </c>
      <c r="VSI2" s="2" t="s">
        <v>15438</v>
      </c>
      <c r="VSJ2" s="2" t="s">
        <v>15439</v>
      </c>
      <c r="VSK2" s="2" t="s">
        <v>15440</v>
      </c>
      <c r="VSL2" s="2" t="s">
        <v>15441</v>
      </c>
      <c r="VSM2" s="2" t="s">
        <v>15442</v>
      </c>
      <c r="VSN2" s="2" t="s">
        <v>15443</v>
      </c>
      <c r="VSO2" s="2" t="s">
        <v>15444</v>
      </c>
      <c r="VSP2" s="2" t="s">
        <v>15445</v>
      </c>
      <c r="VSQ2" s="2" t="s">
        <v>15446</v>
      </c>
      <c r="VSR2" s="2" t="s">
        <v>15447</v>
      </c>
      <c r="VSS2" s="2" t="s">
        <v>15448</v>
      </c>
      <c r="VST2" s="2" t="s">
        <v>15449</v>
      </c>
      <c r="VSU2" s="2" t="s">
        <v>15450</v>
      </c>
      <c r="VSV2" s="2" t="s">
        <v>15451</v>
      </c>
      <c r="VSW2" s="2" t="s">
        <v>15452</v>
      </c>
      <c r="VSX2" s="2" t="s">
        <v>15453</v>
      </c>
      <c r="VSY2" s="2" t="s">
        <v>15454</v>
      </c>
      <c r="VSZ2" s="2" t="s">
        <v>15455</v>
      </c>
      <c r="VTA2" s="2" t="s">
        <v>15456</v>
      </c>
      <c r="VTB2" s="2" t="s">
        <v>15457</v>
      </c>
      <c r="VTC2" s="2" t="s">
        <v>15458</v>
      </c>
      <c r="VTD2" s="2" t="s">
        <v>15459</v>
      </c>
      <c r="VTE2" s="2" t="s">
        <v>15460</v>
      </c>
      <c r="VTF2" s="2" t="s">
        <v>15461</v>
      </c>
      <c r="VTG2" s="2" t="s">
        <v>15462</v>
      </c>
      <c r="VTH2" s="2" t="s">
        <v>15463</v>
      </c>
      <c r="VTI2" s="2" t="s">
        <v>15464</v>
      </c>
      <c r="VTJ2" s="2" t="s">
        <v>15465</v>
      </c>
      <c r="VTK2" s="2" t="s">
        <v>15466</v>
      </c>
      <c r="VTL2" s="2" t="s">
        <v>15467</v>
      </c>
      <c r="VTM2" s="2" t="s">
        <v>15468</v>
      </c>
      <c r="VTN2" s="2" t="s">
        <v>15469</v>
      </c>
      <c r="VTO2" s="2" t="s">
        <v>15470</v>
      </c>
      <c r="VTP2" s="2" t="s">
        <v>15471</v>
      </c>
      <c r="VTQ2" s="2" t="s">
        <v>15472</v>
      </c>
      <c r="VTR2" s="2" t="s">
        <v>15473</v>
      </c>
      <c r="VTS2" s="2" t="s">
        <v>15474</v>
      </c>
      <c r="VTT2" s="2" t="s">
        <v>15475</v>
      </c>
      <c r="VTU2" s="2" t="s">
        <v>15476</v>
      </c>
      <c r="VTV2" s="2" t="s">
        <v>15477</v>
      </c>
      <c r="VTW2" s="2" t="s">
        <v>15478</v>
      </c>
      <c r="VTX2" s="2" t="s">
        <v>15479</v>
      </c>
      <c r="VTY2" s="2" t="s">
        <v>15480</v>
      </c>
      <c r="VTZ2" s="2" t="s">
        <v>15481</v>
      </c>
      <c r="VUA2" s="2" t="s">
        <v>15482</v>
      </c>
      <c r="VUB2" s="2" t="s">
        <v>15483</v>
      </c>
      <c r="VUC2" s="2" t="s">
        <v>15484</v>
      </c>
      <c r="VUD2" s="2" t="s">
        <v>15485</v>
      </c>
      <c r="VUE2" s="2" t="s">
        <v>15486</v>
      </c>
      <c r="VUF2" s="2" t="s">
        <v>15487</v>
      </c>
      <c r="VUG2" s="2" t="s">
        <v>15488</v>
      </c>
      <c r="VUH2" s="2" t="s">
        <v>15489</v>
      </c>
      <c r="VUI2" s="2" t="s">
        <v>15490</v>
      </c>
      <c r="VUJ2" s="2" t="s">
        <v>15491</v>
      </c>
      <c r="VUK2" s="2" t="s">
        <v>15492</v>
      </c>
      <c r="VUL2" s="2" t="s">
        <v>15493</v>
      </c>
      <c r="VUM2" s="2" t="s">
        <v>15494</v>
      </c>
      <c r="VUN2" s="2" t="s">
        <v>15495</v>
      </c>
      <c r="VUO2" s="2" t="s">
        <v>15496</v>
      </c>
      <c r="VUP2" s="2" t="s">
        <v>15497</v>
      </c>
      <c r="VUQ2" s="2" t="s">
        <v>15498</v>
      </c>
      <c r="VUR2" s="2" t="s">
        <v>15499</v>
      </c>
      <c r="VUS2" s="2" t="s">
        <v>15500</v>
      </c>
      <c r="VUT2" s="2" t="s">
        <v>15501</v>
      </c>
      <c r="VUU2" s="2" t="s">
        <v>15502</v>
      </c>
      <c r="VUV2" s="2" t="s">
        <v>15503</v>
      </c>
      <c r="VUW2" s="2" t="s">
        <v>15504</v>
      </c>
      <c r="VUX2" s="2" t="s">
        <v>15505</v>
      </c>
      <c r="VUY2" s="2" t="s">
        <v>15506</v>
      </c>
      <c r="VUZ2" s="2" t="s">
        <v>15507</v>
      </c>
      <c r="VVA2" s="2" t="s">
        <v>15508</v>
      </c>
      <c r="VVB2" s="2" t="s">
        <v>15509</v>
      </c>
      <c r="VVC2" s="2" t="s">
        <v>15510</v>
      </c>
      <c r="VVD2" s="2" t="s">
        <v>15511</v>
      </c>
      <c r="VVE2" s="2" t="s">
        <v>15512</v>
      </c>
      <c r="VVF2" s="2" t="s">
        <v>15513</v>
      </c>
      <c r="VVG2" s="2" t="s">
        <v>15514</v>
      </c>
      <c r="VVH2" s="2" t="s">
        <v>15515</v>
      </c>
      <c r="VVI2" s="2" t="s">
        <v>15516</v>
      </c>
      <c r="VVJ2" s="2" t="s">
        <v>15517</v>
      </c>
      <c r="VVK2" s="2" t="s">
        <v>15518</v>
      </c>
      <c r="VVL2" s="2" t="s">
        <v>15519</v>
      </c>
      <c r="VVM2" s="2" t="s">
        <v>15520</v>
      </c>
      <c r="VVN2" s="2" t="s">
        <v>15521</v>
      </c>
      <c r="VVO2" s="2" t="s">
        <v>15522</v>
      </c>
      <c r="VVP2" s="2" t="s">
        <v>15523</v>
      </c>
      <c r="VVQ2" s="2" t="s">
        <v>15524</v>
      </c>
      <c r="VVR2" s="2" t="s">
        <v>15525</v>
      </c>
      <c r="VVS2" s="2" t="s">
        <v>15526</v>
      </c>
      <c r="VVT2" s="2" t="s">
        <v>15527</v>
      </c>
      <c r="VVU2" s="2" t="s">
        <v>15528</v>
      </c>
      <c r="VVV2" s="2" t="s">
        <v>15529</v>
      </c>
      <c r="VVW2" s="2" t="s">
        <v>15530</v>
      </c>
      <c r="VVX2" s="2" t="s">
        <v>15531</v>
      </c>
      <c r="VVY2" s="2" t="s">
        <v>15532</v>
      </c>
      <c r="VVZ2" s="2" t="s">
        <v>15533</v>
      </c>
      <c r="VWA2" s="2" t="s">
        <v>15534</v>
      </c>
      <c r="VWB2" s="2" t="s">
        <v>15535</v>
      </c>
      <c r="VWC2" s="2" t="s">
        <v>15536</v>
      </c>
      <c r="VWD2" s="2" t="s">
        <v>15537</v>
      </c>
      <c r="VWE2" s="2" t="s">
        <v>15538</v>
      </c>
      <c r="VWF2" s="2" t="s">
        <v>15539</v>
      </c>
      <c r="VWG2" s="2" t="s">
        <v>15540</v>
      </c>
      <c r="VWH2" s="2" t="s">
        <v>15541</v>
      </c>
      <c r="VWI2" s="2" t="s">
        <v>15542</v>
      </c>
      <c r="VWJ2" s="2" t="s">
        <v>15543</v>
      </c>
      <c r="VWK2" s="2" t="s">
        <v>15544</v>
      </c>
      <c r="VWL2" s="2" t="s">
        <v>15545</v>
      </c>
      <c r="VWM2" s="2" t="s">
        <v>15546</v>
      </c>
      <c r="VWN2" s="2" t="s">
        <v>15547</v>
      </c>
      <c r="VWO2" s="2" t="s">
        <v>15548</v>
      </c>
      <c r="VWP2" s="2" t="s">
        <v>15549</v>
      </c>
      <c r="VWQ2" s="2" t="s">
        <v>15550</v>
      </c>
      <c r="VWR2" s="2" t="s">
        <v>15551</v>
      </c>
      <c r="VWS2" s="2" t="s">
        <v>15552</v>
      </c>
      <c r="VWT2" s="2" t="s">
        <v>15553</v>
      </c>
      <c r="VWU2" s="2" t="s">
        <v>15554</v>
      </c>
      <c r="VWV2" s="2" t="s">
        <v>15555</v>
      </c>
      <c r="VWW2" s="2" t="s">
        <v>15556</v>
      </c>
      <c r="VWX2" s="2" t="s">
        <v>15557</v>
      </c>
      <c r="VWY2" s="2" t="s">
        <v>15558</v>
      </c>
      <c r="VWZ2" s="2" t="s">
        <v>15559</v>
      </c>
      <c r="VXA2" s="2" t="s">
        <v>15560</v>
      </c>
      <c r="VXB2" s="2" t="s">
        <v>15561</v>
      </c>
      <c r="VXC2" s="2" t="s">
        <v>15562</v>
      </c>
      <c r="VXD2" s="2" t="s">
        <v>15563</v>
      </c>
      <c r="VXE2" s="2" t="s">
        <v>15564</v>
      </c>
      <c r="VXF2" s="2" t="s">
        <v>15565</v>
      </c>
      <c r="VXG2" s="2" t="s">
        <v>15566</v>
      </c>
      <c r="VXH2" s="2" t="s">
        <v>15567</v>
      </c>
      <c r="VXI2" s="2" t="s">
        <v>15568</v>
      </c>
      <c r="VXJ2" s="2" t="s">
        <v>15569</v>
      </c>
      <c r="VXK2" s="2" t="s">
        <v>15570</v>
      </c>
      <c r="VXL2" s="2" t="s">
        <v>15571</v>
      </c>
      <c r="VXM2" s="2" t="s">
        <v>15572</v>
      </c>
      <c r="VXN2" s="2" t="s">
        <v>15573</v>
      </c>
      <c r="VXO2" s="2" t="s">
        <v>15574</v>
      </c>
      <c r="VXP2" s="2" t="s">
        <v>15575</v>
      </c>
      <c r="VXQ2" s="2" t="s">
        <v>15576</v>
      </c>
      <c r="VXR2" s="2" t="s">
        <v>15577</v>
      </c>
      <c r="VXS2" s="2" t="s">
        <v>15578</v>
      </c>
      <c r="VXT2" s="2" t="s">
        <v>15579</v>
      </c>
      <c r="VXU2" s="2" t="s">
        <v>15580</v>
      </c>
      <c r="VXV2" s="2" t="s">
        <v>15581</v>
      </c>
      <c r="VXW2" s="2" t="s">
        <v>15582</v>
      </c>
      <c r="VXX2" s="2" t="s">
        <v>15583</v>
      </c>
      <c r="VXY2" s="2" t="s">
        <v>15584</v>
      </c>
      <c r="VXZ2" s="2" t="s">
        <v>15585</v>
      </c>
      <c r="VYA2" s="2" t="s">
        <v>15586</v>
      </c>
      <c r="VYB2" s="2" t="s">
        <v>15587</v>
      </c>
      <c r="VYC2" s="2" t="s">
        <v>15588</v>
      </c>
      <c r="VYD2" s="2" t="s">
        <v>15589</v>
      </c>
      <c r="VYE2" s="2" t="s">
        <v>15590</v>
      </c>
      <c r="VYF2" s="2" t="s">
        <v>15591</v>
      </c>
      <c r="VYG2" s="2" t="s">
        <v>15592</v>
      </c>
      <c r="VYH2" s="2" t="s">
        <v>15593</v>
      </c>
      <c r="VYI2" s="2" t="s">
        <v>15594</v>
      </c>
      <c r="VYJ2" s="2" t="s">
        <v>15595</v>
      </c>
      <c r="VYK2" s="2" t="s">
        <v>15596</v>
      </c>
      <c r="VYL2" s="2" t="s">
        <v>15597</v>
      </c>
      <c r="VYM2" s="2" t="s">
        <v>15598</v>
      </c>
      <c r="VYN2" s="2" t="s">
        <v>15599</v>
      </c>
      <c r="VYO2" s="2" t="s">
        <v>15600</v>
      </c>
      <c r="VYP2" s="2" t="s">
        <v>15601</v>
      </c>
      <c r="VYQ2" s="2" t="s">
        <v>15602</v>
      </c>
      <c r="VYR2" s="2" t="s">
        <v>15603</v>
      </c>
      <c r="VYS2" s="2" t="s">
        <v>15604</v>
      </c>
      <c r="VYT2" s="2" t="s">
        <v>15605</v>
      </c>
      <c r="VYU2" s="2" t="s">
        <v>15606</v>
      </c>
      <c r="VYV2" s="2" t="s">
        <v>15607</v>
      </c>
      <c r="VYW2" s="2" t="s">
        <v>15608</v>
      </c>
      <c r="VYX2" s="2" t="s">
        <v>15609</v>
      </c>
      <c r="VYY2" s="2" t="s">
        <v>15610</v>
      </c>
      <c r="VYZ2" s="2" t="s">
        <v>15611</v>
      </c>
      <c r="VZA2" s="2" t="s">
        <v>15612</v>
      </c>
      <c r="VZB2" s="2" t="s">
        <v>15613</v>
      </c>
      <c r="VZC2" s="2" t="s">
        <v>15614</v>
      </c>
      <c r="VZD2" s="2" t="s">
        <v>15615</v>
      </c>
      <c r="VZE2" s="2" t="s">
        <v>15616</v>
      </c>
      <c r="VZF2" s="2" t="s">
        <v>15617</v>
      </c>
      <c r="VZG2" s="2" t="s">
        <v>15618</v>
      </c>
      <c r="VZH2" s="2" t="s">
        <v>15619</v>
      </c>
      <c r="VZI2" s="2" t="s">
        <v>15620</v>
      </c>
      <c r="VZJ2" s="2" t="s">
        <v>15621</v>
      </c>
      <c r="VZK2" s="2" t="s">
        <v>15622</v>
      </c>
      <c r="VZL2" s="2" t="s">
        <v>15623</v>
      </c>
      <c r="VZM2" s="2" t="s">
        <v>15624</v>
      </c>
      <c r="VZN2" s="2" t="s">
        <v>15625</v>
      </c>
      <c r="VZO2" s="2" t="s">
        <v>15626</v>
      </c>
      <c r="VZP2" s="2" t="s">
        <v>15627</v>
      </c>
      <c r="VZQ2" s="2" t="s">
        <v>15628</v>
      </c>
      <c r="VZR2" s="2" t="s">
        <v>15629</v>
      </c>
      <c r="VZS2" s="2" t="s">
        <v>15630</v>
      </c>
      <c r="VZT2" s="2" t="s">
        <v>15631</v>
      </c>
      <c r="VZU2" s="2" t="s">
        <v>15632</v>
      </c>
      <c r="VZV2" s="2" t="s">
        <v>15633</v>
      </c>
      <c r="VZW2" s="2" t="s">
        <v>15634</v>
      </c>
      <c r="VZX2" s="2" t="s">
        <v>15635</v>
      </c>
      <c r="VZY2" s="2" t="s">
        <v>15636</v>
      </c>
      <c r="VZZ2" s="2" t="s">
        <v>15637</v>
      </c>
      <c r="WAA2" s="2" t="s">
        <v>15638</v>
      </c>
      <c r="WAB2" s="2" t="s">
        <v>15639</v>
      </c>
      <c r="WAC2" s="2" t="s">
        <v>15640</v>
      </c>
      <c r="WAD2" s="2" t="s">
        <v>15641</v>
      </c>
      <c r="WAE2" s="2" t="s">
        <v>15642</v>
      </c>
      <c r="WAF2" s="2" t="s">
        <v>15643</v>
      </c>
      <c r="WAG2" s="2" t="s">
        <v>15644</v>
      </c>
      <c r="WAH2" s="2" t="s">
        <v>15645</v>
      </c>
      <c r="WAI2" s="2" t="s">
        <v>15646</v>
      </c>
      <c r="WAJ2" s="2" t="s">
        <v>15647</v>
      </c>
      <c r="WAK2" s="2" t="s">
        <v>15648</v>
      </c>
      <c r="WAL2" s="2" t="s">
        <v>15649</v>
      </c>
      <c r="WAM2" s="2" t="s">
        <v>15650</v>
      </c>
      <c r="WAN2" s="2" t="s">
        <v>15651</v>
      </c>
      <c r="WAO2" s="2" t="s">
        <v>15652</v>
      </c>
      <c r="WAP2" s="2" t="s">
        <v>15653</v>
      </c>
      <c r="WAQ2" s="2" t="s">
        <v>15654</v>
      </c>
      <c r="WAR2" s="2" t="s">
        <v>15655</v>
      </c>
      <c r="WAS2" s="2" t="s">
        <v>15656</v>
      </c>
      <c r="WAT2" s="2" t="s">
        <v>15657</v>
      </c>
      <c r="WAU2" s="2" t="s">
        <v>15658</v>
      </c>
      <c r="WAV2" s="2" t="s">
        <v>15659</v>
      </c>
      <c r="WAW2" s="2" t="s">
        <v>15660</v>
      </c>
      <c r="WAX2" s="2" t="s">
        <v>15661</v>
      </c>
      <c r="WAY2" s="2" t="s">
        <v>15662</v>
      </c>
      <c r="WAZ2" s="2" t="s">
        <v>15663</v>
      </c>
      <c r="WBA2" s="2" t="s">
        <v>15664</v>
      </c>
      <c r="WBB2" s="2" t="s">
        <v>15665</v>
      </c>
      <c r="WBC2" s="2" t="s">
        <v>15666</v>
      </c>
      <c r="WBD2" s="2" t="s">
        <v>15667</v>
      </c>
      <c r="WBE2" s="2" t="s">
        <v>15668</v>
      </c>
      <c r="WBF2" s="2" t="s">
        <v>15669</v>
      </c>
      <c r="WBG2" s="2" t="s">
        <v>15670</v>
      </c>
      <c r="WBH2" s="2" t="s">
        <v>15671</v>
      </c>
      <c r="WBI2" s="2" t="s">
        <v>15672</v>
      </c>
      <c r="WBJ2" s="2" t="s">
        <v>15673</v>
      </c>
      <c r="WBK2" s="2" t="s">
        <v>15674</v>
      </c>
      <c r="WBL2" s="2" t="s">
        <v>15675</v>
      </c>
      <c r="WBM2" s="2" t="s">
        <v>15676</v>
      </c>
      <c r="WBN2" s="2" t="s">
        <v>15677</v>
      </c>
      <c r="WBO2" s="2" t="s">
        <v>15678</v>
      </c>
      <c r="WBP2" s="2" t="s">
        <v>15679</v>
      </c>
      <c r="WBQ2" s="2" t="s">
        <v>15680</v>
      </c>
      <c r="WBR2" s="2" t="s">
        <v>15681</v>
      </c>
      <c r="WBS2" s="2" t="s">
        <v>15682</v>
      </c>
      <c r="WBT2" s="2" t="s">
        <v>15683</v>
      </c>
      <c r="WBU2" s="2" t="s">
        <v>15684</v>
      </c>
      <c r="WBV2" s="2" t="s">
        <v>15685</v>
      </c>
      <c r="WBW2" s="2" t="s">
        <v>15686</v>
      </c>
      <c r="WBX2" s="2" t="s">
        <v>15687</v>
      </c>
      <c r="WBY2" s="2" t="s">
        <v>15688</v>
      </c>
      <c r="WBZ2" s="2" t="s">
        <v>15689</v>
      </c>
      <c r="WCA2" s="2" t="s">
        <v>15690</v>
      </c>
      <c r="WCB2" s="2" t="s">
        <v>15691</v>
      </c>
      <c r="WCC2" s="2" t="s">
        <v>15692</v>
      </c>
      <c r="WCD2" s="2" t="s">
        <v>15693</v>
      </c>
      <c r="WCE2" s="2" t="s">
        <v>15694</v>
      </c>
      <c r="WCF2" s="2" t="s">
        <v>15695</v>
      </c>
      <c r="WCG2" s="2" t="s">
        <v>15696</v>
      </c>
      <c r="WCH2" s="2" t="s">
        <v>15697</v>
      </c>
      <c r="WCI2" s="2" t="s">
        <v>15698</v>
      </c>
      <c r="WCJ2" s="2" t="s">
        <v>15699</v>
      </c>
      <c r="WCK2" s="2" t="s">
        <v>15700</v>
      </c>
      <c r="WCL2" s="2" t="s">
        <v>15701</v>
      </c>
      <c r="WCM2" s="2" t="s">
        <v>15702</v>
      </c>
      <c r="WCN2" s="2" t="s">
        <v>15703</v>
      </c>
      <c r="WCO2" s="2" t="s">
        <v>15704</v>
      </c>
      <c r="WCP2" s="2" t="s">
        <v>15705</v>
      </c>
      <c r="WCQ2" s="2" t="s">
        <v>15706</v>
      </c>
      <c r="WCR2" s="2" t="s">
        <v>15707</v>
      </c>
      <c r="WCS2" s="2" t="s">
        <v>15708</v>
      </c>
      <c r="WCT2" s="2" t="s">
        <v>15709</v>
      </c>
      <c r="WCU2" s="2" t="s">
        <v>15710</v>
      </c>
      <c r="WCV2" s="2" t="s">
        <v>15711</v>
      </c>
      <c r="WCW2" s="2" t="s">
        <v>15712</v>
      </c>
      <c r="WCX2" s="2" t="s">
        <v>15713</v>
      </c>
      <c r="WCY2" s="2" t="s">
        <v>15714</v>
      </c>
      <c r="WCZ2" s="2" t="s">
        <v>15715</v>
      </c>
      <c r="WDA2" s="2" t="s">
        <v>15716</v>
      </c>
      <c r="WDB2" s="2" t="s">
        <v>15717</v>
      </c>
      <c r="WDC2" s="2" t="s">
        <v>15718</v>
      </c>
      <c r="WDD2" s="2" t="s">
        <v>15719</v>
      </c>
      <c r="WDE2" s="2" t="s">
        <v>15720</v>
      </c>
      <c r="WDF2" s="2" t="s">
        <v>15721</v>
      </c>
      <c r="WDG2" s="2" t="s">
        <v>15722</v>
      </c>
      <c r="WDH2" s="2" t="s">
        <v>15723</v>
      </c>
      <c r="WDI2" s="2" t="s">
        <v>15724</v>
      </c>
      <c r="WDJ2" s="2" t="s">
        <v>15725</v>
      </c>
      <c r="WDK2" s="2" t="s">
        <v>15726</v>
      </c>
      <c r="WDL2" s="2" t="s">
        <v>15727</v>
      </c>
      <c r="WDM2" s="2" t="s">
        <v>15728</v>
      </c>
      <c r="WDN2" s="2" t="s">
        <v>15729</v>
      </c>
      <c r="WDO2" s="2" t="s">
        <v>15730</v>
      </c>
      <c r="WDP2" s="2" t="s">
        <v>15731</v>
      </c>
      <c r="WDQ2" s="2" t="s">
        <v>15732</v>
      </c>
      <c r="WDR2" s="2" t="s">
        <v>15733</v>
      </c>
      <c r="WDS2" s="2" t="s">
        <v>15734</v>
      </c>
      <c r="WDT2" s="2" t="s">
        <v>15735</v>
      </c>
      <c r="WDU2" s="2" t="s">
        <v>15736</v>
      </c>
      <c r="WDV2" s="2" t="s">
        <v>15737</v>
      </c>
      <c r="WDW2" s="2" t="s">
        <v>15738</v>
      </c>
      <c r="WDX2" s="2" t="s">
        <v>15739</v>
      </c>
      <c r="WDY2" s="2" t="s">
        <v>15740</v>
      </c>
      <c r="WDZ2" s="2" t="s">
        <v>15741</v>
      </c>
      <c r="WEA2" s="2" t="s">
        <v>15742</v>
      </c>
      <c r="WEB2" s="2" t="s">
        <v>15743</v>
      </c>
      <c r="WEC2" s="2" t="s">
        <v>15744</v>
      </c>
      <c r="WED2" s="2" t="s">
        <v>15745</v>
      </c>
      <c r="WEE2" s="2" t="s">
        <v>15746</v>
      </c>
      <c r="WEF2" s="2" t="s">
        <v>15747</v>
      </c>
      <c r="WEG2" s="2" t="s">
        <v>15748</v>
      </c>
      <c r="WEH2" s="2" t="s">
        <v>15749</v>
      </c>
      <c r="WEI2" s="2" t="s">
        <v>15750</v>
      </c>
      <c r="WEJ2" s="2" t="s">
        <v>15751</v>
      </c>
      <c r="WEK2" s="2" t="s">
        <v>15752</v>
      </c>
      <c r="WEL2" s="2" t="s">
        <v>15753</v>
      </c>
      <c r="WEM2" s="2" t="s">
        <v>15754</v>
      </c>
      <c r="WEN2" s="2" t="s">
        <v>15755</v>
      </c>
      <c r="WEO2" s="2" t="s">
        <v>15756</v>
      </c>
      <c r="WEP2" s="2" t="s">
        <v>15757</v>
      </c>
      <c r="WEQ2" s="2" t="s">
        <v>15758</v>
      </c>
      <c r="WER2" s="2" t="s">
        <v>15759</v>
      </c>
      <c r="WES2" s="2" t="s">
        <v>15760</v>
      </c>
      <c r="WET2" s="2" t="s">
        <v>15761</v>
      </c>
      <c r="WEU2" s="2" t="s">
        <v>15762</v>
      </c>
      <c r="WEV2" s="2" t="s">
        <v>15763</v>
      </c>
      <c r="WEW2" s="2" t="s">
        <v>15764</v>
      </c>
      <c r="WEX2" s="2" t="s">
        <v>15765</v>
      </c>
      <c r="WEY2" s="2" t="s">
        <v>15766</v>
      </c>
      <c r="WEZ2" s="2" t="s">
        <v>15767</v>
      </c>
      <c r="WFA2" s="2" t="s">
        <v>15768</v>
      </c>
      <c r="WFB2" s="2" t="s">
        <v>15769</v>
      </c>
      <c r="WFC2" s="2" t="s">
        <v>15770</v>
      </c>
      <c r="WFD2" s="2" t="s">
        <v>15771</v>
      </c>
      <c r="WFE2" s="2" t="s">
        <v>15772</v>
      </c>
      <c r="WFF2" s="2" t="s">
        <v>15773</v>
      </c>
      <c r="WFG2" s="2" t="s">
        <v>15774</v>
      </c>
      <c r="WFH2" s="2" t="s">
        <v>15775</v>
      </c>
      <c r="WFI2" s="2" t="s">
        <v>15776</v>
      </c>
      <c r="WFJ2" s="2" t="s">
        <v>15777</v>
      </c>
      <c r="WFK2" s="2" t="s">
        <v>15778</v>
      </c>
      <c r="WFL2" s="2" t="s">
        <v>15779</v>
      </c>
      <c r="WFM2" s="2" t="s">
        <v>15780</v>
      </c>
      <c r="WFN2" s="2" t="s">
        <v>15781</v>
      </c>
      <c r="WFO2" s="2" t="s">
        <v>15782</v>
      </c>
      <c r="WFP2" s="2" t="s">
        <v>15783</v>
      </c>
      <c r="WFQ2" s="2" t="s">
        <v>15784</v>
      </c>
      <c r="WFR2" s="2" t="s">
        <v>15785</v>
      </c>
      <c r="WFS2" s="2" t="s">
        <v>15786</v>
      </c>
      <c r="WFT2" s="2" t="s">
        <v>15787</v>
      </c>
      <c r="WFU2" s="2" t="s">
        <v>15788</v>
      </c>
      <c r="WFV2" s="2" t="s">
        <v>15789</v>
      </c>
      <c r="WFW2" s="2" t="s">
        <v>15790</v>
      </c>
      <c r="WFX2" s="2" t="s">
        <v>15791</v>
      </c>
      <c r="WFY2" s="2" t="s">
        <v>15792</v>
      </c>
      <c r="WFZ2" s="2" t="s">
        <v>15793</v>
      </c>
      <c r="WGA2" s="2" t="s">
        <v>15794</v>
      </c>
      <c r="WGB2" s="2" t="s">
        <v>15795</v>
      </c>
      <c r="WGC2" s="2" t="s">
        <v>15796</v>
      </c>
      <c r="WGD2" s="2" t="s">
        <v>15797</v>
      </c>
      <c r="WGE2" s="2" t="s">
        <v>15798</v>
      </c>
      <c r="WGF2" s="2" t="s">
        <v>15799</v>
      </c>
      <c r="WGG2" s="2" t="s">
        <v>15800</v>
      </c>
      <c r="WGH2" s="2" t="s">
        <v>15801</v>
      </c>
      <c r="WGI2" s="2" t="s">
        <v>15802</v>
      </c>
      <c r="WGJ2" s="2" t="s">
        <v>15803</v>
      </c>
      <c r="WGK2" s="2" t="s">
        <v>15804</v>
      </c>
      <c r="WGL2" s="2" t="s">
        <v>15805</v>
      </c>
      <c r="WGM2" s="2" t="s">
        <v>15806</v>
      </c>
      <c r="WGN2" s="2" t="s">
        <v>15807</v>
      </c>
      <c r="WGO2" s="2" t="s">
        <v>15808</v>
      </c>
      <c r="WGP2" s="2" t="s">
        <v>15809</v>
      </c>
      <c r="WGQ2" s="2" t="s">
        <v>15810</v>
      </c>
      <c r="WGR2" s="2" t="s">
        <v>15811</v>
      </c>
      <c r="WGS2" s="2" t="s">
        <v>15812</v>
      </c>
      <c r="WGT2" s="2" t="s">
        <v>15813</v>
      </c>
      <c r="WGU2" s="2" t="s">
        <v>15814</v>
      </c>
      <c r="WGV2" s="2" t="s">
        <v>15815</v>
      </c>
      <c r="WGW2" s="2" t="s">
        <v>15816</v>
      </c>
      <c r="WGX2" s="2" t="s">
        <v>15817</v>
      </c>
      <c r="WGY2" s="2" t="s">
        <v>15818</v>
      </c>
      <c r="WGZ2" s="2" t="s">
        <v>15819</v>
      </c>
      <c r="WHA2" s="2" t="s">
        <v>15820</v>
      </c>
      <c r="WHB2" s="2" t="s">
        <v>15821</v>
      </c>
      <c r="WHC2" s="2" t="s">
        <v>15822</v>
      </c>
      <c r="WHD2" s="2" t="s">
        <v>15823</v>
      </c>
      <c r="WHE2" s="2" t="s">
        <v>15824</v>
      </c>
      <c r="WHF2" s="2" t="s">
        <v>15825</v>
      </c>
      <c r="WHG2" s="2" t="s">
        <v>15826</v>
      </c>
      <c r="WHH2" s="2" t="s">
        <v>15827</v>
      </c>
      <c r="WHI2" s="2" t="s">
        <v>15828</v>
      </c>
      <c r="WHJ2" s="2" t="s">
        <v>15829</v>
      </c>
      <c r="WHK2" s="2" t="s">
        <v>15830</v>
      </c>
      <c r="WHL2" s="2" t="s">
        <v>15831</v>
      </c>
      <c r="WHM2" s="2" t="s">
        <v>15832</v>
      </c>
      <c r="WHN2" s="2" t="s">
        <v>15833</v>
      </c>
      <c r="WHO2" s="2" t="s">
        <v>15834</v>
      </c>
      <c r="WHP2" s="2" t="s">
        <v>15835</v>
      </c>
      <c r="WHQ2" s="2" t="s">
        <v>15836</v>
      </c>
      <c r="WHR2" s="2" t="s">
        <v>15837</v>
      </c>
      <c r="WHS2" s="2" t="s">
        <v>15838</v>
      </c>
      <c r="WHT2" s="2" t="s">
        <v>15839</v>
      </c>
      <c r="WHU2" s="2" t="s">
        <v>15840</v>
      </c>
      <c r="WHV2" s="2" t="s">
        <v>15841</v>
      </c>
      <c r="WHW2" s="2" t="s">
        <v>15842</v>
      </c>
      <c r="WHX2" s="2" t="s">
        <v>15843</v>
      </c>
      <c r="WHY2" s="2" t="s">
        <v>15844</v>
      </c>
      <c r="WHZ2" s="2" t="s">
        <v>15845</v>
      </c>
      <c r="WIA2" s="2" t="s">
        <v>15846</v>
      </c>
      <c r="WIB2" s="2" t="s">
        <v>15847</v>
      </c>
      <c r="WIC2" s="2" t="s">
        <v>15848</v>
      </c>
      <c r="WID2" s="2" t="s">
        <v>15849</v>
      </c>
      <c r="WIE2" s="2" t="s">
        <v>15850</v>
      </c>
      <c r="WIF2" s="2" t="s">
        <v>15851</v>
      </c>
      <c r="WIG2" s="2" t="s">
        <v>15852</v>
      </c>
      <c r="WIH2" s="2" t="s">
        <v>15853</v>
      </c>
      <c r="WII2" s="2" t="s">
        <v>15854</v>
      </c>
      <c r="WIJ2" s="2" t="s">
        <v>15855</v>
      </c>
      <c r="WIK2" s="2" t="s">
        <v>15856</v>
      </c>
      <c r="WIL2" s="2" t="s">
        <v>15857</v>
      </c>
      <c r="WIM2" s="2" t="s">
        <v>15858</v>
      </c>
      <c r="WIN2" s="2" t="s">
        <v>15859</v>
      </c>
      <c r="WIO2" s="2" t="s">
        <v>15860</v>
      </c>
      <c r="WIP2" s="2" t="s">
        <v>15861</v>
      </c>
      <c r="WIQ2" s="2" t="s">
        <v>15862</v>
      </c>
      <c r="WIR2" s="2" t="s">
        <v>15863</v>
      </c>
      <c r="WIS2" s="2" t="s">
        <v>15864</v>
      </c>
      <c r="WIT2" s="2" t="s">
        <v>15865</v>
      </c>
      <c r="WIU2" s="2" t="s">
        <v>15866</v>
      </c>
      <c r="WIV2" s="2" t="s">
        <v>15867</v>
      </c>
      <c r="WIW2" s="2" t="s">
        <v>15868</v>
      </c>
      <c r="WIX2" s="2" t="s">
        <v>15869</v>
      </c>
      <c r="WIY2" s="2" t="s">
        <v>15870</v>
      </c>
      <c r="WIZ2" s="2" t="s">
        <v>15871</v>
      </c>
      <c r="WJA2" s="2" t="s">
        <v>15872</v>
      </c>
      <c r="WJB2" s="2" t="s">
        <v>15873</v>
      </c>
      <c r="WJC2" s="2" t="s">
        <v>15874</v>
      </c>
      <c r="WJD2" s="2" t="s">
        <v>15875</v>
      </c>
      <c r="WJE2" s="2" t="s">
        <v>15876</v>
      </c>
      <c r="WJF2" s="2" t="s">
        <v>15877</v>
      </c>
      <c r="WJG2" s="2" t="s">
        <v>15878</v>
      </c>
      <c r="WJH2" s="2" t="s">
        <v>15879</v>
      </c>
      <c r="WJI2" s="2" t="s">
        <v>15880</v>
      </c>
      <c r="WJJ2" s="2" t="s">
        <v>15881</v>
      </c>
      <c r="WJK2" s="2" t="s">
        <v>15882</v>
      </c>
      <c r="WJL2" s="2" t="s">
        <v>15883</v>
      </c>
      <c r="WJM2" s="2" t="s">
        <v>15884</v>
      </c>
      <c r="WJN2" s="2" t="s">
        <v>15885</v>
      </c>
      <c r="WJO2" s="2" t="s">
        <v>15886</v>
      </c>
      <c r="WJP2" s="2" t="s">
        <v>15887</v>
      </c>
      <c r="WJQ2" s="2" t="s">
        <v>15888</v>
      </c>
      <c r="WJR2" s="2" t="s">
        <v>15889</v>
      </c>
      <c r="WJS2" s="2" t="s">
        <v>15890</v>
      </c>
      <c r="WJT2" s="2" t="s">
        <v>15891</v>
      </c>
      <c r="WJU2" s="2" t="s">
        <v>15892</v>
      </c>
      <c r="WJV2" s="2" t="s">
        <v>15893</v>
      </c>
      <c r="WJW2" s="2" t="s">
        <v>15894</v>
      </c>
      <c r="WJX2" s="2" t="s">
        <v>15895</v>
      </c>
      <c r="WJY2" s="2" t="s">
        <v>15896</v>
      </c>
      <c r="WJZ2" s="2" t="s">
        <v>15897</v>
      </c>
      <c r="WKA2" s="2" t="s">
        <v>15898</v>
      </c>
      <c r="WKB2" s="2" t="s">
        <v>15899</v>
      </c>
      <c r="WKC2" s="2" t="s">
        <v>15900</v>
      </c>
      <c r="WKD2" s="2" t="s">
        <v>15901</v>
      </c>
      <c r="WKE2" s="2" t="s">
        <v>15902</v>
      </c>
      <c r="WKF2" s="2" t="s">
        <v>15903</v>
      </c>
      <c r="WKG2" s="2" t="s">
        <v>15904</v>
      </c>
      <c r="WKH2" s="2" t="s">
        <v>15905</v>
      </c>
      <c r="WKI2" s="2" t="s">
        <v>15906</v>
      </c>
      <c r="WKJ2" s="2" t="s">
        <v>15907</v>
      </c>
      <c r="WKK2" s="2" t="s">
        <v>15908</v>
      </c>
      <c r="WKL2" s="2" t="s">
        <v>15909</v>
      </c>
      <c r="WKM2" s="2" t="s">
        <v>15910</v>
      </c>
      <c r="WKN2" s="2" t="s">
        <v>15911</v>
      </c>
      <c r="WKO2" s="2" t="s">
        <v>15912</v>
      </c>
      <c r="WKP2" s="2" t="s">
        <v>15913</v>
      </c>
      <c r="WKQ2" s="2" t="s">
        <v>15914</v>
      </c>
      <c r="WKR2" s="2" t="s">
        <v>15915</v>
      </c>
      <c r="WKS2" s="2" t="s">
        <v>15916</v>
      </c>
      <c r="WKT2" s="2" t="s">
        <v>15917</v>
      </c>
      <c r="WKU2" s="2" t="s">
        <v>15918</v>
      </c>
      <c r="WKV2" s="2" t="s">
        <v>15919</v>
      </c>
      <c r="WKW2" s="2" t="s">
        <v>15920</v>
      </c>
      <c r="WKX2" s="2" t="s">
        <v>15921</v>
      </c>
      <c r="WKY2" s="2" t="s">
        <v>15922</v>
      </c>
      <c r="WKZ2" s="2" t="s">
        <v>15923</v>
      </c>
      <c r="WLA2" s="2" t="s">
        <v>15924</v>
      </c>
      <c r="WLB2" s="2" t="s">
        <v>15925</v>
      </c>
      <c r="WLC2" s="2" t="s">
        <v>15926</v>
      </c>
      <c r="WLD2" s="2" t="s">
        <v>15927</v>
      </c>
      <c r="WLE2" s="2" t="s">
        <v>15928</v>
      </c>
      <c r="WLF2" s="2" t="s">
        <v>15929</v>
      </c>
      <c r="WLG2" s="2" t="s">
        <v>15930</v>
      </c>
      <c r="WLH2" s="2" t="s">
        <v>15931</v>
      </c>
      <c r="WLI2" s="2" t="s">
        <v>15932</v>
      </c>
      <c r="WLJ2" s="2" t="s">
        <v>15933</v>
      </c>
      <c r="WLK2" s="2" t="s">
        <v>15934</v>
      </c>
      <c r="WLL2" s="2" t="s">
        <v>15935</v>
      </c>
      <c r="WLM2" s="2" t="s">
        <v>15936</v>
      </c>
      <c r="WLN2" s="2" t="s">
        <v>15937</v>
      </c>
      <c r="WLO2" s="2" t="s">
        <v>15938</v>
      </c>
      <c r="WLP2" s="2" t="s">
        <v>15939</v>
      </c>
      <c r="WLQ2" s="2" t="s">
        <v>15940</v>
      </c>
      <c r="WLR2" s="2" t="s">
        <v>15941</v>
      </c>
      <c r="WLS2" s="2" t="s">
        <v>15942</v>
      </c>
      <c r="WLT2" s="2" t="s">
        <v>15943</v>
      </c>
      <c r="WLU2" s="2" t="s">
        <v>15944</v>
      </c>
      <c r="WLV2" s="2" t="s">
        <v>15945</v>
      </c>
      <c r="WLW2" s="2" t="s">
        <v>15946</v>
      </c>
      <c r="WLX2" s="2" t="s">
        <v>15947</v>
      </c>
      <c r="WLY2" s="2" t="s">
        <v>15948</v>
      </c>
      <c r="WLZ2" s="2" t="s">
        <v>15949</v>
      </c>
      <c r="WMA2" s="2" t="s">
        <v>15950</v>
      </c>
      <c r="WMB2" s="2" t="s">
        <v>15951</v>
      </c>
      <c r="WMC2" s="2" t="s">
        <v>15952</v>
      </c>
      <c r="WMD2" s="2" t="s">
        <v>15953</v>
      </c>
      <c r="WME2" s="2" t="s">
        <v>15954</v>
      </c>
      <c r="WMF2" s="2" t="s">
        <v>15955</v>
      </c>
      <c r="WMG2" s="2" t="s">
        <v>15956</v>
      </c>
      <c r="WMH2" s="2" t="s">
        <v>15957</v>
      </c>
      <c r="WMI2" s="2" t="s">
        <v>15958</v>
      </c>
      <c r="WMJ2" s="2" t="s">
        <v>15959</v>
      </c>
      <c r="WMK2" s="2" t="s">
        <v>15960</v>
      </c>
      <c r="WML2" s="2" t="s">
        <v>15961</v>
      </c>
      <c r="WMM2" s="2" t="s">
        <v>15962</v>
      </c>
      <c r="WMN2" s="2" t="s">
        <v>15963</v>
      </c>
      <c r="WMO2" s="2" t="s">
        <v>15964</v>
      </c>
      <c r="WMP2" s="2" t="s">
        <v>15965</v>
      </c>
      <c r="WMQ2" s="2" t="s">
        <v>15966</v>
      </c>
      <c r="WMR2" s="2" t="s">
        <v>15967</v>
      </c>
      <c r="WMS2" s="2" t="s">
        <v>15968</v>
      </c>
      <c r="WMT2" s="2" t="s">
        <v>15969</v>
      </c>
      <c r="WMU2" s="2" t="s">
        <v>15970</v>
      </c>
      <c r="WMV2" s="2" t="s">
        <v>15971</v>
      </c>
      <c r="WMW2" s="2" t="s">
        <v>15972</v>
      </c>
      <c r="WMX2" s="2" t="s">
        <v>15973</v>
      </c>
      <c r="WMY2" s="2" t="s">
        <v>15974</v>
      </c>
      <c r="WMZ2" s="2" t="s">
        <v>15975</v>
      </c>
      <c r="WNA2" s="2" t="s">
        <v>15976</v>
      </c>
      <c r="WNB2" s="2" t="s">
        <v>15977</v>
      </c>
      <c r="WNC2" s="2" t="s">
        <v>15978</v>
      </c>
      <c r="WND2" s="2" t="s">
        <v>15979</v>
      </c>
      <c r="WNE2" s="2" t="s">
        <v>15980</v>
      </c>
      <c r="WNF2" s="2" t="s">
        <v>15981</v>
      </c>
      <c r="WNG2" s="2" t="s">
        <v>15982</v>
      </c>
      <c r="WNH2" s="2" t="s">
        <v>15983</v>
      </c>
      <c r="WNI2" s="2" t="s">
        <v>15984</v>
      </c>
      <c r="WNJ2" s="2" t="s">
        <v>15985</v>
      </c>
      <c r="WNK2" s="2" t="s">
        <v>15986</v>
      </c>
      <c r="WNL2" s="2" t="s">
        <v>15987</v>
      </c>
      <c r="WNM2" s="2" t="s">
        <v>15988</v>
      </c>
      <c r="WNN2" s="2" t="s">
        <v>15989</v>
      </c>
      <c r="WNO2" s="2" t="s">
        <v>15990</v>
      </c>
      <c r="WNP2" s="2" t="s">
        <v>15991</v>
      </c>
      <c r="WNQ2" s="2" t="s">
        <v>15992</v>
      </c>
      <c r="WNR2" s="2" t="s">
        <v>15993</v>
      </c>
      <c r="WNS2" s="2" t="s">
        <v>15994</v>
      </c>
      <c r="WNT2" s="2" t="s">
        <v>15995</v>
      </c>
      <c r="WNU2" s="2" t="s">
        <v>15996</v>
      </c>
      <c r="WNV2" s="2" t="s">
        <v>15997</v>
      </c>
      <c r="WNW2" s="2" t="s">
        <v>15998</v>
      </c>
      <c r="WNX2" s="2" t="s">
        <v>15999</v>
      </c>
      <c r="WNY2" s="2" t="s">
        <v>16000</v>
      </c>
      <c r="WNZ2" s="2" t="s">
        <v>16001</v>
      </c>
      <c r="WOA2" s="2" t="s">
        <v>16002</v>
      </c>
      <c r="WOB2" s="2" t="s">
        <v>16003</v>
      </c>
      <c r="WOC2" s="2" t="s">
        <v>16004</v>
      </c>
      <c r="WOD2" s="2" t="s">
        <v>16005</v>
      </c>
      <c r="WOE2" s="2" t="s">
        <v>16006</v>
      </c>
      <c r="WOF2" s="2" t="s">
        <v>16007</v>
      </c>
      <c r="WOG2" s="2" t="s">
        <v>16008</v>
      </c>
      <c r="WOH2" s="2" t="s">
        <v>16009</v>
      </c>
      <c r="WOI2" s="2" t="s">
        <v>16010</v>
      </c>
      <c r="WOJ2" s="2" t="s">
        <v>16011</v>
      </c>
      <c r="WOK2" s="2" t="s">
        <v>16012</v>
      </c>
      <c r="WOL2" s="2" t="s">
        <v>16013</v>
      </c>
      <c r="WOM2" s="2" t="s">
        <v>16014</v>
      </c>
      <c r="WON2" s="2" t="s">
        <v>16015</v>
      </c>
      <c r="WOO2" s="2" t="s">
        <v>16016</v>
      </c>
      <c r="WOP2" s="2" t="s">
        <v>16017</v>
      </c>
      <c r="WOQ2" s="2" t="s">
        <v>16018</v>
      </c>
      <c r="WOR2" s="2" t="s">
        <v>16019</v>
      </c>
      <c r="WOS2" s="2" t="s">
        <v>16020</v>
      </c>
      <c r="WOT2" s="2" t="s">
        <v>16021</v>
      </c>
      <c r="WOU2" s="2" t="s">
        <v>16022</v>
      </c>
      <c r="WOV2" s="2" t="s">
        <v>16023</v>
      </c>
      <c r="WOW2" s="2" t="s">
        <v>16024</v>
      </c>
      <c r="WOX2" s="2" t="s">
        <v>16025</v>
      </c>
      <c r="WOY2" s="2" t="s">
        <v>16026</v>
      </c>
      <c r="WOZ2" s="2" t="s">
        <v>16027</v>
      </c>
      <c r="WPA2" s="2" t="s">
        <v>16028</v>
      </c>
      <c r="WPB2" s="2" t="s">
        <v>16029</v>
      </c>
      <c r="WPC2" s="2" t="s">
        <v>16030</v>
      </c>
      <c r="WPD2" s="2" t="s">
        <v>16031</v>
      </c>
      <c r="WPE2" s="2" t="s">
        <v>16032</v>
      </c>
      <c r="WPF2" s="2" t="s">
        <v>16033</v>
      </c>
      <c r="WPG2" s="2" t="s">
        <v>16034</v>
      </c>
      <c r="WPH2" s="2" t="s">
        <v>16035</v>
      </c>
      <c r="WPI2" s="2" t="s">
        <v>16036</v>
      </c>
      <c r="WPJ2" s="2" t="s">
        <v>16037</v>
      </c>
      <c r="WPK2" s="2" t="s">
        <v>16038</v>
      </c>
      <c r="WPL2" s="2" t="s">
        <v>16039</v>
      </c>
      <c r="WPM2" s="2" t="s">
        <v>16040</v>
      </c>
      <c r="WPN2" s="2" t="s">
        <v>16041</v>
      </c>
      <c r="WPO2" s="2" t="s">
        <v>16042</v>
      </c>
      <c r="WPP2" s="2" t="s">
        <v>16043</v>
      </c>
      <c r="WPQ2" s="2" t="s">
        <v>16044</v>
      </c>
      <c r="WPR2" s="2" t="s">
        <v>16045</v>
      </c>
      <c r="WPS2" s="2" t="s">
        <v>16046</v>
      </c>
      <c r="WPT2" s="2" t="s">
        <v>16047</v>
      </c>
      <c r="WPU2" s="2" t="s">
        <v>16048</v>
      </c>
      <c r="WPV2" s="2" t="s">
        <v>16049</v>
      </c>
      <c r="WPW2" s="2" t="s">
        <v>16050</v>
      </c>
      <c r="WPX2" s="2" t="s">
        <v>16051</v>
      </c>
      <c r="WPY2" s="2" t="s">
        <v>16052</v>
      </c>
      <c r="WPZ2" s="2" t="s">
        <v>16053</v>
      </c>
      <c r="WQA2" s="2" t="s">
        <v>16054</v>
      </c>
      <c r="WQB2" s="2" t="s">
        <v>16055</v>
      </c>
      <c r="WQC2" s="2" t="s">
        <v>16056</v>
      </c>
      <c r="WQD2" s="2" t="s">
        <v>16057</v>
      </c>
      <c r="WQE2" s="2" t="s">
        <v>16058</v>
      </c>
      <c r="WQF2" s="2" t="s">
        <v>16059</v>
      </c>
      <c r="WQG2" s="2" t="s">
        <v>16060</v>
      </c>
      <c r="WQH2" s="2" t="s">
        <v>16061</v>
      </c>
      <c r="WQI2" s="2" t="s">
        <v>16062</v>
      </c>
      <c r="WQJ2" s="2" t="s">
        <v>16063</v>
      </c>
      <c r="WQK2" s="2" t="s">
        <v>16064</v>
      </c>
      <c r="WQL2" s="2" t="s">
        <v>16065</v>
      </c>
      <c r="WQM2" s="2" t="s">
        <v>16066</v>
      </c>
      <c r="WQN2" s="2" t="s">
        <v>16067</v>
      </c>
      <c r="WQO2" s="2" t="s">
        <v>16068</v>
      </c>
      <c r="WQP2" s="2" t="s">
        <v>16069</v>
      </c>
      <c r="WQQ2" s="2" t="s">
        <v>16070</v>
      </c>
      <c r="WQR2" s="2" t="s">
        <v>16071</v>
      </c>
      <c r="WQS2" s="2" t="s">
        <v>16072</v>
      </c>
      <c r="WQT2" s="2" t="s">
        <v>16073</v>
      </c>
      <c r="WQU2" s="2" t="s">
        <v>16074</v>
      </c>
      <c r="WQV2" s="2" t="s">
        <v>16075</v>
      </c>
      <c r="WQW2" s="2" t="s">
        <v>16076</v>
      </c>
      <c r="WQX2" s="2" t="s">
        <v>16077</v>
      </c>
      <c r="WQY2" s="2" t="s">
        <v>16078</v>
      </c>
      <c r="WQZ2" s="2" t="s">
        <v>16079</v>
      </c>
      <c r="WRA2" s="2" t="s">
        <v>16080</v>
      </c>
      <c r="WRB2" s="2" t="s">
        <v>16081</v>
      </c>
      <c r="WRC2" s="2" t="s">
        <v>16082</v>
      </c>
      <c r="WRD2" s="2" t="s">
        <v>16083</v>
      </c>
      <c r="WRE2" s="2" t="s">
        <v>16084</v>
      </c>
      <c r="WRF2" s="2" t="s">
        <v>16085</v>
      </c>
      <c r="WRG2" s="2" t="s">
        <v>16086</v>
      </c>
      <c r="WRH2" s="2" t="s">
        <v>16087</v>
      </c>
      <c r="WRI2" s="2" t="s">
        <v>16088</v>
      </c>
      <c r="WRJ2" s="2" t="s">
        <v>16089</v>
      </c>
      <c r="WRK2" s="2" t="s">
        <v>16090</v>
      </c>
      <c r="WRL2" s="2" t="s">
        <v>16091</v>
      </c>
      <c r="WRM2" s="2" t="s">
        <v>16092</v>
      </c>
      <c r="WRN2" s="2" t="s">
        <v>16093</v>
      </c>
      <c r="WRO2" s="2" t="s">
        <v>16094</v>
      </c>
      <c r="WRP2" s="2" t="s">
        <v>16095</v>
      </c>
      <c r="WRQ2" s="2" t="s">
        <v>16096</v>
      </c>
      <c r="WRR2" s="2" t="s">
        <v>16097</v>
      </c>
      <c r="WRS2" s="2" t="s">
        <v>16098</v>
      </c>
      <c r="WRT2" s="2" t="s">
        <v>16099</v>
      </c>
      <c r="WRU2" s="2" t="s">
        <v>16100</v>
      </c>
      <c r="WRV2" s="2" t="s">
        <v>16101</v>
      </c>
      <c r="WRW2" s="2" t="s">
        <v>16102</v>
      </c>
      <c r="WRX2" s="2" t="s">
        <v>16103</v>
      </c>
      <c r="WRY2" s="2" t="s">
        <v>16104</v>
      </c>
      <c r="WRZ2" s="2" t="s">
        <v>16105</v>
      </c>
      <c r="WSA2" s="2" t="s">
        <v>16106</v>
      </c>
      <c r="WSB2" s="2" t="s">
        <v>16107</v>
      </c>
      <c r="WSC2" s="2" t="s">
        <v>16108</v>
      </c>
      <c r="WSD2" s="2" t="s">
        <v>16109</v>
      </c>
      <c r="WSE2" s="2" t="s">
        <v>16110</v>
      </c>
      <c r="WSF2" s="2" t="s">
        <v>16111</v>
      </c>
      <c r="WSG2" s="2" t="s">
        <v>16112</v>
      </c>
      <c r="WSH2" s="2" t="s">
        <v>16113</v>
      </c>
      <c r="WSI2" s="2" t="s">
        <v>16114</v>
      </c>
      <c r="WSJ2" s="2" t="s">
        <v>16115</v>
      </c>
      <c r="WSK2" s="2" t="s">
        <v>16116</v>
      </c>
      <c r="WSL2" s="2" t="s">
        <v>16117</v>
      </c>
      <c r="WSM2" s="2" t="s">
        <v>16118</v>
      </c>
      <c r="WSN2" s="2" t="s">
        <v>16119</v>
      </c>
      <c r="WSO2" s="2" t="s">
        <v>16120</v>
      </c>
      <c r="WSP2" s="2" t="s">
        <v>16121</v>
      </c>
      <c r="WSQ2" s="2" t="s">
        <v>16122</v>
      </c>
      <c r="WSR2" s="2" t="s">
        <v>16123</v>
      </c>
      <c r="WSS2" s="2" t="s">
        <v>16124</v>
      </c>
      <c r="WST2" s="2" t="s">
        <v>16125</v>
      </c>
      <c r="WSU2" s="2" t="s">
        <v>16126</v>
      </c>
      <c r="WSV2" s="2" t="s">
        <v>16127</v>
      </c>
      <c r="WSW2" s="2" t="s">
        <v>16128</v>
      </c>
      <c r="WSX2" s="2" t="s">
        <v>16129</v>
      </c>
      <c r="WSY2" s="2" t="s">
        <v>16130</v>
      </c>
      <c r="WSZ2" s="2" t="s">
        <v>16131</v>
      </c>
      <c r="WTA2" s="2" t="s">
        <v>16132</v>
      </c>
      <c r="WTB2" s="2" t="s">
        <v>16133</v>
      </c>
      <c r="WTC2" s="2" t="s">
        <v>16134</v>
      </c>
      <c r="WTD2" s="2" t="s">
        <v>16135</v>
      </c>
      <c r="WTE2" s="2" t="s">
        <v>16136</v>
      </c>
      <c r="WTF2" s="2" t="s">
        <v>16137</v>
      </c>
      <c r="WTG2" s="2" t="s">
        <v>16138</v>
      </c>
      <c r="WTH2" s="2" t="s">
        <v>16139</v>
      </c>
      <c r="WTI2" s="2" t="s">
        <v>16140</v>
      </c>
      <c r="WTJ2" s="2" t="s">
        <v>16141</v>
      </c>
      <c r="WTK2" s="2" t="s">
        <v>16142</v>
      </c>
      <c r="WTL2" s="2" t="s">
        <v>16143</v>
      </c>
      <c r="WTM2" s="2" t="s">
        <v>16144</v>
      </c>
      <c r="WTN2" s="2" t="s">
        <v>16145</v>
      </c>
      <c r="WTO2" s="2" t="s">
        <v>16146</v>
      </c>
      <c r="WTP2" s="2" t="s">
        <v>16147</v>
      </c>
      <c r="WTQ2" s="2" t="s">
        <v>16148</v>
      </c>
      <c r="WTR2" s="2" t="s">
        <v>16149</v>
      </c>
      <c r="WTS2" s="2" t="s">
        <v>16150</v>
      </c>
      <c r="WTT2" s="2" t="s">
        <v>16151</v>
      </c>
      <c r="WTU2" s="2" t="s">
        <v>16152</v>
      </c>
      <c r="WTV2" s="2" t="s">
        <v>16153</v>
      </c>
      <c r="WTW2" s="2" t="s">
        <v>16154</v>
      </c>
      <c r="WTX2" s="2" t="s">
        <v>16155</v>
      </c>
      <c r="WTY2" s="2" t="s">
        <v>16156</v>
      </c>
      <c r="WTZ2" s="2" t="s">
        <v>16157</v>
      </c>
      <c r="WUA2" s="2" t="s">
        <v>16158</v>
      </c>
      <c r="WUB2" s="2" t="s">
        <v>16159</v>
      </c>
      <c r="WUC2" s="2" t="s">
        <v>16160</v>
      </c>
      <c r="WUD2" s="2" t="s">
        <v>16161</v>
      </c>
      <c r="WUE2" s="2" t="s">
        <v>16162</v>
      </c>
      <c r="WUF2" s="2" t="s">
        <v>16163</v>
      </c>
      <c r="WUG2" s="2" t="s">
        <v>16164</v>
      </c>
      <c r="WUH2" s="2" t="s">
        <v>16165</v>
      </c>
      <c r="WUI2" s="2" t="s">
        <v>16166</v>
      </c>
      <c r="WUJ2" s="2" t="s">
        <v>16167</v>
      </c>
      <c r="WUK2" s="2" t="s">
        <v>16168</v>
      </c>
      <c r="WUL2" s="2" t="s">
        <v>16169</v>
      </c>
      <c r="WUM2" s="2" t="s">
        <v>16170</v>
      </c>
      <c r="WUN2" s="2" t="s">
        <v>16171</v>
      </c>
      <c r="WUO2" s="2" t="s">
        <v>16172</v>
      </c>
      <c r="WUP2" s="2" t="s">
        <v>16173</v>
      </c>
      <c r="WUQ2" s="2" t="s">
        <v>16174</v>
      </c>
      <c r="WUR2" s="2" t="s">
        <v>16175</v>
      </c>
      <c r="WUS2" s="2" t="s">
        <v>16176</v>
      </c>
      <c r="WUT2" s="2" t="s">
        <v>16177</v>
      </c>
      <c r="WUU2" s="2" t="s">
        <v>16178</v>
      </c>
      <c r="WUV2" s="2" t="s">
        <v>16179</v>
      </c>
      <c r="WUW2" s="2" t="s">
        <v>16180</v>
      </c>
      <c r="WUX2" s="2" t="s">
        <v>16181</v>
      </c>
      <c r="WUY2" s="2" t="s">
        <v>16182</v>
      </c>
      <c r="WUZ2" s="2" t="s">
        <v>16183</v>
      </c>
      <c r="WVA2" s="2" t="s">
        <v>16184</v>
      </c>
      <c r="WVB2" s="2" t="s">
        <v>16185</v>
      </c>
      <c r="WVC2" s="2" t="s">
        <v>16186</v>
      </c>
      <c r="WVD2" s="2" t="s">
        <v>16187</v>
      </c>
      <c r="WVE2" s="2" t="s">
        <v>16188</v>
      </c>
      <c r="WVF2" s="2" t="s">
        <v>16189</v>
      </c>
      <c r="WVG2" s="2" t="s">
        <v>16190</v>
      </c>
      <c r="WVH2" s="2" t="s">
        <v>16191</v>
      </c>
      <c r="WVI2" s="2" t="s">
        <v>16192</v>
      </c>
      <c r="WVJ2" s="2" t="s">
        <v>16193</v>
      </c>
      <c r="WVK2" s="2" t="s">
        <v>16194</v>
      </c>
      <c r="WVL2" s="2" t="s">
        <v>16195</v>
      </c>
      <c r="WVM2" s="2" t="s">
        <v>16196</v>
      </c>
      <c r="WVN2" s="2" t="s">
        <v>16197</v>
      </c>
      <c r="WVO2" s="2" t="s">
        <v>16198</v>
      </c>
      <c r="WVP2" s="2" t="s">
        <v>16199</v>
      </c>
      <c r="WVQ2" s="2" t="s">
        <v>16200</v>
      </c>
      <c r="WVR2" s="2" t="s">
        <v>16201</v>
      </c>
      <c r="WVS2" s="2" t="s">
        <v>16202</v>
      </c>
      <c r="WVT2" s="2" t="s">
        <v>16203</v>
      </c>
      <c r="WVU2" s="2" t="s">
        <v>16204</v>
      </c>
      <c r="WVV2" s="2" t="s">
        <v>16205</v>
      </c>
      <c r="WVW2" s="2" t="s">
        <v>16206</v>
      </c>
      <c r="WVX2" s="2" t="s">
        <v>16207</v>
      </c>
      <c r="WVY2" s="2" t="s">
        <v>16208</v>
      </c>
      <c r="WVZ2" s="2" t="s">
        <v>16209</v>
      </c>
      <c r="WWA2" s="2" t="s">
        <v>16210</v>
      </c>
      <c r="WWB2" s="2" t="s">
        <v>16211</v>
      </c>
      <c r="WWC2" s="2" t="s">
        <v>16212</v>
      </c>
      <c r="WWD2" s="2" t="s">
        <v>16213</v>
      </c>
      <c r="WWE2" s="2" t="s">
        <v>16214</v>
      </c>
      <c r="WWF2" s="2" t="s">
        <v>16215</v>
      </c>
      <c r="WWG2" s="2" t="s">
        <v>16216</v>
      </c>
      <c r="WWH2" s="2" t="s">
        <v>16217</v>
      </c>
      <c r="WWI2" s="2" t="s">
        <v>16218</v>
      </c>
      <c r="WWJ2" s="2" t="s">
        <v>16219</v>
      </c>
      <c r="WWK2" s="2" t="s">
        <v>16220</v>
      </c>
      <c r="WWL2" s="2" t="s">
        <v>16221</v>
      </c>
      <c r="WWM2" s="2" t="s">
        <v>16222</v>
      </c>
      <c r="WWN2" s="2" t="s">
        <v>16223</v>
      </c>
      <c r="WWO2" s="2" t="s">
        <v>16224</v>
      </c>
      <c r="WWP2" s="2" t="s">
        <v>16225</v>
      </c>
      <c r="WWQ2" s="2" t="s">
        <v>16226</v>
      </c>
      <c r="WWR2" s="2" t="s">
        <v>16227</v>
      </c>
      <c r="WWS2" s="2" t="s">
        <v>16228</v>
      </c>
      <c r="WWT2" s="2" t="s">
        <v>16229</v>
      </c>
      <c r="WWU2" s="2" t="s">
        <v>16230</v>
      </c>
      <c r="WWV2" s="2" t="s">
        <v>16231</v>
      </c>
      <c r="WWW2" s="2" t="s">
        <v>16232</v>
      </c>
      <c r="WWX2" s="2" t="s">
        <v>16233</v>
      </c>
      <c r="WWY2" s="2" t="s">
        <v>16234</v>
      </c>
      <c r="WWZ2" s="2" t="s">
        <v>16235</v>
      </c>
      <c r="WXA2" s="2" t="s">
        <v>16236</v>
      </c>
      <c r="WXB2" s="2" t="s">
        <v>16237</v>
      </c>
      <c r="WXC2" s="2" t="s">
        <v>16238</v>
      </c>
      <c r="WXD2" s="2" t="s">
        <v>16239</v>
      </c>
      <c r="WXE2" s="2" t="s">
        <v>16240</v>
      </c>
      <c r="WXF2" s="2" t="s">
        <v>16241</v>
      </c>
      <c r="WXG2" s="2" t="s">
        <v>16242</v>
      </c>
      <c r="WXH2" s="2" t="s">
        <v>16243</v>
      </c>
      <c r="WXI2" s="2" t="s">
        <v>16244</v>
      </c>
      <c r="WXJ2" s="2" t="s">
        <v>16245</v>
      </c>
      <c r="WXK2" s="2" t="s">
        <v>16246</v>
      </c>
      <c r="WXL2" s="2" t="s">
        <v>16247</v>
      </c>
      <c r="WXM2" s="2" t="s">
        <v>16248</v>
      </c>
      <c r="WXN2" s="2" t="s">
        <v>16249</v>
      </c>
      <c r="WXO2" s="2" t="s">
        <v>16250</v>
      </c>
      <c r="WXP2" s="2" t="s">
        <v>16251</v>
      </c>
      <c r="WXQ2" s="2" t="s">
        <v>16252</v>
      </c>
      <c r="WXR2" s="2" t="s">
        <v>16253</v>
      </c>
      <c r="WXS2" s="2" t="s">
        <v>16254</v>
      </c>
      <c r="WXT2" s="2" t="s">
        <v>16255</v>
      </c>
      <c r="WXU2" s="2" t="s">
        <v>16256</v>
      </c>
      <c r="WXV2" s="2" t="s">
        <v>16257</v>
      </c>
      <c r="WXW2" s="2" t="s">
        <v>16258</v>
      </c>
      <c r="WXX2" s="2" t="s">
        <v>16259</v>
      </c>
      <c r="WXY2" s="2" t="s">
        <v>16260</v>
      </c>
      <c r="WXZ2" s="2" t="s">
        <v>16261</v>
      </c>
      <c r="WYA2" s="2" t="s">
        <v>16262</v>
      </c>
      <c r="WYB2" s="2" t="s">
        <v>16263</v>
      </c>
      <c r="WYC2" s="2" t="s">
        <v>16264</v>
      </c>
      <c r="WYD2" s="2" t="s">
        <v>16265</v>
      </c>
      <c r="WYE2" s="2" t="s">
        <v>16266</v>
      </c>
      <c r="WYF2" s="2" t="s">
        <v>16267</v>
      </c>
      <c r="WYG2" s="2" t="s">
        <v>16268</v>
      </c>
      <c r="WYH2" s="2" t="s">
        <v>16269</v>
      </c>
      <c r="WYI2" s="2" t="s">
        <v>16270</v>
      </c>
      <c r="WYJ2" s="2" t="s">
        <v>16271</v>
      </c>
      <c r="WYK2" s="2" t="s">
        <v>16272</v>
      </c>
      <c r="WYL2" s="2" t="s">
        <v>16273</v>
      </c>
      <c r="WYM2" s="2" t="s">
        <v>16274</v>
      </c>
      <c r="WYN2" s="2" t="s">
        <v>16275</v>
      </c>
      <c r="WYO2" s="2" t="s">
        <v>16276</v>
      </c>
      <c r="WYP2" s="2" t="s">
        <v>16277</v>
      </c>
      <c r="WYQ2" s="2" t="s">
        <v>16278</v>
      </c>
      <c r="WYR2" s="2" t="s">
        <v>16279</v>
      </c>
      <c r="WYS2" s="2" t="s">
        <v>16280</v>
      </c>
      <c r="WYT2" s="2" t="s">
        <v>16281</v>
      </c>
      <c r="WYU2" s="2" t="s">
        <v>16282</v>
      </c>
      <c r="WYV2" s="2" t="s">
        <v>16283</v>
      </c>
      <c r="WYW2" s="2" t="s">
        <v>16284</v>
      </c>
      <c r="WYX2" s="2" t="s">
        <v>16285</v>
      </c>
      <c r="WYY2" s="2" t="s">
        <v>16286</v>
      </c>
      <c r="WYZ2" s="2" t="s">
        <v>16287</v>
      </c>
      <c r="WZA2" s="2" t="s">
        <v>16288</v>
      </c>
      <c r="WZB2" s="2" t="s">
        <v>16289</v>
      </c>
      <c r="WZC2" s="2" t="s">
        <v>16290</v>
      </c>
      <c r="WZD2" s="2" t="s">
        <v>16291</v>
      </c>
      <c r="WZE2" s="2" t="s">
        <v>16292</v>
      </c>
      <c r="WZF2" s="2" t="s">
        <v>16293</v>
      </c>
      <c r="WZG2" s="2" t="s">
        <v>16294</v>
      </c>
      <c r="WZH2" s="2" t="s">
        <v>16295</v>
      </c>
      <c r="WZI2" s="2" t="s">
        <v>16296</v>
      </c>
      <c r="WZJ2" s="2" t="s">
        <v>16297</v>
      </c>
      <c r="WZK2" s="2" t="s">
        <v>16298</v>
      </c>
      <c r="WZL2" s="2" t="s">
        <v>16299</v>
      </c>
      <c r="WZM2" s="2" t="s">
        <v>16300</v>
      </c>
      <c r="WZN2" s="2" t="s">
        <v>16301</v>
      </c>
      <c r="WZO2" s="2" t="s">
        <v>16302</v>
      </c>
      <c r="WZP2" s="2" t="s">
        <v>16303</v>
      </c>
      <c r="WZQ2" s="2" t="s">
        <v>16304</v>
      </c>
      <c r="WZR2" s="2" t="s">
        <v>16305</v>
      </c>
      <c r="WZS2" s="2" t="s">
        <v>16306</v>
      </c>
      <c r="WZT2" s="2" t="s">
        <v>16307</v>
      </c>
      <c r="WZU2" s="2" t="s">
        <v>16308</v>
      </c>
      <c r="WZV2" s="2" t="s">
        <v>16309</v>
      </c>
      <c r="WZW2" s="2" t="s">
        <v>16310</v>
      </c>
      <c r="WZX2" s="2" t="s">
        <v>16311</v>
      </c>
      <c r="WZY2" s="2" t="s">
        <v>16312</v>
      </c>
      <c r="WZZ2" s="2" t="s">
        <v>16313</v>
      </c>
      <c r="XAA2" s="2" t="s">
        <v>16314</v>
      </c>
      <c r="XAB2" s="2" t="s">
        <v>16315</v>
      </c>
      <c r="XAC2" s="2" t="s">
        <v>16316</v>
      </c>
      <c r="XAD2" s="2" t="s">
        <v>16317</v>
      </c>
      <c r="XAE2" s="2" t="s">
        <v>16318</v>
      </c>
      <c r="XAF2" s="2" t="s">
        <v>16319</v>
      </c>
      <c r="XAG2" s="2" t="s">
        <v>16320</v>
      </c>
      <c r="XAH2" s="2" t="s">
        <v>16321</v>
      </c>
      <c r="XAI2" s="2" t="s">
        <v>16322</v>
      </c>
      <c r="XAJ2" s="2" t="s">
        <v>16323</v>
      </c>
      <c r="XAK2" s="2" t="s">
        <v>16324</v>
      </c>
      <c r="XAL2" s="2" t="s">
        <v>16325</v>
      </c>
      <c r="XAM2" s="2" t="s">
        <v>16326</v>
      </c>
      <c r="XAN2" s="2" t="s">
        <v>16327</v>
      </c>
      <c r="XAO2" s="2" t="s">
        <v>16328</v>
      </c>
      <c r="XAP2" s="2" t="s">
        <v>16329</v>
      </c>
      <c r="XAQ2" s="2" t="s">
        <v>16330</v>
      </c>
      <c r="XAR2" s="2" t="s">
        <v>16331</v>
      </c>
      <c r="XAS2" s="2" t="s">
        <v>16332</v>
      </c>
      <c r="XAT2" s="2" t="s">
        <v>16333</v>
      </c>
      <c r="XAU2" s="2" t="s">
        <v>16334</v>
      </c>
      <c r="XAV2" s="2" t="s">
        <v>16335</v>
      </c>
      <c r="XAW2" s="2" t="s">
        <v>16336</v>
      </c>
      <c r="XAX2" s="2" t="s">
        <v>16337</v>
      </c>
      <c r="XAY2" s="2" t="s">
        <v>16338</v>
      </c>
      <c r="XAZ2" s="2" t="s">
        <v>16339</v>
      </c>
      <c r="XBA2" s="2" t="s">
        <v>16340</v>
      </c>
      <c r="XBB2" s="2" t="s">
        <v>16341</v>
      </c>
      <c r="XBC2" s="2" t="s">
        <v>16342</v>
      </c>
      <c r="XBD2" s="2" t="s">
        <v>16343</v>
      </c>
      <c r="XBE2" s="2" t="s">
        <v>16344</v>
      </c>
      <c r="XBF2" s="2" t="s">
        <v>16345</v>
      </c>
      <c r="XBG2" s="2" t="s">
        <v>16346</v>
      </c>
      <c r="XBH2" s="2" t="s">
        <v>16347</v>
      </c>
      <c r="XBI2" s="2" t="s">
        <v>16348</v>
      </c>
      <c r="XBJ2" s="2" t="s">
        <v>16349</v>
      </c>
      <c r="XBK2" s="2" t="s">
        <v>16350</v>
      </c>
      <c r="XBL2" s="2" t="s">
        <v>16351</v>
      </c>
      <c r="XBM2" s="2" t="s">
        <v>16352</v>
      </c>
      <c r="XBN2" s="2" t="s">
        <v>16353</v>
      </c>
      <c r="XBO2" s="2" t="s">
        <v>16354</v>
      </c>
      <c r="XBP2" s="2" t="s">
        <v>16355</v>
      </c>
      <c r="XBQ2" s="2" t="s">
        <v>16356</v>
      </c>
      <c r="XBR2" s="2" t="s">
        <v>16357</v>
      </c>
      <c r="XBS2" s="2" t="s">
        <v>16358</v>
      </c>
      <c r="XBT2" s="2" t="s">
        <v>16359</v>
      </c>
      <c r="XBU2" s="2" t="s">
        <v>16360</v>
      </c>
      <c r="XBV2" s="2" t="s">
        <v>16361</v>
      </c>
      <c r="XBW2" s="2" t="s">
        <v>16362</v>
      </c>
      <c r="XBX2" s="2" t="s">
        <v>16363</v>
      </c>
      <c r="XBY2" s="2" t="s">
        <v>16364</v>
      </c>
      <c r="XBZ2" s="2" t="s">
        <v>16365</v>
      </c>
      <c r="XCA2" s="2" t="s">
        <v>16366</v>
      </c>
      <c r="XCB2" s="2" t="s">
        <v>16367</v>
      </c>
      <c r="XCC2" s="2" t="s">
        <v>16368</v>
      </c>
      <c r="XCD2" s="2" t="s">
        <v>16369</v>
      </c>
      <c r="XCE2" s="2" t="s">
        <v>16370</v>
      </c>
      <c r="XCF2" s="2" t="s">
        <v>16371</v>
      </c>
      <c r="XCG2" s="2" t="s">
        <v>16372</v>
      </c>
      <c r="XCH2" s="2" t="s">
        <v>16373</v>
      </c>
      <c r="XCI2" s="2" t="s">
        <v>16374</v>
      </c>
      <c r="XCJ2" s="2" t="s">
        <v>16375</v>
      </c>
      <c r="XCK2" s="2" t="s">
        <v>16376</v>
      </c>
      <c r="XCL2" s="2" t="s">
        <v>16377</v>
      </c>
      <c r="XCM2" s="2" t="s">
        <v>16378</v>
      </c>
      <c r="XCN2" s="2" t="s">
        <v>16379</v>
      </c>
      <c r="XCO2" s="2" t="s">
        <v>16380</v>
      </c>
      <c r="XCP2" s="2" t="s">
        <v>16381</v>
      </c>
      <c r="XCQ2" s="2" t="s">
        <v>16382</v>
      </c>
      <c r="XCR2" s="2" t="s">
        <v>16383</v>
      </c>
      <c r="XCS2" s="2" t="s">
        <v>16384</v>
      </c>
      <c r="XCT2" s="2" t="s">
        <v>16385</v>
      </c>
      <c r="XCU2" s="2" t="s">
        <v>16386</v>
      </c>
      <c r="XCV2" s="2" t="s">
        <v>16387</v>
      </c>
      <c r="XCW2" s="2" t="s">
        <v>16388</v>
      </c>
      <c r="XCX2" s="2" t="s">
        <v>16389</v>
      </c>
      <c r="XCY2" s="2" t="s">
        <v>16390</v>
      </c>
      <c r="XCZ2" s="2" t="s">
        <v>16391</v>
      </c>
      <c r="XDA2" s="2" t="s">
        <v>16392</v>
      </c>
      <c r="XDB2" s="2" t="s">
        <v>16393</v>
      </c>
      <c r="XDC2" s="2" t="s">
        <v>16394</v>
      </c>
      <c r="XDD2" s="2" t="s">
        <v>16395</v>
      </c>
      <c r="XDE2" s="2" t="s">
        <v>16396</v>
      </c>
      <c r="XDF2" s="2" t="s">
        <v>16397</v>
      </c>
      <c r="XDG2" s="2" t="s">
        <v>16398</v>
      </c>
      <c r="XDH2" s="2" t="s">
        <v>16399</v>
      </c>
      <c r="XDI2" s="2" t="s">
        <v>16400</v>
      </c>
      <c r="XDJ2" s="2" t="s">
        <v>16401</v>
      </c>
      <c r="XDK2" s="2" t="s">
        <v>16402</v>
      </c>
      <c r="XDL2" s="2" t="s">
        <v>16403</v>
      </c>
      <c r="XDM2" s="2" t="s">
        <v>16404</v>
      </c>
      <c r="XDN2" s="2" t="s">
        <v>16405</v>
      </c>
      <c r="XDO2" s="2" t="s">
        <v>16406</v>
      </c>
      <c r="XDP2" s="2" t="s">
        <v>16407</v>
      </c>
      <c r="XDQ2" s="2" t="s">
        <v>16408</v>
      </c>
      <c r="XDR2" s="2" t="s">
        <v>16409</v>
      </c>
      <c r="XDS2" s="2" t="s">
        <v>16410</v>
      </c>
      <c r="XDT2" s="2" t="s">
        <v>16411</v>
      </c>
      <c r="XDU2" s="2" t="s">
        <v>16412</v>
      </c>
      <c r="XDV2" s="2" t="s">
        <v>16413</v>
      </c>
      <c r="XDW2" s="2" t="s">
        <v>16414</v>
      </c>
      <c r="XDX2" s="2" t="s">
        <v>16415</v>
      </c>
      <c r="XDY2" s="2" t="s">
        <v>16416</v>
      </c>
      <c r="XDZ2" s="2" t="s">
        <v>16417</v>
      </c>
      <c r="XEA2" s="2" t="s">
        <v>16418</v>
      </c>
      <c r="XEB2" s="2" t="s">
        <v>16419</v>
      </c>
      <c r="XEC2" s="2" t="s">
        <v>16420</v>
      </c>
      <c r="XED2" s="2" t="s">
        <v>16421</v>
      </c>
      <c r="XEE2" s="2" t="s">
        <v>16422</v>
      </c>
      <c r="XEF2" s="2" t="s">
        <v>16423</v>
      </c>
      <c r="XEG2" s="2" t="s">
        <v>16424</v>
      </c>
      <c r="XEH2" s="2" t="s">
        <v>16425</v>
      </c>
      <c r="XEI2" s="2" t="s">
        <v>16426</v>
      </c>
      <c r="XEJ2" s="2" t="s">
        <v>16427</v>
      </c>
      <c r="XEK2" s="2" t="s">
        <v>16428</v>
      </c>
      <c r="XEL2" s="2" t="s">
        <v>16429</v>
      </c>
      <c r="XEM2" s="2" t="s">
        <v>16430</v>
      </c>
      <c r="XEN2" s="2" t="s">
        <v>16431</v>
      </c>
      <c r="XEO2" s="2" t="s">
        <v>16432</v>
      </c>
      <c r="XEP2" s="2" t="s">
        <v>16433</v>
      </c>
      <c r="XEQ2" s="2" t="s">
        <v>16434</v>
      </c>
      <c r="XER2" s="2" t="s">
        <v>16435</v>
      </c>
      <c r="XES2" s="2" t="s">
        <v>16436</v>
      </c>
      <c r="XET2" s="2" t="s">
        <v>16437</v>
      </c>
      <c r="XEU2" s="2" t="s">
        <v>16438</v>
      </c>
      <c r="XEV2" s="2" t="s">
        <v>16439</v>
      </c>
      <c r="XEW2" s="2" t="s">
        <v>16440</v>
      </c>
      <c r="XEX2" s="2" t="s">
        <v>16441</v>
      </c>
      <c r="XEY2" s="2" t="s">
        <v>16442</v>
      </c>
      <c r="XEZ2" s="2" t="s">
        <v>16443</v>
      </c>
      <c r="XFA2" s="2" t="s">
        <v>16444</v>
      </c>
      <c r="XFB2" s="2" t="s">
        <v>16445</v>
      </c>
      <c r="XFC2" s="2" t="s">
        <v>16446</v>
      </c>
      <c r="XFD2" s="2" t="s">
        <v>16447</v>
      </c>
    </row>
    <row r="3" spans="1:16384" ht="21" customHeight="1" x14ac:dyDescent="0.2">
      <c r="B3" s="3" t="s">
        <v>14</v>
      </c>
      <c r="C3" s="4">
        <v>1</v>
      </c>
      <c r="D3" s="5" t="s">
        <v>15</v>
      </c>
      <c r="E3" s="3" t="s">
        <v>16</v>
      </c>
      <c r="F3" s="3" t="s">
        <v>17</v>
      </c>
      <c r="G3" s="6">
        <v>1</v>
      </c>
      <c r="H3" s="1">
        <v>7000000</v>
      </c>
      <c r="I3" s="3">
        <v>3</v>
      </c>
      <c r="J3" s="7">
        <v>1.3888888888888889E-3</v>
      </c>
      <c r="K3" s="3" t="s">
        <v>18</v>
      </c>
      <c r="L3" s="3" t="s">
        <v>19</v>
      </c>
      <c r="M3" s="3" t="s">
        <v>20</v>
      </c>
      <c r="N3" s="3" t="s">
        <v>78</v>
      </c>
      <c r="O3" s="3" t="s">
        <v>21</v>
      </c>
    </row>
    <row r="4" spans="1:16384" ht="21" customHeight="1" x14ac:dyDescent="0.2">
      <c r="B4" s="3" t="s">
        <v>14</v>
      </c>
      <c r="C4" s="4">
        <v>10</v>
      </c>
      <c r="D4" s="5" t="s">
        <v>22</v>
      </c>
      <c r="E4" s="3" t="s">
        <v>16</v>
      </c>
      <c r="F4" s="3" t="s">
        <v>23</v>
      </c>
      <c r="G4" s="6">
        <v>3</v>
      </c>
      <c r="H4" s="1">
        <v>11000000</v>
      </c>
      <c r="I4" s="3">
        <v>1</v>
      </c>
      <c r="J4" s="7">
        <v>1.3888888888888889E-3</v>
      </c>
      <c r="K4" s="3" t="s">
        <v>18</v>
      </c>
      <c r="L4" s="3" t="s">
        <v>24</v>
      </c>
      <c r="M4" s="3" t="s">
        <v>25</v>
      </c>
      <c r="N4" s="3" t="s">
        <v>76</v>
      </c>
      <c r="O4" s="3" t="s">
        <v>26</v>
      </c>
    </row>
    <row r="5" spans="1:16384" ht="21" customHeight="1" x14ac:dyDescent="0.2">
      <c r="B5" s="3" t="s">
        <v>14</v>
      </c>
      <c r="C5" s="4">
        <v>20</v>
      </c>
      <c r="D5" s="5" t="s">
        <v>27</v>
      </c>
      <c r="E5" s="3" t="s">
        <v>28</v>
      </c>
      <c r="F5" s="3" t="s">
        <v>17</v>
      </c>
      <c r="G5" s="6">
        <v>2</v>
      </c>
      <c r="H5" s="1">
        <v>12000000</v>
      </c>
      <c r="I5" s="3">
        <v>3</v>
      </c>
      <c r="J5" s="7">
        <v>1.3888888888888889E-3</v>
      </c>
      <c r="K5" s="3" t="s">
        <v>18</v>
      </c>
      <c r="L5" s="3" t="s">
        <v>29</v>
      </c>
      <c r="M5" s="3" t="s">
        <v>30</v>
      </c>
      <c r="N5" s="3" t="s">
        <v>76</v>
      </c>
      <c r="O5" s="3" t="s">
        <v>31</v>
      </c>
    </row>
    <row r="6" spans="1:16384" ht="21" customHeight="1" x14ac:dyDescent="0.2">
      <c r="B6" s="3" t="s">
        <v>14</v>
      </c>
      <c r="C6" s="4">
        <v>23</v>
      </c>
      <c r="D6" s="5" t="s">
        <v>27</v>
      </c>
      <c r="E6" s="3" t="s">
        <v>32</v>
      </c>
      <c r="F6" s="3" t="s">
        <v>17</v>
      </c>
      <c r="G6" s="6">
        <v>4</v>
      </c>
      <c r="H6" s="1">
        <v>15000000</v>
      </c>
      <c r="I6" s="3">
        <v>1</v>
      </c>
      <c r="J6" s="7">
        <v>1.3888888888888889E-3</v>
      </c>
      <c r="K6" s="3" t="s">
        <v>18</v>
      </c>
      <c r="L6" s="3" t="s">
        <v>29</v>
      </c>
      <c r="M6" s="3" t="s">
        <v>33</v>
      </c>
      <c r="N6" s="3" t="s">
        <v>77</v>
      </c>
      <c r="O6" s="3" t="s">
        <v>34</v>
      </c>
    </row>
    <row r="7" spans="1:16384" ht="21" customHeight="1" x14ac:dyDescent="0.2">
      <c r="B7" s="3" t="s">
        <v>14</v>
      </c>
      <c r="C7" s="4">
        <v>11</v>
      </c>
      <c r="D7" s="5" t="s">
        <v>27</v>
      </c>
      <c r="E7" s="3" t="s">
        <v>16</v>
      </c>
      <c r="F7" s="3" t="s">
        <v>17</v>
      </c>
      <c r="G7" s="6">
        <v>5</v>
      </c>
      <c r="H7" s="1">
        <v>25000000</v>
      </c>
      <c r="I7" s="3">
        <v>2</v>
      </c>
      <c r="J7" s="7">
        <v>1.3888888888888889E-3</v>
      </c>
      <c r="K7" s="3" t="s">
        <v>18</v>
      </c>
      <c r="L7" s="3" t="s">
        <v>35</v>
      </c>
      <c r="M7" s="3" t="s">
        <v>25</v>
      </c>
      <c r="N7" s="3" t="s">
        <v>66</v>
      </c>
      <c r="O7" s="3" t="s">
        <v>36</v>
      </c>
    </row>
    <row r="8" spans="1:16384" ht="21" customHeight="1" x14ac:dyDescent="0.2">
      <c r="B8" s="3" t="s">
        <v>14</v>
      </c>
      <c r="C8" s="4">
        <v>2</v>
      </c>
      <c r="D8" s="5" t="s">
        <v>37</v>
      </c>
      <c r="E8" s="3" t="s">
        <v>38</v>
      </c>
      <c r="F8" s="3" t="s">
        <v>23</v>
      </c>
      <c r="G8" s="6">
        <v>3</v>
      </c>
      <c r="H8" s="1">
        <v>12000000</v>
      </c>
      <c r="I8" s="3">
        <v>1</v>
      </c>
      <c r="J8" s="7">
        <v>1.3888888888888889E-3</v>
      </c>
      <c r="K8" s="3" t="s">
        <v>18</v>
      </c>
      <c r="L8" s="3" t="s">
        <v>39</v>
      </c>
      <c r="M8" s="3" t="s">
        <v>40</v>
      </c>
      <c r="N8" s="3" t="s">
        <v>78</v>
      </c>
      <c r="O8" s="3" t="s">
        <v>41</v>
      </c>
    </row>
    <row r="9" spans="1:16384" ht="21" customHeight="1" x14ac:dyDescent="0.2">
      <c r="B9" s="3" t="s">
        <v>14</v>
      </c>
      <c r="C9" s="4">
        <v>6</v>
      </c>
      <c r="D9" s="5" t="s">
        <v>37</v>
      </c>
      <c r="E9" s="3" t="s">
        <v>38</v>
      </c>
      <c r="F9" s="3" t="s">
        <v>42</v>
      </c>
      <c r="G9" s="6">
        <v>5</v>
      </c>
      <c r="H9" s="1">
        <v>20000000</v>
      </c>
      <c r="I9" s="3">
        <v>2</v>
      </c>
      <c r="J9" s="7">
        <v>1.3888888888888889E-3</v>
      </c>
      <c r="K9" s="3" t="s">
        <v>18</v>
      </c>
      <c r="L9" s="3" t="s">
        <v>19</v>
      </c>
      <c r="M9" s="3" t="s">
        <v>43</v>
      </c>
      <c r="N9" s="3" t="s">
        <v>66</v>
      </c>
      <c r="O9" s="3" t="s">
        <v>36</v>
      </c>
    </row>
    <row r="10" spans="1:16384" ht="21" customHeight="1" x14ac:dyDescent="0.2">
      <c r="B10" s="3" t="s">
        <v>14</v>
      </c>
      <c r="C10" s="4">
        <v>26</v>
      </c>
      <c r="D10" s="5" t="s">
        <v>44</v>
      </c>
      <c r="E10" s="3" t="s">
        <v>32</v>
      </c>
      <c r="F10" s="3" t="s">
        <v>45</v>
      </c>
      <c r="G10" s="6">
        <v>1</v>
      </c>
      <c r="H10" s="1">
        <v>19000000</v>
      </c>
      <c r="I10" s="3">
        <v>2</v>
      </c>
      <c r="J10" s="7">
        <v>1.3888888888888889E-3</v>
      </c>
      <c r="K10" s="3" t="s">
        <v>46</v>
      </c>
      <c r="L10" s="3" t="s">
        <v>47</v>
      </c>
      <c r="M10" s="3" t="s">
        <v>33</v>
      </c>
      <c r="N10" s="3" t="s">
        <v>78</v>
      </c>
      <c r="O10" s="3" t="s">
        <v>41</v>
      </c>
    </row>
    <row r="11" spans="1:16384" ht="21" customHeight="1" x14ac:dyDescent="0.2">
      <c r="B11" s="3" t="s">
        <v>14</v>
      </c>
      <c r="C11" s="4">
        <v>15</v>
      </c>
      <c r="D11" s="5" t="s">
        <v>44</v>
      </c>
      <c r="E11" s="3" t="s">
        <v>38</v>
      </c>
      <c r="F11" s="3" t="s">
        <v>42</v>
      </c>
      <c r="G11" s="6">
        <v>2</v>
      </c>
      <c r="H11" s="1">
        <v>38000000</v>
      </c>
      <c r="I11" s="3">
        <v>2</v>
      </c>
      <c r="J11" s="7">
        <v>1.3888888888888889E-3</v>
      </c>
      <c r="K11" s="3" t="s">
        <v>46</v>
      </c>
      <c r="L11" s="3" t="s">
        <v>39</v>
      </c>
      <c r="M11" s="3" t="s">
        <v>48</v>
      </c>
      <c r="N11" s="3" t="s">
        <v>76</v>
      </c>
      <c r="O11" s="3" t="s">
        <v>26</v>
      </c>
    </row>
    <row r="12" spans="1:16384" ht="21" customHeight="1" x14ac:dyDescent="0.2">
      <c r="B12" s="3" t="s">
        <v>14</v>
      </c>
      <c r="C12" s="4">
        <v>17</v>
      </c>
      <c r="D12" s="5" t="s">
        <v>44</v>
      </c>
      <c r="E12" s="3" t="s">
        <v>49</v>
      </c>
      <c r="F12" s="3" t="s">
        <v>23</v>
      </c>
      <c r="G12" s="6">
        <v>2</v>
      </c>
      <c r="H12" s="1">
        <v>12000000</v>
      </c>
      <c r="I12" s="3">
        <v>2</v>
      </c>
      <c r="J12" s="7">
        <v>1.3888888888888889E-3</v>
      </c>
      <c r="K12" s="3" t="s">
        <v>18</v>
      </c>
      <c r="L12" s="3" t="s">
        <v>50</v>
      </c>
      <c r="M12" s="3" t="s">
        <v>51</v>
      </c>
      <c r="N12" s="3" t="s">
        <v>76</v>
      </c>
      <c r="O12" s="3" t="s">
        <v>52</v>
      </c>
    </row>
    <row r="13" spans="1:16384" ht="21" customHeight="1" x14ac:dyDescent="0.2">
      <c r="B13" s="3" t="s">
        <v>14</v>
      </c>
      <c r="C13" s="4">
        <v>1</v>
      </c>
      <c r="D13" s="5" t="s">
        <v>15</v>
      </c>
      <c r="E13" s="3" t="s">
        <v>16</v>
      </c>
      <c r="F13" s="3" t="s">
        <v>17</v>
      </c>
      <c r="G13" s="6">
        <v>1</v>
      </c>
      <c r="H13" s="1">
        <v>7000000</v>
      </c>
      <c r="I13" s="3">
        <v>3</v>
      </c>
      <c r="J13" s="7">
        <v>1.3888888888888889E-3</v>
      </c>
      <c r="K13" s="3" t="s">
        <v>18</v>
      </c>
      <c r="L13" s="3" t="s">
        <v>19</v>
      </c>
      <c r="M13" s="3" t="s">
        <v>20</v>
      </c>
      <c r="N13" s="3" t="s">
        <v>78</v>
      </c>
      <c r="O13" s="3" t="s">
        <v>21</v>
      </c>
    </row>
    <row r="14" spans="1:16384" ht="21" customHeight="1" x14ac:dyDescent="0.2">
      <c r="B14" s="3" t="s">
        <v>14</v>
      </c>
      <c r="C14" s="4">
        <v>2</v>
      </c>
      <c r="D14" s="5" t="s">
        <v>37</v>
      </c>
      <c r="E14" s="3" t="s">
        <v>38</v>
      </c>
      <c r="F14" s="3" t="s">
        <v>23</v>
      </c>
      <c r="G14" s="6">
        <v>3</v>
      </c>
      <c r="H14" s="1">
        <v>12000000</v>
      </c>
      <c r="I14" s="3">
        <v>1</v>
      </c>
      <c r="J14" s="7">
        <v>1.3888888888888889E-3</v>
      </c>
      <c r="K14" s="3" t="s">
        <v>18</v>
      </c>
      <c r="L14" s="3" t="s">
        <v>39</v>
      </c>
      <c r="M14" s="3" t="s">
        <v>40</v>
      </c>
      <c r="N14" s="3" t="s">
        <v>78</v>
      </c>
      <c r="O14" s="3" t="s">
        <v>26</v>
      </c>
    </row>
    <row r="15" spans="1:16384" ht="21" customHeight="1" x14ac:dyDescent="0.2">
      <c r="B15" s="3" t="s">
        <v>14</v>
      </c>
      <c r="C15" s="4">
        <v>6</v>
      </c>
      <c r="D15" s="5" t="s">
        <v>37</v>
      </c>
      <c r="E15" s="3" t="s">
        <v>38</v>
      </c>
      <c r="F15" s="3" t="s">
        <v>42</v>
      </c>
      <c r="G15" s="6">
        <v>5</v>
      </c>
      <c r="H15" s="1">
        <v>20000000</v>
      </c>
      <c r="I15" s="3">
        <v>2</v>
      </c>
      <c r="J15" s="7">
        <v>1.3888888888888889E-3</v>
      </c>
      <c r="K15" s="3" t="s">
        <v>18</v>
      </c>
      <c r="L15" s="3" t="s">
        <v>19</v>
      </c>
      <c r="M15" s="3" t="s">
        <v>43</v>
      </c>
      <c r="N15" s="3" t="s">
        <v>66</v>
      </c>
      <c r="O15" s="3" t="s">
        <v>53</v>
      </c>
    </row>
    <row r="16" spans="1:16384" ht="21" customHeight="1" x14ac:dyDescent="0.2">
      <c r="B16" s="3" t="s">
        <v>14</v>
      </c>
      <c r="C16" s="4">
        <v>26</v>
      </c>
      <c r="D16" s="5" t="s">
        <v>44</v>
      </c>
      <c r="E16" s="3" t="s">
        <v>32</v>
      </c>
      <c r="F16" s="3" t="s">
        <v>45</v>
      </c>
      <c r="G16" s="6">
        <v>1</v>
      </c>
      <c r="H16" s="1">
        <v>19000000</v>
      </c>
      <c r="I16" s="3">
        <v>2</v>
      </c>
      <c r="J16" s="7">
        <v>1.3888888888888889E-3</v>
      </c>
      <c r="K16" s="3" t="s">
        <v>46</v>
      </c>
      <c r="L16" s="3" t="s">
        <v>47</v>
      </c>
      <c r="M16" s="3" t="s">
        <v>33</v>
      </c>
      <c r="N16" s="3" t="s">
        <v>78</v>
      </c>
      <c r="O16" s="3" t="s">
        <v>54</v>
      </c>
    </row>
    <row r="17" spans="2:15" ht="21" customHeight="1" x14ac:dyDescent="0.2">
      <c r="B17" s="3" t="s">
        <v>14</v>
      </c>
      <c r="C17" s="4">
        <v>2</v>
      </c>
      <c r="D17" s="5" t="s">
        <v>37</v>
      </c>
      <c r="E17" s="3" t="s">
        <v>38</v>
      </c>
      <c r="F17" s="3" t="s">
        <v>23</v>
      </c>
      <c r="G17" s="6">
        <v>3</v>
      </c>
      <c r="H17" s="1">
        <v>12000000</v>
      </c>
      <c r="I17" s="3">
        <v>1</v>
      </c>
      <c r="J17" s="7">
        <v>1.3888888888888889E-3</v>
      </c>
      <c r="K17" s="3" t="s">
        <v>18</v>
      </c>
      <c r="L17" s="3" t="s">
        <v>39</v>
      </c>
      <c r="M17" s="3" t="s">
        <v>40</v>
      </c>
      <c r="N17" s="3" t="s">
        <v>78</v>
      </c>
      <c r="O17" s="3" t="s">
        <v>31</v>
      </c>
    </row>
    <row r="18" spans="2:15" ht="21" customHeight="1" x14ac:dyDescent="0.2">
      <c r="B18" s="3" t="s">
        <v>14</v>
      </c>
      <c r="C18" s="4">
        <v>6</v>
      </c>
      <c r="D18" s="5" t="s">
        <v>37</v>
      </c>
      <c r="E18" s="3" t="s">
        <v>38</v>
      </c>
      <c r="F18" s="3" t="s">
        <v>42</v>
      </c>
      <c r="G18" s="6">
        <v>5</v>
      </c>
      <c r="H18" s="1">
        <v>20000000</v>
      </c>
      <c r="I18" s="3">
        <v>2</v>
      </c>
      <c r="J18" s="7">
        <v>1.3888888888888889E-3</v>
      </c>
      <c r="K18" s="3" t="s">
        <v>18</v>
      </c>
      <c r="L18" s="3" t="s">
        <v>19</v>
      </c>
      <c r="M18" s="3" t="s">
        <v>43</v>
      </c>
      <c r="N18" s="3" t="s">
        <v>66</v>
      </c>
      <c r="O18" s="3" t="s">
        <v>53</v>
      </c>
    </row>
    <row r="19" spans="2:15" ht="21" customHeight="1" x14ac:dyDescent="0.2">
      <c r="B19" s="3" t="s">
        <v>14</v>
      </c>
      <c r="C19" s="4">
        <v>26</v>
      </c>
      <c r="D19" s="5" t="s">
        <v>44</v>
      </c>
      <c r="E19" s="3" t="s">
        <v>32</v>
      </c>
      <c r="F19" s="3" t="s">
        <v>45</v>
      </c>
      <c r="G19" s="6">
        <v>1</v>
      </c>
      <c r="H19" s="1">
        <v>19000000</v>
      </c>
      <c r="I19" s="3">
        <v>2</v>
      </c>
      <c r="J19" s="7">
        <v>1.3888888888888889E-3</v>
      </c>
      <c r="K19" s="3" t="s">
        <v>46</v>
      </c>
      <c r="L19" s="3" t="s">
        <v>47</v>
      </c>
      <c r="M19" s="3" t="s">
        <v>33</v>
      </c>
      <c r="N19" s="3" t="s">
        <v>78</v>
      </c>
      <c r="O19" s="3" t="s">
        <v>54</v>
      </c>
    </row>
    <row r="20" spans="2:15" ht="21" customHeight="1" x14ac:dyDescent="0.2">
      <c r="B20" s="3" t="s">
        <v>14</v>
      </c>
      <c r="C20" s="4">
        <v>12</v>
      </c>
      <c r="D20" s="5" t="s">
        <v>55</v>
      </c>
      <c r="E20" s="3" t="s">
        <v>16</v>
      </c>
      <c r="F20" s="3" t="s">
        <v>42</v>
      </c>
      <c r="G20" s="6">
        <v>3</v>
      </c>
      <c r="H20" s="1">
        <v>11000000</v>
      </c>
      <c r="I20" s="3">
        <v>1</v>
      </c>
      <c r="J20" s="7">
        <v>1.3888888888888889E-3</v>
      </c>
      <c r="K20" s="3" t="s">
        <v>18</v>
      </c>
      <c r="L20" s="3" t="s">
        <v>56</v>
      </c>
      <c r="M20" s="3" t="s">
        <v>51</v>
      </c>
      <c r="N20" s="3" t="s">
        <v>76</v>
      </c>
      <c r="O20" s="3" t="s">
        <v>52</v>
      </c>
    </row>
    <row r="21" spans="2:15" ht="21" customHeight="1" x14ac:dyDescent="0.2">
      <c r="B21" s="3" t="s">
        <v>14</v>
      </c>
      <c r="C21" s="4">
        <v>11</v>
      </c>
      <c r="D21" s="5" t="s">
        <v>57</v>
      </c>
      <c r="E21" s="3" t="s">
        <v>28</v>
      </c>
      <c r="F21" s="3" t="s">
        <v>23</v>
      </c>
      <c r="G21" s="6">
        <v>5</v>
      </c>
      <c r="H21" s="1">
        <v>25000000</v>
      </c>
      <c r="I21" s="3">
        <v>1</v>
      </c>
      <c r="J21" s="7">
        <v>1.3888888888888889E-3</v>
      </c>
      <c r="K21" s="3" t="s">
        <v>18</v>
      </c>
      <c r="L21" s="3" t="s">
        <v>29</v>
      </c>
      <c r="M21" s="3" t="s">
        <v>43</v>
      </c>
      <c r="N21" s="3" t="s">
        <v>76</v>
      </c>
      <c r="O21" s="3" t="s">
        <v>31</v>
      </c>
    </row>
    <row r="22" spans="2:15" ht="21" customHeight="1" x14ac:dyDescent="0.2">
      <c r="B22" s="3" t="s">
        <v>14</v>
      </c>
      <c r="C22" s="4">
        <v>11</v>
      </c>
      <c r="D22" s="5" t="s">
        <v>58</v>
      </c>
      <c r="E22" s="3" t="s">
        <v>32</v>
      </c>
      <c r="F22" s="3" t="s">
        <v>42</v>
      </c>
      <c r="G22" s="6">
        <v>2</v>
      </c>
      <c r="H22" s="1">
        <v>38000000</v>
      </c>
      <c r="I22" s="3">
        <v>2</v>
      </c>
      <c r="J22" s="7">
        <v>1.3888888888888889E-3</v>
      </c>
      <c r="K22" s="3" t="s">
        <v>46</v>
      </c>
      <c r="L22" s="3" t="s">
        <v>56</v>
      </c>
      <c r="M22" s="3" t="s">
        <v>43</v>
      </c>
      <c r="N22" s="3" t="s">
        <v>78</v>
      </c>
      <c r="O22" s="3" t="s">
        <v>53</v>
      </c>
    </row>
    <row r="23" spans="2:15" ht="21" customHeight="1" x14ac:dyDescent="0.2">
      <c r="B23" s="3" t="s">
        <v>14</v>
      </c>
      <c r="C23" s="4">
        <v>3</v>
      </c>
      <c r="D23" s="5" t="s">
        <v>15</v>
      </c>
      <c r="E23" s="3" t="s">
        <v>38</v>
      </c>
      <c r="F23" s="3" t="s">
        <v>42</v>
      </c>
      <c r="G23" s="6">
        <v>4</v>
      </c>
      <c r="H23" s="1">
        <v>15000000</v>
      </c>
      <c r="I23" s="3">
        <v>1</v>
      </c>
      <c r="J23" s="7">
        <v>1.3888888888888889E-3</v>
      </c>
      <c r="K23" s="3" t="s">
        <v>18</v>
      </c>
      <c r="L23" s="3" t="s">
        <v>56</v>
      </c>
      <c r="M23" s="3" t="s">
        <v>20</v>
      </c>
      <c r="N23" s="3" t="s">
        <v>78</v>
      </c>
      <c r="O23" s="3" t="s">
        <v>41</v>
      </c>
    </row>
    <row r="24" spans="2:15" ht="21" customHeight="1" x14ac:dyDescent="0.2">
      <c r="B24" s="3" t="s">
        <v>14</v>
      </c>
      <c r="C24" s="4">
        <v>11</v>
      </c>
      <c r="D24" s="5" t="s">
        <v>59</v>
      </c>
      <c r="E24" s="3" t="s">
        <v>16</v>
      </c>
      <c r="F24" s="3" t="s">
        <v>23</v>
      </c>
      <c r="G24" s="6">
        <v>1</v>
      </c>
      <c r="H24" s="1">
        <v>19000000</v>
      </c>
      <c r="I24" s="3">
        <v>1</v>
      </c>
      <c r="J24" s="7">
        <v>1.3888888888888889E-3</v>
      </c>
      <c r="K24" s="3" t="s">
        <v>46</v>
      </c>
      <c r="L24" s="3" t="s">
        <v>19</v>
      </c>
      <c r="M24" s="3" t="s">
        <v>25</v>
      </c>
      <c r="N24" s="3" t="s">
        <v>77</v>
      </c>
      <c r="O24" s="3" t="s">
        <v>54</v>
      </c>
    </row>
    <row r="25" spans="2:15" ht="21" customHeight="1" x14ac:dyDescent="0.2">
      <c r="B25" s="3" t="s">
        <v>14</v>
      </c>
      <c r="C25" s="4">
        <v>10</v>
      </c>
      <c r="D25" s="5" t="s">
        <v>59</v>
      </c>
      <c r="E25" s="3" t="s">
        <v>38</v>
      </c>
      <c r="F25" s="3" t="s">
        <v>17</v>
      </c>
      <c r="G25" s="6">
        <v>4</v>
      </c>
      <c r="H25" s="1">
        <v>20000000</v>
      </c>
      <c r="I25" s="3">
        <v>3</v>
      </c>
      <c r="J25" s="7">
        <v>1.3888888888888889E-3</v>
      </c>
      <c r="K25" s="3" t="s">
        <v>18</v>
      </c>
      <c r="L25" s="3" t="s">
        <v>47</v>
      </c>
      <c r="M25" s="3" t="s">
        <v>33</v>
      </c>
      <c r="N25" s="3" t="s">
        <v>77</v>
      </c>
      <c r="O25" s="3" t="s">
        <v>54</v>
      </c>
    </row>
    <row r="26" spans="2:15" ht="21" customHeight="1" x14ac:dyDescent="0.2">
      <c r="B26" s="3" t="s">
        <v>14</v>
      </c>
      <c r="C26" s="4">
        <v>5</v>
      </c>
      <c r="D26" s="5" t="s">
        <v>59</v>
      </c>
      <c r="E26" s="3" t="s">
        <v>38</v>
      </c>
      <c r="F26" s="3" t="s">
        <v>23</v>
      </c>
      <c r="G26" s="6">
        <v>1</v>
      </c>
      <c r="H26" s="1">
        <v>7000000</v>
      </c>
      <c r="I26" s="3">
        <v>2</v>
      </c>
      <c r="J26" s="7">
        <v>1.3888888888888889E-3</v>
      </c>
      <c r="K26" s="3" t="s">
        <v>18</v>
      </c>
      <c r="L26" s="3" t="s">
        <v>56</v>
      </c>
      <c r="M26" s="3" t="s">
        <v>48</v>
      </c>
      <c r="N26" s="3" t="s">
        <v>76</v>
      </c>
      <c r="O26" s="3" t="s">
        <v>52</v>
      </c>
    </row>
    <row r="27" spans="2:15" ht="21" customHeight="1" x14ac:dyDescent="0.2">
      <c r="B27" s="3" t="s">
        <v>14</v>
      </c>
      <c r="C27" s="4">
        <v>12</v>
      </c>
      <c r="D27" s="5" t="s">
        <v>60</v>
      </c>
      <c r="E27" s="3" t="s">
        <v>28</v>
      </c>
      <c r="F27" s="3" t="s">
        <v>23</v>
      </c>
      <c r="G27" s="6">
        <v>2</v>
      </c>
      <c r="H27" s="1">
        <v>38000000</v>
      </c>
      <c r="I27" s="3">
        <v>3</v>
      </c>
      <c r="J27" s="7">
        <v>1.3888888888888889E-3</v>
      </c>
      <c r="K27" s="3" t="s">
        <v>46</v>
      </c>
      <c r="L27" s="3" t="s">
        <v>39</v>
      </c>
      <c r="M27" s="3" t="s">
        <v>40</v>
      </c>
      <c r="N27" s="3" t="s">
        <v>78</v>
      </c>
      <c r="O27" s="3" t="s">
        <v>53</v>
      </c>
    </row>
    <row r="28" spans="2:15" ht="21" customHeight="1" x14ac:dyDescent="0.2">
      <c r="B28" s="3" t="s">
        <v>14</v>
      </c>
      <c r="C28" s="4">
        <v>26</v>
      </c>
      <c r="D28" s="5" t="s">
        <v>22</v>
      </c>
      <c r="E28" s="3" t="s">
        <v>16</v>
      </c>
      <c r="F28" s="3" t="s">
        <v>42</v>
      </c>
      <c r="G28" s="6">
        <v>4</v>
      </c>
      <c r="H28" s="1">
        <v>20000000</v>
      </c>
      <c r="I28" s="3">
        <v>3</v>
      </c>
      <c r="J28" s="7">
        <v>1.3888888888888889E-3</v>
      </c>
      <c r="K28" s="3" t="s">
        <v>61</v>
      </c>
      <c r="L28" s="3" t="s">
        <v>19</v>
      </c>
      <c r="M28" s="3" t="s">
        <v>20</v>
      </c>
      <c r="N28" s="3" t="s">
        <v>66</v>
      </c>
      <c r="O28" s="3" t="s">
        <v>36</v>
      </c>
    </row>
    <row r="29" spans="2:15" ht="21" customHeight="1" x14ac:dyDescent="0.2">
      <c r="B29" s="3" t="s">
        <v>14</v>
      </c>
      <c r="C29" s="4">
        <v>25</v>
      </c>
      <c r="D29" s="5" t="s">
        <v>27</v>
      </c>
      <c r="E29" s="3" t="s">
        <v>16</v>
      </c>
      <c r="F29" s="3" t="s">
        <v>17</v>
      </c>
      <c r="G29" s="6">
        <v>3</v>
      </c>
      <c r="H29" s="1">
        <v>15000000</v>
      </c>
      <c r="I29" s="3">
        <v>3</v>
      </c>
      <c r="J29" s="7">
        <v>1.3888888888888889E-3</v>
      </c>
      <c r="K29" s="3" t="s">
        <v>18</v>
      </c>
      <c r="L29" s="3" t="s">
        <v>56</v>
      </c>
      <c r="M29" s="3" t="s">
        <v>30</v>
      </c>
      <c r="N29" s="3" t="s">
        <v>76</v>
      </c>
      <c r="O29" s="3" t="s">
        <v>52</v>
      </c>
    </row>
    <row r="30" spans="2:15" ht="21" customHeight="1" x14ac:dyDescent="0.2">
      <c r="B30" s="3" t="s">
        <v>14</v>
      </c>
      <c r="C30" s="4">
        <v>11</v>
      </c>
      <c r="D30" s="5" t="s">
        <v>27</v>
      </c>
      <c r="E30" s="3" t="s">
        <v>16</v>
      </c>
      <c r="F30" s="3" t="s">
        <v>42</v>
      </c>
      <c r="G30" s="6">
        <v>3</v>
      </c>
      <c r="H30" s="1">
        <v>12000000</v>
      </c>
      <c r="I30" s="3">
        <v>4</v>
      </c>
      <c r="J30" s="7">
        <v>1.3888888888888889E-3</v>
      </c>
      <c r="K30" s="3" t="s">
        <v>18</v>
      </c>
      <c r="L30" s="3" t="s">
        <v>24</v>
      </c>
      <c r="M30" s="3" t="s">
        <v>20</v>
      </c>
      <c r="N30" s="3" t="s">
        <v>66</v>
      </c>
      <c r="O30" s="3" t="s">
        <v>36</v>
      </c>
    </row>
    <row r="31" spans="2:15" ht="21" customHeight="1" x14ac:dyDescent="0.2">
      <c r="B31" s="3" t="s">
        <v>14</v>
      </c>
      <c r="C31" s="4">
        <v>18</v>
      </c>
      <c r="D31" s="5" t="s">
        <v>27</v>
      </c>
      <c r="E31" s="3" t="s">
        <v>16</v>
      </c>
      <c r="F31" s="3" t="s">
        <v>23</v>
      </c>
      <c r="G31" s="6">
        <v>4</v>
      </c>
      <c r="H31" s="1">
        <v>15000000</v>
      </c>
      <c r="I31" s="3">
        <v>2</v>
      </c>
      <c r="J31" s="7">
        <v>1.3888888888888889E-3</v>
      </c>
      <c r="K31" s="3" t="s">
        <v>18</v>
      </c>
      <c r="L31" s="3" t="s">
        <v>39</v>
      </c>
      <c r="M31" s="3" t="s">
        <v>48</v>
      </c>
      <c r="N31" s="3" t="s">
        <v>78</v>
      </c>
      <c r="O31" s="3" t="s">
        <v>62</v>
      </c>
    </row>
    <row r="32" spans="2:15" ht="21" customHeight="1" x14ac:dyDescent="0.2">
      <c r="B32" s="3" t="s">
        <v>14</v>
      </c>
      <c r="C32" s="4">
        <v>1</v>
      </c>
      <c r="D32" s="5" t="s">
        <v>37</v>
      </c>
      <c r="E32" s="3" t="s">
        <v>32</v>
      </c>
      <c r="F32" s="3" t="s">
        <v>42</v>
      </c>
      <c r="G32" s="6">
        <v>3</v>
      </c>
      <c r="H32" s="1">
        <v>15000000</v>
      </c>
      <c r="I32" s="3">
        <v>3</v>
      </c>
      <c r="J32" s="7">
        <v>1.3888888888888889E-3</v>
      </c>
      <c r="K32" s="3" t="s">
        <v>18</v>
      </c>
      <c r="L32" s="3" t="s">
        <v>39</v>
      </c>
      <c r="M32" s="3" t="s">
        <v>30</v>
      </c>
      <c r="N32" s="3" t="s">
        <v>76</v>
      </c>
      <c r="O32" s="3" t="s">
        <v>52</v>
      </c>
    </row>
    <row r="33" spans="2:15" ht="21" customHeight="1" x14ac:dyDescent="0.2">
      <c r="B33" s="3" t="s">
        <v>14</v>
      </c>
      <c r="C33" s="4">
        <v>1</v>
      </c>
      <c r="D33" s="5" t="s">
        <v>37</v>
      </c>
      <c r="E33" s="3" t="s">
        <v>16</v>
      </c>
      <c r="F33" s="3" t="s">
        <v>42</v>
      </c>
      <c r="G33" s="6">
        <v>2</v>
      </c>
      <c r="H33" s="1">
        <v>12000000</v>
      </c>
      <c r="I33" s="3">
        <v>6</v>
      </c>
      <c r="J33" s="7">
        <v>1.3888888888888889E-3</v>
      </c>
      <c r="K33" s="3" t="s">
        <v>18</v>
      </c>
      <c r="L33" s="3" t="s">
        <v>39</v>
      </c>
      <c r="M33" s="3" t="s">
        <v>30</v>
      </c>
      <c r="N33" s="3" t="s">
        <v>78</v>
      </c>
      <c r="O33" s="3" t="s">
        <v>41</v>
      </c>
    </row>
    <row r="34" spans="2:15" ht="21" customHeight="1" x14ac:dyDescent="0.2">
      <c r="B34" s="3" t="s">
        <v>14</v>
      </c>
      <c r="C34" s="4">
        <v>8</v>
      </c>
      <c r="D34" s="5" t="s">
        <v>37</v>
      </c>
      <c r="E34" s="3" t="s">
        <v>16</v>
      </c>
      <c r="F34" s="3" t="s">
        <v>42</v>
      </c>
      <c r="G34" s="6">
        <v>3</v>
      </c>
      <c r="H34" s="1">
        <v>15000000</v>
      </c>
      <c r="I34" s="3">
        <v>3</v>
      </c>
      <c r="J34" s="7">
        <v>1.3888888888888889E-3</v>
      </c>
      <c r="K34" s="3" t="s">
        <v>18</v>
      </c>
      <c r="L34" s="3" t="s">
        <v>35</v>
      </c>
      <c r="M34" s="3" t="s">
        <v>20</v>
      </c>
      <c r="N34" s="3" t="s">
        <v>78</v>
      </c>
      <c r="O34" s="3" t="s">
        <v>62</v>
      </c>
    </row>
    <row r="35" spans="2:15" ht="21" customHeight="1" x14ac:dyDescent="0.2">
      <c r="B35" s="3" t="s">
        <v>14</v>
      </c>
      <c r="C35" s="4">
        <v>20</v>
      </c>
      <c r="D35" s="5" t="s">
        <v>37</v>
      </c>
      <c r="E35" s="3" t="s">
        <v>28</v>
      </c>
      <c r="F35" s="3" t="s">
        <v>23</v>
      </c>
      <c r="G35" s="6">
        <v>5</v>
      </c>
      <c r="H35" s="1">
        <v>25000000</v>
      </c>
      <c r="I35" s="3">
        <v>4</v>
      </c>
      <c r="J35" s="7">
        <v>1.3888888888888889E-3</v>
      </c>
      <c r="K35" s="3" t="s">
        <v>18</v>
      </c>
      <c r="L35" s="3" t="s">
        <v>35</v>
      </c>
      <c r="M35" s="3" t="s">
        <v>30</v>
      </c>
      <c r="N35" s="3" t="s">
        <v>78</v>
      </c>
      <c r="O35" s="3" t="s">
        <v>63</v>
      </c>
    </row>
    <row r="36" spans="2:15" ht="21" customHeight="1" x14ac:dyDescent="0.2">
      <c r="B36" s="3" t="s">
        <v>14</v>
      </c>
      <c r="C36" s="4">
        <v>20</v>
      </c>
      <c r="D36" s="5" t="s">
        <v>37</v>
      </c>
      <c r="E36" s="3" t="s">
        <v>49</v>
      </c>
      <c r="F36" s="3" t="s">
        <v>17</v>
      </c>
      <c r="G36" s="6">
        <v>2</v>
      </c>
      <c r="H36" s="1">
        <v>12000000</v>
      </c>
      <c r="I36" s="3">
        <v>4</v>
      </c>
      <c r="J36" s="7">
        <v>1.3888888888888889E-3</v>
      </c>
      <c r="K36" s="3" t="s">
        <v>18</v>
      </c>
      <c r="L36" s="3" t="s">
        <v>64</v>
      </c>
      <c r="M36" s="3" t="s">
        <v>33</v>
      </c>
      <c r="N36" s="3" t="s">
        <v>77</v>
      </c>
      <c r="O36" s="3" t="s">
        <v>65</v>
      </c>
    </row>
    <row r="37" spans="2:15" ht="21" customHeight="1" x14ac:dyDescent="0.2">
      <c r="B37" s="3" t="s">
        <v>14</v>
      </c>
      <c r="C37" s="4">
        <v>1</v>
      </c>
      <c r="D37" s="5" t="s">
        <v>37</v>
      </c>
      <c r="E37" s="3" t="s">
        <v>28</v>
      </c>
      <c r="F37" s="3" t="s">
        <v>23</v>
      </c>
      <c r="G37" s="6">
        <v>3</v>
      </c>
      <c r="H37" s="1">
        <v>15000000</v>
      </c>
      <c r="I37" s="3">
        <v>5</v>
      </c>
      <c r="J37" s="7">
        <v>1.3888888888888889E-3</v>
      </c>
      <c r="K37" s="3" t="s">
        <v>18</v>
      </c>
      <c r="L37" s="3" t="s">
        <v>29</v>
      </c>
      <c r="M37" s="3" t="s">
        <v>40</v>
      </c>
      <c r="N37" s="3" t="s">
        <v>77</v>
      </c>
      <c r="O37" s="3" t="s">
        <v>54</v>
      </c>
    </row>
    <row r="38" spans="2:15" ht="21" customHeight="1" x14ac:dyDescent="0.2">
      <c r="B38" s="3" t="s">
        <v>14</v>
      </c>
      <c r="C38" s="4">
        <v>20</v>
      </c>
      <c r="D38" s="5" t="s">
        <v>37</v>
      </c>
      <c r="E38" s="3" t="s">
        <v>28</v>
      </c>
      <c r="F38" s="3" t="s">
        <v>42</v>
      </c>
      <c r="G38" s="6">
        <v>2</v>
      </c>
      <c r="H38" s="1">
        <v>10000000</v>
      </c>
      <c r="I38" s="3">
        <v>1</v>
      </c>
      <c r="J38" s="7">
        <v>1.3888888888888889E-3</v>
      </c>
      <c r="K38" s="3" t="s">
        <v>18</v>
      </c>
      <c r="L38" s="3" t="s">
        <v>64</v>
      </c>
      <c r="M38" s="3" t="s">
        <v>43</v>
      </c>
      <c r="N38" s="3" t="s">
        <v>78</v>
      </c>
      <c r="O38" s="3" t="s">
        <v>66</v>
      </c>
    </row>
    <row r="39" spans="2:15" ht="21" customHeight="1" x14ac:dyDescent="0.2">
      <c r="B39" s="3" t="s">
        <v>14</v>
      </c>
      <c r="C39" s="4">
        <v>1</v>
      </c>
      <c r="D39" s="5" t="s">
        <v>37</v>
      </c>
      <c r="E39" s="3" t="s">
        <v>28</v>
      </c>
      <c r="F39" s="3" t="s">
        <v>17</v>
      </c>
      <c r="G39" s="6">
        <v>3</v>
      </c>
      <c r="H39" s="1">
        <v>12000000</v>
      </c>
      <c r="I39" s="3">
        <v>2</v>
      </c>
      <c r="J39" s="7">
        <v>1.3888888888888889E-3</v>
      </c>
      <c r="K39" s="3" t="s">
        <v>18</v>
      </c>
      <c r="L39" s="3" t="s">
        <v>35</v>
      </c>
      <c r="M39" s="3" t="s">
        <v>25</v>
      </c>
      <c r="N39" s="3" t="s">
        <v>78</v>
      </c>
      <c r="O39" s="3" t="s">
        <v>53</v>
      </c>
    </row>
    <row r="40" spans="2:15" ht="21" customHeight="1" x14ac:dyDescent="0.2">
      <c r="B40" s="3" t="s">
        <v>14</v>
      </c>
      <c r="C40" s="4">
        <v>4</v>
      </c>
      <c r="D40" s="5" t="s">
        <v>37</v>
      </c>
      <c r="E40" s="3" t="s">
        <v>16</v>
      </c>
      <c r="F40" s="3" t="s">
        <v>23</v>
      </c>
      <c r="G40" s="6">
        <v>3</v>
      </c>
      <c r="H40" s="1">
        <v>11000000</v>
      </c>
      <c r="I40" s="3">
        <v>6</v>
      </c>
      <c r="J40" s="7">
        <v>1.3888888888888889E-3</v>
      </c>
      <c r="K40" s="3" t="s">
        <v>18</v>
      </c>
      <c r="L40" s="3" t="s">
        <v>39</v>
      </c>
      <c r="M40" s="3" t="s">
        <v>48</v>
      </c>
      <c r="N40" s="3" t="s">
        <v>76</v>
      </c>
      <c r="O40" s="3" t="s">
        <v>31</v>
      </c>
    </row>
    <row r="41" spans="2:15" ht="21" customHeight="1" x14ac:dyDescent="0.2">
      <c r="B41" s="3" t="s">
        <v>14</v>
      </c>
      <c r="C41" s="4">
        <v>3</v>
      </c>
      <c r="D41" s="5" t="s">
        <v>44</v>
      </c>
      <c r="E41" s="3" t="s">
        <v>32</v>
      </c>
      <c r="F41" s="3" t="s">
        <v>17</v>
      </c>
      <c r="G41" s="6">
        <v>1</v>
      </c>
      <c r="H41" s="1">
        <v>19000000</v>
      </c>
      <c r="I41" s="3">
        <v>3</v>
      </c>
      <c r="J41" s="7">
        <v>1.3888888888888889E-3</v>
      </c>
      <c r="K41" s="3" t="s">
        <v>46</v>
      </c>
      <c r="L41" s="3" t="s">
        <v>64</v>
      </c>
      <c r="M41" s="3" t="s">
        <v>48</v>
      </c>
      <c r="N41" s="3" t="s">
        <v>78</v>
      </c>
      <c r="O41" s="3" t="s">
        <v>53</v>
      </c>
    </row>
    <row r="42" spans="2:15" ht="21" customHeight="1" x14ac:dyDescent="0.2">
      <c r="B42" s="3" t="s">
        <v>14</v>
      </c>
      <c r="C42" s="4">
        <v>22</v>
      </c>
      <c r="D42" s="5" t="s">
        <v>44</v>
      </c>
      <c r="E42" s="3" t="s">
        <v>32</v>
      </c>
      <c r="F42" s="3" t="s">
        <v>17</v>
      </c>
      <c r="G42" s="6">
        <v>1</v>
      </c>
      <c r="H42" s="1">
        <v>19000000</v>
      </c>
      <c r="I42" s="3">
        <v>1</v>
      </c>
      <c r="J42" s="7">
        <v>1.3888888888888889E-3</v>
      </c>
      <c r="K42" s="3" t="s">
        <v>46</v>
      </c>
      <c r="L42" s="3" t="s">
        <v>24</v>
      </c>
      <c r="M42" s="3" t="s">
        <v>51</v>
      </c>
      <c r="N42" s="3" t="s">
        <v>66</v>
      </c>
      <c r="O42" s="3" t="s">
        <v>67</v>
      </c>
    </row>
    <row r="43" spans="2:15" ht="21" customHeight="1" x14ac:dyDescent="0.2">
      <c r="B43" s="3" t="s">
        <v>14</v>
      </c>
      <c r="C43" s="4">
        <v>13</v>
      </c>
      <c r="D43" s="5" t="s">
        <v>44</v>
      </c>
      <c r="E43" s="3" t="s">
        <v>49</v>
      </c>
      <c r="F43" s="3" t="s">
        <v>68</v>
      </c>
      <c r="G43" s="6">
        <v>4</v>
      </c>
      <c r="H43" s="1">
        <v>20000000</v>
      </c>
      <c r="I43" s="3">
        <v>3</v>
      </c>
      <c r="J43" s="7">
        <v>1.3888888888888889E-3</v>
      </c>
      <c r="K43" s="3" t="s">
        <v>61</v>
      </c>
      <c r="L43" s="3" t="s">
        <v>19</v>
      </c>
      <c r="M43" s="3" t="s">
        <v>30</v>
      </c>
      <c r="N43" s="3" t="s">
        <v>77</v>
      </c>
      <c r="O43" s="3" t="s">
        <v>54</v>
      </c>
    </row>
    <row r="44" spans="2:15" ht="21" customHeight="1" x14ac:dyDescent="0.2">
      <c r="B44" s="3" t="s">
        <v>14</v>
      </c>
      <c r="C44" s="4">
        <v>17</v>
      </c>
      <c r="D44" s="5" t="s">
        <v>44</v>
      </c>
      <c r="E44" s="3" t="s">
        <v>49</v>
      </c>
      <c r="F44" s="3" t="s">
        <v>42</v>
      </c>
      <c r="G44" s="6">
        <v>1</v>
      </c>
      <c r="H44" s="1">
        <v>7000000</v>
      </c>
      <c r="I44" s="3">
        <v>1</v>
      </c>
      <c r="J44" s="7">
        <v>1.3888888888888889E-3</v>
      </c>
      <c r="K44" s="3" t="s">
        <v>18</v>
      </c>
      <c r="L44" s="3" t="s">
        <v>19</v>
      </c>
      <c r="M44" s="3" t="s">
        <v>33</v>
      </c>
      <c r="N44" s="3" t="s">
        <v>78</v>
      </c>
      <c r="O44" s="3" t="s">
        <v>53</v>
      </c>
    </row>
    <row r="45" spans="2:15" ht="21" customHeight="1" x14ac:dyDescent="0.2">
      <c r="B45" s="3" t="s">
        <v>14</v>
      </c>
      <c r="C45" s="4">
        <v>30</v>
      </c>
      <c r="D45" s="5" t="s">
        <v>44</v>
      </c>
      <c r="E45" s="3" t="s">
        <v>49</v>
      </c>
      <c r="F45" s="3" t="s">
        <v>23</v>
      </c>
      <c r="G45" s="6">
        <v>2</v>
      </c>
      <c r="H45" s="1">
        <v>10000000</v>
      </c>
      <c r="I45" s="3">
        <v>1</v>
      </c>
      <c r="J45" s="7">
        <v>1.3888888888888889E-3</v>
      </c>
      <c r="K45" s="3" t="s">
        <v>18</v>
      </c>
      <c r="L45" s="3" t="s">
        <v>29</v>
      </c>
      <c r="M45" s="3" t="s">
        <v>33</v>
      </c>
      <c r="N45" s="3" t="s">
        <v>77</v>
      </c>
      <c r="O45" s="3" t="s">
        <v>65</v>
      </c>
    </row>
    <row r="46" spans="2:15" ht="21" customHeight="1" x14ac:dyDescent="0.2">
      <c r="B46" s="3" t="s">
        <v>14</v>
      </c>
      <c r="C46" s="4">
        <v>29</v>
      </c>
      <c r="D46" s="5" t="s">
        <v>44</v>
      </c>
      <c r="E46" s="3" t="s">
        <v>32</v>
      </c>
      <c r="F46" s="3" t="s">
        <v>42</v>
      </c>
      <c r="G46" s="6">
        <v>3</v>
      </c>
      <c r="H46" s="1">
        <v>15000000</v>
      </c>
      <c r="I46" s="3">
        <v>1</v>
      </c>
      <c r="J46" s="7">
        <v>1.3888888888888889E-3</v>
      </c>
      <c r="K46" s="3" t="s">
        <v>18</v>
      </c>
      <c r="L46" s="3" t="s">
        <v>19</v>
      </c>
      <c r="M46" s="3" t="s">
        <v>25</v>
      </c>
      <c r="N46" s="3" t="s">
        <v>76</v>
      </c>
      <c r="O46" s="3" t="s">
        <v>26</v>
      </c>
    </row>
    <row r="47" spans="2:15" ht="21" customHeight="1" x14ac:dyDescent="0.2">
      <c r="B47" s="3" t="s">
        <v>14</v>
      </c>
      <c r="C47" s="4">
        <v>6</v>
      </c>
      <c r="D47" s="5" t="s">
        <v>44</v>
      </c>
      <c r="E47" s="3" t="s">
        <v>49</v>
      </c>
      <c r="F47" s="3" t="s">
        <v>68</v>
      </c>
      <c r="G47" s="6">
        <v>1</v>
      </c>
      <c r="H47" s="1">
        <v>7000000</v>
      </c>
      <c r="I47" s="3">
        <v>3</v>
      </c>
      <c r="J47" s="7">
        <v>1.3888888888888889E-3</v>
      </c>
      <c r="K47" s="3" t="s">
        <v>18</v>
      </c>
      <c r="L47" s="3" t="s">
        <v>64</v>
      </c>
      <c r="M47" s="3" t="s">
        <v>51</v>
      </c>
      <c r="N47" s="3" t="s">
        <v>66</v>
      </c>
      <c r="O47" s="3" t="s">
        <v>67</v>
      </c>
    </row>
    <row r="48" spans="2:15" ht="21" customHeight="1" x14ac:dyDescent="0.2">
      <c r="B48" s="3" t="s">
        <v>14</v>
      </c>
      <c r="C48" s="4">
        <v>22</v>
      </c>
      <c r="D48" s="5" t="s">
        <v>69</v>
      </c>
      <c r="E48" s="3" t="s">
        <v>28</v>
      </c>
      <c r="F48" s="3" t="s">
        <v>17</v>
      </c>
      <c r="G48" s="6">
        <v>5</v>
      </c>
      <c r="H48" s="1">
        <v>25000000</v>
      </c>
      <c r="I48" s="3">
        <v>6</v>
      </c>
      <c r="J48" s="7">
        <v>1.3888888888888889E-3</v>
      </c>
      <c r="K48" s="3" t="s">
        <v>18</v>
      </c>
      <c r="L48" s="3" t="s">
        <v>56</v>
      </c>
      <c r="M48" s="3" t="s">
        <v>43</v>
      </c>
      <c r="N48" s="3" t="s">
        <v>66</v>
      </c>
      <c r="O48" s="3" t="s">
        <v>36</v>
      </c>
    </row>
    <row r="49" spans="2:15" ht="21" customHeight="1" x14ac:dyDescent="0.2">
      <c r="B49" s="3" t="s">
        <v>14</v>
      </c>
      <c r="C49" s="4">
        <v>3</v>
      </c>
      <c r="D49" s="5" t="s">
        <v>69</v>
      </c>
      <c r="E49" s="3" t="s">
        <v>32</v>
      </c>
      <c r="F49" s="3" t="s">
        <v>23</v>
      </c>
      <c r="G49" s="6">
        <v>5</v>
      </c>
      <c r="H49" s="1">
        <v>20000000</v>
      </c>
      <c r="I49" s="3">
        <v>4</v>
      </c>
      <c r="J49" s="7">
        <v>1.3888888888888889E-3</v>
      </c>
      <c r="K49" s="3" t="s">
        <v>18</v>
      </c>
      <c r="L49" s="3" t="s">
        <v>39</v>
      </c>
      <c r="M49" s="3" t="s">
        <v>51</v>
      </c>
      <c r="N49" s="3" t="s">
        <v>76</v>
      </c>
      <c r="O49" s="3" t="s">
        <v>52</v>
      </c>
    </row>
    <row r="50" spans="2:15" ht="21" customHeight="1" x14ac:dyDescent="0.2">
      <c r="B50" s="3" t="s">
        <v>14</v>
      </c>
      <c r="C50" s="4">
        <v>12</v>
      </c>
      <c r="D50" s="5" t="s">
        <v>55</v>
      </c>
      <c r="E50" s="3" t="s">
        <v>16</v>
      </c>
      <c r="F50" s="3" t="s">
        <v>42</v>
      </c>
      <c r="G50" s="6">
        <v>3</v>
      </c>
      <c r="H50" s="1">
        <v>11000000</v>
      </c>
      <c r="I50" s="3">
        <v>1</v>
      </c>
      <c r="J50" s="7">
        <v>1.3888888888888889E-3</v>
      </c>
      <c r="K50" s="3" t="s">
        <v>18</v>
      </c>
      <c r="L50" s="3" t="s">
        <v>56</v>
      </c>
      <c r="M50" s="3" t="s">
        <v>51</v>
      </c>
      <c r="N50" s="3" t="s">
        <v>76</v>
      </c>
      <c r="O50" s="3" t="s">
        <v>52</v>
      </c>
    </row>
    <row r="51" spans="2:15" ht="21" customHeight="1" x14ac:dyDescent="0.2">
      <c r="B51" s="3" t="s">
        <v>14</v>
      </c>
      <c r="C51" s="4">
        <v>11</v>
      </c>
      <c r="D51" s="5" t="s">
        <v>57</v>
      </c>
      <c r="E51" s="3" t="s">
        <v>28</v>
      </c>
      <c r="F51" s="3" t="s">
        <v>23</v>
      </c>
      <c r="G51" s="6">
        <v>5</v>
      </c>
      <c r="H51" s="1">
        <v>25000000</v>
      </c>
      <c r="I51" s="3">
        <v>1</v>
      </c>
      <c r="J51" s="7">
        <v>1.3888888888888889E-3</v>
      </c>
      <c r="K51" s="3" t="s">
        <v>18</v>
      </c>
      <c r="L51" s="3" t="s">
        <v>29</v>
      </c>
      <c r="M51" s="3" t="s">
        <v>43</v>
      </c>
      <c r="N51" s="3" t="s">
        <v>76</v>
      </c>
      <c r="O51" s="3" t="s">
        <v>31</v>
      </c>
    </row>
    <row r="52" spans="2:15" ht="21" customHeight="1" x14ac:dyDescent="0.2">
      <c r="B52" s="3" t="s">
        <v>14</v>
      </c>
      <c r="C52" s="4">
        <v>11</v>
      </c>
      <c r="D52" s="5" t="s">
        <v>58</v>
      </c>
      <c r="E52" s="3" t="s">
        <v>32</v>
      </c>
      <c r="F52" s="3" t="s">
        <v>42</v>
      </c>
      <c r="G52" s="6">
        <v>2</v>
      </c>
      <c r="H52" s="1">
        <v>38000000</v>
      </c>
      <c r="I52" s="3">
        <v>2</v>
      </c>
      <c r="J52" s="7">
        <v>1.3888888888888889E-3</v>
      </c>
      <c r="K52" s="3" t="s">
        <v>46</v>
      </c>
      <c r="L52" s="3" t="s">
        <v>56</v>
      </c>
      <c r="M52" s="3" t="s">
        <v>43</v>
      </c>
      <c r="N52" s="3" t="s">
        <v>78</v>
      </c>
      <c r="O52" s="3" t="s">
        <v>53</v>
      </c>
    </row>
    <row r="53" spans="2:15" ht="21" customHeight="1" x14ac:dyDescent="0.2">
      <c r="B53" s="3" t="s">
        <v>14</v>
      </c>
      <c r="C53" s="4">
        <v>3</v>
      </c>
      <c r="D53" s="5" t="s">
        <v>15</v>
      </c>
      <c r="E53" s="3" t="s">
        <v>38</v>
      </c>
      <c r="F53" s="3" t="s">
        <v>42</v>
      </c>
      <c r="G53" s="6">
        <v>4</v>
      </c>
      <c r="H53" s="1">
        <v>15000000</v>
      </c>
      <c r="I53" s="3">
        <v>1</v>
      </c>
      <c r="J53" s="7">
        <v>1.3888888888888889E-3</v>
      </c>
      <c r="K53" s="3" t="s">
        <v>18</v>
      </c>
      <c r="L53" s="3" t="s">
        <v>56</v>
      </c>
      <c r="M53" s="3" t="s">
        <v>20</v>
      </c>
      <c r="N53" s="3" t="s">
        <v>78</v>
      </c>
      <c r="O53" s="3" t="s">
        <v>41</v>
      </c>
    </row>
    <row r="54" spans="2:15" ht="21" customHeight="1" x14ac:dyDescent="0.2">
      <c r="B54" s="3" t="s">
        <v>14</v>
      </c>
      <c r="C54" s="4">
        <v>11</v>
      </c>
      <c r="D54" s="5" t="s">
        <v>59</v>
      </c>
      <c r="E54" s="3" t="s">
        <v>16</v>
      </c>
      <c r="F54" s="3" t="s">
        <v>23</v>
      </c>
      <c r="G54" s="6">
        <v>1</v>
      </c>
      <c r="H54" s="1">
        <v>19000000</v>
      </c>
      <c r="I54" s="3">
        <v>1</v>
      </c>
      <c r="J54" s="7">
        <v>1.3888888888888889E-3</v>
      </c>
      <c r="K54" s="3" t="s">
        <v>46</v>
      </c>
      <c r="L54" s="3" t="s">
        <v>19</v>
      </c>
      <c r="M54" s="3" t="s">
        <v>25</v>
      </c>
      <c r="N54" s="3" t="s">
        <v>77</v>
      </c>
      <c r="O54" s="3" t="s">
        <v>54</v>
      </c>
    </row>
    <row r="55" spans="2:15" ht="21" customHeight="1" x14ac:dyDescent="0.2">
      <c r="B55" s="3" t="s">
        <v>14</v>
      </c>
      <c r="C55" s="4">
        <v>10</v>
      </c>
      <c r="D55" s="5" t="s">
        <v>59</v>
      </c>
      <c r="E55" s="3" t="s">
        <v>38</v>
      </c>
      <c r="F55" s="3" t="s">
        <v>17</v>
      </c>
      <c r="G55" s="6">
        <v>4</v>
      </c>
      <c r="H55" s="1">
        <v>20000000</v>
      </c>
      <c r="I55" s="3">
        <v>3</v>
      </c>
      <c r="J55" s="7">
        <v>1.3888888888888889E-3</v>
      </c>
      <c r="K55" s="3" t="s">
        <v>18</v>
      </c>
      <c r="L55" s="3" t="s">
        <v>47</v>
      </c>
      <c r="M55" s="3" t="s">
        <v>33</v>
      </c>
      <c r="N55" s="3" t="s">
        <v>77</v>
      </c>
      <c r="O55" s="3" t="s">
        <v>54</v>
      </c>
    </row>
    <row r="56" spans="2:15" ht="21" customHeight="1" x14ac:dyDescent="0.2">
      <c r="B56" s="3" t="s">
        <v>14</v>
      </c>
      <c r="C56" s="4">
        <v>5</v>
      </c>
      <c r="D56" s="5" t="s">
        <v>59</v>
      </c>
      <c r="E56" s="3" t="s">
        <v>38</v>
      </c>
      <c r="F56" s="3" t="s">
        <v>23</v>
      </c>
      <c r="G56" s="6">
        <v>1</v>
      </c>
      <c r="H56" s="1">
        <v>7000000</v>
      </c>
      <c r="I56" s="3">
        <v>2</v>
      </c>
      <c r="J56" s="7">
        <v>1.3888888888888889E-3</v>
      </c>
      <c r="K56" s="3" t="s">
        <v>18</v>
      </c>
      <c r="L56" s="3" t="s">
        <v>56</v>
      </c>
      <c r="M56" s="3" t="s">
        <v>48</v>
      </c>
      <c r="N56" s="3" t="s">
        <v>76</v>
      </c>
      <c r="O56" s="3" t="s">
        <v>52</v>
      </c>
    </row>
    <row r="57" spans="2:15" ht="21" customHeight="1" x14ac:dyDescent="0.2">
      <c r="B57" s="3" t="s">
        <v>14</v>
      </c>
      <c r="C57" s="4">
        <v>12</v>
      </c>
      <c r="D57" s="5" t="s">
        <v>60</v>
      </c>
      <c r="E57" s="3" t="s">
        <v>28</v>
      </c>
      <c r="F57" s="3" t="s">
        <v>23</v>
      </c>
      <c r="G57" s="6">
        <v>2</v>
      </c>
      <c r="H57" s="1">
        <v>38000000</v>
      </c>
      <c r="I57" s="3">
        <v>3</v>
      </c>
      <c r="J57" s="7">
        <v>1.3888888888888889E-3</v>
      </c>
      <c r="K57" s="3" t="s">
        <v>46</v>
      </c>
      <c r="L57" s="3" t="s">
        <v>39</v>
      </c>
      <c r="M57" s="3" t="s">
        <v>40</v>
      </c>
      <c r="N57" s="3" t="s">
        <v>78</v>
      </c>
      <c r="O57" s="3" t="s">
        <v>53</v>
      </c>
    </row>
    <row r="58" spans="2:15" ht="21" customHeight="1" x14ac:dyDescent="0.2">
      <c r="B58" s="3" t="s">
        <v>14</v>
      </c>
      <c r="C58" s="4">
        <v>26</v>
      </c>
      <c r="D58" s="5" t="s">
        <v>22</v>
      </c>
      <c r="E58" s="3" t="s">
        <v>16</v>
      </c>
      <c r="F58" s="3" t="s">
        <v>42</v>
      </c>
      <c r="G58" s="6">
        <v>4</v>
      </c>
      <c r="H58" s="1">
        <v>20000000</v>
      </c>
      <c r="I58" s="3">
        <v>3</v>
      </c>
      <c r="J58" s="7">
        <v>1.3888888888888889E-3</v>
      </c>
      <c r="K58" s="3" t="s">
        <v>61</v>
      </c>
      <c r="L58" s="3" t="s">
        <v>19</v>
      </c>
      <c r="M58" s="3" t="s">
        <v>20</v>
      </c>
      <c r="N58" s="3" t="s">
        <v>66</v>
      </c>
      <c r="O58" s="3" t="s">
        <v>36</v>
      </c>
    </row>
    <row r="59" spans="2:15" ht="21" customHeight="1" x14ac:dyDescent="0.2">
      <c r="B59" s="3" t="s">
        <v>70</v>
      </c>
      <c r="C59" s="4">
        <v>11</v>
      </c>
      <c r="D59" s="5" t="s">
        <v>58</v>
      </c>
      <c r="E59" s="3" t="s">
        <v>32</v>
      </c>
      <c r="F59" s="3" t="s">
        <v>17</v>
      </c>
      <c r="G59" s="6">
        <v>0</v>
      </c>
      <c r="H59" s="1">
        <v>0</v>
      </c>
      <c r="I59" s="3">
        <v>1</v>
      </c>
      <c r="J59" s="7">
        <v>1.3888888888888889E-3</v>
      </c>
      <c r="K59" s="3"/>
      <c r="L59" s="3"/>
      <c r="M59" s="3" t="s">
        <v>30</v>
      </c>
      <c r="N59" s="3" t="s">
        <v>78</v>
      </c>
      <c r="O59" s="3" t="s">
        <v>62</v>
      </c>
    </row>
    <row r="60" spans="2:15" ht="21" customHeight="1" x14ac:dyDescent="0.2">
      <c r="B60" s="3" t="s">
        <v>70</v>
      </c>
      <c r="C60" s="4">
        <v>14</v>
      </c>
      <c r="D60" s="5" t="s">
        <v>15</v>
      </c>
      <c r="E60" s="3" t="s">
        <v>16</v>
      </c>
      <c r="F60" s="3" t="s">
        <v>23</v>
      </c>
      <c r="G60" s="6">
        <v>0</v>
      </c>
      <c r="H60" s="1">
        <v>0</v>
      </c>
      <c r="I60" s="3">
        <v>5</v>
      </c>
      <c r="J60" s="7">
        <v>1.3888888888888889E-3</v>
      </c>
      <c r="K60" s="3"/>
      <c r="L60" s="3"/>
      <c r="M60" s="3" t="s">
        <v>33</v>
      </c>
      <c r="N60" s="3" t="s">
        <v>76</v>
      </c>
      <c r="O60" s="3" t="s">
        <v>52</v>
      </c>
    </row>
    <row r="61" spans="2:15" ht="21" customHeight="1" x14ac:dyDescent="0.2">
      <c r="B61" s="3" t="s">
        <v>70</v>
      </c>
      <c r="C61" s="4">
        <v>1</v>
      </c>
      <c r="D61" s="5" t="s">
        <v>59</v>
      </c>
      <c r="E61" s="3" t="s">
        <v>16</v>
      </c>
      <c r="F61" s="3" t="s">
        <v>23</v>
      </c>
      <c r="G61" s="6">
        <v>0</v>
      </c>
      <c r="H61" s="1">
        <v>0</v>
      </c>
      <c r="I61" s="3">
        <v>1</v>
      </c>
      <c r="J61" s="7">
        <v>1.3888888888888889E-3</v>
      </c>
      <c r="K61" s="3"/>
      <c r="L61" s="3"/>
      <c r="M61" s="3" t="s">
        <v>20</v>
      </c>
      <c r="N61" s="3" t="s">
        <v>77</v>
      </c>
      <c r="O61" s="3" t="s">
        <v>54</v>
      </c>
    </row>
    <row r="62" spans="2:15" ht="21" customHeight="1" x14ac:dyDescent="0.2">
      <c r="B62" s="3" t="s">
        <v>70</v>
      </c>
      <c r="C62" s="4">
        <v>12</v>
      </c>
      <c r="D62" s="5" t="s">
        <v>60</v>
      </c>
      <c r="E62" s="3" t="s">
        <v>28</v>
      </c>
      <c r="F62" s="3" t="s">
        <v>17</v>
      </c>
      <c r="G62" s="6">
        <v>0</v>
      </c>
      <c r="H62" s="1">
        <v>0</v>
      </c>
      <c r="I62" s="3">
        <v>2</v>
      </c>
      <c r="J62" s="7">
        <v>1.3888888888888889E-3</v>
      </c>
      <c r="K62" s="3"/>
      <c r="L62" s="3"/>
      <c r="M62" s="3" t="s">
        <v>33</v>
      </c>
      <c r="N62" s="3" t="s">
        <v>76</v>
      </c>
      <c r="O62" s="3" t="s">
        <v>26</v>
      </c>
    </row>
    <row r="63" spans="2:15" ht="21" customHeight="1" x14ac:dyDescent="0.2">
      <c r="B63" s="3" t="s">
        <v>70</v>
      </c>
      <c r="C63" s="4">
        <v>7</v>
      </c>
      <c r="D63" s="5" t="s">
        <v>37</v>
      </c>
      <c r="E63" s="3" t="s">
        <v>49</v>
      </c>
      <c r="F63" s="3" t="s">
        <v>23</v>
      </c>
      <c r="G63" s="6">
        <v>0</v>
      </c>
      <c r="H63" s="1">
        <v>0</v>
      </c>
      <c r="I63" s="3">
        <v>6</v>
      </c>
      <c r="J63" s="7">
        <v>1.3888888888888889E-3</v>
      </c>
      <c r="K63" s="3"/>
      <c r="L63" s="3"/>
      <c r="M63" s="3" t="s">
        <v>43</v>
      </c>
      <c r="N63" s="3" t="s">
        <v>66</v>
      </c>
      <c r="O63" s="3" t="s">
        <v>67</v>
      </c>
    </row>
    <row r="64" spans="2:15" ht="21" customHeight="1" x14ac:dyDescent="0.2">
      <c r="B64" s="3" t="s">
        <v>70</v>
      </c>
      <c r="C64" s="4">
        <v>5</v>
      </c>
      <c r="D64" s="5" t="s">
        <v>37</v>
      </c>
      <c r="E64" s="3" t="s">
        <v>32</v>
      </c>
      <c r="F64" s="3" t="s">
        <v>42</v>
      </c>
      <c r="G64" s="6">
        <v>0</v>
      </c>
      <c r="H64" s="1">
        <v>0</v>
      </c>
      <c r="I64" s="3">
        <v>4</v>
      </c>
      <c r="J64" s="7">
        <v>1.3888888888888889E-3</v>
      </c>
      <c r="K64" s="3"/>
      <c r="L64" s="3"/>
      <c r="M64" s="3" t="s">
        <v>51</v>
      </c>
      <c r="N64" s="3" t="s">
        <v>76</v>
      </c>
      <c r="O64" s="3" t="s">
        <v>26</v>
      </c>
    </row>
    <row r="65" spans="2:15" ht="21" customHeight="1" x14ac:dyDescent="0.2">
      <c r="B65" s="3" t="s">
        <v>70</v>
      </c>
      <c r="C65" s="4">
        <v>23</v>
      </c>
      <c r="D65" s="5" t="s">
        <v>44</v>
      </c>
      <c r="E65" s="3" t="s">
        <v>16</v>
      </c>
      <c r="F65" s="3" t="s">
        <v>23</v>
      </c>
      <c r="G65" s="6">
        <v>0</v>
      </c>
      <c r="H65" s="1">
        <v>0</v>
      </c>
      <c r="I65" s="3">
        <v>3</v>
      </c>
      <c r="J65" s="7">
        <v>1.3888888888888889E-3</v>
      </c>
      <c r="K65" s="3"/>
      <c r="L65" s="3"/>
      <c r="M65" s="3" t="s">
        <v>20</v>
      </c>
      <c r="N65" s="3" t="s">
        <v>66</v>
      </c>
      <c r="O65" s="3" t="s">
        <v>36</v>
      </c>
    </row>
    <row r="66" spans="2:15" ht="21" customHeight="1" x14ac:dyDescent="0.2">
      <c r="B66" s="3" t="s">
        <v>70</v>
      </c>
      <c r="C66" s="4">
        <v>19</v>
      </c>
      <c r="D66" s="5" t="s">
        <v>44</v>
      </c>
      <c r="E66" s="3" t="s">
        <v>32</v>
      </c>
      <c r="F66" s="3" t="s">
        <v>23</v>
      </c>
      <c r="G66" s="6">
        <v>0</v>
      </c>
      <c r="H66" s="1">
        <v>0</v>
      </c>
      <c r="I66" s="3">
        <v>1</v>
      </c>
      <c r="J66" s="7">
        <v>1.3888888888888889E-3</v>
      </c>
      <c r="K66" s="3"/>
      <c r="L66" s="3"/>
      <c r="M66" s="3" t="s">
        <v>48</v>
      </c>
      <c r="N66" s="3" t="s">
        <v>78</v>
      </c>
      <c r="O66" s="3" t="s">
        <v>63</v>
      </c>
    </row>
    <row r="67" spans="2:15" ht="21" customHeight="1" x14ac:dyDescent="0.2">
      <c r="B67" s="3" t="s">
        <v>70</v>
      </c>
      <c r="C67" s="4">
        <v>10</v>
      </c>
      <c r="D67" s="5" t="s">
        <v>69</v>
      </c>
      <c r="E67" s="3" t="s">
        <v>49</v>
      </c>
      <c r="F67" s="3" t="s">
        <v>17</v>
      </c>
      <c r="G67" s="6">
        <v>0</v>
      </c>
      <c r="H67" s="1">
        <v>0</v>
      </c>
      <c r="I67" s="3">
        <v>1</v>
      </c>
      <c r="J67" s="7">
        <v>1.3888888888888889E-3</v>
      </c>
      <c r="K67" s="3"/>
      <c r="L67" s="3"/>
      <c r="M67" s="3" t="s">
        <v>48</v>
      </c>
      <c r="N67" s="3" t="s">
        <v>78</v>
      </c>
      <c r="O67" s="3" t="s">
        <v>41</v>
      </c>
    </row>
    <row r="68" spans="2:15" ht="21" customHeight="1" x14ac:dyDescent="0.2">
      <c r="B68" s="3" t="s">
        <v>70</v>
      </c>
      <c r="C68" s="4">
        <v>11</v>
      </c>
      <c r="D68" s="5" t="s">
        <v>58</v>
      </c>
      <c r="E68" s="3" t="s">
        <v>32</v>
      </c>
      <c r="F68" s="3" t="s">
        <v>17</v>
      </c>
      <c r="G68" s="6">
        <v>0</v>
      </c>
      <c r="H68" s="1">
        <v>0</v>
      </c>
      <c r="I68" s="3">
        <v>1</v>
      </c>
      <c r="J68" s="7">
        <v>1.3888888888888889E-3</v>
      </c>
      <c r="K68" s="3"/>
      <c r="L68" s="3"/>
      <c r="M68" s="3" t="s">
        <v>30</v>
      </c>
      <c r="N68" s="3" t="s">
        <v>78</v>
      </c>
      <c r="O68" s="3" t="s">
        <v>62</v>
      </c>
    </row>
    <row r="69" spans="2:15" ht="21" customHeight="1" x14ac:dyDescent="0.2">
      <c r="B69" s="3" t="s">
        <v>70</v>
      </c>
      <c r="C69" s="4">
        <v>14</v>
      </c>
      <c r="D69" s="5" t="s">
        <v>15</v>
      </c>
      <c r="E69" s="3" t="s">
        <v>16</v>
      </c>
      <c r="F69" s="3" t="s">
        <v>23</v>
      </c>
      <c r="G69" s="6">
        <v>0</v>
      </c>
      <c r="H69" s="1">
        <v>0</v>
      </c>
      <c r="I69" s="3">
        <v>5</v>
      </c>
      <c r="J69" s="7">
        <v>1.3888888888888889E-3</v>
      </c>
      <c r="K69" s="3"/>
      <c r="L69" s="3"/>
      <c r="M69" s="3" t="s">
        <v>33</v>
      </c>
      <c r="N69" s="3" t="s">
        <v>76</v>
      </c>
      <c r="O69" s="3" t="s">
        <v>52</v>
      </c>
    </row>
    <row r="70" spans="2:15" ht="21" customHeight="1" x14ac:dyDescent="0.2">
      <c r="B70" s="3" t="s">
        <v>70</v>
      </c>
      <c r="C70" s="4">
        <v>1</v>
      </c>
      <c r="D70" s="5" t="s">
        <v>59</v>
      </c>
      <c r="E70" s="3" t="s">
        <v>16</v>
      </c>
      <c r="F70" s="3" t="s">
        <v>23</v>
      </c>
      <c r="G70" s="6">
        <v>0</v>
      </c>
      <c r="H70" s="1">
        <v>0</v>
      </c>
      <c r="I70" s="3">
        <v>1</v>
      </c>
      <c r="J70" s="7">
        <v>1.3888888888888889E-3</v>
      </c>
      <c r="K70" s="3"/>
      <c r="L70" s="3"/>
      <c r="M70" s="3" t="s">
        <v>20</v>
      </c>
      <c r="N70" s="3" t="s">
        <v>77</v>
      </c>
      <c r="O70" s="3" t="s">
        <v>54</v>
      </c>
    </row>
    <row r="71" spans="2:15" ht="21" customHeight="1" x14ac:dyDescent="0.2">
      <c r="B71" s="3" t="s">
        <v>70</v>
      </c>
      <c r="C71" s="4">
        <v>12</v>
      </c>
      <c r="D71" s="5" t="s">
        <v>60</v>
      </c>
      <c r="E71" s="3" t="s">
        <v>28</v>
      </c>
      <c r="F71" s="3" t="s">
        <v>17</v>
      </c>
      <c r="G71" s="6">
        <v>0</v>
      </c>
      <c r="H71" s="1">
        <v>0</v>
      </c>
      <c r="I71" s="3">
        <v>2</v>
      </c>
      <c r="J71" s="7">
        <v>1.3888888888888889E-3</v>
      </c>
      <c r="K71" s="3"/>
      <c r="L71" s="3"/>
      <c r="M71" s="3" t="s">
        <v>33</v>
      </c>
      <c r="N71" s="3" t="s">
        <v>76</v>
      </c>
      <c r="O71" s="3" t="s">
        <v>26</v>
      </c>
    </row>
    <row r="72" spans="2:15" ht="21" customHeight="1" x14ac:dyDescent="0.2">
      <c r="B72" s="3" t="s">
        <v>14</v>
      </c>
      <c r="C72" s="4">
        <v>1</v>
      </c>
      <c r="D72" s="5" t="s">
        <v>59</v>
      </c>
      <c r="E72" s="3" t="s">
        <v>32</v>
      </c>
      <c r="F72" s="3" t="s">
        <v>23</v>
      </c>
      <c r="G72" s="6">
        <v>5</v>
      </c>
      <c r="H72" s="1">
        <v>25000000</v>
      </c>
      <c r="I72" s="3">
        <v>1</v>
      </c>
      <c r="J72" s="7">
        <v>1.3888888888888889E-3</v>
      </c>
      <c r="K72" s="3" t="s">
        <v>18</v>
      </c>
      <c r="L72" s="3" t="s">
        <v>47</v>
      </c>
      <c r="M72" s="3" t="s">
        <v>30</v>
      </c>
      <c r="N72" s="3" t="s">
        <v>66</v>
      </c>
      <c r="O72" s="3" t="s">
        <v>67</v>
      </c>
    </row>
    <row r="73" spans="2:15" ht="21" customHeight="1" x14ac:dyDescent="0.2">
      <c r="B73" s="3" t="s">
        <v>14</v>
      </c>
      <c r="C73" s="4">
        <v>12</v>
      </c>
      <c r="D73" s="5" t="s">
        <v>60</v>
      </c>
      <c r="E73" s="3" t="s">
        <v>16</v>
      </c>
      <c r="F73" s="3" t="s">
        <v>42</v>
      </c>
      <c r="G73" s="6">
        <v>2</v>
      </c>
      <c r="H73" s="1">
        <v>12000000</v>
      </c>
      <c r="I73" s="3">
        <v>2</v>
      </c>
      <c r="J73" s="7">
        <v>1.3888888888888889E-3</v>
      </c>
      <c r="K73" s="3" t="s">
        <v>18</v>
      </c>
      <c r="L73" s="3" t="s">
        <v>19</v>
      </c>
      <c r="M73" s="3" t="s">
        <v>30</v>
      </c>
      <c r="N73" s="3" t="s">
        <v>76</v>
      </c>
      <c r="O73" s="3" t="s">
        <v>26</v>
      </c>
    </row>
    <row r="74" spans="2:15" ht="21" customHeight="1" x14ac:dyDescent="0.2">
      <c r="B74" s="3" t="s">
        <v>14</v>
      </c>
      <c r="C74" s="4">
        <v>12</v>
      </c>
      <c r="D74" s="5" t="s">
        <v>60</v>
      </c>
      <c r="E74" s="3" t="s">
        <v>16</v>
      </c>
      <c r="F74" s="3" t="s">
        <v>42</v>
      </c>
      <c r="G74" s="6">
        <v>3</v>
      </c>
      <c r="H74" s="1">
        <v>15000000</v>
      </c>
      <c r="I74" s="3">
        <v>5</v>
      </c>
      <c r="J74" s="7">
        <v>1.3888888888888889E-3</v>
      </c>
      <c r="K74" s="3" t="s">
        <v>18</v>
      </c>
      <c r="L74" s="3" t="s">
        <v>39</v>
      </c>
      <c r="M74" s="3" t="s">
        <v>48</v>
      </c>
      <c r="N74" s="3" t="s">
        <v>78</v>
      </c>
      <c r="O74" s="3" t="s">
        <v>63</v>
      </c>
    </row>
    <row r="75" spans="2:15" ht="21" customHeight="1" x14ac:dyDescent="0.2">
      <c r="B75" s="3" t="s">
        <v>14</v>
      </c>
      <c r="C75" s="4">
        <v>10</v>
      </c>
      <c r="D75" s="5" t="s">
        <v>22</v>
      </c>
      <c r="E75" s="3" t="s">
        <v>16</v>
      </c>
      <c r="F75" s="3" t="s">
        <v>68</v>
      </c>
      <c r="G75" s="6">
        <v>2</v>
      </c>
      <c r="H75" s="1">
        <v>12000000</v>
      </c>
      <c r="I75" s="3">
        <v>4</v>
      </c>
      <c r="J75" s="7">
        <v>1.3888888888888889E-3</v>
      </c>
      <c r="K75" s="3" t="s">
        <v>18</v>
      </c>
      <c r="L75" s="3" t="s">
        <v>50</v>
      </c>
      <c r="M75" s="3" t="s">
        <v>33</v>
      </c>
      <c r="N75" s="3" t="s">
        <v>76</v>
      </c>
      <c r="O75" s="3" t="s">
        <v>31</v>
      </c>
    </row>
    <row r="76" spans="2:15" ht="21" customHeight="1" x14ac:dyDescent="0.2">
      <c r="B76" s="3" t="s">
        <v>14</v>
      </c>
      <c r="C76" s="4">
        <v>23</v>
      </c>
      <c r="D76" s="5" t="s">
        <v>27</v>
      </c>
      <c r="E76" s="3" t="s">
        <v>16</v>
      </c>
      <c r="F76" s="3" t="s">
        <v>42</v>
      </c>
      <c r="G76" s="6">
        <v>5</v>
      </c>
      <c r="H76" s="1">
        <v>20000000</v>
      </c>
      <c r="I76" s="3">
        <v>1</v>
      </c>
      <c r="J76" s="7">
        <v>1.3888888888888889E-3</v>
      </c>
      <c r="K76" s="3" t="s">
        <v>18</v>
      </c>
      <c r="L76" s="3" t="s">
        <v>47</v>
      </c>
      <c r="M76" s="3" t="s">
        <v>30</v>
      </c>
      <c r="N76" s="3" t="s">
        <v>77</v>
      </c>
      <c r="O76" s="3" t="s">
        <v>65</v>
      </c>
    </row>
    <row r="77" spans="2:15" ht="21" customHeight="1" x14ac:dyDescent="0.2">
      <c r="B77" s="3" t="s">
        <v>14</v>
      </c>
      <c r="C77" s="4">
        <v>8</v>
      </c>
      <c r="D77" s="5" t="s">
        <v>27</v>
      </c>
      <c r="E77" s="3" t="s">
        <v>32</v>
      </c>
      <c r="F77" s="3" t="s">
        <v>17</v>
      </c>
      <c r="G77" s="6">
        <v>5</v>
      </c>
      <c r="H77" s="1">
        <v>21000000</v>
      </c>
      <c r="I77" s="3">
        <v>4</v>
      </c>
      <c r="J77" s="7">
        <v>1.3888888888888889E-3</v>
      </c>
      <c r="K77" s="3" t="s">
        <v>18</v>
      </c>
      <c r="L77" s="3" t="s">
        <v>19</v>
      </c>
      <c r="M77" s="3" t="s">
        <v>43</v>
      </c>
      <c r="N77" s="3" t="s">
        <v>78</v>
      </c>
      <c r="O77" s="3" t="s">
        <v>66</v>
      </c>
    </row>
    <row r="78" spans="2:15" ht="21" customHeight="1" x14ac:dyDescent="0.2">
      <c r="B78" s="3" t="s">
        <v>14</v>
      </c>
      <c r="C78" s="4">
        <v>22</v>
      </c>
      <c r="D78" s="5" t="s">
        <v>27</v>
      </c>
      <c r="E78" s="3" t="s">
        <v>16</v>
      </c>
      <c r="F78" s="3" t="s">
        <v>42</v>
      </c>
      <c r="G78" s="6">
        <v>4</v>
      </c>
      <c r="H78" s="1">
        <v>15000000</v>
      </c>
      <c r="I78" s="3">
        <v>3</v>
      </c>
      <c r="J78" s="7">
        <v>1.3888888888888889E-3</v>
      </c>
      <c r="K78" s="3" t="s">
        <v>18</v>
      </c>
      <c r="L78" s="3" t="s">
        <v>39</v>
      </c>
      <c r="M78" s="3" t="s">
        <v>43</v>
      </c>
      <c r="N78" s="3" t="s">
        <v>76</v>
      </c>
      <c r="O78" s="3" t="s">
        <v>31</v>
      </c>
    </row>
    <row r="79" spans="2:15" ht="21" customHeight="1" x14ac:dyDescent="0.2">
      <c r="B79" s="3" t="s">
        <v>14</v>
      </c>
      <c r="C79" s="4">
        <v>30</v>
      </c>
      <c r="D79" s="5" t="s">
        <v>27</v>
      </c>
      <c r="E79" s="3" t="s">
        <v>16</v>
      </c>
      <c r="F79" s="3" t="s">
        <v>45</v>
      </c>
      <c r="G79" s="6">
        <v>2</v>
      </c>
      <c r="H79" s="1">
        <v>12000000</v>
      </c>
      <c r="I79" s="3">
        <v>3</v>
      </c>
      <c r="J79" s="7">
        <v>1.3888888888888889E-3</v>
      </c>
      <c r="K79" s="3" t="s">
        <v>18</v>
      </c>
      <c r="L79" s="3" t="s">
        <v>47</v>
      </c>
      <c r="M79" s="3" t="s">
        <v>48</v>
      </c>
      <c r="N79" s="3" t="s">
        <v>78</v>
      </c>
      <c r="O79" s="3" t="s">
        <v>63</v>
      </c>
    </row>
    <row r="80" spans="2:15" ht="21" customHeight="1" x14ac:dyDescent="0.2">
      <c r="B80" s="3" t="s">
        <v>14</v>
      </c>
      <c r="C80" s="4">
        <v>8</v>
      </c>
      <c r="D80" s="5" t="s">
        <v>37</v>
      </c>
      <c r="E80" s="3" t="s">
        <v>16</v>
      </c>
      <c r="F80" s="3" t="s">
        <v>23</v>
      </c>
      <c r="G80" s="6">
        <v>4</v>
      </c>
      <c r="H80" s="1">
        <v>20000000</v>
      </c>
      <c r="I80" s="3">
        <v>3</v>
      </c>
      <c r="J80" s="7">
        <v>1.3888888888888889E-3</v>
      </c>
      <c r="K80" s="3" t="s">
        <v>18</v>
      </c>
      <c r="L80" s="3" t="s">
        <v>64</v>
      </c>
      <c r="M80" s="3" t="s">
        <v>43</v>
      </c>
      <c r="N80" s="3" t="s">
        <v>77</v>
      </c>
      <c r="O80" s="3" t="s">
        <v>54</v>
      </c>
    </row>
    <row r="81" spans="2:15" ht="21" customHeight="1" x14ac:dyDescent="0.2">
      <c r="B81" s="3" t="s">
        <v>14</v>
      </c>
      <c r="C81" s="4">
        <v>30</v>
      </c>
      <c r="D81" s="5" t="s">
        <v>37</v>
      </c>
      <c r="E81" s="3" t="s">
        <v>38</v>
      </c>
      <c r="F81" s="3" t="s">
        <v>42</v>
      </c>
      <c r="G81" s="6">
        <v>3</v>
      </c>
      <c r="H81" s="1">
        <v>15000000</v>
      </c>
      <c r="I81" s="3">
        <v>1</v>
      </c>
      <c r="J81" s="7">
        <v>1.3888888888888889E-3</v>
      </c>
      <c r="K81" s="3" t="s">
        <v>18</v>
      </c>
      <c r="L81" s="3" t="s">
        <v>19</v>
      </c>
      <c r="M81" s="3" t="s">
        <v>25</v>
      </c>
      <c r="N81" s="3" t="s">
        <v>76</v>
      </c>
      <c r="O81" s="3" t="s">
        <v>26</v>
      </c>
    </row>
    <row r="82" spans="2:15" ht="21" customHeight="1" x14ac:dyDescent="0.2">
      <c r="B82" s="3" t="s">
        <v>14</v>
      </c>
      <c r="C82" s="4">
        <v>9</v>
      </c>
      <c r="D82" s="5" t="s">
        <v>37</v>
      </c>
      <c r="E82" s="3" t="s">
        <v>28</v>
      </c>
      <c r="F82" s="3" t="s">
        <v>42</v>
      </c>
      <c r="G82" s="6">
        <v>3</v>
      </c>
      <c r="H82" s="1">
        <v>15000000</v>
      </c>
      <c r="I82" s="3">
        <v>3</v>
      </c>
      <c r="J82" s="7">
        <v>1.3888888888888889E-3</v>
      </c>
      <c r="K82" s="3" t="s">
        <v>18</v>
      </c>
      <c r="L82" s="3" t="s">
        <v>39</v>
      </c>
      <c r="M82" s="3" t="s">
        <v>51</v>
      </c>
      <c r="N82" s="3" t="s">
        <v>76</v>
      </c>
      <c r="O82" s="3" t="s">
        <v>71</v>
      </c>
    </row>
    <row r="83" spans="2:15" ht="21" customHeight="1" x14ac:dyDescent="0.2">
      <c r="B83" s="3" t="s">
        <v>14</v>
      </c>
      <c r="C83" s="4">
        <v>11</v>
      </c>
      <c r="D83" s="5" t="s">
        <v>37</v>
      </c>
      <c r="E83" s="3" t="s">
        <v>38</v>
      </c>
      <c r="F83" s="3" t="s">
        <v>42</v>
      </c>
      <c r="G83" s="6">
        <v>3</v>
      </c>
      <c r="H83" s="1">
        <v>15000000</v>
      </c>
      <c r="I83" s="3">
        <v>2</v>
      </c>
      <c r="J83" s="7">
        <v>1.3888888888888889E-3</v>
      </c>
      <c r="K83" s="3" t="s">
        <v>18</v>
      </c>
      <c r="L83" s="3" t="s">
        <v>56</v>
      </c>
      <c r="M83" s="3" t="s">
        <v>51</v>
      </c>
      <c r="N83" s="3" t="s">
        <v>76</v>
      </c>
      <c r="O83" s="3" t="s">
        <v>52</v>
      </c>
    </row>
    <row r="84" spans="2:15" ht="21" customHeight="1" x14ac:dyDescent="0.2">
      <c r="B84" s="3" t="s">
        <v>14</v>
      </c>
      <c r="C84" s="4">
        <v>26</v>
      </c>
      <c r="D84" s="5" t="s">
        <v>37</v>
      </c>
      <c r="E84" s="3" t="s">
        <v>16</v>
      </c>
      <c r="F84" s="3" t="s">
        <v>23</v>
      </c>
      <c r="G84" s="6">
        <v>1</v>
      </c>
      <c r="H84" s="1">
        <v>7000000</v>
      </c>
      <c r="I84" s="3">
        <v>2</v>
      </c>
      <c r="J84" s="7">
        <v>1.3888888888888889E-3</v>
      </c>
      <c r="K84" s="3" t="s">
        <v>18</v>
      </c>
      <c r="L84" s="3" t="s">
        <v>64</v>
      </c>
      <c r="M84" s="3" t="s">
        <v>51</v>
      </c>
      <c r="N84" s="3" t="s">
        <v>78</v>
      </c>
      <c r="O84" s="3" t="s">
        <v>62</v>
      </c>
    </row>
    <row r="85" spans="2:15" ht="21" customHeight="1" x14ac:dyDescent="0.2">
      <c r="B85" s="3" t="s">
        <v>14</v>
      </c>
      <c r="C85" s="4">
        <v>22</v>
      </c>
      <c r="D85" s="5" t="s">
        <v>44</v>
      </c>
      <c r="E85" s="3" t="s">
        <v>32</v>
      </c>
      <c r="F85" s="3" t="s">
        <v>23</v>
      </c>
      <c r="G85" s="6">
        <v>2</v>
      </c>
      <c r="H85" s="1">
        <v>38000000</v>
      </c>
      <c r="I85" s="3">
        <v>4</v>
      </c>
      <c r="J85" s="7">
        <v>1.3888888888888889E-3</v>
      </c>
      <c r="K85" s="3" t="s">
        <v>46</v>
      </c>
      <c r="L85" s="3" t="s">
        <v>56</v>
      </c>
      <c r="M85" s="3" t="s">
        <v>33</v>
      </c>
      <c r="N85" s="3" t="s">
        <v>66</v>
      </c>
      <c r="O85" s="3" t="s">
        <v>67</v>
      </c>
    </row>
    <row r="86" spans="2:15" ht="21" customHeight="1" x14ac:dyDescent="0.2">
      <c r="B86" s="3" t="s">
        <v>14</v>
      </c>
      <c r="C86" s="4">
        <v>3</v>
      </c>
      <c r="D86" s="5" t="s">
        <v>44</v>
      </c>
      <c r="E86" s="3" t="s">
        <v>49</v>
      </c>
      <c r="F86" s="3" t="s">
        <v>23</v>
      </c>
      <c r="G86" s="6">
        <v>1</v>
      </c>
      <c r="H86" s="1">
        <v>19000000</v>
      </c>
      <c r="I86" s="3">
        <v>1</v>
      </c>
      <c r="J86" s="7">
        <v>1.3888888888888889E-3</v>
      </c>
      <c r="K86" s="3" t="s">
        <v>46</v>
      </c>
      <c r="L86" s="3" t="s">
        <v>39</v>
      </c>
      <c r="M86" s="3" t="s">
        <v>20</v>
      </c>
      <c r="N86" s="3" t="s">
        <v>76</v>
      </c>
      <c r="O86" s="3" t="s">
        <v>31</v>
      </c>
    </row>
    <row r="87" spans="2:15" ht="21" customHeight="1" x14ac:dyDescent="0.2">
      <c r="B87" s="3" t="s">
        <v>14</v>
      </c>
      <c r="C87" s="4">
        <v>8</v>
      </c>
      <c r="D87" s="5" t="s">
        <v>44</v>
      </c>
      <c r="E87" s="3" t="s">
        <v>49</v>
      </c>
      <c r="F87" s="3" t="s">
        <v>17</v>
      </c>
      <c r="G87" s="6">
        <v>2</v>
      </c>
      <c r="H87" s="1">
        <v>38000000</v>
      </c>
      <c r="I87" s="3">
        <v>1</v>
      </c>
      <c r="J87" s="7">
        <v>1.3888888888888889E-3</v>
      </c>
      <c r="K87" s="3" t="s">
        <v>46</v>
      </c>
      <c r="L87" s="3" t="s">
        <v>50</v>
      </c>
      <c r="M87" s="3" t="s">
        <v>25</v>
      </c>
      <c r="N87" s="3" t="s">
        <v>78</v>
      </c>
      <c r="O87" s="3" t="s">
        <v>21</v>
      </c>
    </row>
    <row r="88" spans="2:15" ht="21" customHeight="1" x14ac:dyDescent="0.2">
      <c r="B88" s="3" t="s">
        <v>14</v>
      </c>
      <c r="C88" s="4">
        <v>19</v>
      </c>
      <c r="D88" s="5" t="s">
        <v>44</v>
      </c>
      <c r="E88" s="3" t="s">
        <v>28</v>
      </c>
      <c r="F88" s="3" t="s">
        <v>23</v>
      </c>
      <c r="G88" s="6">
        <v>2</v>
      </c>
      <c r="H88" s="1">
        <v>12000000</v>
      </c>
      <c r="I88" s="3">
        <v>1</v>
      </c>
      <c r="J88" s="7">
        <v>1.3888888888888889E-3</v>
      </c>
      <c r="K88" s="3" t="s">
        <v>18</v>
      </c>
      <c r="L88" s="3" t="s">
        <v>19</v>
      </c>
      <c r="M88" s="3" t="s">
        <v>20</v>
      </c>
      <c r="N88" s="3" t="s">
        <v>66</v>
      </c>
      <c r="O88" s="3" t="s">
        <v>67</v>
      </c>
    </row>
    <row r="89" spans="2:15" ht="21" customHeight="1" x14ac:dyDescent="0.2">
      <c r="B89" s="3" t="s">
        <v>14</v>
      </c>
      <c r="C89" s="4">
        <v>1</v>
      </c>
      <c r="D89" s="5" t="s">
        <v>59</v>
      </c>
      <c r="E89" s="3" t="s">
        <v>32</v>
      </c>
      <c r="F89" s="3" t="s">
        <v>23</v>
      </c>
      <c r="G89" s="6">
        <v>5</v>
      </c>
      <c r="H89" s="1">
        <v>25000000</v>
      </c>
      <c r="I89" s="3">
        <v>1</v>
      </c>
      <c r="J89" s="7">
        <v>1.3888888888888889E-3</v>
      </c>
      <c r="K89" s="3" t="s">
        <v>18</v>
      </c>
      <c r="L89" s="3" t="s">
        <v>47</v>
      </c>
      <c r="M89" s="3" t="s">
        <v>30</v>
      </c>
      <c r="N89" s="3" t="s">
        <v>66</v>
      </c>
      <c r="O89" s="3" t="s">
        <v>67</v>
      </c>
    </row>
    <row r="90" spans="2:15" ht="21" customHeight="1" x14ac:dyDescent="0.2">
      <c r="B90" s="3" t="s">
        <v>14</v>
      </c>
      <c r="C90" s="4">
        <v>12</v>
      </c>
      <c r="D90" s="5" t="s">
        <v>60</v>
      </c>
      <c r="E90" s="3" t="s">
        <v>16</v>
      </c>
      <c r="F90" s="3" t="s">
        <v>42</v>
      </c>
      <c r="G90" s="6">
        <v>2</v>
      </c>
      <c r="H90" s="1">
        <v>12000000</v>
      </c>
      <c r="I90" s="3">
        <v>2</v>
      </c>
      <c r="J90" s="7">
        <v>1.3888888888888889E-3</v>
      </c>
      <c r="K90" s="3" t="s">
        <v>18</v>
      </c>
      <c r="L90" s="3" t="s">
        <v>19</v>
      </c>
      <c r="M90" s="3" t="s">
        <v>30</v>
      </c>
      <c r="N90" s="3" t="s">
        <v>76</v>
      </c>
      <c r="O90" s="3" t="s">
        <v>26</v>
      </c>
    </row>
    <row r="91" spans="2:15" ht="21" customHeight="1" x14ac:dyDescent="0.2">
      <c r="B91" s="3" t="s">
        <v>14</v>
      </c>
      <c r="C91" s="4">
        <v>12</v>
      </c>
      <c r="D91" s="5" t="s">
        <v>60</v>
      </c>
      <c r="E91" s="3" t="s">
        <v>16</v>
      </c>
      <c r="F91" s="3" t="s">
        <v>42</v>
      </c>
      <c r="G91" s="6">
        <v>3</v>
      </c>
      <c r="H91" s="1">
        <v>15000000</v>
      </c>
      <c r="I91" s="3">
        <v>5</v>
      </c>
      <c r="J91" s="7">
        <v>1.3888888888888889E-3</v>
      </c>
      <c r="K91" s="3" t="s">
        <v>18</v>
      </c>
      <c r="L91" s="3" t="s">
        <v>39</v>
      </c>
      <c r="M91" s="3" t="s">
        <v>48</v>
      </c>
      <c r="N91" s="3" t="s">
        <v>78</v>
      </c>
      <c r="O91" s="3" t="s">
        <v>63</v>
      </c>
    </row>
    <row r="92" spans="2:15" ht="21" customHeight="1" x14ac:dyDescent="0.2">
      <c r="B92" s="3" t="s">
        <v>14</v>
      </c>
      <c r="C92" s="4">
        <v>10</v>
      </c>
      <c r="D92" s="5" t="s">
        <v>22</v>
      </c>
      <c r="E92" s="3" t="s">
        <v>16</v>
      </c>
      <c r="F92" s="3" t="s">
        <v>68</v>
      </c>
      <c r="G92" s="6">
        <v>2</v>
      </c>
      <c r="H92" s="1">
        <v>12000000</v>
      </c>
      <c r="I92" s="3">
        <v>4</v>
      </c>
      <c r="J92" s="7">
        <v>1.3888888888888889E-3</v>
      </c>
      <c r="K92" s="3" t="s">
        <v>18</v>
      </c>
      <c r="L92" s="3" t="s">
        <v>50</v>
      </c>
      <c r="M92" s="3" t="s">
        <v>33</v>
      </c>
      <c r="N92" s="3" t="s">
        <v>76</v>
      </c>
      <c r="O92" s="3" t="s">
        <v>31</v>
      </c>
    </row>
    <row r="93" spans="2:15" ht="21" customHeight="1" x14ac:dyDescent="0.2">
      <c r="B93" s="3" t="s">
        <v>70</v>
      </c>
      <c r="C93" s="4">
        <v>3</v>
      </c>
      <c r="D93" s="5" t="s">
        <v>60</v>
      </c>
      <c r="E93" s="3" t="s">
        <v>28</v>
      </c>
      <c r="F93" s="3" t="s">
        <v>23</v>
      </c>
      <c r="G93" s="6">
        <v>0</v>
      </c>
      <c r="H93" s="1">
        <v>0</v>
      </c>
      <c r="I93" s="3">
        <v>2</v>
      </c>
      <c r="J93" s="7">
        <v>1.3888888888888889E-3</v>
      </c>
      <c r="K93" s="3"/>
      <c r="L93" s="3"/>
      <c r="M93" s="3" t="s">
        <v>48</v>
      </c>
      <c r="N93" s="3" t="s">
        <v>76</v>
      </c>
      <c r="O93" s="3" t="s">
        <v>26</v>
      </c>
    </row>
    <row r="94" spans="2:15" ht="21" customHeight="1" x14ac:dyDescent="0.2">
      <c r="B94" s="3" t="s">
        <v>70</v>
      </c>
      <c r="C94" s="4">
        <v>13</v>
      </c>
      <c r="D94" s="5" t="s">
        <v>22</v>
      </c>
      <c r="E94" s="3" t="s">
        <v>28</v>
      </c>
      <c r="F94" s="3" t="s">
        <v>17</v>
      </c>
      <c r="G94" s="6">
        <v>0</v>
      </c>
      <c r="H94" s="1">
        <v>0</v>
      </c>
      <c r="I94" s="3">
        <v>1</v>
      </c>
      <c r="J94" s="7">
        <v>1.3888888888888889E-3</v>
      </c>
      <c r="K94" s="3"/>
      <c r="L94" s="3"/>
      <c r="M94" s="3" t="s">
        <v>33</v>
      </c>
      <c r="N94" s="3" t="s">
        <v>78</v>
      </c>
      <c r="O94" s="3" t="s">
        <v>21</v>
      </c>
    </row>
    <row r="95" spans="2:15" ht="21" customHeight="1" x14ac:dyDescent="0.2">
      <c r="B95" s="3" t="s">
        <v>70</v>
      </c>
      <c r="C95" s="4">
        <v>29</v>
      </c>
      <c r="D95" s="5" t="s">
        <v>37</v>
      </c>
      <c r="E95" s="3" t="s">
        <v>28</v>
      </c>
      <c r="F95" s="3" t="s">
        <v>17</v>
      </c>
      <c r="G95" s="6">
        <v>0</v>
      </c>
      <c r="H95" s="1">
        <v>0</v>
      </c>
      <c r="I95" s="3">
        <v>4</v>
      </c>
      <c r="J95" s="7">
        <v>1.3888888888888889E-3</v>
      </c>
      <c r="K95" s="3"/>
      <c r="L95" s="3"/>
      <c r="M95" s="3" t="s">
        <v>33</v>
      </c>
      <c r="N95" s="3" t="s">
        <v>77</v>
      </c>
      <c r="O95" s="3" t="s">
        <v>65</v>
      </c>
    </row>
    <row r="96" spans="2:15" ht="21" customHeight="1" x14ac:dyDescent="0.2">
      <c r="B96" s="3" t="s">
        <v>70</v>
      </c>
      <c r="C96" s="4">
        <v>5</v>
      </c>
      <c r="D96" s="5" t="s">
        <v>37</v>
      </c>
      <c r="E96" s="3" t="s">
        <v>28</v>
      </c>
      <c r="F96" s="3" t="s">
        <v>23</v>
      </c>
      <c r="G96" s="6">
        <v>0</v>
      </c>
      <c r="H96" s="1">
        <v>0</v>
      </c>
      <c r="I96" s="3">
        <v>5</v>
      </c>
      <c r="J96" s="7">
        <v>1.3888888888888889E-3</v>
      </c>
      <c r="K96" s="3"/>
      <c r="L96" s="3"/>
      <c r="M96" s="3" t="s">
        <v>25</v>
      </c>
      <c r="N96" s="3" t="s">
        <v>76</v>
      </c>
      <c r="O96" s="3" t="s">
        <v>52</v>
      </c>
    </row>
    <row r="97" spans="2:15" ht="21" customHeight="1" x14ac:dyDescent="0.2">
      <c r="B97" s="3" t="s">
        <v>70</v>
      </c>
      <c r="C97" s="4">
        <v>19</v>
      </c>
      <c r="D97" s="5" t="s">
        <v>44</v>
      </c>
      <c r="E97" s="3" t="s">
        <v>49</v>
      </c>
      <c r="F97" s="3" t="s">
        <v>42</v>
      </c>
      <c r="G97" s="6">
        <v>0</v>
      </c>
      <c r="H97" s="1">
        <v>0</v>
      </c>
      <c r="I97" s="3">
        <v>2</v>
      </c>
      <c r="J97" s="7">
        <v>1.3888888888888889E-3</v>
      </c>
      <c r="K97" s="3"/>
      <c r="L97" s="3"/>
      <c r="M97" s="3" t="s">
        <v>51</v>
      </c>
      <c r="N97" s="3" t="s">
        <v>66</v>
      </c>
      <c r="O97" s="3" t="s">
        <v>67</v>
      </c>
    </row>
    <row r="98" spans="2:15" ht="21" customHeight="1" x14ac:dyDescent="0.2">
      <c r="B98" s="3" t="s">
        <v>70</v>
      </c>
      <c r="C98" s="4">
        <v>18</v>
      </c>
      <c r="D98" s="5" t="s">
        <v>69</v>
      </c>
      <c r="E98" s="3" t="s">
        <v>16</v>
      </c>
      <c r="F98" s="3" t="s">
        <v>42</v>
      </c>
      <c r="G98" s="6">
        <v>0</v>
      </c>
      <c r="H98" s="1">
        <v>0</v>
      </c>
      <c r="I98" s="3">
        <v>1</v>
      </c>
      <c r="J98" s="7">
        <v>1.3888888888888889E-3</v>
      </c>
      <c r="K98" s="3"/>
      <c r="L98" s="3"/>
      <c r="M98" s="3" t="s">
        <v>30</v>
      </c>
      <c r="N98" s="3" t="s">
        <v>66</v>
      </c>
      <c r="O98" s="3" t="s">
        <v>36</v>
      </c>
    </row>
    <row r="99" spans="2:15" ht="21" customHeight="1" x14ac:dyDescent="0.2">
      <c r="B99" s="3" t="s">
        <v>70</v>
      </c>
      <c r="C99" s="4">
        <v>29</v>
      </c>
      <c r="D99" s="5" t="s">
        <v>69</v>
      </c>
      <c r="E99" s="3" t="s">
        <v>49</v>
      </c>
      <c r="F99" s="3" t="s">
        <v>17</v>
      </c>
      <c r="G99" s="6">
        <v>0</v>
      </c>
      <c r="H99" s="1">
        <v>0</v>
      </c>
      <c r="I99" s="3">
        <v>1</v>
      </c>
      <c r="J99" s="7">
        <v>1.3888888888888889E-3</v>
      </c>
      <c r="K99" s="3"/>
      <c r="L99" s="3"/>
      <c r="M99" s="3" t="s">
        <v>30</v>
      </c>
      <c r="N99" s="3" t="s">
        <v>78</v>
      </c>
      <c r="O99" s="3" t="s">
        <v>62</v>
      </c>
    </row>
    <row r="100" spans="2:15" ht="21" customHeight="1" x14ac:dyDescent="0.2">
      <c r="B100" s="3" t="s">
        <v>70</v>
      </c>
      <c r="C100" s="4">
        <v>1</v>
      </c>
      <c r="D100" s="5" t="s">
        <v>69</v>
      </c>
      <c r="E100" s="3" t="s">
        <v>49</v>
      </c>
      <c r="F100" s="3" t="s">
        <v>23</v>
      </c>
      <c r="G100" s="6">
        <v>0</v>
      </c>
      <c r="H100" s="1">
        <v>0</v>
      </c>
      <c r="I100" s="3">
        <v>2</v>
      </c>
      <c r="J100" s="7">
        <v>1.3888888888888889E-3</v>
      </c>
      <c r="K100" s="3"/>
      <c r="L100" s="3"/>
      <c r="M100" s="3" t="s">
        <v>43</v>
      </c>
      <c r="N100" s="3" t="s">
        <v>78</v>
      </c>
      <c r="O100" s="3" t="s">
        <v>21</v>
      </c>
    </row>
    <row r="101" spans="2:15" ht="21" customHeight="1" x14ac:dyDescent="0.2">
      <c r="B101" s="3" t="s">
        <v>70</v>
      </c>
      <c r="C101" s="4">
        <v>30</v>
      </c>
      <c r="D101" s="5" t="s">
        <v>69</v>
      </c>
      <c r="E101" s="3" t="s">
        <v>28</v>
      </c>
      <c r="F101" s="3" t="s">
        <v>23</v>
      </c>
      <c r="G101" s="6">
        <v>0</v>
      </c>
      <c r="H101" s="1">
        <v>0</v>
      </c>
      <c r="I101" s="3">
        <v>1</v>
      </c>
      <c r="J101" s="7">
        <v>1.3888888888888889E-3</v>
      </c>
      <c r="K101" s="3"/>
      <c r="L101" s="3"/>
      <c r="M101" s="3" t="s">
        <v>48</v>
      </c>
      <c r="N101" s="3" t="s">
        <v>77</v>
      </c>
      <c r="O101" s="3" t="s">
        <v>54</v>
      </c>
    </row>
    <row r="102" spans="2:15" ht="21" customHeight="1" x14ac:dyDescent="0.2">
      <c r="B102" s="3" t="s">
        <v>70</v>
      </c>
      <c r="C102" s="4">
        <v>3</v>
      </c>
      <c r="D102" s="5" t="s">
        <v>60</v>
      </c>
      <c r="E102" s="3" t="s">
        <v>28</v>
      </c>
      <c r="F102" s="3" t="s">
        <v>23</v>
      </c>
      <c r="G102" s="6">
        <v>0</v>
      </c>
      <c r="H102" s="1">
        <v>0</v>
      </c>
      <c r="I102" s="3">
        <v>2</v>
      </c>
      <c r="J102" s="7">
        <v>1.3888888888888889E-3</v>
      </c>
      <c r="K102" s="3"/>
      <c r="L102" s="3"/>
      <c r="M102" s="3" t="s">
        <v>48</v>
      </c>
      <c r="N102" s="3" t="s">
        <v>76</v>
      </c>
      <c r="O102" s="3" t="s">
        <v>26</v>
      </c>
    </row>
    <row r="103" spans="2:15" ht="21" customHeight="1" x14ac:dyDescent="0.2">
      <c r="B103" s="3" t="s">
        <v>14</v>
      </c>
      <c r="C103" s="4">
        <v>11</v>
      </c>
      <c r="D103" s="5" t="s">
        <v>55</v>
      </c>
      <c r="E103" s="3" t="s">
        <v>49</v>
      </c>
      <c r="F103" s="3" t="s">
        <v>17</v>
      </c>
      <c r="G103" s="6">
        <v>4</v>
      </c>
      <c r="H103" s="1">
        <v>20000000</v>
      </c>
      <c r="I103" s="3">
        <v>2</v>
      </c>
      <c r="J103" s="7">
        <v>1.3888888888888889E-3</v>
      </c>
      <c r="K103" s="3" t="s">
        <v>61</v>
      </c>
      <c r="L103" s="3" t="s">
        <v>35</v>
      </c>
      <c r="M103" s="3" t="s">
        <v>30</v>
      </c>
      <c r="N103" s="3" t="s">
        <v>66</v>
      </c>
      <c r="O103" s="3" t="s">
        <v>67</v>
      </c>
    </row>
    <row r="104" spans="2:15" ht="21" customHeight="1" x14ac:dyDescent="0.2">
      <c r="B104" s="3" t="s">
        <v>14</v>
      </c>
      <c r="C104" s="4">
        <v>14</v>
      </c>
      <c r="D104" s="5" t="s">
        <v>55</v>
      </c>
      <c r="E104" s="3" t="s">
        <v>49</v>
      </c>
      <c r="F104" s="3" t="s">
        <v>17</v>
      </c>
      <c r="G104" s="6">
        <v>3</v>
      </c>
      <c r="H104" s="1">
        <v>15000000</v>
      </c>
      <c r="I104" s="3">
        <v>2</v>
      </c>
      <c r="J104" s="7">
        <v>1.3888888888888889E-3</v>
      </c>
      <c r="K104" s="3" t="s">
        <v>18</v>
      </c>
      <c r="L104" s="3" t="s">
        <v>56</v>
      </c>
      <c r="M104" s="3" t="s">
        <v>30</v>
      </c>
      <c r="N104" s="3" t="s">
        <v>76</v>
      </c>
      <c r="O104" s="3" t="s">
        <v>52</v>
      </c>
    </row>
    <row r="105" spans="2:15" ht="21" customHeight="1" x14ac:dyDescent="0.2">
      <c r="B105" s="3" t="s">
        <v>14</v>
      </c>
      <c r="C105" s="4">
        <v>11</v>
      </c>
      <c r="D105" s="5" t="s">
        <v>57</v>
      </c>
      <c r="E105" s="3" t="s">
        <v>49</v>
      </c>
      <c r="F105" s="3" t="s">
        <v>42</v>
      </c>
      <c r="G105" s="6">
        <v>2</v>
      </c>
      <c r="H105" s="1">
        <v>10000000</v>
      </c>
      <c r="I105" s="3">
        <v>1</v>
      </c>
      <c r="J105" s="7">
        <v>1.3888888888888889E-3</v>
      </c>
      <c r="K105" s="3" t="s">
        <v>18</v>
      </c>
      <c r="L105" s="3" t="s">
        <v>39</v>
      </c>
      <c r="M105" s="3" t="s">
        <v>33</v>
      </c>
      <c r="N105" s="3" t="s">
        <v>78</v>
      </c>
      <c r="O105" s="3" t="s">
        <v>63</v>
      </c>
    </row>
    <row r="106" spans="2:15" ht="21" customHeight="1" x14ac:dyDescent="0.2">
      <c r="B106" s="3" t="s">
        <v>14</v>
      </c>
      <c r="C106" s="4">
        <v>1</v>
      </c>
      <c r="D106" s="5" t="s">
        <v>15</v>
      </c>
      <c r="E106" s="3" t="s">
        <v>28</v>
      </c>
      <c r="F106" s="3" t="s">
        <v>42</v>
      </c>
      <c r="G106" s="6">
        <v>5</v>
      </c>
      <c r="H106" s="1">
        <v>25000000</v>
      </c>
      <c r="I106" s="3">
        <v>1</v>
      </c>
      <c r="J106" s="7">
        <v>1.3888888888888889E-3</v>
      </c>
      <c r="K106" s="3" t="s">
        <v>18</v>
      </c>
      <c r="L106" s="3" t="s">
        <v>39</v>
      </c>
      <c r="M106" s="3" t="s">
        <v>40</v>
      </c>
      <c r="N106" s="3" t="s">
        <v>78</v>
      </c>
      <c r="O106" s="3" t="s">
        <v>41</v>
      </c>
    </row>
    <row r="107" spans="2:15" ht="21" customHeight="1" x14ac:dyDescent="0.2">
      <c r="B107" s="3" t="s">
        <v>14</v>
      </c>
      <c r="C107" s="4">
        <v>1</v>
      </c>
      <c r="D107" s="5" t="s">
        <v>72</v>
      </c>
      <c r="E107" s="3" t="s">
        <v>73</v>
      </c>
      <c r="F107" s="3" t="s">
        <v>23</v>
      </c>
      <c r="G107" s="6">
        <v>2</v>
      </c>
      <c r="H107" s="1">
        <v>12000000</v>
      </c>
      <c r="I107" s="3">
        <v>5</v>
      </c>
      <c r="J107" s="7">
        <v>1.3888888888888889E-3</v>
      </c>
      <c r="K107" s="3" t="s">
        <v>18</v>
      </c>
      <c r="L107" s="3" t="s">
        <v>56</v>
      </c>
      <c r="M107" s="3" t="s">
        <v>48</v>
      </c>
      <c r="N107" s="3" t="s">
        <v>77</v>
      </c>
      <c r="O107" s="3" t="s">
        <v>54</v>
      </c>
    </row>
    <row r="108" spans="2:15" ht="21" customHeight="1" x14ac:dyDescent="0.2">
      <c r="B108" s="3" t="s">
        <v>14</v>
      </c>
      <c r="C108" s="4">
        <v>30</v>
      </c>
      <c r="D108" s="5" t="s">
        <v>27</v>
      </c>
      <c r="E108" s="3" t="s">
        <v>16</v>
      </c>
      <c r="F108" s="3" t="s">
        <v>42</v>
      </c>
      <c r="G108" s="6">
        <v>2</v>
      </c>
      <c r="H108" s="1">
        <v>12000000</v>
      </c>
      <c r="I108" s="3">
        <v>1</v>
      </c>
      <c r="J108" s="7">
        <v>1.3888888888888889E-3</v>
      </c>
      <c r="K108" s="3" t="s">
        <v>18</v>
      </c>
      <c r="L108" s="3" t="s">
        <v>19</v>
      </c>
      <c r="M108" s="3" t="s">
        <v>30</v>
      </c>
      <c r="N108" s="3" t="s">
        <v>66</v>
      </c>
      <c r="O108" s="3" t="s">
        <v>67</v>
      </c>
    </row>
    <row r="109" spans="2:15" ht="21" customHeight="1" x14ac:dyDescent="0.2">
      <c r="B109" s="3" t="s">
        <v>14</v>
      </c>
      <c r="C109" s="4">
        <v>13</v>
      </c>
      <c r="D109" s="5" t="s">
        <v>27</v>
      </c>
      <c r="E109" s="3" t="s">
        <v>38</v>
      </c>
      <c r="F109" s="3" t="s">
        <v>42</v>
      </c>
      <c r="G109" s="6">
        <v>3</v>
      </c>
      <c r="H109" s="1">
        <v>12000000</v>
      </c>
      <c r="I109" s="3">
        <v>1</v>
      </c>
      <c r="J109" s="7">
        <v>1.3888888888888889E-3</v>
      </c>
      <c r="K109" s="3" t="s">
        <v>18</v>
      </c>
      <c r="L109" s="3" t="s">
        <v>47</v>
      </c>
      <c r="M109" s="3" t="s">
        <v>48</v>
      </c>
      <c r="N109" s="3" t="s">
        <v>78</v>
      </c>
      <c r="O109" s="3" t="s">
        <v>62</v>
      </c>
    </row>
    <row r="110" spans="2:15" ht="21" customHeight="1" x14ac:dyDescent="0.2">
      <c r="B110" s="3" t="s">
        <v>14</v>
      </c>
      <c r="C110" s="4">
        <v>1</v>
      </c>
      <c r="D110" s="5" t="s">
        <v>27</v>
      </c>
      <c r="E110" s="3" t="s">
        <v>16</v>
      </c>
      <c r="F110" s="3" t="s">
        <v>42</v>
      </c>
      <c r="G110" s="6">
        <v>1</v>
      </c>
      <c r="H110" s="1">
        <v>7000000</v>
      </c>
      <c r="I110" s="3">
        <v>4</v>
      </c>
      <c r="J110" s="7">
        <v>1.3888888888888889E-3</v>
      </c>
      <c r="K110" s="3" t="s">
        <v>18</v>
      </c>
      <c r="L110" s="3" t="s">
        <v>35</v>
      </c>
      <c r="M110" s="3" t="s">
        <v>51</v>
      </c>
      <c r="N110" s="3" t="s">
        <v>78</v>
      </c>
      <c r="O110" s="3" t="s">
        <v>62</v>
      </c>
    </row>
    <row r="111" spans="2:15" ht="21" customHeight="1" x14ac:dyDescent="0.2">
      <c r="B111" s="3" t="s">
        <v>14</v>
      </c>
      <c r="C111" s="4">
        <v>21</v>
      </c>
      <c r="D111" s="5" t="s">
        <v>37</v>
      </c>
      <c r="E111" s="3" t="s">
        <v>32</v>
      </c>
      <c r="F111" s="3" t="s">
        <v>42</v>
      </c>
      <c r="G111" s="6">
        <v>1</v>
      </c>
      <c r="H111" s="1">
        <v>19000000</v>
      </c>
      <c r="I111" s="3">
        <v>1</v>
      </c>
      <c r="J111" s="7">
        <v>1.3888888888888889E-3</v>
      </c>
      <c r="K111" s="3" t="s">
        <v>46</v>
      </c>
      <c r="L111" s="3" t="s">
        <v>39</v>
      </c>
      <c r="M111" s="3" t="s">
        <v>30</v>
      </c>
      <c r="N111" s="3" t="s">
        <v>78</v>
      </c>
      <c r="O111" s="3" t="s">
        <v>63</v>
      </c>
    </row>
    <row r="112" spans="2:15" ht="21" customHeight="1" x14ac:dyDescent="0.2">
      <c r="B112" s="3" t="s">
        <v>14</v>
      </c>
      <c r="C112" s="4">
        <v>3</v>
      </c>
      <c r="D112" s="5" t="s">
        <v>37</v>
      </c>
      <c r="E112" s="3" t="s">
        <v>32</v>
      </c>
      <c r="F112" s="3" t="s">
        <v>42</v>
      </c>
      <c r="G112" s="6">
        <v>2</v>
      </c>
      <c r="H112" s="1">
        <v>38000000</v>
      </c>
      <c r="I112" s="3">
        <v>2</v>
      </c>
      <c r="J112" s="7">
        <v>1.3888888888888889E-3</v>
      </c>
      <c r="K112" s="3" t="s">
        <v>46</v>
      </c>
      <c r="L112" s="3" t="s">
        <v>19</v>
      </c>
      <c r="M112" s="3" t="s">
        <v>51</v>
      </c>
      <c r="N112" s="3" t="s">
        <v>76</v>
      </c>
      <c r="O112" s="3" t="s">
        <v>31</v>
      </c>
    </row>
    <row r="113" spans="2:15" ht="21" customHeight="1" x14ac:dyDescent="0.2">
      <c r="B113" s="3" t="s">
        <v>14</v>
      </c>
      <c r="C113" s="4">
        <v>8</v>
      </c>
      <c r="D113" s="5" t="s">
        <v>37</v>
      </c>
      <c r="E113" s="3" t="s">
        <v>49</v>
      </c>
      <c r="F113" s="3" t="s">
        <v>42</v>
      </c>
      <c r="G113" s="6">
        <v>4</v>
      </c>
      <c r="H113" s="1">
        <v>20000000</v>
      </c>
      <c r="I113" s="3">
        <v>2</v>
      </c>
      <c r="J113" s="7">
        <v>1.3888888888888889E-3</v>
      </c>
      <c r="K113" s="3" t="s">
        <v>61</v>
      </c>
      <c r="L113" s="3" t="s">
        <v>39</v>
      </c>
      <c r="M113" s="3" t="s">
        <v>30</v>
      </c>
      <c r="N113" s="3" t="s">
        <v>76</v>
      </c>
      <c r="O113" s="3" t="s">
        <v>26</v>
      </c>
    </row>
    <row r="114" spans="2:15" ht="21" customHeight="1" x14ac:dyDescent="0.2">
      <c r="B114" s="3" t="s">
        <v>14</v>
      </c>
      <c r="C114" s="4">
        <v>14</v>
      </c>
      <c r="D114" s="5" t="s">
        <v>37</v>
      </c>
      <c r="E114" s="3" t="s">
        <v>16</v>
      </c>
      <c r="F114" s="3" t="s">
        <v>23</v>
      </c>
      <c r="G114" s="6">
        <v>1</v>
      </c>
      <c r="H114" s="1">
        <v>7000000</v>
      </c>
      <c r="I114" s="3">
        <v>5</v>
      </c>
      <c r="J114" s="7">
        <v>1.3888888888888889E-3</v>
      </c>
      <c r="K114" s="3" t="s">
        <v>18</v>
      </c>
      <c r="L114" s="3" t="s">
        <v>35</v>
      </c>
      <c r="M114" s="3" t="s">
        <v>43</v>
      </c>
      <c r="N114" s="3" t="s">
        <v>66</v>
      </c>
      <c r="O114" s="3" t="s">
        <v>67</v>
      </c>
    </row>
    <row r="115" spans="2:15" ht="21" customHeight="1" x14ac:dyDescent="0.2">
      <c r="B115" s="3" t="s">
        <v>14</v>
      </c>
      <c r="C115" s="4">
        <v>31</v>
      </c>
      <c r="D115" s="5" t="s">
        <v>37</v>
      </c>
      <c r="E115" s="3" t="s">
        <v>28</v>
      </c>
      <c r="F115" s="3" t="s">
        <v>23</v>
      </c>
      <c r="G115" s="6">
        <v>3</v>
      </c>
      <c r="H115" s="1">
        <v>15000000</v>
      </c>
      <c r="I115" s="3">
        <v>3</v>
      </c>
      <c r="J115" s="7">
        <v>1.3888888888888889E-3</v>
      </c>
      <c r="K115" s="3" t="s">
        <v>18</v>
      </c>
      <c r="L115" s="3" t="s">
        <v>29</v>
      </c>
      <c r="M115" s="3" t="s">
        <v>25</v>
      </c>
      <c r="N115" s="3" t="s">
        <v>77</v>
      </c>
      <c r="O115" s="3" t="s">
        <v>65</v>
      </c>
    </row>
    <row r="116" spans="2:15" ht="21" customHeight="1" x14ac:dyDescent="0.2">
      <c r="B116" s="3" t="s">
        <v>14</v>
      </c>
      <c r="C116" s="4">
        <v>20</v>
      </c>
      <c r="D116" s="5" t="s">
        <v>37</v>
      </c>
      <c r="E116" s="3" t="s">
        <v>32</v>
      </c>
      <c r="F116" s="3" t="s">
        <v>45</v>
      </c>
      <c r="G116" s="6">
        <v>3</v>
      </c>
      <c r="H116" s="1">
        <v>15000000</v>
      </c>
      <c r="I116" s="3">
        <v>1</v>
      </c>
      <c r="J116" s="7">
        <v>1.3888888888888889E-3</v>
      </c>
      <c r="K116" s="3" t="s">
        <v>18</v>
      </c>
      <c r="L116" s="3" t="s">
        <v>64</v>
      </c>
      <c r="M116" s="3" t="s">
        <v>48</v>
      </c>
      <c r="N116" s="3" t="s">
        <v>77</v>
      </c>
      <c r="O116" s="3" t="s">
        <v>54</v>
      </c>
    </row>
    <row r="117" spans="2:15" ht="21" customHeight="1" x14ac:dyDescent="0.2">
      <c r="B117" s="3" t="s">
        <v>14</v>
      </c>
      <c r="C117" s="4">
        <v>25</v>
      </c>
      <c r="D117" s="5" t="s">
        <v>44</v>
      </c>
      <c r="E117" s="3" t="s">
        <v>16</v>
      </c>
      <c r="F117" s="3" t="s">
        <v>23</v>
      </c>
      <c r="G117" s="6">
        <v>2</v>
      </c>
      <c r="H117" s="1">
        <v>38000000</v>
      </c>
      <c r="I117" s="3">
        <v>1</v>
      </c>
      <c r="J117" s="7">
        <v>1.3888888888888889E-3</v>
      </c>
      <c r="K117" s="3" t="s">
        <v>46</v>
      </c>
      <c r="L117" s="3" t="s">
        <v>47</v>
      </c>
      <c r="M117" s="3" t="s">
        <v>30</v>
      </c>
      <c r="N117" s="3" t="s">
        <v>78</v>
      </c>
      <c r="O117" s="3" t="s">
        <v>53</v>
      </c>
    </row>
    <row r="118" spans="2:15" ht="21" customHeight="1" x14ac:dyDescent="0.2">
      <c r="B118" s="3" t="s">
        <v>14</v>
      </c>
      <c r="C118" s="4">
        <v>5</v>
      </c>
      <c r="D118" s="5" t="s">
        <v>44</v>
      </c>
      <c r="E118" s="3" t="s">
        <v>32</v>
      </c>
      <c r="F118" s="3" t="s">
        <v>45</v>
      </c>
      <c r="G118" s="6">
        <v>3</v>
      </c>
      <c r="H118" s="1">
        <v>12000000</v>
      </c>
      <c r="I118" s="3">
        <v>2</v>
      </c>
      <c r="J118" s="7">
        <v>1.3888888888888889E-3</v>
      </c>
      <c r="K118" s="3" t="s">
        <v>18</v>
      </c>
      <c r="L118" s="3" t="s">
        <v>24</v>
      </c>
      <c r="M118" s="3" t="s">
        <v>43</v>
      </c>
      <c r="N118" s="3" t="s">
        <v>76</v>
      </c>
      <c r="O118" s="3" t="s">
        <v>52</v>
      </c>
    </row>
    <row r="119" spans="2:15" ht="21" customHeight="1" x14ac:dyDescent="0.2">
      <c r="B119" s="3" t="s">
        <v>14</v>
      </c>
      <c r="C119" s="4">
        <v>16</v>
      </c>
      <c r="D119" s="5" t="s">
        <v>44</v>
      </c>
      <c r="E119" s="3" t="s">
        <v>28</v>
      </c>
      <c r="F119" s="3" t="s">
        <v>42</v>
      </c>
      <c r="G119" s="6">
        <v>2</v>
      </c>
      <c r="H119" s="1">
        <v>12000000</v>
      </c>
      <c r="I119" s="3">
        <v>3</v>
      </c>
      <c r="J119" s="7">
        <v>1.3888888888888889E-3</v>
      </c>
      <c r="K119" s="3" t="s">
        <v>18</v>
      </c>
      <c r="L119" s="3" t="s">
        <v>19</v>
      </c>
      <c r="M119" s="3" t="s">
        <v>51</v>
      </c>
      <c r="N119" s="3" t="s">
        <v>76</v>
      </c>
      <c r="O119" s="3" t="s">
        <v>26</v>
      </c>
    </row>
    <row r="120" spans="2:15" ht="21" customHeight="1" x14ac:dyDescent="0.2">
      <c r="B120" s="3" t="s">
        <v>14</v>
      </c>
      <c r="C120" s="4">
        <v>26</v>
      </c>
      <c r="D120" s="5" t="s">
        <v>69</v>
      </c>
      <c r="E120" s="3" t="s">
        <v>38</v>
      </c>
      <c r="F120" s="3" t="s">
        <v>23</v>
      </c>
      <c r="G120" s="6">
        <v>5</v>
      </c>
      <c r="H120" s="1">
        <v>25000000</v>
      </c>
      <c r="I120" s="3">
        <v>5</v>
      </c>
      <c r="J120" s="7">
        <v>1.3888888888888889E-3</v>
      </c>
      <c r="K120" s="3" t="s">
        <v>18</v>
      </c>
      <c r="L120" s="3" t="s">
        <v>64</v>
      </c>
      <c r="M120" s="3" t="s">
        <v>40</v>
      </c>
      <c r="N120" s="3" t="s">
        <v>77</v>
      </c>
      <c r="O120" s="3" t="s">
        <v>54</v>
      </c>
    </row>
    <row r="121" spans="2:15" ht="21" customHeight="1" x14ac:dyDescent="0.2">
      <c r="B121" s="3" t="s">
        <v>14</v>
      </c>
      <c r="C121" s="4">
        <v>11</v>
      </c>
      <c r="D121" s="5" t="s">
        <v>55</v>
      </c>
      <c r="E121" s="3" t="s">
        <v>49</v>
      </c>
      <c r="F121" s="3" t="s">
        <v>17</v>
      </c>
      <c r="G121" s="6">
        <v>4</v>
      </c>
      <c r="H121" s="1">
        <v>20000000</v>
      </c>
      <c r="I121" s="3">
        <v>2</v>
      </c>
      <c r="J121" s="7">
        <v>1.3888888888888889E-3</v>
      </c>
      <c r="K121" s="3" t="s">
        <v>61</v>
      </c>
      <c r="L121" s="3" t="s">
        <v>35</v>
      </c>
      <c r="M121" s="3" t="s">
        <v>30</v>
      </c>
      <c r="N121" s="3" t="s">
        <v>66</v>
      </c>
      <c r="O121" s="3" t="s">
        <v>67</v>
      </c>
    </row>
    <row r="122" spans="2:15" ht="21" customHeight="1" x14ac:dyDescent="0.2">
      <c r="B122" s="3" t="s">
        <v>14</v>
      </c>
      <c r="C122" s="4">
        <v>14</v>
      </c>
      <c r="D122" s="5" t="s">
        <v>55</v>
      </c>
      <c r="E122" s="3" t="s">
        <v>49</v>
      </c>
      <c r="F122" s="3" t="s">
        <v>17</v>
      </c>
      <c r="G122" s="6">
        <v>3</v>
      </c>
      <c r="H122" s="1">
        <v>15000000</v>
      </c>
      <c r="I122" s="3">
        <v>2</v>
      </c>
      <c r="J122" s="7">
        <v>1.3888888888888889E-3</v>
      </c>
      <c r="K122" s="3" t="s">
        <v>18</v>
      </c>
      <c r="L122" s="3" t="s">
        <v>56</v>
      </c>
      <c r="M122" s="3" t="s">
        <v>30</v>
      </c>
      <c r="N122" s="3" t="s">
        <v>76</v>
      </c>
      <c r="O122" s="3" t="s">
        <v>52</v>
      </c>
    </row>
    <row r="123" spans="2:15" ht="21" customHeight="1" x14ac:dyDescent="0.2">
      <c r="B123" s="3" t="s">
        <v>14</v>
      </c>
      <c r="C123" s="4">
        <v>11</v>
      </c>
      <c r="D123" s="5" t="s">
        <v>57</v>
      </c>
      <c r="E123" s="3" t="s">
        <v>49</v>
      </c>
      <c r="F123" s="3" t="s">
        <v>42</v>
      </c>
      <c r="G123" s="6">
        <v>2</v>
      </c>
      <c r="H123" s="1">
        <v>10000000</v>
      </c>
      <c r="I123" s="3">
        <v>1</v>
      </c>
      <c r="J123" s="7">
        <v>1.3888888888888889E-3</v>
      </c>
      <c r="K123" s="3" t="s">
        <v>18</v>
      </c>
      <c r="L123" s="3" t="s">
        <v>39</v>
      </c>
      <c r="M123" s="3" t="s">
        <v>33</v>
      </c>
      <c r="N123" s="3" t="s">
        <v>78</v>
      </c>
      <c r="O123" s="3" t="s">
        <v>63</v>
      </c>
    </row>
    <row r="124" spans="2:15" ht="21" customHeight="1" x14ac:dyDescent="0.2">
      <c r="B124" s="3" t="s">
        <v>14</v>
      </c>
      <c r="C124" s="4">
        <v>1</v>
      </c>
      <c r="D124" s="5" t="s">
        <v>15</v>
      </c>
      <c r="E124" s="3" t="s">
        <v>28</v>
      </c>
      <c r="F124" s="3" t="s">
        <v>42</v>
      </c>
      <c r="G124" s="6">
        <v>5</v>
      </c>
      <c r="H124" s="1">
        <v>25000000</v>
      </c>
      <c r="I124" s="3">
        <v>1</v>
      </c>
      <c r="J124" s="7">
        <v>1.3888888888888889E-3</v>
      </c>
      <c r="K124" s="3" t="s">
        <v>18</v>
      </c>
      <c r="L124" s="3" t="s">
        <v>39</v>
      </c>
      <c r="M124" s="3" t="s">
        <v>40</v>
      </c>
      <c r="N124" s="3" t="s">
        <v>78</v>
      </c>
      <c r="O124" s="3" t="s">
        <v>41</v>
      </c>
    </row>
    <row r="125" spans="2:15" ht="21" customHeight="1" x14ac:dyDescent="0.2">
      <c r="B125" s="3" t="s">
        <v>14</v>
      </c>
      <c r="C125" s="4">
        <v>1</v>
      </c>
      <c r="D125" s="5" t="s">
        <v>72</v>
      </c>
      <c r="E125" s="3" t="s">
        <v>73</v>
      </c>
      <c r="F125" s="3" t="s">
        <v>23</v>
      </c>
      <c r="G125" s="6">
        <v>2</v>
      </c>
      <c r="H125" s="1">
        <v>12000000</v>
      </c>
      <c r="I125" s="3">
        <v>5</v>
      </c>
      <c r="J125" s="7">
        <v>1.3888888888888889E-3</v>
      </c>
      <c r="K125" s="3" t="s">
        <v>18</v>
      </c>
      <c r="L125" s="3" t="s">
        <v>56</v>
      </c>
      <c r="M125" s="3" t="s">
        <v>48</v>
      </c>
      <c r="N125" s="3" t="s">
        <v>77</v>
      </c>
      <c r="O125" s="3" t="s">
        <v>54</v>
      </c>
    </row>
    <row r="126" spans="2:15" ht="21" customHeight="1" x14ac:dyDescent="0.2">
      <c r="B126" s="3" t="s">
        <v>70</v>
      </c>
      <c r="C126" s="4">
        <v>13</v>
      </c>
      <c r="D126" s="5" t="s">
        <v>60</v>
      </c>
      <c r="E126" s="3" t="s">
        <v>16</v>
      </c>
      <c r="F126" s="3" t="s">
        <v>68</v>
      </c>
      <c r="G126" s="6">
        <v>0</v>
      </c>
      <c r="H126" s="1">
        <v>0</v>
      </c>
      <c r="I126" s="3">
        <v>3</v>
      </c>
      <c r="J126" s="7">
        <v>1.3888888888888889E-3</v>
      </c>
      <c r="K126" s="3"/>
      <c r="L126" s="3"/>
      <c r="M126" s="3" t="s">
        <v>25</v>
      </c>
      <c r="N126" s="3" t="s">
        <v>76</v>
      </c>
      <c r="O126" s="3" t="s">
        <v>26</v>
      </c>
    </row>
    <row r="127" spans="2:15" ht="21" customHeight="1" x14ac:dyDescent="0.2">
      <c r="B127" s="3" t="s">
        <v>70</v>
      </c>
      <c r="C127" s="4">
        <v>15</v>
      </c>
      <c r="D127" s="5" t="s">
        <v>27</v>
      </c>
      <c r="E127" s="3" t="s">
        <v>38</v>
      </c>
      <c r="F127" s="3" t="s">
        <v>23</v>
      </c>
      <c r="G127" s="6">
        <v>0</v>
      </c>
      <c r="H127" s="1">
        <v>0</v>
      </c>
      <c r="I127" s="3">
        <v>4</v>
      </c>
      <c r="J127" s="7">
        <v>1.3888888888888889E-3</v>
      </c>
      <c r="K127" s="3"/>
      <c r="L127" s="3"/>
      <c r="M127" s="3" t="s">
        <v>20</v>
      </c>
      <c r="N127" s="3" t="s">
        <v>78</v>
      </c>
      <c r="O127" s="3" t="s">
        <v>66</v>
      </c>
    </row>
    <row r="128" spans="2:15" ht="21" customHeight="1" x14ac:dyDescent="0.2">
      <c r="B128" s="3" t="s">
        <v>70</v>
      </c>
      <c r="C128" s="4">
        <v>28</v>
      </c>
      <c r="D128" s="5" t="s">
        <v>37</v>
      </c>
      <c r="E128" s="3" t="s">
        <v>32</v>
      </c>
      <c r="F128" s="3" t="s">
        <v>23</v>
      </c>
      <c r="G128" s="6">
        <v>0</v>
      </c>
      <c r="H128" s="1">
        <v>0</v>
      </c>
      <c r="I128" s="3">
        <v>3</v>
      </c>
      <c r="J128" s="7">
        <v>1.3888888888888889E-3</v>
      </c>
      <c r="K128" s="3"/>
      <c r="L128" s="3"/>
      <c r="M128" s="3" t="s">
        <v>33</v>
      </c>
      <c r="N128" s="3" t="s">
        <v>76</v>
      </c>
      <c r="O128" s="3" t="s">
        <v>31</v>
      </c>
    </row>
    <row r="129" spans="2:15" ht="21" customHeight="1" x14ac:dyDescent="0.2">
      <c r="B129" s="3" t="s">
        <v>70</v>
      </c>
      <c r="C129" s="4">
        <v>20</v>
      </c>
      <c r="D129" s="5" t="s">
        <v>37</v>
      </c>
      <c r="E129" s="3" t="s">
        <v>16</v>
      </c>
      <c r="F129" s="3" t="s">
        <v>42</v>
      </c>
      <c r="G129" s="6">
        <v>0</v>
      </c>
      <c r="H129" s="1">
        <v>0</v>
      </c>
      <c r="I129" s="3">
        <v>2</v>
      </c>
      <c r="J129" s="7">
        <v>1.3888888888888889E-3</v>
      </c>
      <c r="K129" s="3"/>
      <c r="L129" s="3"/>
      <c r="M129" s="3" t="s">
        <v>20</v>
      </c>
      <c r="N129" s="3" t="s">
        <v>78</v>
      </c>
      <c r="O129" s="3" t="s">
        <v>62</v>
      </c>
    </row>
    <row r="130" spans="2:15" ht="21" customHeight="1" x14ac:dyDescent="0.2">
      <c r="B130" s="3" t="s">
        <v>70</v>
      </c>
      <c r="C130" s="4">
        <v>14</v>
      </c>
      <c r="D130" s="5" t="s">
        <v>37</v>
      </c>
      <c r="E130" s="3" t="s">
        <v>16</v>
      </c>
      <c r="F130" s="3" t="s">
        <v>42</v>
      </c>
      <c r="G130" s="6">
        <v>0</v>
      </c>
      <c r="H130" s="1">
        <v>0</v>
      </c>
      <c r="I130" s="3">
        <v>1</v>
      </c>
      <c r="J130" s="7">
        <v>1.3888888888888889E-3</v>
      </c>
      <c r="K130" s="3"/>
      <c r="L130" s="3"/>
      <c r="M130" s="3" t="s">
        <v>48</v>
      </c>
      <c r="N130" s="3" t="s">
        <v>66</v>
      </c>
      <c r="O130" s="3" t="s">
        <v>67</v>
      </c>
    </row>
    <row r="131" spans="2:15" ht="21" customHeight="1" x14ac:dyDescent="0.2">
      <c r="B131" s="3" t="s">
        <v>70</v>
      </c>
      <c r="C131" s="4">
        <v>13</v>
      </c>
      <c r="D131" s="5" t="s">
        <v>44</v>
      </c>
      <c r="E131" s="3" t="s">
        <v>16</v>
      </c>
      <c r="F131" s="3" t="s">
        <v>23</v>
      </c>
      <c r="G131" s="6">
        <v>0</v>
      </c>
      <c r="H131" s="1">
        <v>0</v>
      </c>
      <c r="I131" s="3">
        <v>1</v>
      </c>
      <c r="J131" s="7">
        <v>1.3888888888888889E-3</v>
      </c>
      <c r="K131" s="3"/>
      <c r="L131" s="3"/>
      <c r="M131" s="3" t="s">
        <v>33</v>
      </c>
      <c r="N131" s="3" t="s">
        <v>78</v>
      </c>
      <c r="O131" s="3" t="s">
        <v>41</v>
      </c>
    </row>
    <row r="132" spans="2:15" ht="21" customHeight="1" x14ac:dyDescent="0.2">
      <c r="B132" s="3" t="s">
        <v>70</v>
      </c>
      <c r="C132" s="4">
        <v>15</v>
      </c>
      <c r="D132" s="5" t="s">
        <v>44</v>
      </c>
      <c r="E132" s="3" t="s">
        <v>49</v>
      </c>
      <c r="F132" s="3" t="s">
        <v>23</v>
      </c>
      <c r="G132" s="6">
        <v>0</v>
      </c>
      <c r="H132" s="1">
        <v>0</v>
      </c>
      <c r="I132" s="3">
        <v>4</v>
      </c>
      <c r="J132" s="7">
        <v>1.3888888888888889E-3</v>
      </c>
      <c r="K132" s="3"/>
      <c r="L132" s="3"/>
      <c r="M132" s="3" t="s">
        <v>33</v>
      </c>
      <c r="N132" s="3" t="s">
        <v>77</v>
      </c>
      <c r="O132" s="3" t="s">
        <v>54</v>
      </c>
    </row>
    <row r="133" spans="2:15" ht="21" customHeight="1" x14ac:dyDescent="0.2">
      <c r="B133" s="3" t="s">
        <v>70</v>
      </c>
      <c r="C133" s="4">
        <v>26</v>
      </c>
      <c r="D133" s="5" t="s">
        <v>44</v>
      </c>
      <c r="E133" s="3" t="s">
        <v>16</v>
      </c>
      <c r="F133" s="3" t="s">
        <v>42</v>
      </c>
      <c r="G133" s="6">
        <v>0</v>
      </c>
      <c r="H133" s="1">
        <v>0</v>
      </c>
      <c r="I133" s="3">
        <v>2</v>
      </c>
      <c r="J133" s="7">
        <v>1.3888888888888889E-3</v>
      </c>
      <c r="K133" s="3"/>
      <c r="L133" s="3"/>
      <c r="M133" s="3" t="s">
        <v>51</v>
      </c>
      <c r="N133" s="3" t="s">
        <v>76</v>
      </c>
      <c r="O133" s="3" t="s">
        <v>31</v>
      </c>
    </row>
    <row r="134" spans="2:15" ht="21" customHeight="1" x14ac:dyDescent="0.2">
      <c r="B134" s="3" t="s">
        <v>70</v>
      </c>
      <c r="C134" s="4">
        <v>13</v>
      </c>
      <c r="D134" s="5" t="s">
        <v>60</v>
      </c>
      <c r="E134" s="3" t="s">
        <v>16</v>
      </c>
      <c r="F134" s="3" t="s">
        <v>68</v>
      </c>
      <c r="G134" s="6">
        <v>0</v>
      </c>
      <c r="H134" s="1">
        <v>0</v>
      </c>
      <c r="I134" s="3">
        <v>3</v>
      </c>
      <c r="J134" s="7">
        <v>1.3888888888888889E-3</v>
      </c>
      <c r="K134" s="3"/>
      <c r="L134" s="3"/>
      <c r="M134" s="3" t="s">
        <v>25</v>
      </c>
      <c r="N134" s="3" t="s">
        <v>76</v>
      </c>
      <c r="O134" s="3" t="s">
        <v>26</v>
      </c>
    </row>
    <row r="135" spans="2:15" ht="21" customHeight="1" x14ac:dyDescent="0.2">
      <c r="B135" s="3" t="s">
        <v>14</v>
      </c>
      <c r="C135" s="4">
        <v>16</v>
      </c>
      <c r="D135" s="5" t="s">
        <v>55</v>
      </c>
      <c r="E135" s="3" t="s">
        <v>38</v>
      </c>
      <c r="F135" s="3" t="s">
        <v>23</v>
      </c>
      <c r="G135" s="6">
        <v>5</v>
      </c>
      <c r="H135" s="1">
        <v>25000000</v>
      </c>
      <c r="I135" s="3">
        <v>1</v>
      </c>
      <c r="J135" s="7">
        <v>1.3888888888888889E-3</v>
      </c>
      <c r="K135" s="3" t="s">
        <v>18</v>
      </c>
      <c r="L135" s="3" t="s">
        <v>47</v>
      </c>
      <c r="M135" s="3" t="s">
        <v>48</v>
      </c>
      <c r="N135" s="3" t="s">
        <v>76</v>
      </c>
      <c r="O135" s="3" t="s">
        <v>31</v>
      </c>
    </row>
    <row r="136" spans="2:15" ht="21" customHeight="1" x14ac:dyDescent="0.2">
      <c r="B136" s="3" t="s">
        <v>14</v>
      </c>
      <c r="C136" s="4">
        <v>1</v>
      </c>
      <c r="D136" s="5" t="s">
        <v>57</v>
      </c>
      <c r="E136" s="3" t="s">
        <v>32</v>
      </c>
      <c r="F136" s="3" t="s">
        <v>23</v>
      </c>
      <c r="G136" s="6">
        <v>1</v>
      </c>
      <c r="H136" s="1">
        <v>7000000</v>
      </c>
      <c r="I136" s="3">
        <v>2</v>
      </c>
      <c r="J136" s="7">
        <v>1.3888888888888889E-3</v>
      </c>
      <c r="K136" s="3" t="s">
        <v>18</v>
      </c>
      <c r="L136" s="3" t="s">
        <v>24</v>
      </c>
      <c r="M136" s="3" t="s">
        <v>33</v>
      </c>
      <c r="N136" s="3" t="s">
        <v>76</v>
      </c>
      <c r="O136" s="3" t="s">
        <v>31</v>
      </c>
    </row>
    <row r="137" spans="2:15" ht="21" customHeight="1" x14ac:dyDescent="0.2">
      <c r="B137" s="3" t="s">
        <v>14</v>
      </c>
      <c r="C137" s="4">
        <v>11</v>
      </c>
      <c r="D137" s="5" t="s">
        <v>57</v>
      </c>
      <c r="E137" s="3" t="s">
        <v>32</v>
      </c>
      <c r="F137" s="3" t="s">
        <v>45</v>
      </c>
      <c r="G137" s="6">
        <v>2</v>
      </c>
      <c r="H137" s="1">
        <v>12000000</v>
      </c>
      <c r="I137" s="3">
        <v>2</v>
      </c>
      <c r="J137" s="7">
        <v>1.3888888888888889E-3</v>
      </c>
      <c r="K137" s="3" t="s">
        <v>18</v>
      </c>
      <c r="L137" s="3" t="s">
        <v>24</v>
      </c>
      <c r="M137" s="3" t="s">
        <v>40</v>
      </c>
      <c r="N137" s="3" t="s">
        <v>78</v>
      </c>
      <c r="O137" s="3" t="s">
        <v>63</v>
      </c>
    </row>
    <row r="138" spans="2:15" ht="21" customHeight="1" x14ac:dyDescent="0.2">
      <c r="B138" s="3" t="s">
        <v>14</v>
      </c>
      <c r="C138" s="4">
        <v>11</v>
      </c>
      <c r="D138" s="5" t="s">
        <v>57</v>
      </c>
      <c r="E138" s="3" t="s">
        <v>16</v>
      </c>
      <c r="F138" s="3" t="s">
        <v>23</v>
      </c>
      <c r="G138" s="6">
        <v>3</v>
      </c>
      <c r="H138" s="1">
        <v>15000000</v>
      </c>
      <c r="I138" s="3">
        <v>1</v>
      </c>
      <c r="J138" s="7">
        <v>1.3888888888888889E-3</v>
      </c>
      <c r="K138" s="3" t="s">
        <v>18</v>
      </c>
      <c r="L138" s="3" t="s">
        <v>39</v>
      </c>
      <c r="M138" s="3" t="s">
        <v>48</v>
      </c>
      <c r="N138" s="3" t="s">
        <v>66</v>
      </c>
      <c r="O138" s="3" t="s">
        <v>36</v>
      </c>
    </row>
    <row r="139" spans="2:15" ht="21" customHeight="1" x14ac:dyDescent="0.2">
      <c r="B139" s="3" t="s">
        <v>14</v>
      </c>
      <c r="C139" s="4">
        <v>1</v>
      </c>
      <c r="D139" s="5" t="s">
        <v>15</v>
      </c>
      <c r="E139" s="3" t="s">
        <v>16</v>
      </c>
      <c r="F139" s="3" t="s">
        <v>17</v>
      </c>
      <c r="G139" s="6">
        <v>1</v>
      </c>
      <c r="H139" s="1">
        <v>19000000</v>
      </c>
      <c r="I139" s="3">
        <v>1</v>
      </c>
      <c r="J139" s="7">
        <v>1.3888888888888889E-3</v>
      </c>
      <c r="K139" s="3" t="s">
        <v>46</v>
      </c>
      <c r="L139" s="3" t="s">
        <v>39</v>
      </c>
      <c r="M139" s="3" t="s">
        <v>43</v>
      </c>
      <c r="N139" s="3" t="s">
        <v>78</v>
      </c>
      <c r="O139" s="3" t="s">
        <v>66</v>
      </c>
    </row>
    <row r="140" spans="2:15" ht="21" customHeight="1" x14ac:dyDescent="0.2">
      <c r="B140" s="3" t="s">
        <v>14</v>
      </c>
      <c r="C140" s="4">
        <v>1</v>
      </c>
      <c r="D140" s="5" t="s">
        <v>15</v>
      </c>
      <c r="E140" s="3" t="s">
        <v>38</v>
      </c>
      <c r="F140" s="3" t="s">
        <v>23</v>
      </c>
      <c r="G140" s="6">
        <v>4</v>
      </c>
      <c r="H140" s="1">
        <v>20000000</v>
      </c>
      <c r="I140" s="3">
        <v>3</v>
      </c>
      <c r="J140" s="7">
        <v>1.3888888888888889E-3</v>
      </c>
      <c r="K140" s="3" t="s">
        <v>61</v>
      </c>
      <c r="L140" s="3" t="s">
        <v>39</v>
      </c>
      <c r="M140" s="3" t="s">
        <v>48</v>
      </c>
      <c r="N140" s="3" t="s">
        <v>66</v>
      </c>
      <c r="O140" s="3" t="s">
        <v>67</v>
      </c>
    </row>
    <row r="141" spans="2:15" ht="21" customHeight="1" x14ac:dyDescent="0.2">
      <c r="B141" s="3" t="s">
        <v>14</v>
      </c>
      <c r="C141" s="4">
        <v>1</v>
      </c>
      <c r="D141" s="5" t="s">
        <v>15</v>
      </c>
      <c r="E141" s="3" t="s">
        <v>16</v>
      </c>
      <c r="F141" s="3" t="s">
        <v>42</v>
      </c>
      <c r="G141" s="6">
        <v>3</v>
      </c>
      <c r="H141" s="1">
        <v>15000000</v>
      </c>
      <c r="I141" s="3">
        <v>1</v>
      </c>
      <c r="J141" s="7">
        <v>1.3888888888888889E-3</v>
      </c>
      <c r="K141" s="3" t="s">
        <v>18</v>
      </c>
      <c r="L141" s="3" t="s">
        <v>56</v>
      </c>
      <c r="M141" s="3" t="s">
        <v>51</v>
      </c>
      <c r="N141" s="3" t="s">
        <v>77</v>
      </c>
      <c r="O141" s="3" t="s">
        <v>34</v>
      </c>
    </row>
    <row r="142" spans="2:15" ht="21" customHeight="1" x14ac:dyDescent="0.2">
      <c r="B142" s="3" t="s">
        <v>14</v>
      </c>
      <c r="C142" s="4">
        <v>1</v>
      </c>
      <c r="D142" s="5" t="s">
        <v>59</v>
      </c>
      <c r="E142" s="3" t="s">
        <v>16</v>
      </c>
      <c r="F142" s="3" t="s">
        <v>17</v>
      </c>
      <c r="G142" s="6">
        <v>4</v>
      </c>
      <c r="H142" s="1">
        <v>20000000</v>
      </c>
      <c r="I142" s="3">
        <v>4</v>
      </c>
      <c r="J142" s="7">
        <v>1.3888888888888889E-3</v>
      </c>
      <c r="K142" s="3" t="s">
        <v>61</v>
      </c>
      <c r="L142" s="3" t="s">
        <v>39</v>
      </c>
      <c r="M142" s="3" t="s">
        <v>25</v>
      </c>
      <c r="N142" s="3" t="s">
        <v>78</v>
      </c>
      <c r="O142" s="3" t="s">
        <v>62</v>
      </c>
    </row>
    <row r="143" spans="2:15" ht="21" customHeight="1" x14ac:dyDescent="0.2">
      <c r="B143" s="3" t="s">
        <v>14</v>
      </c>
      <c r="C143" s="4">
        <v>4</v>
      </c>
      <c r="D143" s="5" t="s">
        <v>59</v>
      </c>
      <c r="E143" s="3" t="s">
        <v>73</v>
      </c>
      <c r="F143" s="3" t="s">
        <v>17</v>
      </c>
      <c r="G143" s="6">
        <v>3</v>
      </c>
      <c r="H143" s="1">
        <v>15000000</v>
      </c>
      <c r="I143" s="3">
        <v>1</v>
      </c>
      <c r="J143" s="7">
        <v>1.3888888888888889E-3</v>
      </c>
      <c r="K143" s="3" t="s">
        <v>18</v>
      </c>
      <c r="L143" s="3" t="s">
        <v>35</v>
      </c>
      <c r="M143" s="3" t="s">
        <v>43</v>
      </c>
      <c r="N143" s="3" t="s">
        <v>76</v>
      </c>
      <c r="O143" s="3" t="s">
        <v>31</v>
      </c>
    </row>
    <row r="144" spans="2:15" ht="21" customHeight="1" x14ac:dyDescent="0.2">
      <c r="B144" s="3" t="s">
        <v>14</v>
      </c>
      <c r="C144" s="4">
        <v>11</v>
      </c>
      <c r="D144" s="5" t="s">
        <v>59</v>
      </c>
      <c r="E144" s="3" t="s">
        <v>38</v>
      </c>
      <c r="F144" s="3" t="s">
        <v>23</v>
      </c>
      <c r="G144" s="6">
        <v>5</v>
      </c>
      <c r="H144" s="1">
        <v>25000000</v>
      </c>
      <c r="I144" s="3">
        <v>4</v>
      </c>
      <c r="J144" s="7">
        <v>1.3888888888888889E-3</v>
      </c>
      <c r="K144" s="3" t="s">
        <v>18</v>
      </c>
      <c r="L144" s="3" t="s">
        <v>29</v>
      </c>
      <c r="M144" s="3" t="s">
        <v>43</v>
      </c>
      <c r="N144" s="3" t="s">
        <v>76</v>
      </c>
      <c r="O144" s="3" t="s">
        <v>52</v>
      </c>
    </row>
    <row r="145" spans="2:15" ht="21" customHeight="1" x14ac:dyDescent="0.2">
      <c r="B145" s="3" t="s">
        <v>14</v>
      </c>
      <c r="C145" s="4">
        <v>12</v>
      </c>
      <c r="D145" s="5" t="s">
        <v>72</v>
      </c>
      <c r="E145" s="3" t="s">
        <v>38</v>
      </c>
      <c r="F145" s="3" t="s">
        <v>23</v>
      </c>
      <c r="G145" s="6">
        <v>2</v>
      </c>
      <c r="H145" s="1">
        <v>12000000</v>
      </c>
      <c r="I145" s="3">
        <v>4</v>
      </c>
      <c r="J145" s="7">
        <v>1.3888888888888889E-3</v>
      </c>
      <c r="K145" s="3" t="s">
        <v>18</v>
      </c>
      <c r="L145" s="3" t="s">
        <v>35</v>
      </c>
      <c r="M145" s="3" t="s">
        <v>25</v>
      </c>
      <c r="N145" s="3" t="s">
        <v>77</v>
      </c>
      <c r="O145" s="3" t="s">
        <v>54</v>
      </c>
    </row>
    <row r="146" spans="2:15" ht="21" customHeight="1" x14ac:dyDescent="0.2">
      <c r="B146" s="3" t="s">
        <v>14</v>
      </c>
      <c r="C146" s="4">
        <v>31</v>
      </c>
      <c r="D146" s="5" t="s">
        <v>22</v>
      </c>
      <c r="E146" s="3" t="s">
        <v>16</v>
      </c>
      <c r="F146" s="3" t="s">
        <v>23</v>
      </c>
      <c r="G146" s="6">
        <v>1</v>
      </c>
      <c r="H146" s="1">
        <v>19000000</v>
      </c>
      <c r="I146" s="3">
        <v>3</v>
      </c>
      <c r="J146" s="7">
        <v>1.3888888888888889E-3</v>
      </c>
      <c r="K146" s="3" t="s">
        <v>46</v>
      </c>
      <c r="L146" s="3" t="s">
        <v>56</v>
      </c>
      <c r="M146" s="3" t="s">
        <v>25</v>
      </c>
      <c r="N146" s="3" t="s">
        <v>76</v>
      </c>
      <c r="O146" s="3" t="s">
        <v>52</v>
      </c>
    </row>
    <row r="147" spans="2:15" ht="21" customHeight="1" x14ac:dyDescent="0.2">
      <c r="B147" s="3" t="s">
        <v>14</v>
      </c>
      <c r="C147" s="4">
        <v>2</v>
      </c>
      <c r="D147" s="5" t="s">
        <v>22</v>
      </c>
      <c r="E147" s="3" t="s">
        <v>28</v>
      </c>
      <c r="F147" s="3" t="s">
        <v>45</v>
      </c>
      <c r="G147" s="6">
        <v>2</v>
      </c>
      <c r="H147" s="1">
        <v>12000000</v>
      </c>
      <c r="I147" s="3">
        <v>2</v>
      </c>
      <c r="J147" s="7">
        <v>1.3888888888888889E-3</v>
      </c>
      <c r="K147" s="3" t="s">
        <v>18</v>
      </c>
      <c r="L147" s="3" t="s">
        <v>56</v>
      </c>
      <c r="M147" s="3" t="s">
        <v>30</v>
      </c>
      <c r="N147" s="3" t="s">
        <v>78</v>
      </c>
      <c r="O147" s="3" t="s">
        <v>66</v>
      </c>
    </row>
    <row r="148" spans="2:15" ht="21" customHeight="1" x14ac:dyDescent="0.2">
      <c r="B148" s="3" t="s">
        <v>14</v>
      </c>
      <c r="C148" s="4">
        <v>9</v>
      </c>
      <c r="D148" s="5" t="s">
        <v>22</v>
      </c>
      <c r="E148" s="3" t="s">
        <v>16</v>
      </c>
      <c r="F148" s="3" t="s">
        <v>42</v>
      </c>
      <c r="G148" s="6">
        <v>3</v>
      </c>
      <c r="H148" s="1">
        <v>12000000</v>
      </c>
      <c r="I148" s="3">
        <v>5</v>
      </c>
      <c r="J148" s="7">
        <v>1.3888888888888889E-3</v>
      </c>
      <c r="K148" s="3" t="s">
        <v>18</v>
      </c>
      <c r="L148" s="3" t="s">
        <v>64</v>
      </c>
      <c r="M148" s="3" t="s">
        <v>40</v>
      </c>
      <c r="N148" s="3" t="s">
        <v>76</v>
      </c>
      <c r="O148" s="3" t="s">
        <v>52</v>
      </c>
    </row>
    <row r="149" spans="2:15" ht="21" customHeight="1" x14ac:dyDescent="0.2">
      <c r="B149" s="3" t="s">
        <v>14</v>
      </c>
      <c r="C149" s="4">
        <v>25</v>
      </c>
      <c r="D149" s="5" t="s">
        <v>22</v>
      </c>
      <c r="E149" s="3" t="s">
        <v>32</v>
      </c>
      <c r="F149" s="3" t="s">
        <v>42</v>
      </c>
      <c r="G149" s="6">
        <v>2</v>
      </c>
      <c r="H149" s="1">
        <v>10000000</v>
      </c>
      <c r="I149" s="3">
        <v>4</v>
      </c>
      <c r="J149" s="7">
        <v>1.3888888888888889E-3</v>
      </c>
      <c r="K149" s="3" t="s">
        <v>18</v>
      </c>
      <c r="L149" s="3" t="s">
        <v>64</v>
      </c>
      <c r="M149" s="3" t="s">
        <v>33</v>
      </c>
      <c r="N149" s="3" t="s">
        <v>76</v>
      </c>
      <c r="O149" s="3" t="s">
        <v>31</v>
      </c>
    </row>
    <row r="150" spans="2:15" ht="21" customHeight="1" x14ac:dyDescent="0.2">
      <c r="B150" s="3" t="s">
        <v>14</v>
      </c>
      <c r="C150" s="4">
        <v>9</v>
      </c>
      <c r="D150" s="5" t="s">
        <v>22</v>
      </c>
      <c r="E150" s="3" t="s">
        <v>16</v>
      </c>
      <c r="F150" s="3" t="s">
        <v>42</v>
      </c>
      <c r="G150" s="6">
        <v>2</v>
      </c>
      <c r="H150" s="1">
        <v>12000000</v>
      </c>
      <c r="I150" s="3">
        <v>1</v>
      </c>
      <c r="J150" s="7">
        <v>1.3888888888888889E-3</v>
      </c>
      <c r="K150" s="3" t="s">
        <v>18</v>
      </c>
      <c r="L150" s="3" t="s">
        <v>47</v>
      </c>
      <c r="M150" s="3" t="s">
        <v>40</v>
      </c>
      <c r="N150" s="3" t="s">
        <v>78</v>
      </c>
      <c r="O150" s="3" t="s">
        <v>63</v>
      </c>
    </row>
    <row r="151" spans="2:15" ht="21" customHeight="1" x14ac:dyDescent="0.2">
      <c r="B151" s="3" t="s">
        <v>14</v>
      </c>
      <c r="C151" s="4">
        <v>10</v>
      </c>
      <c r="D151" s="5" t="s">
        <v>22</v>
      </c>
      <c r="E151" s="3" t="s">
        <v>32</v>
      </c>
      <c r="F151" s="3" t="s">
        <v>42</v>
      </c>
      <c r="G151" s="6">
        <v>3</v>
      </c>
      <c r="H151" s="1">
        <v>15000000</v>
      </c>
      <c r="I151" s="3">
        <v>1</v>
      </c>
      <c r="J151" s="7">
        <v>1.3888888888888889E-3</v>
      </c>
      <c r="K151" s="3" t="s">
        <v>18</v>
      </c>
      <c r="L151" s="3" t="s">
        <v>56</v>
      </c>
      <c r="M151" s="3" t="s">
        <v>40</v>
      </c>
      <c r="N151" s="3" t="s">
        <v>76</v>
      </c>
      <c r="O151" s="3" t="s">
        <v>52</v>
      </c>
    </row>
    <row r="152" spans="2:15" ht="21" customHeight="1" x14ac:dyDescent="0.2">
      <c r="B152" s="3" t="s">
        <v>14</v>
      </c>
      <c r="C152" s="4">
        <v>14</v>
      </c>
      <c r="D152" s="5" t="s">
        <v>22</v>
      </c>
      <c r="E152" s="3" t="s">
        <v>49</v>
      </c>
      <c r="F152" s="3" t="s">
        <v>23</v>
      </c>
      <c r="G152" s="6">
        <v>4</v>
      </c>
      <c r="H152" s="1">
        <v>20000000</v>
      </c>
      <c r="I152" s="3">
        <v>3</v>
      </c>
      <c r="J152" s="7">
        <v>1.3888888888888889E-3</v>
      </c>
      <c r="K152" s="3" t="s">
        <v>18</v>
      </c>
      <c r="L152" s="3" t="s">
        <v>29</v>
      </c>
      <c r="M152" s="3" t="s">
        <v>20</v>
      </c>
      <c r="N152" s="3" t="s">
        <v>78</v>
      </c>
      <c r="O152" s="3" t="s">
        <v>63</v>
      </c>
    </row>
    <row r="153" spans="2:15" ht="21" customHeight="1" x14ac:dyDescent="0.2">
      <c r="B153" s="3" t="s">
        <v>14</v>
      </c>
      <c r="C153" s="4">
        <v>10</v>
      </c>
      <c r="D153" s="5" t="s">
        <v>27</v>
      </c>
      <c r="E153" s="3" t="s">
        <v>28</v>
      </c>
      <c r="F153" s="3" t="s">
        <v>45</v>
      </c>
      <c r="G153" s="6">
        <v>4</v>
      </c>
      <c r="H153" s="1">
        <v>11000000</v>
      </c>
      <c r="I153" s="3">
        <v>1</v>
      </c>
      <c r="J153" s="7">
        <v>1.3888888888888889E-3</v>
      </c>
      <c r="K153" s="3" t="s">
        <v>61</v>
      </c>
      <c r="L153" s="3" t="s">
        <v>19</v>
      </c>
      <c r="M153" s="3" t="s">
        <v>43</v>
      </c>
      <c r="N153" s="3" t="s">
        <v>77</v>
      </c>
      <c r="O153" s="3" t="s">
        <v>34</v>
      </c>
    </row>
    <row r="154" spans="2:15" ht="21" customHeight="1" x14ac:dyDescent="0.2">
      <c r="B154" s="3" t="s">
        <v>14</v>
      </c>
      <c r="C154" s="4">
        <v>27</v>
      </c>
      <c r="D154" s="5" t="s">
        <v>27</v>
      </c>
      <c r="E154" s="3" t="s">
        <v>32</v>
      </c>
      <c r="F154" s="3" t="s">
        <v>17</v>
      </c>
      <c r="G154" s="6">
        <v>3</v>
      </c>
      <c r="H154" s="1">
        <v>12000000</v>
      </c>
      <c r="I154" s="3">
        <v>3</v>
      </c>
      <c r="J154" s="7">
        <v>1.3888888888888889E-3</v>
      </c>
      <c r="K154" s="3" t="s">
        <v>18</v>
      </c>
      <c r="L154" s="3" t="s">
        <v>29</v>
      </c>
      <c r="M154" s="3" t="s">
        <v>30</v>
      </c>
      <c r="N154" s="3" t="s">
        <v>78</v>
      </c>
      <c r="O154" s="3" t="s">
        <v>62</v>
      </c>
    </row>
    <row r="155" spans="2:15" ht="21" customHeight="1" x14ac:dyDescent="0.2">
      <c r="B155" s="3" t="s">
        <v>14</v>
      </c>
      <c r="C155" s="4">
        <v>28</v>
      </c>
      <c r="D155" s="5" t="s">
        <v>27</v>
      </c>
      <c r="E155" s="3" t="s">
        <v>16</v>
      </c>
      <c r="F155" s="3" t="s">
        <v>42</v>
      </c>
      <c r="G155" s="6">
        <v>3</v>
      </c>
      <c r="H155" s="1">
        <v>15000000</v>
      </c>
      <c r="I155" s="3">
        <v>1</v>
      </c>
      <c r="J155" s="7">
        <v>1.3888888888888889E-3</v>
      </c>
      <c r="K155" s="3" t="s">
        <v>18</v>
      </c>
      <c r="L155" s="3" t="s">
        <v>29</v>
      </c>
      <c r="M155" s="3" t="s">
        <v>48</v>
      </c>
      <c r="N155" s="3" t="s">
        <v>76</v>
      </c>
      <c r="O155" s="3" t="s">
        <v>31</v>
      </c>
    </row>
    <row r="156" spans="2:15" ht="21" customHeight="1" x14ac:dyDescent="0.2">
      <c r="B156" s="3" t="s">
        <v>14</v>
      </c>
      <c r="C156" s="4">
        <v>28</v>
      </c>
      <c r="D156" s="5" t="s">
        <v>27</v>
      </c>
      <c r="E156" s="3" t="s">
        <v>16</v>
      </c>
      <c r="F156" s="3" t="s">
        <v>42</v>
      </c>
      <c r="G156" s="6">
        <v>5</v>
      </c>
      <c r="H156" s="1">
        <v>25000000</v>
      </c>
      <c r="I156" s="3">
        <v>2</v>
      </c>
      <c r="J156" s="7">
        <v>1.3888888888888889E-3</v>
      </c>
      <c r="K156" s="3" t="s">
        <v>18</v>
      </c>
      <c r="L156" s="3" t="s">
        <v>35</v>
      </c>
      <c r="M156" s="3" t="s">
        <v>30</v>
      </c>
      <c r="N156" s="3" t="s">
        <v>76</v>
      </c>
      <c r="O156" s="3" t="s">
        <v>26</v>
      </c>
    </row>
    <row r="157" spans="2:15" ht="21" customHeight="1" x14ac:dyDescent="0.2">
      <c r="B157" s="3" t="s">
        <v>14</v>
      </c>
      <c r="C157" s="4">
        <v>29</v>
      </c>
      <c r="D157" s="5" t="s">
        <v>27</v>
      </c>
      <c r="E157" s="3" t="s">
        <v>32</v>
      </c>
      <c r="F157" s="3" t="s">
        <v>23</v>
      </c>
      <c r="G157" s="6">
        <v>1</v>
      </c>
      <c r="H157" s="1">
        <v>7000000</v>
      </c>
      <c r="I157" s="3">
        <v>3</v>
      </c>
      <c r="J157" s="7">
        <v>1.3888888888888889E-3</v>
      </c>
      <c r="K157" s="3" t="s">
        <v>18</v>
      </c>
      <c r="L157" s="3" t="s">
        <v>39</v>
      </c>
      <c r="M157" s="3" t="s">
        <v>33</v>
      </c>
      <c r="N157" s="3" t="s">
        <v>66</v>
      </c>
      <c r="O157" s="3" t="s">
        <v>67</v>
      </c>
    </row>
    <row r="158" spans="2:15" ht="21" customHeight="1" x14ac:dyDescent="0.2">
      <c r="B158" s="3" t="s">
        <v>14</v>
      </c>
      <c r="C158" s="4">
        <v>30</v>
      </c>
      <c r="D158" s="5" t="s">
        <v>27</v>
      </c>
      <c r="E158" s="3" t="s">
        <v>73</v>
      </c>
      <c r="F158" s="3" t="s">
        <v>23</v>
      </c>
      <c r="G158" s="6">
        <v>2</v>
      </c>
      <c r="H158" s="1">
        <v>12000000</v>
      </c>
      <c r="I158" s="3">
        <v>4</v>
      </c>
      <c r="J158" s="7">
        <v>1.3888888888888889E-3</v>
      </c>
      <c r="K158" s="3" t="s">
        <v>18</v>
      </c>
      <c r="L158" s="3" t="s">
        <v>29</v>
      </c>
      <c r="M158" s="3" t="s">
        <v>30</v>
      </c>
      <c r="N158" s="3" t="s">
        <v>78</v>
      </c>
      <c r="O158" s="3" t="s">
        <v>53</v>
      </c>
    </row>
    <row r="159" spans="2:15" ht="21" customHeight="1" x14ac:dyDescent="0.2">
      <c r="B159" s="3" t="s">
        <v>14</v>
      </c>
      <c r="C159" s="4">
        <v>11</v>
      </c>
      <c r="D159" s="5" t="s">
        <v>27</v>
      </c>
      <c r="E159" s="3" t="s">
        <v>38</v>
      </c>
      <c r="F159" s="3" t="s">
        <v>42</v>
      </c>
      <c r="G159" s="6">
        <v>3</v>
      </c>
      <c r="H159" s="1">
        <v>15000000</v>
      </c>
      <c r="I159" s="3">
        <v>1</v>
      </c>
      <c r="J159" s="7">
        <v>1.3888888888888889E-3</v>
      </c>
      <c r="K159" s="3" t="s">
        <v>18</v>
      </c>
      <c r="L159" s="3" t="s">
        <v>19</v>
      </c>
      <c r="M159" s="3" t="s">
        <v>33</v>
      </c>
      <c r="N159" s="3" t="s">
        <v>66</v>
      </c>
      <c r="O159" s="3" t="s">
        <v>67</v>
      </c>
    </row>
    <row r="160" spans="2:15" ht="21" customHeight="1" x14ac:dyDescent="0.2">
      <c r="B160" s="3" t="s">
        <v>14</v>
      </c>
      <c r="C160" s="4">
        <v>15</v>
      </c>
      <c r="D160" s="5" t="s">
        <v>27</v>
      </c>
      <c r="E160" s="3" t="s">
        <v>28</v>
      </c>
      <c r="F160" s="3" t="s">
        <v>23</v>
      </c>
      <c r="G160" s="6">
        <v>4</v>
      </c>
      <c r="H160" s="1">
        <v>15000000</v>
      </c>
      <c r="I160" s="3">
        <v>3</v>
      </c>
      <c r="J160" s="7">
        <v>1.3888888888888889E-3</v>
      </c>
      <c r="K160" s="3" t="s">
        <v>18</v>
      </c>
      <c r="L160" s="3" t="s">
        <v>29</v>
      </c>
      <c r="M160" s="3" t="s">
        <v>43</v>
      </c>
      <c r="N160" s="3" t="s">
        <v>78</v>
      </c>
      <c r="O160" s="3" t="s">
        <v>62</v>
      </c>
    </row>
    <row r="161" spans="2:15" ht="21" customHeight="1" x14ac:dyDescent="0.2">
      <c r="B161" s="3" t="s">
        <v>14</v>
      </c>
      <c r="C161" s="4">
        <v>20</v>
      </c>
      <c r="D161" s="5" t="s">
        <v>37</v>
      </c>
      <c r="E161" s="3" t="s">
        <v>32</v>
      </c>
      <c r="F161" s="3" t="s">
        <v>23</v>
      </c>
      <c r="G161" s="6">
        <v>2</v>
      </c>
      <c r="H161" s="1">
        <v>38000000</v>
      </c>
      <c r="I161" s="3">
        <v>1</v>
      </c>
      <c r="J161" s="7">
        <v>1.3888888888888889E-3</v>
      </c>
      <c r="K161" s="3" t="s">
        <v>74</v>
      </c>
      <c r="L161" s="3" t="s">
        <v>19</v>
      </c>
      <c r="M161" s="3" t="s">
        <v>43</v>
      </c>
      <c r="N161" s="3" t="s">
        <v>66</v>
      </c>
      <c r="O161" s="3" t="s">
        <v>67</v>
      </c>
    </row>
    <row r="162" spans="2:15" ht="21" customHeight="1" x14ac:dyDescent="0.2">
      <c r="B162" s="3" t="s">
        <v>14</v>
      </c>
      <c r="C162" s="4">
        <v>8</v>
      </c>
      <c r="D162" s="5" t="s">
        <v>37</v>
      </c>
      <c r="E162" s="3" t="s">
        <v>38</v>
      </c>
      <c r="F162" s="3" t="s">
        <v>45</v>
      </c>
      <c r="G162" s="6">
        <v>2</v>
      </c>
      <c r="H162" s="1">
        <v>38000000</v>
      </c>
      <c r="I162" s="3">
        <v>4</v>
      </c>
      <c r="J162" s="7">
        <v>1.3888888888888889E-3</v>
      </c>
      <c r="K162" s="3" t="s">
        <v>46</v>
      </c>
      <c r="L162" s="3" t="s">
        <v>19</v>
      </c>
      <c r="M162" s="3" t="s">
        <v>33</v>
      </c>
      <c r="N162" s="3" t="s">
        <v>66</v>
      </c>
      <c r="O162" s="3" t="s">
        <v>67</v>
      </c>
    </row>
    <row r="163" spans="2:15" ht="21" customHeight="1" x14ac:dyDescent="0.2">
      <c r="B163" s="3" t="s">
        <v>14</v>
      </c>
      <c r="C163" s="4">
        <v>27</v>
      </c>
      <c r="D163" s="5" t="s">
        <v>37</v>
      </c>
      <c r="E163" s="3" t="s">
        <v>16</v>
      </c>
      <c r="F163" s="3" t="s">
        <v>68</v>
      </c>
      <c r="G163" s="6">
        <v>2</v>
      </c>
      <c r="H163" s="1">
        <v>38000000</v>
      </c>
      <c r="I163" s="3">
        <v>1</v>
      </c>
      <c r="J163" s="7">
        <v>1.3888888888888889E-3</v>
      </c>
      <c r="K163" s="3" t="s">
        <v>46</v>
      </c>
      <c r="L163" s="3" t="s">
        <v>35</v>
      </c>
      <c r="M163" s="3" t="s">
        <v>48</v>
      </c>
      <c r="N163" s="3" t="s">
        <v>66</v>
      </c>
      <c r="O163" s="3" t="s">
        <v>67</v>
      </c>
    </row>
    <row r="164" spans="2:15" ht="21" customHeight="1" x14ac:dyDescent="0.2">
      <c r="B164" s="3" t="s">
        <v>14</v>
      </c>
      <c r="C164" s="4">
        <v>5</v>
      </c>
      <c r="D164" s="5" t="s">
        <v>37</v>
      </c>
      <c r="E164" s="3" t="s">
        <v>49</v>
      </c>
      <c r="F164" s="3" t="s">
        <v>23</v>
      </c>
      <c r="G164" s="6">
        <v>4</v>
      </c>
      <c r="H164" s="1">
        <v>15000000</v>
      </c>
      <c r="I164" s="3">
        <v>1</v>
      </c>
      <c r="J164" s="7">
        <v>1.3888888888888889E-3</v>
      </c>
      <c r="K164" s="3" t="s">
        <v>18</v>
      </c>
      <c r="L164" s="3" t="s">
        <v>19</v>
      </c>
      <c r="M164" s="3" t="s">
        <v>33</v>
      </c>
      <c r="N164" s="3" t="s">
        <v>66</v>
      </c>
      <c r="O164" s="3" t="s">
        <v>36</v>
      </c>
    </row>
    <row r="165" spans="2:15" ht="21" customHeight="1" x14ac:dyDescent="0.2">
      <c r="B165" s="3" t="s">
        <v>14</v>
      </c>
      <c r="C165" s="4">
        <v>27</v>
      </c>
      <c r="D165" s="5" t="s">
        <v>37</v>
      </c>
      <c r="E165" s="3" t="s">
        <v>28</v>
      </c>
      <c r="F165" s="3" t="s">
        <v>23</v>
      </c>
      <c r="G165" s="6">
        <v>4</v>
      </c>
      <c r="H165" s="1">
        <v>15000000</v>
      </c>
      <c r="I165" s="3">
        <v>1</v>
      </c>
      <c r="J165" s="7">
        <v>1.3888888888888889E-3</v>
      </c>
      <c r="K165" s="3" t="s">
        <v>18</v>
      </c>
      <c r="L165" s="3" t="s">
        <v>19</v>
      </c>
      <c r="M165" s="3" t="s">
        <v>20</v>
      </c>
      <c r="N165" s="3" t="s">
        <v>77</v>
      </c>
      <c r="O165" s="3" t="s">
        <v>54</v>
      </c>
    </row>
    <row r="166" spans="2:15" ht="21" customHeight="1" x14ac:dyDescent="0.2">
      <c r="B166" s="3" t="s">
        <v>14</v>
      </c>
      <c r="C166" s="4">
        <v>30</v>
      </c>
      <c r="D166" s="5" t="s">
        <v>37</v>
      </c>
      <c r="E166" s="3" t="s">
        <v>38</v>
      </c>
      <c r="F166" s="3" t="s">
        <v>23</v>
      </c>
      <c r="G166" s="6">
        <v>3</v>
      </c>
      <c r="H166" s="1">
        <v>15000000</v>
      </c>
      <c r="I166" s="3">
        <v>1</v>
      </c>
      <c r="J166" s="7">
        <v>1.3888888888888889E-3</v>
      </c>
      <c r="K166" s="3" t="s">
        <v>18</v>
      </c>
      <c r="L166" s="3" t="s">
        <v>47</v>
      </c>
      <c r="M166" s="3" t="s">
        <v>20</v>
      </c>
      <c r="N166" s="3" t="s">
        <v>77</v>
      </c>
      <c r="O166" s="3" t="s">
        <v>54</v>
      </c>
    </row>
    <row r="167" spans="2:15" ht="21" customHeight="1" x14ac:dyDescent="0.2">
      <c r="B167" s="3" t="s">
        <v>14</v>
      </c>
      <c r="C167" s="4">
        <v>1</v>
      </c>
      <c r="D167" s="5" t="s">
        <v>37</v>
      </c>
      <c r="E167" s="3" t="s">
        <v>38</v>
      </c>
      <c r="F167" s="3" t="s">
        <v>42</v>
      </c>
      <c r="G167" s="6">
        <v>2</v>
      </c>
      <c r="H167" s="1">
        <v>10000000</v>
      </c>
      <c r="I167" s="3">
        <v>1</v>
      </c>
      <c r="J167" s="7">
        <v>1.3888888888888889E-3</v>
      </c>
      <c r="K167" s="3" t="s">
        <v>18</v>
      </c>
      <c r="L167" s="3" t="s">
        <v>39</v>
      </c>
      <c r="M167" s="3" t="s">
        <v>43</v>
      </c>
      <c r="N167" s="3" t="s">
        <v>78</v>
      </c>
      <c r="O167" s="3" t="s">
        <v>66</v>
      </c>
    </row>
    <row r="168" spans="2:15" ht="21" customHeight="1" x14ac:dyDescent="0.2">
      <c r="B168" s="3" t="s">
        <v>14</v>
      </c>
      <c r="C168" s="4">
        <v>2</v>
      </c>
      <c r="D168" s="5" t="s">
        <v>37</v>
      </c>
      <c r="E168" s="3" t="s">
        <v>16</v>
      </c>
      <c r="F168" s="3" t="s">
        <v>42</v>
      </c>
      <c r="G168" s="6">
        <v>3</v>
      </c>
      <c r="H168" s="1">
        <v>11000000</v>
      </c>
      <c r="I168" s="3">
        <v>1</v>
      </c>
      <c r="J168" s="7">
        <v>1.3888888888888889E-3</v>
      </c>
      <c r="K168" s="3" t="s">
        <v>18</v>
      </c>
      <c r="L168" s="3" t="s">
        <v>47</v>
      </c>
      <c r="M168" s="3" t="s">
        <v>51</v>
      </c>
      <c r="N168" s="3" t="s">
        <v>77</v>
      </c>
      <c r="O168" s="3" t="s">
        <v>54</v>
      </c>
    </row>
    <row r="169" spans="2:15" ht="21" customHeight="1" x14ac:dyDescent="0.2">
      <c r="B169" s="3" t="s">
        <v>14</v>
      </c>
      <c r="C169" s="4">
        <v>6</v>
      </c>
      <c r="D169" s="5" t="s">
        <v>37</v>
      </c>
      <c r="E169" s="3" t="s">
        <v>16</v>
      </c>
      <c r="F169" s="3" t="s">
        <v>23</v>
      </c>
      <c r="G169" s="6">
        <v>5</v>
      </c>
      <c r="H169" s="1">
        <v>20000000</v>
      </c>
      <c r="I169" s="3">
        <v>1</v>
      </c>
      <c r="J169" s="7">
        <v>1.3888888888888889E-3</v>
      </c>
      <c r="K169" s="3" t="s">
        <v>18</v>
      </c>
      <c r="L169" s="3" t="s">
        <v>29</v>
      </c>
      <c r="M169" s="3" t="s">
        <v>51</v>
      </c>
      <c r="N169" s="3" t="s">
        <v>66</v>
      </c>
      <c r="O169" s="3" t="s">
        <v>36</v>
      </c>
    </row>
    <row r="170" spans="2:15" ht="21" customHeight="1" x14ac:dyDescent="0.2">
      <c r="B170" s="3" t="s">
        <v>14</v>
      </c>
      <c r="C170" s="4">
        <v>29</v>
      </c>
      <c r="D170" s="5" t="s">
        <v>37</v>
      </c>
      <c r="E170" s="3" t="s">
        <v>38</v>
      </c>
      <c r="F170" s="3" t="s">
        <v>17</v>
      </c>
      <c r="G170" s="6">
        <v>5</v>
      </c>
      <c r="H170" s="1">
        <v>25000000</v>
      </c>
      <c r="I170" s="3">
        <v>6</v>
      </c>
      <c r="J170" s="7">
        <v>1.3888888888888889E-3</v>
      </c>
      <c r="K170" s="3" t="s">
        <v>18</v>
      </c>
      <c r="L170" s="3" t="s">
        <v>19</v>
      </c>
      <c r="M170" s="3" t="s">
        <v>51</v>
      </c>
      <c r="N170" s="3" t="s">
        <v>78</v>
      </c>
      <c r="O170" s="3" t="s">
        <v>21</v>
      </c>
    </row>
    <row r="171" spans="2:15" ht="21" customHeight="1" x14ac:dyDescent="0.2">
      <c r="B171" s="3" t="s">
        <v>14</v>
      </c>
      <c r="C171" s="4">
        <v>22</v>
      </c>
      <c r="D171" s="5" t="s">
        <v>44</v>
      </c>
      <c r="E171" s="3" t="s">
        <v>32</v>
      </c>
      <c r="F171" s="3" t="s">
        <v>42</v>
      </c>
      <c r="G171" s="6">
        <v>1</v>
      </c>
      <c r="H171" s="1">
        <v>19000000</v>
      </c>
      <c r="I171" s="3">
        <v>5</v>
      </c>
      <c r="J171" s="7">
        <v>1.3888888888888889E-3</v>
      </c>
      <c r="K171" s="3" t="s">
        <v>46</v>
      </c>
      <c r="L171" s="3" t="s">
        <v>29</v>
      </c>
      <c r="M171" s="3" t="s">
        <v>20</v>
      </c>
      <c r="N171" s="3" t="s">
        <v>78</v>
      </c>
      <c r="O171" s="3" t="s">
        <v>53</v>
      </c>
    </row>
    <row r="172" spans="2:15" ht="21" customHeight="1" x14ac:dyDescent="0.2">
      <c r="B172" s="3" t="s">
        <v>14</v>
      </c>
      <c r="C172" s="4">
        <v>22</v>
      </c>
      <c r="D172" s="5" t="s">
        <v>44</v>
      </c>
      <c r="E172" s="3" t="s">
        <v>16</v>
      </c>
      <c r="F172" s="3" t="s">
        <v>23</v>
      </c>
      <c r="G172" s="6">
        <v>4</v>
      </c>
      <c r="H172" s="1">
        <v>20000000</v>
      </c>
      <c r="I172" s="3">
        <v>4</v>
      </c>
      <c r="J172" s="7">
        <v>1.3888888888888889E-3</v>
      </c>
      <c r="K172" s="3" t="s">
        <v>61</v>
      </c>
      <c r="L172" s="3" t="s">
        <v>56</v>
      </c>
      <c r="M172" s="3" t="s">
        <v>20</v>
      </c>
      <c r="N172" s="3" t="s">
        <v>76</v>
      </c>
      <c r="O172" s="3" t="s">
        <v>52</v>
      </c>
    </row>
    <row r="173" spans="2:15" ht="21" customHeight="1" x14ac:dyDescent="0.2">
      <c r="B173" s="3" t="s">
        <v>14</v>
      </c>
      <c r="C173" s="4">
        <v>15</v>
      </c>
      <c r="D173" s="5" t="s">
        <v>44</v>
      </c>
      <c r="E173" s="3" t="s">
        <v>28</v>
      </c>
      <c r="F173" s="3" t="s">
        <v>42</v>
      </c>
      <c r="G173" s="6">
        <v>2</v>
      </c>
      <c r="H173" s="1">
        <v>12000000</v>
      </c>
      <c r="I173" s="3">
        <v>2</v>
      </c>
      <c r="J173" s="7">
        <v>1.3888888888888889E-3</v>
      </c>
      <c r="K173" s="3" t="s">
        <v>18</v>
      </c>
      <c r="L173" s="3" t="s">
        <v>29</v>
      </c>
      <c r="M173" s="3" t="s">
        <v>30</v>
      </c>
      <c r="N173" s="3" t="s">
        <v>78</v>
      </c>
      <c r="O173" s="3" t="s">
        <v>21</v>
      </c>
    </row>
    <row r="174" spans="2:15" ht="21" customHeight="1" x14ac:dyDescent="0.2">
      <c r="B174" s="3" t="s">
        <v>14</v>
      </c>
      <c r="C174" s="4">
        <v>19</v>
      </c>
      <c r="D174" s="5" t="s">
        <v>44</v>
      </c>
      <c r="E174" s="3" t="s">
        <v>16</v>
      </c>
      <c r="F174" s="3" t="s">
        <v>17</v>
      </c>
      <c r="G174" s="6">
        <v>3</v>
      </c>
      <c r="H174" s="1">
        <v>15000000</v>
      </c>
      <c r="I174" s="3">
        <v>3</v>
      </c>
      <c r="J174" s="7">
        <v>1.3888888888888889E-3</v>
      </c>
      <c r="K174" s="3" t="s">
        <v>18</v>
      </c>
      <c r="L174" s="3" t="s">
        <v>39</v>
      </c>
      <c r="M174" s="3" t="s">
        <v>30</v>
      </c>
      <c r="N174" s="3" t="s">
        <v>76</v>
      </c>
      <c r="O174" s="3" t="s">
        <v>26</v>
      </c>
    </row>
    <row r="175" spans="2:15" ht="21" customHeight="1" x14ac:dyDescent="0.2">
      <c r="B175" s="3" t="s">
        <v>14</v>
      </c>
      <c r="C175" s="4">
        <v>17</v>
      </c>
      <c r="D175" s="5" t="s">
        <v>44</v>
      </c>
      <c r="E175" s="3" t="s">
        <v>28</v>
      </c>
      <c r="F175" s="3" t="s">
        <v>42</v>
      </c>
      <c r="G175" s="6">
        <v>1</v>
      </c>
      <c r="H175" s="1">
        <v>7000000</v>
      </c>
      <c r="I175" s="3">
        <v>3</v>
      </c>
      <c r="J175" s="7">
        <v>1.3888888888888889E-3</v>
      </c>
      <c r="K175" s="3" t="s">
        <v>18</v>
      </c>
      <c r="L175" s="3" t="s">
        <v>19</v>
      </c>
      <c r="M175" s="3" t="s">
        <v>43</v>
      </c>
      <c r="N175" s="3" t="s">
        <v>78</v>
      </c>
      <c r="O175" s="3" t="s">
        <v>41</v>
      </c>
    </row>
    <row r="176" spans="2:15" ht="21" customHeight="1" x14ac:dyDescent="0.2">
      <c r="B176" s="3" t="s">
        <v>14</v>
      </c>
      <c r="C176" s="4">
        <v>19</v>
      </c>
      <c r="D176" s="5" t="s">
        <v>44</v>
      </c>
      <c r="E176" s="3" t="s">
        <v>73</v>
      </c>
      <c r="F176" s="3" t="s">
        <v>42</v>
      </c>
      <c r="G176" s="6">
        <v>2</v>
      </c>
      <c r="H176" s="1">
        <v>12000000</v>
      </c>
      <c r="I176" s="3">
        <v>1</v>
      </c>
      <c r="J176" s="7">
        <v>1.3888888888888889E-3</v>
      </c>
      <c r="K176" s="3" t="s">
        <v>18</v>
      </c>
      <c r="L176" s="3" t="s">
        <v>24</v>
      </c>
      <c r="M176" s="3" t="s">
        <v>48</v>
      </c>
      <c r="N176" s="3" t="s">
        <v>76</v>
      </c>
      <c r="O176" s="3" t="s">
        <v>31</v>
      </c>
    </row>
    <row r="177" spans="2:15" ht="21" customHeight="1" x14ac:dyDescent="0.2">
      <c r="B177" s="3" t="s">
        <v>14</v>
      </c>
      <c r="C177" s="4">
        <v>14</v>
      </c>
      <c r="D177" s="5" t="s">
        <v>44</v>
      </c>
      <c r="E177" s="3" t="s">
        <v>38</v>
      </c>
      <c r="F177" s="3" t="s">
        <v>17</v>
      </c>
      <c r="G177" s="6">
        <v>5</v>
      </c>
      <c r="H177" s="1">
        <v>25000000</v>
      </c>
      <c r="I177" s="3">
        <v>1</v>
      </c>
      <c r="J177" s="7">
        <v>1.3888888888888889E-3</v>
      </c>
      <c r="K177" s="3" t="s">
        <v>18</v>
      </c>
      <c r="L177" s="3" t="s">
        <v>39</v>
      </c>
      <c r="M177" s="3" t="s">
        <v>51</v>
      </c>
      <c r="N177" s="3" t="s">
        <v>77</v>
      </c>
      <c r="O177" s="3" t="s">
        <v>65</v>
      </c>
    </row>
    <row r="178" spans="2:15" ht="21" customHeight="1" x14ac:dyDescent="0.2">
      <c r="B178" s="3" t="s">
        <v>14</v>
      </c>
      <c r="C178" s="4">
        <v>29</v>
      </c>
      <c r="D178" s="5" t="s">
        <v>69</v>
      </c>
      <c r="E178" s="3" t="s">
        <v>28</v>
      </c>
      <c r="F178" s="3" t="s">
        <v>42</v>
      </c>
      <c r="G178" s="6">
        <v>1</v>
      </c>
      <c r="H178" s="1">
        <v>19000000</v>
      </c>
      <c r="I178" s="3">
        <v>1</v>
      </c>
      <c r="J178" s="7">
        <v>1.3888888888888889E-3</v>
      </c>
      <c r="K178" s="3" t="s">
        <v>46</v>
      </c>
      <c r="L178" s="3" t="s">
        <v>50</v>
      </c>
      <c r="M178" s="3" t="s">
        <v>20</v>
      </c>
      <c r="N178" s="3" t="s">
        <v>76</v>
      </c>
      <c r="O178" s="3" t="s">
        <v>75</v>
      </c>
    </row>
    <row r="179" spans="2:15" ht="21" customHeight="1" x14ac:dyDescent="0.2">
      <c r="B179" s="3" t="s">
        <v>14</v>
      </c>
      <c r="C179" s="4">
        <v>13</v>
      </c>
      <c r="D179" s="5" t="s">
        <v>69</v>
      </c>
      <c r="E179" s="3" t="s">
        <v>49</v>
      </c>
      <c r="F179" s="3" t="s">
        <v>42</v>
      </c>
      <c r="G179" s="6">
        <v>2</v>
      </c>
      <c r="H179" s="1">
        <v>12000000</v>
      </c>
      <c r="I179" s="3">
        <v>5</v>
      </c>
      <c r="J179" s="7">
        <v>1.3888888888888889E-3</v>
      </c>
      <c r="K179" s="3" t="s">
        <v>18</v>
      </c>
      <c r="L179" s="3" t="s">
        <v>19</v>
      </c>
      <c r="M179" s="3" t="s">
        <v>30</v>
      </c>
      <c r="N179" s="3" t="s">
        <v>78</v>
      </c>
      <c r="O179" s="3" t="s">
        <v>62</v>
      </c>
    </row>
    <row r="180" spans="2:15" ht="21" customHeight="1" x14ac:dyDescent="0.2">
      <c r="B180" s="3" t="s">
        <v>14</v>
      </c>
      <c r="C180" s="4">
        <v>26</v>
      </c>
      <c r="D180" s="5" t="s">
        <v>69</v>
      </c>
      <c r="E180" s="3" t="s">
        <v>32</v>
      </c>
      <c r="F180" s="3" t="s">
        <v>23</v>
      </c>
      <c r="G180" s="6">
        <v>5</v>
      </c>
      <c r="H180" s="1">
        <v>25000000</v>
      </c>
      <c r="I180" s="3">
        <v>2</v>
      </c>
      <c r="J180" s="7">
        <v>1.3888888888888889E-3</v>
      </c>
      <c r="K180" s="3" t="s">
        <v>18</v>
      </c>
      <c r="L180" s="3" t="s">
        <v>29</v>
      </c>
      <c r="M180" s="3" t="s">
        <v>30</v>
      </c>
      <c r="N180" s="3" t="s">
        <v>66</v>
      </c>
      <c r="O180" s="3" t="s">
        <v>36</v>
      </c>
    </row>
    <row r="181" spans="2:15" ht="21" customHeight="1" x14ac:dyDescent="0.2">
      <c r="B181" s="3" t="s">
        <v>14</v>
      </c>
      <c r="C181" s="4">
        <v>16</v>
      </c>
      <c r="D181" s="5" t="s">
        <v>69</v>
      </c>
      <c r="E181" s="3" t="s">
        <v>16</v>
      </c>
      <c r="F181" s="3" t="s">
        <v>23</v>
      </c>
      <c r="G181" s="6">
        <v>3</v>
      </c>
      <c r="H181" s="1">
        <v>15000000</v>
      </c>
      <c r="I181" s="3">
        <v>3</v>
      </c>
      <c r="J181" s="7">
        <v>1.3888888888888889E-3</v>
      </c>
      <c r="K181" s="3" t="s">
        <v>18</v>
      </c>
      <c r="L181" s="3" t="s">
        <v>24</v>
      </c>
      <c r="M181" s="3" t="s">
        <v>33</v>
      </c>
      <c r="N181" s="3" t="s">
        <v>76</v>
      </c>
      <c r="O181" s="3" t="s">
        <v>31</v>
      </c>
    </row>
    <row r="182" spans="2:15" ht="21" customHeight="1" x14ac:dyDescent="0.2">
      <c r="B182" s="3" t="s">
        <v>14</v>
      </c>
      <c r="C182" s="4">
        <v>14</v>
      </c>
      <c r="D182" s="5" t="s">
        <v>69</v>
      </c>
      <c r="E182" s="3" t="s">
        <v>32</v>
      </c>
      <c r="F182" s="3" t="s">
        <v>17</v>
      </c>
      <c r="G182" s="6">
        <v>1</v>
      </c>
      <c r="H182" s="1">
        <v>7000000</v>
      </c>
      <c r="I182" s="3">
        <v>1</v>
      </c>
      <c r="J182" s="7">
        <v>1.3888888888888889E-3</v>
      </c>
      <c r="K182" s="3" t="s">
        <v>18</v>
      </c>
      <c r="L182" s="3" t="s">
        <v>39</v>
      </c>
      <c r="M182" s="3" t="s">
        <v>48</v>
      </c>
      <c r="N182" s="3" t="s">
        <v>78</v>
      </c>
      <c r="O182" s="3" t="s">
        <v>53</v>
      </c>
    </row>
    <row r="183" spans="2:15" ht="21" customHeight="1" x14ac:dyDescent="0.2">
      <c r="B183" s="3" t="s">
        <v>14</v>
      </c>
      <c r="C183" s="4">
        <v>16</v>
      </c>
      <c r="D183" s="5" t="s">
        <v>55</v>
      </c>
      <c r="E183" s="3" t="s">
        <v>38</v>
      </c>
      <c r="F183" s="3" t="s">
        <v>23</v>
      </c>
      <c r="G183" s="6">
        <v>5</v>
      </c>
      <c r="H183" s="1">
        <v>25000000</v>
      </c>
      <c r="I183" s="3">
        <v>1</v>
      </c>
      <c r="J183" s="7">
        <v>1.3888888888888889E-3</v>
      </c>
      <c r="K183" s="3" t="s">
        <v>18</v>
      </c>
      <c r="L183" s="3" t="s">
        <v>47</v>
      </c>
      <c r="M183" s="3" t="s">
        <v>48</v>
      </c>
      <c r="N183" s="3" t="s">
        <v>76</v>
      </c>
      <c r="O183" s="3" t="s">
        <v>31</v>
      </c>
    </row>
    <row r="184" spans="2:15" ht="21" customHeight="1" x14ac:dyDescent="0.2">
      <c r="B184" s="3" t="s">
        <v>14</v>
      </c>
      <c r="C184" s="4">
        <v>1</v>
      </c>
      <c r="D184" s="5" t="s">
        <v>57</v>
      </c>
      <c r="E184" s="3" t="s">
        <v>32</v>
      </c>
      <c r="F184" s="3" t="s">
        <v>23</v>
      </c>
      <c r="G184" s="6">
        <v>1</v>
      </c>
      <c r="H184" s="1">
        <v>7000000</v>
      </c>
      <c r="I184" s="3">
        <v>2</v>
      </c>
      <c r="J184" s="7">
        <v>1.3888888888888889E-3</v>
      </c>
      <c r="K184" s="3" t="s">
        <v>18</v>
      </c>
      <c r="L184" s="3" t="s">
        <v>24</v>
      </c>
      <c r="M184" s="3" t="s">
        <v>33</v>
      </c>
      <c r="N184" s="3" t="s">
        <v>76</v>
      </c>
      <c r="O184" s="3" t="s">
        <v>31</v>
      </c>
    </row>
    <row r="185" spans="2:15" ht="21" customHeight="1" x14ac:dyDescent="0.2">
      <c r="B185" s="3" t="s">
        <v>14</v>
      </c>
      <c r="C185" s="4">
        <v>11</v>
      </c>
      <c r="D185" s="5" t="s">
        <v>57</v>
      </c>
      <c r="E185" s="3" t="s">
        <v>32</v>
      </c>
      <c r="F185" s="3" t="s">
        <v>45</v>
      </c>
      <c r="G185" s="6">
        <v>2</v>
      </c>
      <c r="H185" s="1">
        <v>12000000</v>
      </c>
      <c r="I185" s="3">
        <v>2</v>
      </c>
      <c r="J185" s="7">
        <v>1.3888888888888889E-3</v>
      </c>
      <c r="K185" s="3" t="s">
        <v>18</v>
      </c>
      <c r="L185" s="3" t="s">
        <v>24</v>
      </c>
      <c r="M185" s="3" t="s">
        <v>40</v>
      </c>
      <c r="N185" s="3" t="s">
        <v>78</v>
      </c>
      <c r="O185" s="3" t="s">
        <v>63</v>
      </c>
    </row>
    <row r="186" spans="2:15" ht="21" customHeight="1" x14ac:dyDescent="0.2">
      <c r="B186" s="3" t="s">
        <v>14</v>
      </c>
      <c r="C186" s="4">
        <v>11</v>
      </c>
      <c r="D186" s="5" t="s">
        <v>57</v>
      </c>
      <c r="E186" s="3" t="s">
        <v>16</v>
      </c>
      <c r="F186" s="3" t="s">
        <v>23</v>
      </c>
      <c r="G186" s="6">
        <v>3</v>
      </c>
      <c r="H186" s="1">
        <v>15000000</v>
      </c>
      <c r="I186" s="3">
        <v>1</v>
      </c>
      <c r="J186" s="7">
        <v>1.3888888888888889E-3</v>
      </c>
      <c r="K186" s="3" t="s">
        <v>18</v>
      </c>
      <c r="L186" s="3" t="s">
        <v>39</v>
      </c>
      <c r="M186" s="3" t="s">
        <v>48</v>
      </c>
      <c r="N186" s="3" t="s">
        <v>66</v>
      </c>
      <c r="O186" s="3" t="s">
        <v>36</v>
      </c>
    </row>
    <row r="187" spans="2:15" ht="21" customHeight="1" x14ac:dyDescent="0.2">
      <c r="B187" s="3" t="s">
        <v>14</v>
      </c>
      <c r="C187" s="4">
        <v>1</v>
      </c>
      <c r="D187" s="5" t="s">
        <v>15</v>
      </c>
      <c r="E187" s="3" t="s">
        <v>16</v>
      </c>
      <c r="F187" s="3" t="s">
        <v>17</v>
      </c>
      <c r="G187" s="6">
        <v>1</v>
      </c>
      <c r="H187" s="1">
        <v>19000000</v>
      </c>
      <c r="I187" s="3">
        <v>1</v>
      </c>
      <c r="J187" s="7">
        <v>1.3888888888888889E-3</v>
      </c>
      <c r="K187" s="3" t="s">
        <v>46</v>
      </c>
      <c r="L187" s="3" t="s">
        <v>39</v>
      </c>
      <c r="M187" s="3" t="s">
        <v>43</v>
      </c>
      <c r="N187" s="3" t="s">
        <v>78</v>
      </c>
      <c r="O187" s="3" t="s">
        <v>66</v>
      </c>
    </row>
    <row r="188" spans="2:15" ht="21" customHeight="1" x14ac:dyDescent="0.2">
      <c r="B188" s="3" t="s">
        <v>14</v>
      </c>
      <c r="C188" s="4">
        <v>1</v>
      </c>
      <c r="D188" s="5" t="s">
        <v>15</v>
      </c>
      <c r="E188" s="3" t="s">
        <v>38</v>
      </c>
      <c r="F188" s="3" t="s">
        <v>23</v>
      </c>
      <c r="G188" s="6">
        <v>4</v>
      </c>
      <c r="H188" s="1">
        <v>20000000</v>
      </c>
      <c r="I188" s="3">
        <v>3</v>
      </c>
      <c r="J188" s="7">
        <v>1.3888888888888889E-3</v>
      </c>
      <c r="K188" s="3" t="s">
        <v>61</v>
      </c>
      <c r="L188" s="3" t="s">
        <v>39</v>
      </c>
      <c r="M188" s="3" t="s">
        <v>48</v>
      </c>
      <c r="N188" s="3" t="s">
        <v>66</v>
      </c>
      <c r="O188" s="3" t="s">
        <v>67</v>
      </c>
    </row>
    <row r="189" spans="2:15" ht="21" customHeight="1" x14ac:dyDescent="0.2">
      <c r="B189" s="3" t="s">
        <v>14</v>
      </c>
      <c r="C189" s="4">
        <v>1</v>
      </c>
      <c r="D189" s="5" t="s">
        <v>15</v>
      </c>
      <c r="E189" s="3" t="s">
        <v>16</v>
      </c>
      <c r="F189" s="3" t="s">
        <v>42</v>
      </c>
      <c r="G189" s="6">
        <v>3</v>
      </c>
      <c r="H189" s="1">
        <v>15000000</v>
      </c>
      <c r="I189" s="3">
        <v>1</v>
      </c>
      <c r="J189" s="7">
        <v>1.3888888888888889E-3</v>
      </c>
      <c r="K189" s="3" t="s">
        <v>18</v>
      </c>
      <c r="L189" s="3" t="s">
        <v>56</v>
      </c>
      <c r="M189" s="3" t="s">
        <v>51</v>
      </c>
      <c r="N189" s="3" t="s">
        <v>77</v>
      </c>
      <c r="O189" s="3" t="s">
        <v>34</v>
      </c>
    </row>
    <row r="190" spans="2:15" ht="21" customHeight="1" x14ac:dyDescent="0.2">
      <c r="B190" s="3" t="s">
        <v>14</v>
      </c>
      <c r="C190" s="4">
        <v>1</v>
      </c>
      <c r="D190" s="5" t="s">
        <v>59</v>
      </c>
      <c r="E190" s="3" t="s">
        <v>16</v>
      </c>
      <c r="F190" s="3" t="s">
        <v>17</v>
      </c>
      <c r="G190" s="6">
        <v>4</v>
      </c>
      <c r="H190" s="1">
        <v>20000000</v>
      </c>
      <c r="I190" s="3">
        <v>4</v>
      </c>
      <c r="J190" s="7">
        <v>1.3888888888888889E-3</v>
      </c>
      <c r="K190" s="3" t="s">
        <v>61</v>
      </c>
      <c r="L190" s="3" t="s">
        <v>39</v>
      </c>
      <c r="M190" s="3" t="s">
        <v>25</v>
      </c>
      <c r="N190" s="3" t="s">
        <v>78</v>
      </c>
      <c r="O190" s="3" t="s">
        <v>62</v>
      </c>
    </row>
    <row r="191" spans="2:15" ht="21" customHeight="1" x14ac:dyDescent="0.2">
      <c r="B191" s="3" t="s">
        <v>14</v>
      </c>
      <c r="C191" s="4">
        <v>4</v>
      </c>
      <c r="D191" s="5" t="s">
        <v>59</v>
      </c>
      <c r="E191" s="3" t="s">
        <v>73</v>
      </c>
      <c r="F191" s="3" t="s">
        <v>17</v>
      </c>
      <c r="G191" s="6">
        <v>3</v>
      </c>
      <c r="H191" s="1">
        <v>15000000</v>
      </c>
      <c r="I191" s="3">
        <v>1</v>
      </c>
      <c r="J191" s="7">
        <v>1.3888888888888889E-3</v>
      </c>
      <c r="K191" s="3" t="s">
        <v>18</v>
      </c>
      <c r="L191" s="3" t="s">
        <v>35</v>
      </c>
      <c r="M191" s="3" t="s">
        <v>43</v>
      </c>
      <c r="N191" s="3" t="s">
        <v>76</v>
      </c>
      <c r="O191" s="3" t="s">
        <v>31</v>
      </c>
    </row>
    <row r="192" spans="2:15" ht="21" customHeight="1" x14ac:dyDescent="0.2">
      <c r="B192" s="3" t="s">
        <v>14</v>
      </c>
      <c r="C192" s="4">
        <v>11</v>
      </c>
      <c r="D192" s="5" t="s">
        <v>59</v>
      </c>
      <c r="E192" s="3" t="s">
        <v>38</v>
      </c>
      <c r="F192" s="3" t="s">
        <v>23</v>
      </c>
      <c r="G192" s="6">
        <v>5</v>
      </c>
      <c r="H192" s="1">
        <v>25000000</v>
      </c>
      <c r="I192" s="3">
        <v>4</v>
      </c>
      <c r="J192" s="7">
        <v>1.3888888888888889E-3</v>
      </c>
      <c r="K192" s="3" t="s">
        <v>18</v>
      </c>
      <c r="L192" s="3" t="s">
        <v>29</v>
      </c>
      <c r="M192" s="3" t="s">
        <v>43</v>
      </c>
      <c r="N192" s="3" t="s">
        <v>76</v>
      </c>
      <c r="O192" s="3" t="s">
        <v>52</v>
      </c>
    </row>
    <row r="193" spans="2:15" ht="21" customHeight="1" x14ac:dyDescent="0.2">
      <c r="B193" s="3" t="s">
        <v>14</v>
      </c>
      <c r="C193" s="4">
        <v>12</v>
      </c>
      <c r="D193" s="5" t="s">
        <v>72</v>
      </c>
      <c r="E193" s="3" t="s">
        <v>38</v>
      </c>
      <c r="F193" s="3" t="s">
        <v>23</v>
      </c>
      <c r="G193" s="6">
        <v>2</v>
      </c>
      <c r="H193" s="1">
        <v>12000000</v>
      </c>
      <c r="I193" s="3">
        <v>4</v>
      </c>
      <c r="J193" s="7">
        <v>1.3888888888888889E-3</v>
      </c>
      <c r="K193" s="3" t="s">
        <v>18</v>
      </c>
      <c r="L193" s="3" t="s">
        <v>35</v>
      </c>
      <c r="M193" s="3" t="s">
        <v>25</v>
      </c>
      <c r="N193" s="3" t="s">
        <v>77</v>
      </c>
      <c r="O193" s="3" t="s">
        <v>54</v>
      </c>
    </row>
    <row r="194" spans="2:15" ht="21" customHeight="1" x14ac:dyDescent="0.2">
      <c r="B194" s="3" t="s">
        <v>14</v>
      </c>
      <c r="C194" s="4">
        <v>31</v>
      </c>
      <c r="D194" s="5" t="s">
        <v>22</v>
      </c>
      <c r="E194" s="3" t="s">
        <v>16</v>
      </c>
      <c r="F194" s="3" t="s">
        <v>23</v>
      </c>
      <c r="G194" s="6">
        <v>1</v>
      </c>
      <c r="H194" s="1">
        <v>19000000</v>
      </c>
      <c r="I194" s="3">
        <v>3</v>
      </c>
      <c r="J194" s="7">
        <v>1.3888888888888889E-3</v>
      </c>
      <c r="K194" s="3" t="s">
        <v>46</v>
      </c>
      <c r="L194" s="3" t="s">
        <v>56</v>
      </c>
      <c r="M194" s="3" t="s">
        <v>25</v>
      </c>
      <c r="N194" s="3" t="s">
        <v>76</v>
      </c>
      <c r="O194" s="3" t="s">
        <v>52</v>
      </c>
    </row>
    <row r="195" spans="2:15" ht="21" customHeight="1" x14ac:dyDescent="0.2">
      <c r="B195" s="3" t="s">
        <v>14</v>
      </c>
      <c r="C195" s="4">
        <v>2</v>
      </c>
      <c r="D195" s="5" t="s">
        <v>22</v>
      </c>
      <c r="E195" s="3" t="s">
        <v>28</v>
      </c>
      <c r="F195" s="3" t="s">
        <v>45</v>
      </c>
      <c r="G195" s="6">
        <v>2</v>
      </c>
      <c r="H195" s="1">
        <v>12000000</v>
      </c>
      <c r="I195" s="3">
        <v>2</v>
      </c>
      <c r="J195" s="7">
        <v>1.3888888888888889E-3</v>
      </c>
      <c r="K195" s="3" t="s">
        <v>18</v>
      </c>
      <c r="L195" s="3" t="s">
        <v>56</v>
      </c>
      <c r="M195" s="3" t="s">
        <v>30</v>
      </c>
      <c r="N195" s="3" t="s">
        <v>78</v>
      </c>
      <c r="O195" s="3" t="s">
        <v>66</v>
      </c>
    </row>
    <row r="196" spans="2:15" ht="21" customHeight="1" x14ac:dyDescent="0.2">
      <c r="B196" s="3" t="s">
        <v>14</v>
      </c>
      <c r="C196" s="4">
        <v>9</v>
      </c>
      <c r="D196" s="5" t="s">
        <v>22</v>
      </c>
      <c r="E196" s="3" t="s">
        <v>16</v>
      </c>
      <c r="F196" s="3" t="s">
        <v>42</v>
      </c>
      <c r="G196" s="6">
        <v>3</v>
      </c>
      <c r="H196" s="1">
        <v>12000000</v>
      </c>
      <c r="I196" s="3">
        <v>5</v>
      </c>
      <c r="J196" s="7">
        <v>1.3888888888888889E-3</v>
      </c>
      <c r="K196" s="3" t="s">
        <v>18</v>
      </c>
      <c r="L196" s="3" t="s">
        <v>64</v>
      </c>
      <c r="M196" s="3" t="s">
        <v>40</v>
      </c>
      <c r="N196" s="3" t="s">
        <v>76</v>
      </c>
      <c r="O196" s="3" t="s">
        <v>52</v>
      </c>
    </row>
    <row r="197" spans="2:15" ht="21" customHeight="1" x14ac:dyDescent="0.2">
      <c r="B197" s="3" t="s">
        <v>14</v>
      </c>
      <c r="C197" s="4">
        <v>25</v>
      </c>
      <c r="D197" s="5" t="s">
        <v>22</v>
      </c>
      <c r="E197" s="3" t="s">
        <v>32</v>
      </c>
      <c r="F197" s="3" t="s">
        <v>42</v>
      </c>
      <c r="G197" s="6">
        <v>2</v>
      </c>
      <c r="H197" s="1">
        <v>10000000</v>
      </c>
      <c r="I197" s="3">
        <v>4</v>
      </c>
      <c r="J197" s="7">
        <v>1.3888888888888889E-3</v>
      </c>
      <c r="K197" s="3" t="s">
        <v>18</v>
      </c>
      <c r="L197" s="3" t="s">
        <v>64</v>
      </c>
      <c r="M197" s="3" t="s">
        <v>33</v>
      </c>
      <c r="N197" s="3" t="s">
        <v>76</v>
      </c>
      <c r="O197" s="3" t="s">
        <v>31</v>
      </c>
    </row>
    <row r="198" spans="2:15" ht="21" customHeight="1" x14ac:dyDescent="0.2">
      <c r="B198" s="3" t="s">
        <v>70</v>
      </c>
      <c r="C198" s="4">
        <v>8</v>
      </c>
      <c r="D198" s="5" t="s">
        <v>72</v>
      </c>
      <c r="E198" s="3" t="s">
        <v>28</v>
      </c>
      <c r="F198" s="3" t="s">
        <v>17</v>
      </c>
      <c r="G198" s="6">
        <v>0</v>
      </c>
      <c r="H198" s="1">
        <v>0</v>
      </c>
      <c r="I198" s="3">
        <v>3</v>
      </c>
      <c r="J198" s="7">
        <v>1.3888888888888889E-3</v>
      </c>
      <c r="K198" s="3"/>
      <c r="L198" s="3"/>
      <c r="M198" s="3" t="s">
        <v>30</v>
      </c>
      <c r="N198" s="3" t="s">
        <v>76</v>
      </c>
      <c r="O198" s="3" t="s">
        <v>52</v>
      </c>
    </row>
    <row r="199" spans="2:15" ht="21" customHeight="1" x14ac:dyDescent="0.2">
      <c r="B199" s="3" t="s">
        <v>70</v>
      </c>
      <c r="C199" s="4">
        <v>5</v>
      </c>
      <c r="D199" s="5" t="s">
        <v>72</v>
      </c>
      <c r="E199" s="3" t="s">
        <v>38</v>
      </c>
      <c r="F199" s="3" t="s">
        <v>42</v>
      </c>
      <c r="G199" s="6">
        <v>0</v>
      </c>
      <c r="H199" s="1">
        <v>0</v>
      </c>
      <c r="I199" s="3">
        <v>1</v>
      </c>
      <c r="J199" s="7">
        <v>1.3888888888888889E-3</v>
      </c>
      <c r="K199" s="3"/>
      <c r="L199" s="3"/>
      <c r="M199" s="3" t="s">
        <v>33</v>
      </c>
      <c r="N199" s="3" t="s">
        <v>78</v>
      </c>
      <c r="O199" s="3" t="s">
        <v>41</v>
      </c>
    </row>
    <row r="200" spans="2:15" ht="21" customHeight="1" x14ac:dyDescent="0.2">
      <c r="B200" s="3" t="s">
        <v>70</v>
      </c>
      <c r="C200" s="4">
        <v>2</v>
      </c>
      <c r="D200" s="5" t="s">
        <v>27</v>
      </c>
      <c r="E200" s="3" t="s">
        <v>49</v>
      </c>
      <c r="F200" s="3" t="s">
        <v>42</v>
      </c>
      <c r="G200" s="6">
        <v>0</v>
      </c>
      <c r="H200" s="1">
        <v>0</v>
      </c>
      <c r="I200" s="3">
        <v>2</v>
      </c>
      <c r="J200" s="7">
        <v>1.3888888888888889E-3</v>
      </c>
      <c r="K200" s="3"/>
      <c r="L200" s="3"/>
      <c r="M200" s="3" t="s">
        <v>30</v>
      </c>
      <c r="N200" s="3" t="s">
        <v>77</v>
      </c>
      <c r="O200" s="3" t="s">
        <v>65</v>
      </c>
    </row>
    <row r="201" spans="2:15" ht="21" customHeight="1" x14ac:dyDescent="0.2">
      <c r="B201" s="3" t="s">
        <v>70</v>
      </c>
      <c r="C201" s="4">
        <v>20</v>
      </c>
      <c r="D201" s="5" t="s">
        <v>27</v>
      </c>
      <c r="E201" s="3" t="s">
        <v>38</v>
      </c>
      <c r="F201" s="3" t="s">
        <v>42</v>
      </c>
      <c r="G201" s="6">
        <v>0</v>
      </c>
      <c r="H201" s="1">
        <v>0</v>
      </c>
      <c r="I201" s="3">
        <v>1</v>
      </c>
      <c r="J201" s="7">
        <v>1.3888888888888889E-3</v>
      </c>
      <c r="K201" s="3"/>
      <c r="L201" s="3"/>
      <c r="M201" s="3" t="s">
        <v>40</v>
      </c>
      <c r="N201" s="3" t="s">
        <v>76</v>
      </c>
      <c r="O201" s="3" t="s">
        <v>31</v>
      </c>
    </row>
    <row r="202" spans="2:15" ht="21" customHeight="1" x14ac:dyDescent="0.2">
      <c r="B202" s="3" t="s">
        <v>70</v>
      </c>
      <c r="C202" s="4">
        <v>22</v>
      </c>
      <c r="D202" s="5" t="s">
        <v>27</v>
      </c>
      <c r="E202" s="3" t="s">
        <v>16</v>
      </c>
      <c r="F202" s="3" t="s">
        <v>23</v>
      </c>
      <c r="G202" s="6">
        <v>0</v>
      </c>
      <c r="H202" s="1">
        <v>0</v>
      </c>
      <c r="I202" s="3">
        <v>3</v>
      </c>
      <c r="J202" s="7">
        <v>1.3888888888888889E-3</v>
      </c>
      <c r="K202" s="3"/>
      <c r="L202" s="3"/>
      <c r="M202" s="3" t="s">
        <v>43</v>
      </c>
      <c r="N202" s="3" t="s">
        <v>76</v>
      </c>
      <c r="O202" s="3" t="s">
        <v>31</v>
      </c>
    </row>
    <row r="203" spans="2:15" ht="21" customHeight="1" x14ac:dyDescent="0.2">
      <c r="B203" s="3" t="s">
        <v>70</v>
      </c>
      <c r="C203" s="4">
        <v>15</v>
      </c>
      <c r="D203" s="5" t="s">
        <v>27</v>
      </c>
      <c r="E203" s="3" t="s">
        <v>16</v>
      </c>
      <c r="F203" s="3" t="s">
        <v>23</v>
      </c>
      <c r="G203" s="6">
        <v>0</v>
      </c>
      <c r="H203" s="1">
        <v>0</v>
      </c>
      <c r="I203" s="3">
        <v>3</v>
      </c>
      <c r="J203" s="7">
        <v>1.3888888888888889E-3</v>
      </c>
      <c r="K203" s="3"/>
      <c r="L203" s="3"/>
      <c r="M203" s="3" t="s">
        <v>51</v>
      </c>
      <c r="N203" s="3" t="s">
        <v>66</v>
      </c>
      <c r="O203" s="3" t="s">
        <v>67</v>
      </c>
    </row>
    <row r="204" spans="2:15" ht="21" customHeight="1" x14ac:dyDescent="0.2">
      <c r="B204" s="3" t="s">
        <v>70</v>
      </c>
      <c r="C204" s="4">
        <v>21</v>
      </c>
      <c r="D204" s="5" t="s">
        <v>27</v>
      </c>
      <c r="E204" s="3" t="s">
        <v>38</v>
      </c>
      <c r="F204" s="3" t="s">
        <v>42</v>
      </c>
      <c r="G204" s="6">
        <v>0</v>
      </c>
      <c r="H204" s="1">
        <v>0</v>
      </c>
      <c r="I204" s="3">
        <v>2</v>
      </c>
      <c r="J204" s="7">
        <v>1.3888888888888889E-3</v>
      </c>
      <c r="K204" s="3"/>
      <c r="L204" s="3"/>
      <c r="M204" s="3" t="s">
        <v>51</v>
      </c>
      <c r="N204" s="3" t="s">
        <v>77</v>
      </c>
      <c r="O204" s="3" t="s">
        <v>34</v>
      </c>
    </row>
    <row r="205" spans="2:15" ht="21" customHeight="1" x14ac:dyDescent="0.2">
      <c r="B205" s="3" t="s">
        <v>70</v>
      </c>
      <c r="C205" s="4">
        <v>24</v>
      </c>
      <c r="D205" s="5" t="s">
        <v>37</v>
      </c>
      <c r="E205" s="3" t="s">
        <v>38</v>
      </c>
      <c r="F205" s="3" t="s">
        <v>23</v>
      </c>
      <c r="G205" s="6">
        <v>0</v>
      </c>
      <c r="H205" s="1">
        <v>0</v>
      </c>
      <c r="I205" s="3">
        <v>1</v>
      </c>
      <c r="J205" s="7">
        <v>1.3888888888888889E-3</v>
      </c>
      <c r="K205" s="3"/>
      <c r="L205" s="3"/>
      <c r="M205" s="3" t="s">
        <v>33</v>
      </c>
      <c r="N205" s="3" t="s">
        <v>66</v>
      </c>
      <c r="O205" s="3" t="s">
        <v>67</v>
      </c>
    </row>
    <row r="206" spans="2:15" ht="21" customHeight="1" x14ac:dyDescent="0.2">
      <c r="B206" s="3" t="s">
        <v>70</v>
      </c>
      <c r="C206" s="4">
        <v>5</v>
      </c>
      <c r="D206" s="5" t="s">
        <v>37</v>
      </c>
      <c r="E206" s="3" t="s">
        <v>32</v>
      </c>
      <c r="F206" s="3" t="s">
        <v>17</v>
      </c>
      <c r="G206" s="6">
        <v>0</v>
      </c>
      <c r="H206" s="1">
        <v>0</v>
      </c>
      <c r="I206" s="3">
        <v>5</v>
      </c>
      <c r="J206" s="7">
        <v>1.3888888888888889E-3</v>
      </c>
      <c r="K206" s="3"/>
      <c r="L206" s="3"/>
      <c r="M206" s="3" t="s">
        <v>48</v>
      </c>
      <c r="N206" s="3" t="s">
        <v>78</v>
      </c>
      <c r="O206" s="3" t="s">
        <v>66</v>
      </c>
    </row>
    <row r="207" spans="2:15" ht="21" customHeight="1" x14ac:dyDescent="0.2">
      <c r="B207" s="3" t="s">
        <v>70</v>
      </c>
      <c r="C207" s="4">
        <v>15</v>
      </c>
      <c r="D207" s="5" t="s">
        <v>44</v>
      </c>
      <c r="E207" s="3" t="s">
        <v>16</v>
      </c>
      <c r="F207" s="3" t="s">
        <v>23</v>
      </c>
      <c r="G207" s="6">
        <v>0</v>
      </c>
      <c r="H207" s="1">
        <v>0</v>
      </c>
      <c r="I207" s="3">
        <v>1</v>
      </c>
      <c r="J207" s="7">
        <v>1.3888888888888889E-3</v>
      </c>
      <c r="K207" s="3"/>
      <c r="L207" s="3"/>
      <c r="M207" s="3" t="s">
        <v>30</v>
      </c>
      <c r="N207" s="3" t="s">
        <v>76</v>
      </c>
      <c r="O207" s="3" t="s">
        <v>31</v>
      </c>
    </row>
    <row r="208" spans="2:15" ht="21" customHeight="1" x14ac:dyDescent="0.2">
      <c r="B208" s="3" t="s">
        <v>70</v>
      </c>
      <c r="C208" s="4">
        <v>29</v>
      </c>
      <c r="D208" s="5" t="s">
        <v>44</v>
      </c>
      <c r="E208" s="3" t="s">
        <v>32</v>
      </c>
      <c r="F208" s="3" t="s">
        <v>17</v>
      </c>
      <c r="G208" s="6">
        <v>0</v>
      </c>
      <c r="H208" s="1">
        <v>0</v>
      </c>
      <c r="I208" s="3">
        <v>4</v>
      </c>
      <c r="J208" s="7">
        <v>1.3888888888888889E-3</v>
      </c>
      <c r="K208" s="3"/>
      <c r="L208" s="3"/>
      <c r="M208" s="3" t="s">
        <v>40</v>
      </c>
      <c r="N208" s="3" t="s">
        <v>78</v>
      </c>
      <c r="O208" s="3" t="s">
        <v>63</v>
      </c>
    </row>
    <row r="209" spans="2:15" ht="21" customHeight="1" x14ac:dyDescent="0.2">
      <c r="B209" s="3" t="s">
        <v>70</v>
      </c>
      <c r="C209" s="4">
        <v>11</v>
      </c>
      <c r="D209" s="5" t="s">
        <v>44</v>
      </c>
      <c r="E209" s="3" t="s">
        <v>32</v>
      </c>
      <c r="F209" s="3" t="s">
        <v>23</v>
      </c>
      <c r="G209" s="6">
        <v>0</v>
      </c>
      <c r="H209" s="1">
        <v>0</v>
      </c>
      <c r="I209" s="3">
        <v>3</v>
      </c>
      <c r="J209" s="7">
        <v>1.3888888888888889E-3</v>
      </c>
      <c r="K209" s="3"/>
      <c r="L209" s="3"/>
      <c r="M209" s="3" t="s">
        <v>33</v>
      </c>
      <c r="N209" s="3" t="s">
        <v>78</v>
      </c>
      <c r="O209" s="3" t="s">
        <v>53</v>
      </c>
    </row>
    <row r="210" spans="2:15" ht="21" customHeight="1" x14ac:dyDescent="0.2">
      <c r="B210" s="3" t="s">
        <v>70</v>
      </c>
      <c r="C210" s="4">
        <v>26</v>
      </c>
      <c r="D210" s="5" t="s">
        <v>44</v>
      </c>
      <c r="E210" s="3" t="s">
        <v>28</v>
      </c>
      <c r="F210" s="3" t="s">
        <v>23</v>
      </c>
      <c r="G210" s="6">
        <v>0</v>
      </c>
      <c r="H210" s="1">
        <v>0</v>
      </c>
      <c r="I210" s="3">
        <v>6</v>
      </c>
      <c r="J210" s="7">
        <v>1.3888888888888889E-3</v>
      </c>
      <c r="K210" s="3"/>
      <c r="L210" s="3"/>
      <c r="M210" s="3" t="s">
        <v>51</v>
      </c>
      <c r="N210" s="3" t="s">
        <v>76</v>
      </c>
      <c r="O210" s="3" t="s">
        <v>31</v>
      </c>
    </row>
    <row r="211" spans="2:15" ht="21" customHeight="1" x14ac:dyDescent="0.2">
      <c r="B211" s="3" t="s">
        <v>70</v>
      </c>
      <c r="C211" s="4">
        <v>31</v>
      </c>
      <c r="D211" s="5" t="s">
        <v>69</v>
      </c>
      <c r="E211" s="3" t="s">
        <v>38</v>
      </c>
      <c r="F211" s="3" t="s">
        <v>17</v>
      </c>
      <c r="G211" s="6">
        <v>0</v>
      </c>
      <c r="H211" s="1">
        <v>0</v>
      </c>
      <c r="I211" s="3">
        <v>1</v>
      </c>
      <c r="J211" s="7">
        <v>1.3888888888888889E-3</v>
      </c>
      <c r="K211" s="3"/>
      <c r="L211" s="3"/>
      <c r="M211" s="3" t="s">
        <v>30</v>
      </c>
      <c r="N211" s="3" t="s">
        <v>78</v>
      </c>
      <c r="O211" s="3" t="s">
        <v>63</v>
      </c>
    </row>
    <row r="212" spans="2:15" ht="21" customHeight="1" x14ac:dyDescent="0.2">
      <c r="B212" s="3" t="s">
        <v>70</v>
      </c>
      <c r="C212" s="4">
        <v>30</v>
      </c>
      <c r="D212" s="5" t="s">
        <v>69</v>
      </c>
      <c r="E212" s="3" t="s">
        <v>49</v>
      </c>
      <c r="F212" s="3" t="s">
        <v>42</v>
      </c>
      <c r="G212" s="6">
        <v>0</v>
      </c>
      <c r="H212" s="1">
        <v>0</v>
      </c>
      <c r="I212" s="3">
        <v>4</v>
      </c>
      <c r="J212" s="7">
        <v>1.3888888888888889E-3</v>
      </c>
      <c r="K212" s="3"/>
      <c r="L212" s="3"/>
      <c r="M212" s="3" t="s">
        <v>40</v>
      </c>
      <c r="N212" s="3" t="s">
        <v>66</v>
      </c>
      <c r="O212" s="3" t="s">
        <v>36</v>
      </c>
    </row>
    <row r="213" spans="2:15" ht="21" customHeight="1" x14ac:dyDescent="0.2">
      <c r="B213" s="3" t="s">
        <v>70</v>
      </c>
      <c r="C213" s="4">
        <v>14</v>
      </c>
      <c r="D213" s="5" t="s">
        <v>69</v>
      </c>
      <c r="E213" s="3" t="s">
        <v>32</v>
      </c>
      <c r="F213" s="3" t="s">
        <v>42</v>
      </c>
      <c r="G213" s="6">
        <v>0</v>
      </c>
      <c r="H213" s="1">
        <v>0</v>
      </c>
      <c r="I213" s="3">
        <v>1</v>
      </c>
      <c r="J213" s="7">
        <v>1.3888888888888889E-3</v>
      </c>
      <c r="K213" s="3"/>
      <c r="L213" s="3"/>
      <c r="M213" s="3" t="s">
        <v>25</v>
      </c>
      <c r="N213" s="3" t="s">
        <v>78</v>
      </c>
      <c r="O213" s="3" t="s">
        <v>41</v>
      </c>
    </row>
    <row r="214" spans="2:15" ht="21" customHeight="1" x14ac:dyDescent="0.2">
      <c r="B214" s="3" t="s">
        <v>70</v>
      </c>
      <c r="C214" s="4">
        <v>30</v>
      </c>
      <c r="D214" s="5" t="s">
        <v>69</v>
      </c>
      <c r="E214" s="3" t="s">
        <v>32</v>
      </c>
      <c r="F214" s="3" t="s">
        <v>17</v>
      </c>
      <c r="G214" s="6">
        <v>0</v>
      </c>
      <c r="H214" s="1">
        <v>0</v>
      </c>
      <c r="I214" s="3">
        <v>4</v>
      </c>
      <c r="J214" s="7">
        <v>1.3888888888888889E-3</v>
      </c>
      <c r="K214" s="3"/>
      <c r="L214" s="3"/>
      <c r="M214" s="3" t="s">
        <v>48</v>
      </c>
      <c r="N214" s="3" t="s">
        <v>76</v>
      </c>
      <c r="O214" s="3" t="s">
        <v>52</v>
      </c>
    </row>
    <row r="215" spans="2:15" ht="21" customHeight="1" x14ac:dyDescent="0.2">
      <c r="B215" s="3" t="s">
        <v>70</v>
      </c>
      <c r="C215" s="4">
        <v>8</v>
      </c>
      <c r="D215" s="5" t="s">
        <v>72</v>
      </c>
      <c r="E215" s="3" t="s">
        <v>28</v>
      </c>
      <c r="F215" s="3" t="s">
        <v>17</v>
      </c>
      <c r="G215" s="6">
        <v>0</v>
      </c>
      <c r="H215" s="1">
        <v>0</v>
      </c>
      <c r="I215" s="3">
        <v>3</v>
      </c>
      <c r="J215" s="7">
        <v>1.3888888888888889E-3</v>
      </c>
      <c r="K215" s="3"/>
      <c r="L215" s="3"/>
      <c r="M215" s="3" t="s">
        <v>30</v>
      </c>
      <c r="N215" s="3" t="s">
        <v>76</v>
      </c>
      <c r="O215" s="3" t="s">
        <v>52</v>
      </c>
    </row>
    <row r="216" spans="2:15" ht="21" customHeight="1" x14ac:dyDescent="0.2">
      <c r="B216" s="3" t="s">
        <v>70</v>
      </c>
      <c r="C216" s="4">
        <v>5</v>
      </c>
      <c r="D216" s="5" t="s">
        <v>72</v>
      </c>
      <c r="E216" s="3" t="s">
        <v>38</v>
      </c>
      <c r="F216" s="3" t="s">
        <v>42</v>
      </c>
      <c r="G216" s="6">
        <v>0</v>
      </c>
      <c r="H216" s="1">
        <v>0</v>
      </c>
      <c r="I216" s="3">
        <v>1</v>
      </c>
      <c r="J216" s="7">
        <v>1.3888888888888889E-3</v>
      </c>
      <c r="K216" s="3"/>
      <c r="L216" s="3"/>
      <c r="M216" s="3" t="s">
        <v>33</v>
      </c>
      <c r="N216" s="3" t="s">
        <v>78</v>
      </c>
      <c r="O216" s="3" t="s">
        <v>41</v>
      </c>
    </row>
    <row r="217" spans="2:15" ht="21" customHeight="1" x14ac:dyDescent="0.2">
      <c r="B217" s="3" t="s">
        <v>14</v>
      </c>
      <c r="C217" s="4">
        <v>11</v>
      </c>
      <c r="D217" s="5" t="s">
        <v>57</v>
      </c>
      <c r="E217" s="3" t="s">
        <v>73</v>
      </c>
      <c r="F217" s="3" t="s">
        <v>17</v>
      </c>
      <c r="G217" s="6">
        <v>2</v>
      </c>
      <c r="H217" s="1">
        <v>38000000</v>
      </c>
      <c r="I217" s="3">
        <v>3</v>
      </c>
      <c r="J217" s="7">
        <v>1.3888888888888889E-3</v>
      </c>
      <c r="K217" s="3" t="s">
        <v>46</v>
      </c>
      <c r="L217" s="3" t="s">
        <v>39</v>
      </c>
      <c r="M217" s="3" t="s">
        <v>33</v>
      </c>
      <c r="N217" s="3" t="s">
        <v>78</v>
      </c>
      <c r="O217" s="3" t="s">
        <v>53</v>
      </c>
    </row>
    <row r="218" spans="2:15" ht="21" customHeight="1" x14ac:dyDescent="0.2">
      <c r="B218" s="3" t="s">
        <v>14</v>
      </c>
      <c r="C218" s="4">
        <v>13</v>
      </c>
      <c r="D218" s="5" t="s">
        <v>27</v>
      </c>
      <c r="E218" s="3" t="s">
        <v>32</v>
      </c>
      <c r="F218" s="3" t="s">
        <v>68</v>
      </c>
      <c r="G218" s="6">
        <v>1</v>
      </c>
      <c r="H218" s="1">
        <v>19000000</v>
      </c>
      <c r="I218" s="3">
        <v>6</v>
      </c>
      <c r="J218" s="7">
        <v>1.3888888888888889E-3</v>
      </c>
      <c r="K218" s="3" t="s">
        <v>46</v>
      </c>
      <c r="L218" s="3" t="s">
        <v>35</v>
      </c>
      <c r="M218" s="3" t="s">
        <v>20</v>
      </c>
      <c r="N218" s="3" t="s">
        <v>78</v>
      </c>
      <c r="O218" s="3" t="s">
        <v>62</v>
      </c>
    </row>
    <row r="219" spans="2:15" ht="21" customHeight="1" x14ac:dyDescent="0.2">
      <c r="B219" s="3" t="s">
        <v>14</v>
      </c>
      <c r="C219" s="4">
        <v>25</v>
      </c>
      <c r="D219" s="5" t="s">
        <v>27</v>
      </c>
      <c r="E219" s="3" t="s">
        <v>32</v>
      </c>
      <c r="F219" s="3" t="s">
        <v>42</v>
      </c>
      <c r="G219" s="6">
        <v>3</v>
      </c>
      <c r="H219" s="1">
        <v>15000000</v>
      </c>
      <c r="I219" s="3">
        <v>4</v>
      </c>
      <c r="J219" s="7">
        <v>1.3888888888888889E-3</v>
      </c>
      <c r="K219" s="3" t="s">
        <v>18</v>
      </c>
      <c r="L219" s="3" t="s">
        <v>19</v>
      </c>
      <c r="M219" s="3" t="s">
        <v>30</v>
      </c>
      <c r="N219" s="3" t="s">
        <v>66</v>
      </c>
      <c r="O219" s="3" t="s">
        <v>67</v>
      </c>
    </row>
    <row r="220" spans="2:15" ht="21" customHeight="1" x14ac:dyDescent="0.2">
      <c r="B220" s="3" t="s">
        <v>14</v>
      </c>
      <c r="C220" s="4">
        <v>30</v>
      </c>
      <c r="D220" s="5" t="s">
        <v>27</v>
      </c>
      <c r="E220" s="3" t="s">
        <v>73</v>
      </c>
      <c r="F220" s="3" t="s">
        <v>23</v>
      </c>
      <c r="G220" s="6">
        <v>2</v>
      </c>
      <c r="H220" s="1">
        <v>12000000</v>
      </c>
      <c r="I220" s="3">
        <v>4</v>
      </c>
      <c r="J220" s="7">
        <v>1.3888888888888889E-3</v>
      </c>
      <c r="K220" s="3" t="s">
        <v>18</v>
      </c>
      <c r="L220" s="3" t="s">
        <v>19</v>
      </c>
      <c r="M220" s="3" t="s">
        <v>30</v>
      </c>
      <c r="N220" s="3" t="s">
        <v>76</v>
      </c>
      <c r="O220" s="3" t="s">
        <v>26</v>
      </c>
    </row>
    <row r="221" spans="2:15" ht="21" customHeight="1" x14ac:dyDescent="0.2">
      <c r="B221" s="3" t="s">
        <v>14</v>
      </c>
      <c r="C221" s="4">
        <v>26</v>
      </c>
      <c r="D221" s="5" t="s">
        <v>37</v>
      </c>
      <c r="E221" s="3" t="s">
        <v>16</v>
      </c>
      <c r="F221" s="3" t="s">
        <v>45</v>
      </c>
      <c r="G221" s="6">
        <v>4</v>
      </c>
      <c r="H221" s="1">
        <v>11000000</v>
      </c>
      <c r="I221" s="3">
        <v>1</v>
      </c>
      <c r="J221" s="7">
        <v>1.3888888888888889E-3</v>
      </c>
      <c r="K221" s="3" t="s">
        <v>61</v>
      </c>
      <c r="L221" s="3" t="s">
        <v>24</v>
      </c>
      <c r="M221" s="3" t="s">
        <v>25</v>
      </c>
      <c r="N221" s="3" t="s">
        <v>66</v>
      </c>
      <c r="O221" s="3" t="s">
        <v>67</v>
      </c>
    </row>
    <row r="222" spans="2:15" ht="21" customHeight="1" x14ac:dyDescent="0.2">
      <c r="B222" s="3" t="s">
        <v>14</v>
      </c>
      <c r="C222" s="4">
        <v>28</v>
      </c>
      <c r="D222" s="5" t="s">
        <v>37</v>
      </c>
      <c r="E222" s="3" t="s">
        <v>28</v>
      </c>
      <c r="F222" s="3" t="s">
        <v>23</v>
      </c>
      <c r="G222" s="6">
        <v>2</v>
      </c>
      <c r="H222" s="1">
        <v>12000000</v>
      </c>
      <c r="I222" s="3">
        <v>1</v>
      </c>
      <c r="J222" s="7">
        <v>1.3888888888888889E-3</v>
      </c>
      <c r="K222" s="3" t="s">
        <v>18</v>
      </c>
      <c r="L222" s="3" t="s">
        <v>64</v>
      </c>
      <c r="M222" s="3" t="s">
        <v>30</v>
      </c>
      <c r="N222" s="3" t="s">
        <v>66</v>
      </c>
      <c r="O222" s="3" t="s">
        <v>36</v>
      </c>
    </row>
    <row r="223" spans="2:15" ht="21" customHeight="1" x14ac:dyDescent="0.2">
      <c r="B223" s="3" t="s">
        <v>14</v>
      </c>
      <c r="C223" s="4">
        <v>28</v>
      </c>
      <c r="D223" s="5" t="s">
        <v>37</v>
      </c>
      <c r="E223" s="3" t="s">
        <v>49</v>
      </c>
      <c r="F223" s="3" t="s">
        <v>23</v>
      </c>
      <c r="G223" s="6">
        <v>1</v>
      </c>
      <c r="H223" s="1">
        <v>7000000</v>
      </c>
      <c r="I223" s="3">
        <v>3</v>
      </c>
      <c r="J223" s="7">
        <v>1.3888888888888889E-3</v>
      </c>
      <c r="K223" s="3" t="s">
        <v>18</v>
      </c>
      <c r="L223" s="3" t="s">
        <v>39</v>
      </c>
      <c r="M223" s="3" t="s">
        <v>51</v>
      </c>
      <c r="N223" s="3" t="s">
        <v>78</v>
      </c>
      <c r="O223" s="3" t="s">
        <v>53</v>
      </c>
    </row>
    <row r="224" spans="2:15" ht="21" customHeight="1" x14ac:dyDescent="0.2">
      <c r="B224" s="3" t="s">
        <v>14</v>
      </c>
      <c r="C224" s="4">
        <v>24</v>
      </c>
      <c r="D224" s="5" t="s">
        <v>44</v>
      </c>
      <c r="E224" s="3" t="s">
        <v>28</v>
      </c>
      <c r="F224" s="3" t="s">
        <v>45</v>
      </c>
      <c r="G224" s="6">
        <v>4</v>
      </c>
      <c r="H224" s="1">
        <v>20000000</v>
      </c>
      <c r="I224" s="3">
        <v>7</v>
      </c>
      <c r="J224" s="7">
        <v>1.3888888888888889E-3</v>
      </c>
      <c r="K224" s="3" t="s">
        <v>18</v>
      </c>
      <c r="L224" s="3" t="s">
        <v>29</v>
      </c>
      <c r="M224" s="3" t="s">
        <v>30</v>
      </c>
      <c r="N224" s="3" t="s">
        <v>76</v>
      </c>
      <c r="O224" s="3" t="s">
        <v>75</v>
      </c>
    </row>
    <row r="225" spans="2:15" ht="21" customHeight="1" x14ac:dyDescent="0.2">
      <c r="B225" s="3" t="s">
        <v>14</v>
      </c>
      <c r="C225" s="4">
        <v>26</v>
      </c>
      <c r="D225" s="5" t="s">
        <v>44</v>
      </c>
      <c r="E225" s="3" t="s">
        <v>16</v>
      </c>
      <c r="F225" s="3" t="s">
        <v>42</v>
      </c>
      <c r="G225" s="6">
        <v>5</v>
      </c>
      <c r="H225" s="1">
        <v>25000000</v>
      </c>
      <c r="I225" s="3">
        <v>3</v>
      </c>
      <c r="J225" s="7">
        <v>1.3888888888888889E-3</v>
      </c>
      <c r="K225" s="3" t="s">
        <v>18</v>
      </c>
      <c r="L225" s="3" t="s">
        <v>56</v>
      </c>
      <c r="M225" s="3" t="s">
        <v>40</v>
      </c>
      <c r="N225" s="3" t="s">
        <v>78</v>
      </c>
      <c r="O225" s="3" t="s">
        <v>66</v>
      </c>
    </row>
    <row r="226" spans="2:15" ht="21" customHeight="1" x14ac:dyDescent="0.2">
      <c r="B226" s="3" t="s">
        <v>14</v>
      </c>
      <c r="C226" s="4">
        <v>1</v>
      </c>
      <c r="D226" s="5" t="s">
        <v>44</v>
      </c>
      <c r="E226" s="3" t="s">
        <v>16</v>
      </c>
      <c r="F226" s="3" t="s">
        <v>42</v>
      </c>
      <c r="G226" s="6">
        <v>3</v>
      </c>
      <c r="H226" s="1">
        <v>15000000</v>
      </c>
      <c r="I226" s="3">
        <v>2</v>
      </c>
      <c r="J226" s="7">
        <v>1.3888888888888889E-3</v>
      </c>
      <c r="K226" s="3" t="s">
        <v>18</v>
      </c>
      <c r="L226" s="3" t="s">
        <v>35</v>
      </c>
      <c r="M226" s="3" t="s">
        <v>43</v>
      </c>
      <c r="N226" s="3" t="s">
        <v>76</v>
      </c>
      <c r="O226" s="3" t="s">
        <v>26</v>
      </c>
    </row>
    <row r="227" spans="2:15" ht="21" customHeight="1" x14ac:dyDescent="0.2">
      <c r="B227" s="3" t="s">
        <v>14</v>
      </c>
      <c r="C227" s="4">
        <v>30</v>
      </c>
      <c r="D227" s="5" t="s">
        <v>44</v>
      </c>
      <c r="E227" s="3" t="s">
        <v>38</v>
      </c>
      <c r="F227" s="3" t="s">
        <v>23</v>
      </c>
      <c r="G227" s="6">
        <v>5</v>
      </c>
      <c r="H227" s="1">
        <v>21000000</v>
      </c>
      <c r="I227" s="3">
        <v>3</v>
      </c>
      <c r="J227" s="7">
        <v>1.3888888888888889E-3</v>
      </c>
      <c r="K227" s="3" t="s">
        <v>18</v>
      </c>
      <c r="L227" s="3" t="s">
        <v>56</v>
      </c>
      <c r="M227" s="3" t="s">
        <v>48</v>
      </c>
      <c r="N227" s="3" t="s">
        <v>76</v>
      </c>
      <c r="O227" s="3" t="s">
        <v>52</v>
      </c>
    </row>
    <row r="228" spans="2:15" ht="21" customHeight="1" x14ac:dyDescent="0.2">
      <c r="B228" s="3" t="s">
        <v>14</v>
      </c>
      <c r="C228" s="4">
        <v>11</v>
      </c>
      <c r="D228" s="5" t="s">
        <v>57</v>
      </c>
      <c r="E228" s="3" t="s">
        <v>73</v>
      </c>
      <c r="F228" s="3" t="s">
        <v>17</v>
      </c>
      <c r="G228" s="6">
        <v>2</v>
      </c>
      <c r="H228" s="1">
        <v>38000000</v>
      </c>
      <c r="I228" s="3">
        <v>3</v>
      </c>
      <c r="J228" s="7">
        <v>1.3888888888888889E-3</v>
      </c>
      <c r="K228" s="3" t="s">
        <v>46</v>
      </c>
      <c r="L228" s="3" t="s">
        <v>39</v>
      </c>
      <c r="M228" s="3" t="s">
        <v>33</v>
      </c>
      <c r="N228" s="3" t="s">
        <v>78</v>
      </c>
      <c r="O228" s="3" t="s">
        <v>53</v>
      </c>
    </row>
    <row r="229" spans="2:15" ht="21" customHeight="1" x14ac:dyDescent="0.2">
      <c r="B229" s="3" t="s">
        <v>70</v>
      </c>
      <c r="C229" s="4">
        <v>11</v>
      </c>
      <c r="D229" s="5" t="s">
        <v>44</v>
      </c>
      <c r="E229" s="3" t="s">
        <v>49</v>
      </c>
      <c r="F229" s="3" t="s">
        <v>42</v>
      </c>
      <c r="G229" s="6">
        <v>0</v>
      </c>
      <c r="H229" s="1">
        <v>0</v>
      </c>
      <c r="I229" s="3">
        <v>2</v>
      </c>
      <c r="J229" s="7">
        <v>1.3888888888888889E-3</v>
      </c>
      <c r="K229" s="3"/>
      <c r="L229" s="3"/>
      <c r="M229" s="3" t="s">
        <v>25</v>
      </c>
      <c r="N229" s="3" t="s">
        <v>77</v>
      </c>
      <c r="O229" s="3" t="s">
        <v>34</v>
      </c>
    </row>
    <row r="230" spans="2:15" ht="21" customHeight="1" x14ac:dyDescent="0.2">
      <c r="B230" s="3" t="s">
        <v>70</v>
      </c>
      <c r="C230" s="4">
        <v>29</v>
      </c>
      <c r="D230" s="5" t="s">
        <v>44</v>
      </c>
      <c r="E230" s="3" t="s">
        <v>16</v>
      </c>
      <c r="F230" s="3" t="s">
        <v>42</v>
      </c>
      <c r="G230" s="6">
        <v>0</v>
      </c>
      <c r="H230" s="1">
        <v>0</v>
      </c>
      <c r="I230" s="3">
        <v>3</v>
      </c>
      <c r="J230" s="7">
        <v>1.3888888888888889E-3</v>
      </c>
      <c r="K230" s="3"/>
      <c r="L230" s="3"/>
      <c r="M230" s="3" t="s">
        <v>48</v>
      </c>
      <c r="N230" s="3" t="s">
        <v>76</v>
      </c>
      <c r="O230" s="3" t="s">
        <v>52</v>
      </c>
    </row>
    <row r="231" spans="2:15" ht="21" customHeight="1" x14ac:dyDescent="0.2">
      <c r="B231" s="3" t="s">
        <v>14</v>
      </c>
      <c r="C231" s="4">
        <v>12</v>
      </c>
      <c r="D231" s="5" t="s">
        <v>57</v>
      </c>
      <c r="E231" s="3" t="s">
        <v>32</v>
      </c>
      <c r="F231" s="3" t="s">
        <v>17</v>
      </c>
      <c r="G231" s="6">
        <v>1</v>
      </c>
      <c r="H231" s="1">
        <v>19000000</v>
      </c>
      <c r="I231" s="3">
        <v>5</v>
      </c>
      <c r="J231" s="7">
        <v>1.3888888888888889E-3</v>
      </c>
      <c r="K231" s="3" t="s">
        <v>46</v>
      </c>
      <c r="L231" s="3" t="s">
        <v>35</v>
      </c>
      <c r="M231" s="3" t="s">
        <v>48</v>
      </c>
      <c r="N231" s="3" t="s">
        <v>66</v>
      </c>
      <c r="O231" s="3" t="s">
        <v>67</v>
      </c>
    </row>
    <row r="232" spans="2:15" ht="21" customHeight="1" x14ac:dyDescent="0.2">
      <c r="B232" s="3" t="s">
        <v>14</v>
      </c>
      <c r="C232" s="4">
        <v>11</v>
      </c>
      <c r="D232" s="5" t="s">
        <v>58</v>
      </c>
      <c r="E232" s="3" t="s">
        <v>16</v>
      </c>
      <c r="F232" s="3" t="s">
        <v>42</v>
      </c>
      <c r="G232" s="6">
        <v>4</v>
      </c>
      <c r="H232" s="1">
        <v>20000000</v>
      </c>
      <c r="I232" s="3">
        <v>1</v>
      </c>
      <c r="J232" s="7">
        <v>1.3888888888888889E-3</v>
      </c>
      <c r="K232" s="3" t="s">
        <v>18</v>
      </c>
      <c r="L232" s="3" t="s">
        <v>29</v>
      </c>
      <c r="M232" s="3" t="s">
        <v>30</v>
      </c>
      <c r="N232" s="3" t="s">
        <v>76</v>
      </c>
      <c r="O232" s="3" t="s">
        <v>31</v>
      </c>
    </row>
    <row r="233" spans="2:15" ht="21" customHeight="1" x14ac:dyDescent="0.2">
      <c r="B233" s="3" t="s">
        <v>14</v>
      </c>
      <c r="C233" s="4">
        <v>19</v>
      </c>
      <c r="D233" s="5" t="s">
        <v>37</v>
      </c>
      <c r="E233" s="3" t="s">
        <v>49</v>
      </c>
      <c r="F233" s="3" t="s">
        <v>23</v>
      </c>
      <c r="G233" s="6">
        <v>4</v>
      </c>
      <c r="H233" s="1">
        <v>11000000</v>
      </c>
      <c r="I233" s="3">
        <v>1</v>
      </c>
      <c r="J233" s="7">
        <v>1.3888888888888889E-3</v>
      </c>
      <c r="K233" s="3" t="s">
        <v>61</v>
      </c>
      <c r="L233" s="3" t="s">
        <v>56</v>
      </c>
      <c r="M233" s="3" t="s">
        <v>33</v>
      </c>
      <c r="N233" s="3" t="s">
        <v>78</v>
      </c>
      <c r="O233" s="3" t="s">
        <v>21</v>
      </c>
    </row>
    <row r="234" spans="2:15" ht="21" customHeight="1" x14ac:dyDescent="0.2">
      <c r="B234" s="3" t="s">
        <v>14</v>
      </c>
      <c r="C234" s="4">
        <v>5</v>
      </c>
      <c r="D234" s="5" t="s">
        <v>37</v>
      </c>
      <c r="E234" s="3" t="s">
        <v>49</v>
      </c>
      <c r="F234" s="3" t="s">
        <v>23</v>
      </c>
      <c r="G234" s="6">
        <v>5</v>
      </c>
      <c r="H234" s="1">
        <v>25000000</v>
      </c>
      <c r="I234" s="3">
        <v>2</v>
      </c>
      <c r="J234" s="7">
        <v>1.3888888888888889E-3</v>
      </c>
      <c r="K234" s="3" t="s">
        <v>18</v>
      </c>
      <c r="L234" s="3" t="s">
        <v>56</v>
      </c>
      <c r="M234" s="3" t="s">
        <v>30</v>
      </c>
      <c r="N234" s="3" t="s">
        <v>77</v>
      </c>
      <c r="O234" s="3" t="s">
        <v>54</v>
      </c>
    </row>
    <row r="235" spans="2:15" ht="21" customHeight="1" x14ac:dyDescent="0.2">
      <c r="B235" s="3" t="s">
        <v>14</v>
      </c>
      <c r="C235" s="4">
        <v>22</v>
      </c>
      <c r="D235" s="5" t="s">
        <v>37</v>
      </c>
      <c r="E235" s="3" t="s">
        <v>73</v>
      </c>
      <c r="F235" s="3" t="s">
        <v>23</v>
      </c>
      <c r="G235" s="6">
        <v>2</v>
      </c>
      <c r="H235" s="1">
        <v>12000000</v>
      </c>
      <c r="I235" s="3">
        <v>2</v>
      </c>
      <c r="J235" s="7">
        <v>1.3888888888888889E-3</v>
      </c>
      <c r="K235" s="3" t="s">
        <v>18</v>
      </c>
      <c r="L235" s="3" t="s">
        <v>56</v>
      </c>
      <c r="M235" s="3" t="s">
        <v>40</v>
      </c>
      <c r="N235" s="3" t="s">
        <v>78</v>
      </c>
      <c r="O235" s="3" t="s">
        <v>41</v>
      </c>
    </row>
    <row r="236" spans="2:15" ht="21" customHeight="1" x14ac:dyDescent="0.2">
      <c r="B236" s="3" t="s">
        <v>14</v>
      </c>
      <c r="C236" s="4">
        <v>8</v>
      </c>
      <c r="D236" s="5" t="s">
        <v>37</v>
      </c>
      <c r="E236" s="3" t="s">
        <v>49</v>
      </c>
      <c r="F236" s="3" t="s">
        <v>42</v>
      </c>
      <c r="G236" s="6">
        <v>2</v>
      </c>
      <c r="H236" s="1">
        <v>12000000</v>
      </c>
      <c r="I236" s="3">
        <v>3</v>
      </c>
      <c r="J236" s="7">
        <v>1.3888888888888889E-3</v>
      </c>
      <c r="K236" s="3" t="s">
        <v>18</v>
      </c>
      <c r="L236" s="3" t="s">
        <v>19</v>
      </c>
      <c r="M236" s="3" t="s">
        <v>43</v>
      </c>
      <c r="N236" s="3" t="s">
        <v>76</v>
      </c>
      <c r="O236" s="3" t="s">
        <v>31</v>
      </c>
    </row>
    <row r="237" spans="2:15" ht="21" customHeight="1" x14ac:dyDescent="0.2">
      <c r="B237" s="3" t="s">
        <v>14</v>
      </c>
      <c r="C237" s="4">
        <v>22</v>
      </c>
      <c r="D237" s="5" t="s">
        <v>44</v>
      </c>
      <c r="E237" s="3" t="s">
        <v>38</v>
      </c>
      <c r="F237" s="3" t="s">
        <v>42</v>
      </c>
      <c r="G237" s="6">
        <v>3</v>
      </c>
      <c r="H237" s="1">
        <v>15000000</v>
      </c>
      <c r="I237" s="3">
        <v>1</v>
      </c>
      <c r="J237" s="7">
        <v>1.3888888888888889E-3</v>
      </c>
      <c r="K237" s="3" t="s">
        <v>18</v>
      </c>
      <c r="L237" s="3" t="s">
        <v>50</v>
      </c>
      <c r="M237" s="3" t="s">
        <v>40</v>
      </c>
      <c r="N237" s="3" t="s">
        <v>78</v>
      </c>
      <c r="O237" s="3" t="s">
        <v>62</v>
      </c>
    </row>
    <row r="238" spans="2:15" ht="21" customHeight="1" x14ac:dyDescent="0.2">
      <c r="B238" s="3" t="s">
        <v>14</v>
      </c>
      <c r="C238" s="4">
        <v>11</v>
      </c>
      <c r="D238" s="5" t="s">
        <v>44</v>
      </c>
      <c r="E238" s="3" t="s">
        <v>28</v>
      </c>
      <c r="F238" s="3" t="s">
        <v>45</v>
      </c>
      <c r="G238" s="6">
        <v>5</v>
      </c>
      <c r="H238" s="1">
        <v>21000000</v>
      </c>
      <c r="I238" s="3">
        <v>4</v>
      </c>
      <c r="J238" s="7">
        <v>1.3888888888888889E-3</v>
      </c>
      <c r="K238" s="3" t="s">
        <v>18</v>
      </c>
      <c r="L238" s="3" t="s">
        <v>19</v>
      </c>
      <c r="M238" s="3" t="s">
        <v>20</v>
      </c>
      <c r="N238" s="3" t="s">
        <v>76</v>
      </c>
      <c r="O238" s="3" t="s">
        <v>26</v>
      </c>
    </row>
    <row r="239" spans="2:15" ht="21" customHeight="1" x14ac:dyDescent="0.2">
      <c r="B239" s="3" t="s">
        <v>14</v>
      </c>
      <c r="C239" s="4">
        <v>17</v>
      </c>
      <c r="D239" s="5" t="s">
        <v>44</v>
      </c>
      <c r="E239" s="3" t="s">
        <v>16</v>
      </c>
      <c r="F239" s="3" t="s">
        <v>42</v>
      </c>
      <c r="G239" s="6">
        <v>3</v>
      </c>
      <c r="H239" s="1">
        <v>15000000</v>
      </c>
      <c r="I239" s="3">
        <v>1</v>
      </c>
      <c r="J239" s="7">
        <v>1.3888888888888889E-3</v>
      </c>
      <c r="K239" s="3" t="s">
        <v>18</v>
      </c>
      <c r="L239" s="3" t="s">
        <v>29</v>
      </c>
      <c r="M239" s="3" t="s">
        <v>48</v>
      </c>
      <c r="N239" s="3" t="s">
        <v>76</v>
      </c>
      <c r="O239" s="3" t="s">
        <v>31</v>
      </c>
    </row>
    <row r="240" spans="2:15" ht="21" customHeight="1" x14ac:dyDescent="0.2">
      <c r="B240" s="3" t="s">
        <v>14</v>
      </c>
      <c r="C240" s="4">
        <v>12</v>
      </c>
      <c r="D240" s="5" t="s">
        <v>57</v>
      </c>
      <c r="E240" s="3" t="s">
        <v>32</v>
      </c>
      <c r="F240" s="3" t="s">
        <v>17</v>
      </c>
      <c r="G240" s="6">
        <v>1</v>
      </c>
      <c r="H240" s="1">
        <v>19000000</v>
      </c>
      <c r="I240" s="3">
        <v>5</v>
      </c>
      <c r="J240" s="7">
        <v>1.3888888888888889E-3</v>
      </c>
      <c r="K240" s="3" t="s">
        <v>46</v>
      </c>
      <c r="L240" s="3" t="s">
        <v>35</v>
      </c>
      <c r="M240" s="3" t="s">
        <v>48</v>
      </c>
      <c r="N240" s="3" t="s">
        <v>66</v>
      </c>
      <c r="O240" s="3" t="s">
        <v>67</v>
      </c>
    </row>
    <row r="241" spans="2:15" ht="21" customHeight="1" x14ac:dyDescent="0.2">
      <c r="B241" s="3" t="s">
        <v>14</v>
      </c>
      <c r="C241" s="4">
        <v>11</v>
      </c>
      <c r="D241" s="5" t="s">
        <v>58</v>
      </c>
      <c r="E241" s="3" t="s">
        <v>16</v>
      </c>
      <c r="F241" s="3" t="s">
        <v>42</v>
      </c>
      <c r="G241" s="6">
        <v>4</v>
      </c>
      <c r="H241" s="1">
        <v>20000000</v>
      </c>
      <c r="I241" s="3">
        <v>1</v>
      </c>
      <c r="J241" s="7">
        <v>1.3888888888888889E-3</v>
      </c>
      <c r="K241" s="3" t="s">
        <v>18</v>
      </c>
      <c r="L241" s="3" t="s">
        <v>29</v>
      </c>
      <c r="M241" s="3" t="s">
        <v>30</v>
      </c>
      <c r="N241" s="3" t="s">
        <v>76</v>
      </c>
      <c r="O241" s="3" t="s">
        <v>31</v>
      </c>
    </row>
    <row r="242" spans="2:15" ht="21" customHeight="1" x14ac:dyDescent="0.2">
      <c r="B242" s="3" t="s">
        <v>70</v>
      </c>
      <c r="C242" s="4">
        <v>5</v>
      </c>
      <c r="D242" s="5" t="s">
        <v>59</v>
      </c>
      <c r="E242" s="3" t="s">
        <v>16</v>
      </c>
      <c r="F242" s="3" t="s">
        <v>23</v>
      </c>
      <c r="G242" s="6">
        <v>0</v>
      </c>
      <c r="H242" s="1">
        <v>0</v>
      </c>
      <c r="I242" s="3">
        <v>1</v>
      </c>
      <c r="J242" s="7">
        <v>1.3888888888888889E-3</v>
      </c>
      <c r="K242" s="3"/>
      <c r="L242" s="3"/>
      <c r="M242" s="3" t="s">
        <v>43</v>
      </c>
      <c r="N242" s="3" t="s">
        <v>78</v>
      </c>
      <c r="O242" s="3" t="s">
        <v>63</v>
      </c>
    </row>
    <row r="243" spans="2:15" ht="21" customHeight="1" x14ac:dyDescent="0.2">
      <c r="B243" s="3" t="s">
        <v>70</v>
      </c>
      <c r="C243" s="4">
        <v>29</v>
      </c>
      <c r="D243" s="5" t="s">
        <v>27</v>
      </c>
      <c r="E243" s="3" t="s">
        <v>16</v>
      </c>
      <c r="F243" s="3" t="s">
        <v>42</v>
      </c>
      <c r="G243" s="6">
        <v>0</v>
      </c>
      <c r="H243" s="1">
        <v>0</v>
      </c>
      <c r="I243" s="3">
        <v>4</v>
      </c>
      <c r="J243" s="7">
        <v>1.3888888888888889E-3</v>
      </c>
      <c r="K243" s="3"/>
      <c r="L243" s="3"/>
      <c r="M243" s="3" t="s">
        <v>48</v>
      </c>
      <c r="N243" s="3" t="s">
        <v>78</v>
      </c>
      <c r="O243" s="3" t="s">
        <v>62</v>
      </c>
    </row>
    <row r="244" spans="2:15" ht="21" customHeight="1" x14ac:dyDescent="0.2">
      <c r="B244" s="3" t="s">
        <v>70</v>
      </c>
      <c r="C244" s="4">
        <v>11</v>
      </c>
      <c r="D244" s="5" t="s">
        <v>37</v>
      </c>
      <c r="E244" s="3" t="s">
        <v>28</v>
      </c>
      <c r="F244" s="3" t="s">
        <v>42</v>
      </c>
      <c r="G244" s="6">
        <v>0</v>
      </c>
      <c r="H244" s="1">
        <v>0</v>
      </c>
      <c r="I244" s="3">
        <v>1</v>
      </c>
      <c r="J244" s="7">
        <v>1.3888888888888889E-3</v>
      </c>
      <c r="K244" s="3"/>
      <c r="L244" s="3"/>
      <c r="M244" s="3" t="s">
        <v>51</v>
      </c>
      <c r="N244" s="3" t="s">
        <v>77</v>
      </c>
      <c r="O244" s="3" t="s">
        <v>65</v>
      </c>
    </row>
    <row r="245" spans="2:15" ht="21" customHeight="1" x14ac:dyDescent="0.2">
      <c r="B245" s="3" t="s">
        <v>70</v>
      </c>
      <c r="C245" s="4">
        <v>23</v>
      </c>
      <c r="D245" s="5" t="s">
        <v>44</v>
      </c>
      <c r="E245" s="3" t="s">
        <v>38</v>
      </c>
      <c r="F245" s="3" t="s">
        <v>23</v>
      </c>
      <c r="G245" s="6">
        <v>0</v>
      </c>
      <c r="H245" s="1">
        <v>0</v>
      </c>
      <c r="I245" s="3">
        <v>1</v>
      </c>
      <c r="J245" s="7">
        <v>1.3888888888888889E-3</v>
      </c>
      <c r="K245" s="3"/>
      <c r="L245" s="3"/>
      <c r="M245" s="3" t="s">
        <v>30</v>
      </c>
      <c r="N245" s="3" t="s">
        <v>76</v>
      </c>
      <c r="O245" s="3" t="s">
        <v>31</v>
      </c>
    </row>
    <row r="246" spans="2:15" ht="21" customHeight="1" x14ac:dyDescent="0.2">
      <c r="B246" s="3" t="s">
        <v>70</v>
      </c>
      <c r="C246" s="4">
        <v>5</v>
      </c>
      <c r="D246" s="5" t="s">
        <v>59</v>
      </c>
      <c r="E246" s="3" t="s">
        <v>16</v>
      </c>
      <c r="F246" s="3" t="s">
        <v>23</v>
      </c>
      <c r="G246" s="6">
        <v>0</v>
      </c>
      <c r="H246" s="1">
        <v>0</v>
      </c>
      <c r="I246" s="3">
        <v>1</v>
      </c>
      <c r="J246" s="7">
        <v>1.3888888888888889E-3</v>
      </c>
      <c r="K246" s="3"/>
      <c r="L246" s="3"/>
      <c r="M246" s="3" t="s">
        <v>43</v>
      </c>
      <c r="N246" s="3" t="s">
        <v>78</v>
      </c>
      <c r="O246" s="3" t="s">
        <v>63</v>
      </c>
    </row>
    <row r="247" spans="2:15" ht="21" customHeight="1" x14ac:dyDescent="0.2">
      <c r="B247" s="3" t="s">
        <v>14</v>
      </c>
      <c r="C247" s="4">
        <v>2</v>
      </c>
      <c r="D247" s="5" t="s">
        <v>55</v>
      </c>
      <c r="E247" s="3" t="s">
        <v>32</v>
      </c>
      <c r="F247" s="3" t="s">
        <v>42</v>
      </c>
      <c r="G247" s="6">
        <v>4</v>
      </c>
      <c r="H247" s="1">
        <v>15000000</v>
      </c>
      <c r="I247" s="3">
        <v>3</v>
      </c>
      <c r="J247" s="7">
        <v>1.3888888888888889E-3</v>
      </c>
      <c r="K247" s="3" t="s">
        <v>18</v>
      </c>
      <c r="L247" s="3" t="s">
        <v>24</v>
      </c>
      <c r="M247" s="3" t="s">
        <v>25</v>
      </c>
      <c r="N247" s="3" t="s">
        <v>78</v>
      </c>
      <c r="O247" s="3" t="s">
        <v>41</v>
      </c>
    </row>
    <row r="248" spans="2:15" ht="21" customHeight="1" x14ac:dyDescent="0.2">
      <c r="B248" s="3" t="s">
        <v>14</v>
      </c>
      <c r="C248" s="4">
        <v>11</v>
      </c>
      <c r="D248" s="5" t="s">
        <v>57</v>
      </c>
      <c r="E248" s="3" t="s">
        <v>38</v>
      </c>
      <c r="F248" s="3" t="s">
        <v>42</v>
      </c>
      <c r="G248" s="6">
        <v>2</v>
      </c>
      <c r="H248" s="1">
        <v>12000000</v>
      </c>
      <c r="I248" s="3">
        <v>1</v>
      </c>
      <c r="J248" s="7">
        <v>1.3888888888888889E-3</v>
      </c>
      <c r="K248" s="3" t="s">
        <v>18</v>
      </c>
      <c r="L248" s="3" t="s">
        <v>19</v>
      </c>
      <c r="M248" s="3" t="s">
        <v>25</v>
      </c>
      <c r="N248" s="3" t="s">
        <v>78</v>
      </c>
      <c r="O248" s="3" t="s">
        <v>53</v>
      </c>
    </row>
    <row r="249" spans="2:15" ht="21" customHeight="1" x14ac:dyDescent="0.2">
      <c r="B249" s="3" t="s">
        <v>14</v>
      </c>
      <c r="C249" s="4">
        <v>1</v>
      </c>
      <c r="D249" s="5" t="s">
        <v>59</v>
      </c>
      <c r="E249" s="3" t="s">
        <v>32</v>
      </c>
      <c r="F249" s="3" t="s">
        <v>45</v>
      </c>
      <c r="G249" s="6">
        <v>1</v>
      </c>
      <c r="H249" s="1">
        <v>19000000</v>
      </c>
      <c r="I249" s="3">
        <v>2</v>
      </c>
      <c r="J249" s="7">
        <v>1.3888888888888889E-3</v>
      </c>
      <c r="K249" s="3" t="s">
        <v>46</v>
      </c>
      <c r="L249" s="3" t="s">
        <v>39</v>
      </c>
      <c r="M249" s="3" t="s">
        <v>30</v>
      </c>
      <c r="N249" s="3" t="s">
        <v>77</v>
      </c>
      <c r="O249" s="3" t="s">
        <v>65</v>
      </c>
    </row>
    <row r="250" spans="2:15" ht="21" customHeight="1" x14ac:dyDescent="0.2">
      <c r="B250" s="3" t="s">
        <v>14</v>
      </c>
      <c r="C250" s="4">
        <v>1</v>
      </c>
      <c r="D250" s="5" t="s">
        <v>60</v>
      </c>
      <c r="E250" s="3" t="s">
        <v>49</v>
      </c>
      <c r="F250" s="3" t="s">
        <v>23</v>
      </c>
      <c r="G250" s="6">
        <v>3</v>
      </c>
      <c r="H250" s="1">
        <v>15000000</v>
      </c>
      <c r="I250" s="3">
        <v>2</v>
      </c>
      <c r="J250" s="7">
        <v>1.3888888888888889E-3</v>
      </c>
      <c r="K250" s="3" t="s">
        <v>18</v>
      </c>
      <c r="L250" s="3" t="s">
        <v>56</v>
      </c>
      <c r="M250" s="3" t="s">
        <v>51</v>
      </c>
      <c r="N250" s="3" t="s">
        <v>76</v>
      </c>
      <c r="O250" s="3" t="s">
        <v>31</v>
      </c>
    </row>
    <row r="251" spans="2:15" ht="21" customHeight="1" x14ac:dyDescent="0.2">
      <c r="B251" s="3" t="s">
        <v>14</v>
      </c>
      <c r="C251" s="4">
        <v>12</v>
      </c>
      <c r="D251" s="5" t="s">
        <v>27</v>
      </c>
      <c r="E251" s="3" t="s">
        <v>73</v>
      </c>
      <c r="F251" s="3" t="s">
        <v>42</v>
      </c>
      <c r="G251" s="6">
        <v>2</v>
      </c>
      <c r="H251" s="1">
        <v>38000000</v>
      </c>
      <c r="I251" s="3">
        <v>6</v>
      </c>
      <c r="J251" s="7">
        <v>1.3888888888888889E-3</v>
      </c>
      <c r="K251" s="3" t="s">
        <v>46</v>
      </c>
      <c r="L251" s="3" t="s">
        <v>35</v>
      </c>
      <c r="M251" s="3" t="s">
        <v>30</v>
      </c>
      <c r="N251" s="3" t="s">
        <v>78</v>
      </c>
      <c r="O251" s="3" t="s">
        <v>63</v>
      </c>
    </row>
    <row r="252" spans="2:15" ht="21" customHeight="1" x14ac:dyDescent="0.2">
      <c r="B252" s="3" t="s">
        <v>14</v>
      </c>
      <c r="C252" s="4">
        <v>7</v>
      </c>
      <c r="D252" s="5" t="s">
        <v>27</v>
      </c>
      <c r="E252" s="3" t="s">
        <v>16</v>
      </c>
      <c r="F252" s="3" t="s">
        <v>23</v>
      </c>
      <c r="G252" s="6">
        <v>5</v>
      </c>
      <c r="H252" s="1">
        <v>21000000</v>
      </c>
      <c r="I252" s="3">
        <v>5</v>
      </c>
      <c r="J252" s="7">
        <v>1.3888888888888889E-3</v>
      </c>
      <c r="K252" s="3" t="s">
        <v>18</v>
      </c>
      <c r="L252" s="3" t="s">
        <v>24</v>
      </c>
      <c r="M252" s="3" t="s">
        <v>43</v>
      </c>
      <c r="N252" s="3" t="s">
        <v>76</v>
      </c>
      <c r="O252" s="3" t="s">
        <v>26</v>
      </c>
    </row>
    <row r="253" spans="2:15" ht="21" customHeight="1" x14ac:dyDescent="0.2">
      <c r="B253" s="3" t="s">
        <v>14</v>
      </c>
      <c r="C253" s="4">
        <v>11</v>
      </c>
      <c r="D253" s="5" t="s">
        <v>27</v>
      </c>
      <c r="E253" s="3" t="s">
        <v>28</v>
      </c>
      <c r="F253" s="3" t="s">
        <v>42</v>
      </c>
      <c r="G253" s="6">
        <v>5</v>
      </c>
      <c r="H253" s="1">
        <v>25000000</v>
      </c>
      <c r="I253" s="3">
        <v>5</v>
      </c>
      <c r="J253" s="7">
        <v>1.3888888888888889E-3</v>
      </c>
      <c r="K253" s="3" t="s">
        <v>18</v>
      </c>
      <c r="L253" s="3" t="s">
        <v>39</v>
      </c>
      <c r="M253" s="3" t="s">
        <v>33</v>
      </c>
      <c r="N253" s="3" t="s">
        <v>76</v>
      </c>
      <c r="O253" s="3" t="s">
        <v>31</v>
      </c>
    </row>
    <row r="254" spans="2:15" ht="21" customHeight="1" x14ac:dyDescent="0.2">
      <c r="B254" s="3" t="s">
        <v>14</v>
      </c>
      <c r="C254" s="4">
        <v>29</v>
      </c>
      <c r="D254" s="5" t="s">
        <v>27</v>
      </c>
      <c r="E254" s="3" t="s">
        <v>49</v>
      </c>
      <c r="F254" s="3" t="s">
        <v>42</v>
      </c>
      <c r="G254" s="6">
        <v>1</v>
      </c>
      <c r="H254" s="1">
        <v>7000000</v>
      </c>
      <c r="I254" s="3">
        <v>2</v>
      </c>
      <c r="J254" s="7">
        <v>1.3888888888888889E-3</v>
      </c>
      <c r="K254" s="3" t="s">
        <v>18</v>
      </c>
      <c r="L254" s="3" t="s">
        <v>47</v>
      </c>
      <c r="M254" s="3" t="s">
        <v>40</v>
      </c>
      <c r="N254" s="3" t="s">
        <v>66</v>
      </c>
      <c r="O254" s="3" t="s">
        <v>67</v>
      </c>
    </row>
    <row r="255" spans="2:15" ht="21" customHeight="1" x14ac:dyDescent="0.2">
      <c r="B255" s="3" t="s">
        <v>14</v>
      </c>
      <c r="C255" s="4">
        <v>3</v>
      </c>
      <c r="D255" s="5" t="s">
        <v>37</v>
      </c>
      <c r="E255" s="3" t="s">
        <v>38</v>
      </c>
      <c r="F255" s="3" t="s">
        <v>42</v>
      </c>
      <c r="G255" s="6">
        <v>2</v>
      </c>
      <c r="H255" s="1">
        <v>38000000</v>
      </c>
      <c r="I255" s="3">
        <v>3</v>
      </c>
      <c r="J255" s="7">
        <v>1.3888888888888889E-3</v>
      </c>
      <c r="K255" s="3" t="s">
        <v>46</v>
      </c>
      <c r="L255" s="3" t="s">
        <v>29</v>
      </c>
      <c r="M255" s="3" t="s">
        <v>30</v>
      </c>
      <c r="N255" s="3" t="s">
        <v>77</v>
      </c>
      <c r="O255" s="3" t="s">
        <v>65</v>
      </c>
    </row>
    <row r="256" spans="2:15" ht="21" customHeight="1" x14ac:dyDescent="0.2">
      <c r="B256" s="3" t="s">
        <v>14</v>
      </c>
      <c r="C256" s="4">
        <v>6</v>
      </c>
      <c r="D256" s="5" t="s">
        <v>37</v>
      </c>
      <c r="E256" s="3" t="s">
        <v>38</v>
      </c>
      <c r="F256" s="3" t="s">
        <v>42</v>
      </c>
      <c r="G256" s="6">
        <v>1</v>
      </c>
      <c r="H256" s="1">
        <v>19000000</v>
      </c>
      <c r="I256" s="3">
        <v>1</v>
      </c>
      <c r="J256" s="7">
        <v>1.3888888888888889E-3</v>
      </c>
      <c r="K256" s="3" t="s">
        <v>46</v>
      </c>
      <c r="L256" s="3" t="s">
        <v>19</v>
      </c>
      <c r="M256" s="3" t="s">
        <v>40</v>
      </c>
      <c r="N256" s="3" t="s">
        <v>66</v>
      </c>
      <c r="O256" s="3" t="s">
        <v>36</v>
      </c>
    </row>
    <row r="257" spans="2:15" ht="21" customHeight="1" x14ac:dyDescent="0.2">
      <c r="B257" s="3" t="s">
        <v>14</v>
      </c>
      <c r="C257" s="4">
        <v>26</v>
      </c>
      <c r="D257" s="5" t="s">
        <v>37</v>
      </c>
      <c r="E257" s="3" t="s">
        <v>16</v>
      </c>
      <c r="F257" s="3" t="s">
        <v>23</v>
      </c>
      <c r="G257" s="6">
        <v>4</v>
      </c>
      <c r="H257" s="1">
        <v>20000000</v>
      </c>
      <c r="I257" s="3">
        <v>3</v>
      </c>
      <c r="J257" s="7">
        <v>1.3888888888888889E-3</v>
      </c>
      <c r="K257" s="3" t="s">
        <v>61</v>
      </c>
      <c r="L257" s="3" t="s">
        <v>19</v>
      </c>
      <c r="M257" s="3" t="s">
        <v>48</v>
      </c>
      <c r="N257" s="3" t="s">
        <v>78</v>
      </c>
      <c r="O257" s="3" t="s">
        <v>63</v>
      </c>
    </row>
    <row r="258" spans="2:15" ht="21" customHeight="1" x14ac:dyDescent="0.2">
      <c r="B258" s="3" t="s">
        <v>14</v>
      </c>
      <c r="C258" s="4">
        <v>1</v>
      </c>
      <c r="D258" s="5" t="s">
        <v>37</v>
      </c>
      <c r="E258" s="3" t="s">
        <v>16</v>
      </c>
      <c r="F258" s="3" t="s">
        <v>17</v>
      </c>
      <c r="G258" s="6">
        <v>1</v>
      </c>
      <c r="H258" s="1">
        <v>7000000</v>
      </c>
      <c r="I258" s="3">
        <v>4</v>
      </c>
      <c r="J258" s="7">
        <v>1.3888888888888889E-3</v>
      </c>
      <c r="K258" s="3" t="s">
        <v>18</v>
      </c>
      <c r="L258" s="3" t="s">
        <v>29</v>
      </c>
      <c r="M258" s="3" t="s">
        <v>30</v>
      </c>
      <c r="N258" s="3" t="s">
        <v>76</v>
      </c>
      <c r="O258" s="3" t="s">
        <v>31</v>
      </c>
    </row>
    <row r="259" spans="2:15" ht="21" customHeight="1" x14ac:dyDescent="0.2">
      <c r="B259" s="3" t="s">
        <v>14</v>
      </c>
      <c r="C259" s="4">
        <v>1</v>
      </c>
      <c r="D259" s="5" t="s">
        <v>37</v>
      </c>
      <c r="E259" s="3" t="s">
        <v>32</v>
      </c>
      <c r="F259" s="3" t="s">
        <v>23</v>
      </c>
      <c r="G259" s="6">
        <v>2</v>
      </c>
      <c r="H259" s="1">
        <v>12000000</v>
      </c>
      <c r="I259" s="3">
        <v>4</v>
      </c>
      <c r="J259" s="7">
        <v>1.3888888888888889E-3</v>
      </c>
      <c r="K259" s="3" t="s">
        <v>18</v>
      </c>
      <c r="L259" s="3" t="s">
        <v>56</v>
      </c>
      <c r="M259" s="3" t="s">
        <v>30</v>
      </c>
      <c r="N259" s="3" t="s">
        <v>78</v>
      </c>
      <c r="O259" s="3" t="s">
        <v>66</v>
      </c>
    </row>
    <row r="260" spans="2:15" ht="21" customHeight="1" x14ac:dyDescent="0.2">
      <c r="B260" s="3" t="s">
        <v>14</v>
      </c>
      <c r="C260" s="4">
        <v>30</v>
      </c>
      <c r="D260" s="5" t="s">
        <v>37</v>
      </c>
      <c r="E260" s="3" t="s">
        <v>38</v>
      </c>
      <c r="F260" s="3" t="s">
        <v>42</v>
      </c>
      <c r="G260" s="6">
        <v>3</v>
      </c>
      <c r="H260" s="1">
        <v>15000000</v>
      </c>
      <c r="I260" s="3">
        <v>2</v>
      </c>
      <c r="J260" s="7">
        <v>1.3888888888888889E-3</v>
      </c>
      <c r="K260" s="3" t="s">
        <v>18</v>
      </c>
      <c r="L260" s="3" t="s">
        <v>50</v>
      </c>
      <c r="M260" s="3" t="s">
        <v>48</v>
      </c>
      <c r="N260" s="3" t="s">
        <v>76</v>
      </c>
      <c r="O260" s="3" t="s">
        <v>26</v>
      </c>
    </row>
    <row r="261" spans="2:15" ht="21" customHeight="1" x14ac:dyDescent="0.2">
      <c r="B261" s="3" t="s">
        <v>14</v>
      </c>
      <c r="C261" s="4">
        <v>3</v>
      </c>
      <c r="D261" s="5" t="s">
        <v>44</v>
      </c>
      <c r="E261" s="3" t="s">
        <v>32</v>
      </c>
      <c r="F261" s="3" t="s">
        <v>23</v>
      </c>
      <c r="G261" s="6">
        <v>4</v>
      </c>
      <c r="H261" s="1">
        <v>20000000</v>
      </c>
      <c r="I261" s="3">
        <v>6</v>
      </c>
      <c r="J261" s="7">
        <v>1.3888888888888889E-3</v>
      </c>
      <c r="K261" s="3" t="s">
        <v>61</v>
      </c>
      <c r="L261" s="3" t="s">
        <v>29</v>
      </c>
      <c r="M261" s="3" t="s">
        <v>33</v>
      </c>
      <c r="N261" s="3" t="s">
        <v>77</v>
      </c>
      <c r="O261" s="3" t="s">
        <v>54</v>
      </c>
    </row>
    <row r="262" spans="2:15" ht="21" customHeight="1" x14ac:dyDescent="0.2">
      <c r="B262" s="3" t="s">
        <v>14</v>
      </c>
      <c r="C262" s="4">
        <v>3</v>
      </c>
      <c r="D262" s="5" t="s">
        <v>44</v>
      </c>
      <c r="E262" s="3" t="s">
        <v>38</v>
      </c>
      <c r="F262" s="3" t="s">
        <v>45</v>
      </c>
      <c r="G262" s="6">
        <v>5</v>
      </c>
      <c r="H262" s="1">
        <v>25000000</v>
      </c>
      <c r="I262" s="3">
        <v>2</v>
      </c>
      <c r="J262" s="7">
        <v>1.3888888888888889E-3</v>
      </c>
      <c r="K262" s="3" t="s">
        <v>18</v>
      </c>
      <c r="L262" s="3" t="s">
        <v>64</v>
      </c>
      <c r="M262" s="3" t="s">
        <v>43</v>
      </c>
      <c r="N262" s="3" t="s">
        <v>78</v>
      </c>
      <c r="O262" s="3" t="s">
        <v>53</v>
      </c>
    </row>
    <row r="263" spans="2:15" ht="21" customHeight="1" x14ac:dyDescent="0.2">
      <c r="B263" s="3" t="s">
        <v>14</v>
      </c>
      <c r="C263" s="4">
        <v>10</v>
      </c>
      <c r="D263" s="5" t="s">
        <v>44</v>
      </c>
      <c r="E263" s="3" t="s">
        <v>32</v>
      </c>
      <c r="F263" s="3" t="s">
        <v>42</v>
      </c>
      <c r="G263" s="6">
        <v>2</v>
      </c>
      <c r="H263" s="1">
        <v>12000000</v>
      </c>
      <c r="I263" s="3">
        <v>1</v>
      </c>
      <c r="J263" s="7">
        <v>1.3888888888888889E-3</v>
      </c>
      <c r="K263" s="3" t="s">
        <v>18</v>
      </c>
      <c r="L263" s="3" t="s">
        <v>47</v>
      </c>
      <c r="M263" s="3" t="s">
        <v>43</v>
      </c>
      <c r="N263" s="3" t="s">
        <v>78</v>
      </c>
      <c r="O263" s="3" t="s">
        <v>66</v>
      </c>
    </row>
    <row r="264" spans="2:15" ht="21" customHeight="1" x14ac:dyDescent="0.2">
      <c r="B264" s="3" t="s">
        <v>14</v>
      </c>
      <c r="C264" s="4">
        <v>2</v>
      </c>
      <c r="D264" s="5" t="s">
        <v>44</v>
      </c>
      <c r="E264" s="3" t="s">
        <v>28</v>
      </c>
      <c r="F264" s="3" t="s">
        <v>23</v>
      </c>
      <c r="G264" s="6">
        <v>5</v>
      </c>
      <c r="H264" s="1">
        <v>25000000</v>
      </c>
      <c r="I264" s="3">
        <v>1</v>
      </c>
      <c r="J264" s="7">
        <v>1.3888888888888889E-3</v>
      </c>
      <c r="K264" s="3" t="s">
        <v>18</v>
      </c>
      <c r="L264" s="3" t="s">
        <v>29</v>
      </c>
      <c r="M264" s="3" t="s">
        <v>48</v>
      </c>
      <c r="N264" s="3" t="s">
        <v>76</v>
      </c>
      <c r="O264" s="3" t="s">
        <v>52</v>
      </c>
    </row>
    <row r="265" spans="2:15" ht="21" customHeight="1" x14ac:dyDescent="0.2">
      <c r="B265" s="3" t="s">
        <v>14</v>
      </c>
      <c r="C265" s="4">
        <v>16</v>
      </c>
      <c r="D265" s="5" t="s">
        <v>69</v>
      </c>
      <c r="E265" s="3" t="s">
        <v>16</v>
      </c>
      <c r="F265" s="3" t="s">
        <v>23</v>
      </c>
      <c r="G265" s="6">
        <v>3</v>
      </c>
      <c r="H265" s="1">
        <v>12000000</v>
      </c>
      <c r="I265" s="3">
        <v>3</v>
      </c>
      <c r="J265" s="7">
        <v>1.3888888888888889E-3</v>
      </c>
      <c r="K265" s="3" t="s">
        <v>18</v>
      </c>
      <c r="L265" s="3" t="s">
        <v>35</v>
      </c>
      <c r="M265" s="3" t="s">
        <v>33</v>
      </c>
      <c r="N265" s="3" t="s">
        <v>66</v>
      </c>
      <c r="O265" s="3" t="s">
        <v>36</v>
      </c>
    </row>
    <row r="266" spans="2:15" ht="21" customHeight="1" x14ac:dyDescent="0.2">
      <c r="B266" s="3" t="s">
        <v>14</v>
      </c>
      <c r="C266" s="4">
        <v>1</v>
      </c>
      <c r="D266" s="5" t="s">
        <v>69</v>
      </c>
      <c r="E266" s="3" t="s">
        <v>28</v>
      </c>
      <c r="F266" s="3" t="s">
        <v>42</v>
      </c>
      <c r="G266" s="6">
        <v>2</v>
      </c>
      <c r="H266" s="1">
        <v>10000000</v>
      </c>
      <c r="I266" s="3">
        <v>2</v>
      </c>
      <c r="J266" s="7">
        <v>1.3888888888888889E-3</v>
      </c>
      <c r="K266" s="3" t="s">
        <v>18</v>
      </c>
      <c r="L266" s="3" t="s">
        <v>39</v>
      </c>
      <c r="M266" s="3" t="s">
        <v>51</v>
      </c>
      <c r="N266" s="3" t="s">
        <v>77</v>
      </c>
      <c r="O266" s="3" t="s">
        <v>65</v>
      </c>
    </row>
    <row r="267" spans="2:15" ht="21" customHeight="1" x14ac:dyDescent="0.2">
      <c r="B267" s="3" t="s">
        <v>14</v>
      </c>
      <c r="C267" s="4">
        <v>2</v>
      </c>
      <c r="D267" s="5" t="s">
        <v>55</v>
      </c>
      <c r="E267" s="3" t="s">
        <v>32</v>
      </c>
      <c r="F267" s="3" t="s">
        <v>42</v>
      </c>
      <c r="G267" s="6">
        <v>4</v>
      </c>
      <c r="H267" s="1">
        <v>15000000</v>
      </c>
      <c r="I267" s="3">
        <v>3</v>
      </c>
      <c r="J267" s="7">
        <v>1.3888888888888889E-3</v>
      </c>
      <c r="K267" s="3" t="s">
        <v>18</v>
      </c>
      <c r="L267" s="3" t="s">
        <v>24</v>
      </c>
      <c r="M267" s="3" t="s">
        <v>25</v>
      </c>
      <c r="N267" s="3" t="s">
        <v>78</v>
      </c>
      <c r="O267" s="3" t="s">
        <v>41</v>
      </c>
    </row>
    <row r="268" spans="2:15" ht="21" customHeight="1" x14ac:dyDescent="0.2">
      <c r="B268" s="3" t="s">
        <v>14</v>
      </c>
      <c r="C268" s="4">
        <v>11</v>
      </c>
      <c r="D268" s="5" t="s">
        <v>57</v>
      </c>
      <c r="E268" s="3" t="s">
        <v>38</v>
      </c>
      <c r="F268" s="3" t="s">
        <v>42</v>
      </c>
      <c r="G268" s="6">
        <v>2</v>
      </c>
      <c r="H268" s="1">
        <v>12000000</v>
      </c>
      <c r="I268" s="3">
        <v>1</v>
      </c>
      <c r="J268" s="7">
        <v>1.3888888888888889E-3</v>
      </c>
      <c r="K268" s="3" t="s">
        <v>18</v>
      </c>
      <c r="L268" s="3" t="s">
        <v>19</v>
      </c>
      <c r="M268" s="3" t="s">
        <v>25</v>
      </c>
      <c r="N268" s="3" t="s">
        <v>78</v>
      </c>
      <c r="O268" s="3" t="s">
        <v>53</v>
      </c>
    </row>
    <row r="269" spans="2:15" ht="21" customHeight="1" x14ac:dyDescent="0.2">
      <c r="B269" s="3" t="s">
        <v>14</v>
      </c>
      <c r="C269" s="4">
        <v>1</v>
      </c>
      <c r="D269" s="5" t="s">
        <v>59</v>
      </c>
      <c r="E269" s="3" t="s">
        <v>32</v>
      </c>
      <c r="F269" s="3" t="s">
        <v>45</v>
      </c>
      <c r="G269" s="6">
        <v>1</v>
      </c>
      <c r="H269" s="1">
        <v>19000000</v>
      </c>
      <c r="I269" s="3">
        <v>2</v>
      </c>
      <c r="J269" s="7">
        <v>1.3888888888888889E-3</v>
      </c>
      <c r="K269" s="3" t="s">
        <v>46</v>
      </c>
      <c r="L269" s="3" t="s">
        <v>39</v>
      </c>
      <c r="M269" s="3" t="s">
        <v>30</v>
      </c>
      <c r="N269" s="3" t="s">
        <v>77</v>
      </c>
      <c r="O269" s="3" t="s">
        <v>65</v>
      </c>
    </row>
    <row r="270" spans="2:15" ht="21" customHeight="1" x14ac:dyDescent="0.2">
      <c r="B270" s="3" t="s">
        <v>14</v>
      </c>
      <c r="C270" s="4">
        <v>1</v>
      </c>
      <c r="D270" s="5" t="s">
        <v>60</v>
      </c>
      <c r="E270" s="3" t="s">
        <v>49</v>
      </c>
      <c r="F270" s="3" t="s">
        <v>23</v>
      </c>
      <c r="G270" s="6">
        <v>3</v>
      </c>
      <c r="H270" s="1">
        <v>15000000</v>
      </c>
      <c r="I270" s="3">
        <v>2</v>
      </c>
      <c r="J270" s="7">
        <v>1.3888888888888889E-3</v>
      </c>
      <c r="K270" s="3" t="s">
        <v>18</v>
      </c>
      <c r="L270" s="3" t="s">
        <v>56</v>
      </c>
      <c r="M270" s="3" t="s">
        <v>51</v>
      </c>
      <c r="N270" s="3" t="s">
        <v>76</v>
      </c>
      <c r="O270" s="3" t="s">
        <v>31</v>
      </c>
    </row>
    <row r="271" spans="2:15" ht="21" customHeight="1" x14ac:dyDescent="0.2">
      <c r="B271" s="3" t="s">
        <v>70</v>
      </c>
      <c r="C271" s="4">
        <v>23</v>
      </c>
      <c r="D271" s="5" t="s">
        <v>27</v>
      </c>
      <c r="E271" s="3" t="s">
        <v>73</v>
      </c>
      <c r="F271" s="3" t="s">
        <v>23</v>
      </c>
      <c r="G271" s="6">
        <v>0</v>
      </c>
      <c r="H271" s="1">
        <v>0</v>
      </c>
      <c r="I271" s="3">
        <v>1</v>
      </c>
      <c r="J271" s="7">
        <v>1.3888888888888889E-3</v>
      </c>
      <c r="K271" s="3"/>
      <c r="L271" s="3"/>
      <c r="M271" s="3" t="s">
        <v>48</v>
      </c>
      <c r="N271" s="3" t="s">
        <v>77</v>
      </c>
      <c r="O271" s="3" t="s">
        <v>54</v>
      </c>
    </row>
    <row r="272" spans="2:15" ht="21" customHeight="1" x14ac:dyDescent="0.2">
      <c r="B272" s="3" t="s">
        <v>70</v>
      </c>
      <c r="C272" s="4">
        <v>9</v>
      </c>
      <c r="D272" s="5" t="s">
        <v>37</v>
      </c>
      <c r="E272" s="3" t="s">
        <v>32</v>
      </c>
      <c r="F272" s="3" t="s">
        <v>68</v>
      </c>
      <c r="G272" s="6">
        <v>0</v>
      </c>
      <c r="H272" s="1">
        <v>0</v>
      </c>
      <c r="I272" s="3">
        <v>1</v>
      </c>
      <c r="J272" s="7">
        <v>1.3888888888888889E-3</v>
      </c>
      <c r="K272" s="3"/>
      <c r="L272" s="3"/>
      <c r="M272" s="3" t="s">
        <v>33</v>
      </c>
      <c r="N272" s="3" t="s">
        <v>77</v>
      </c>
      <c r="O272" s="3" t="s">
        <v>54</v>
      </c>
    </row>
    <row r="273" spans="2:15" ht="21" customHeight="1" x14ac:dyDescent="0.2">
      <c r="B273" s="3" t="s">
        <v>70</v>
      </c>
      <c r="C273" s="4">
        <v>23</v>
      </c>
      <c r="D273" s="5" t="s">
        <v>37</v>
      </c>
      <c r="E273" s="3" t="s">
        <v>32</v>
      </c>
      <c r="F273" s="3" t="s">
        <v>45</v>
      </c>
      <c r="G273" s="6">
        <v>0</v>
      </c>
      <c r="H273" s="1">
        <v>0</v>
      </c>
      <c r="I273" s="3">
        <v>1</v>
      </c>
      <c r="J273" s="7">
        <v>1.3888888888888889E-3</v>
      </c>
      <c r="K273" s="3"/>
      <c r="L273" s="3"/>
      <c r="M273" s="3" t="s">
        <v>20</v>
      </c>
      <c r="N273" s="3" t="s">
        <v>66</v>
      </c>
      <c r="O273" s="3" t="s">
        <v>36</v>
      </c>
    </row>
    <row r="274" spans="2:15" ht="21" customHeight="1" x14ac:dyDescent="0.2">
      <c r="B274" s="3" t="s">
        <v>70</v>
      </c>
      <c r="C274" s="4">
        <v>4</v>
      </c>
      <c r="D274" s="5" t="s">
        <v>37</v>
      </c>
      <c r="E274" s="3" t="s">
        <v>16</v>
      </c>
      <c r="F274" s="3" t="s">
        <v>42</v>
      </c>
      <c r="G274" s="6">
        <v>0</v>
      </c>
      <c r="H274" s="1">
        <v>0</v>
      </c>
      <c r="I274" s="3">
        <v>2</v>
      </c>
      <c r="J274" s="7">
        <v>1.3888888888888889E-3</v>
      </c>
      <c r="K274" s="3"/>
      <c r="L274" s="3"/>
      <c r="M274" s="3" t="s">
        <v>43</v>
      </c>
      <c r="N274" s="3" t="s">
        <v>76</v>
      </c>
      <c r="O274" s="3" t="s">
        <v>52</v>
      </c>
    </row>
    <row r="275" spans="2:15" ht="21" customHeight="1" x14ac:dyDescent="0.2">
      <c r="B275" s="3" t="s">
        <v>70</v>
      </c>
      <c r="C275" s="4">
        <v>8</v>
      </c>
      <c r="D275" s="5" t="s">
        <v>69</v>
      </c>
      <c r="E275" s="3" t="s">
        <v>16</v>
      </c>
      <c r="F275" s="3" t="s">
        <v>17</v>
      </c>
      <c r="G275" s="6">
        <v>0</v>
      </c>
      <c r="H275" s="1">
        <v>0</v>
      </c>
      <c r="I275" s="3">
        <v>6</v>
      </c>
      <c r="J275" s="7">
        <v>1.3888888888888889E-3</v>
      </c>
      <c r="K275" s="3"/>
      <c r="L275" s="3"/>
      <c r="M275" s="3" t="s">
        <v>43</v>
      </c>
      <c r="N275" s="3" t="s">
        <v>76</v>
      </c>
      <c r="O275" s="3" t="s">
        <v>75</v>
      </c>
    </row>
    <row r="276" spans="2:15" ht="21" customHeight="1" x14ac:dyDescent="0.2">
      <c r="B276" s="3" t="s">
        <v>70</v>
      </c>
      <c r="C276" s="4">
        <v>10</v>
      </c>
      <c r="D276" s="5" t="s">
        <v>69</v>
      </c>
      <c r="E276" s="3" t="s">
        <v>32</v>
      </c>
      <c r="F276" s="3" t="s">
        <v>42</v>
      </c>
      <c r="G276" s="6">
        <v>0</v>
      </c>
      <c r="H276" s="1">
        <v>0</v>
      </c>
      <c r="I276" s="3">
        <v>1</v>
      </c>
      <c r="J276" s="7">
        <v>1.3888888888888889E-3</v>
      </c>
      <c r="K276" s="3"/>
      <c r="L276" s="3"/>
      <c r="M276" s="3" t="s">
        <v>51</v>
      </c>
      <c r="N276" s="3" t="s">
        <v>66</v>
      </c>
      <c r="O276" s="3" t="s">
        <v>36</v>
      </c>
    </row>
    <row r="277" spans="2:15" ht="21" customHeight="1" x14ac:dyDescent="0.2">
      <c r="B277" s="3" t="s">
        <v>14</v>
      </c>
      <c r="C277" s="4">
        <v>11</v>
      </c>
      <c r="D277" s="5" t="s">
        <v>57</v>
      </c>
      <c r="E277" s="3" t="s">
        <v>16</v>
      </c>
      <c r="F277" s="3" t="s">
        <v>23</v>
      </c>
      <c r="G277" s="6">
        <v>4</v>
      </c>
      <c r="H277" s="1">
        <v>20000000</v>
      </c>
      <c r="I277" s="3">
        <v>1</v>
      </c>
      <c r="J277" s="7">
        <v>1.3888888888888889E-3</v>
      </c>
      <c r="K277" s="3" t="s">
        <v>18</v>
      </c>
      <c r="L277" s="3" t="s">
        <v>47</v>
      </c>
      <c r="M277" s="3" t="s">
        <v>25</v>
      </c>
      <c r="N277" s="3" t="s">
        <v>66</v>
      </c>
      <c r="O277" s="3" t="s">
        <v>67</v>
      </c>
    </row>
    <row r="278" spans="2:15" ht="21" customHeight="1" x14ac:dyDescent="0.2">
      <c r="B278" s="3" t="s">
        <v>14</v>
      </c>
      <c r="C278" s="4">
        <v>1</v>
      </c>
      <c r="D278" s="5" t="s">
        <v>15</v>
      </c>
      <c r="E278" s="3" t="s">
        <v>49</v>
      </c>
      <c r="F278" s="3" t="s">
        <v>42</v>
      </c>
      <c r="G278" s="6">
        <v>2</v>
      </c>
      <c r="H278" s="1">
        <v>12000000</v>
      </c>
      <c r="I278" s="3">
        <v>1</v>
      </c>
      <c r="J278" s="7">
        <v>1.3888888888888889E-3</v>
      </c>
      <c r="K278" s="3" t="s">
        <v>18</v>
      </c>
      <c r="L278" s="3" t="s">
        <v>29</v>
      </c>
      <c r="M278" s="3" t="s">
        <v>33</v>
      </c>
      <c r="N278" s="3" t="s">
        <v>76</v>
      </c>
      <c r="O278" s="3" t="s">
        <v>71</v>
      </c>
    </row>
    <row r="279" spans="2:15" ht="21" customHeight="1" x14ac:dyDescent="0.2">
      <c r="B279" s="3" t="s">
        <v>14</v>
      </c>
      <c r="C279" s="4">
        <v>13</v>
      </c>
      <c r="D279" s="5" t="s">
        <v>60</v>
      </c>
      <c r="E279" s="3" t="s">
        <v>16</v>
      </c>
      <c r="F279" s="3" t="s">
        <v>23</v>
      </c>
      <c r="G279" s="6">
        <v>5</v>
      </c>
      <c r="H279" s="1">
        <v>21000000</v>
      </c>
      <c r="I279" s="3">
        <v>4</v>
      </c>
      <c r="J279" s="7">
        <v>1.3888888888888889E-3</v>
      </c>
      <c r="K279" s="3" t="s">
        <v>18</v>
      </c>
      <c r="L279" s="3" t="s">
        <v>50</v>
      </c>
      <c r="M279" s="3" t="s">
        <v>40</v>
      </c>
      <c r="N279" s="3" t="s">
        <v>66</v>
      </c>
      <c r="O279" s="3" t="s">
        <v>36</v>
      </c>
    </row>
    <row r="280" spans="2:15" ht="21" customHeight="1" x14ac:dyDescent="0.2">
      <c r="B280" s="3" t="s">
        <v>14</v>
      </c>
      <c r="C280" s="4">
        <v>28</v>
      </c>
      <c r="D280" s="5" t="s">
        <v>22</v>
      </c>
      <c r="E280" s="3" t="s">
        <v>38</v>
      </c>
      <c r="F280" s="3" t="s">
        <v>42</v>
      </c>
      <c r="G280" s="6">
        <v>4</v>
      </c>
      <c r="H280" s="1">
        <v>11000000</v>
      </c>
      <c r="I280" s="3">
        <v>2</v>
      </c>
      <c r="J280" s="7">
        <v>1.3888888888888889E-3</v>
      </c>
      <c r="K280" s="3" t="s">
        <v>61</v>
      </c>
      <c r="L280" s="3" t="s">
        <v>19</v>
      </c>
      <c r="M280" s="3" t="s">
        <v>40</v>
      </c>
      <c r="N280" s="3" t="s">
        <v>77</v>
      </c>
      <c r="O280" s="3" t="s">
        <v>54</v>
      </c>
    </row>
    <row r="281" spans="2:15" ht="21" customHeight="1" x14ac:dyDescent="0.2">
      <c r="B281" s="3" t="s">
        <v>14</v>
      </c>
      <c r="C281" s="4">
        <v>27</v>
      </c>
      <c r="D281" s="5" t="s">
        <v>37</v>
      </c>
      <c r="E281" s="3" t="s">
        <v>16</v>
      </c>
      <c r="F281" s="3" t="s">
        <v>42</v>
      </c>
      <c r="G281" s="6">
        <v>1</v>
      </c>
      <c r="H281" s="1">
        <v>19000000</v>
      </c>
      <c r="I281" s="3">
        <v>2</v>
      </c>
      <c r="J281" s="7">
        <v>1.3888888888888889E-3</v>
      </c>
      <c r="K281" s="3" t="s">
        <v>46</v>
      </c>
      <c r="L281" s="3" t="s">
        <v>56</v>
      </c>
      <c r="M281" s="3" t="s">
        <v>43</v>
      </c>
      <c r="N281" s="3" t="s">
        <v>78</v>
      </c>
      <c r="O281" s="3" t="s">
        <v>53</v>
      </c>
    </row>
    <row r="282" spans="2:15" ht="21" customHeight="1" x14ac:dyDescent="0.2">
      <c r="B282" s="3" t="s">
        <v>14</v>
      </c>
      <c r="C282" s="4">
        <v>9</v>
      </c>
      <c r="D282" s="5" t="s">
        <v>37</v>
      </c>
      <c r="E282" s="3" t="s">
        <v>16</v>
      </c>
      <c r="F282" s="3" t="s">
        <v>17</v>
      </c>
      <c r="G282" s="6">
        <v>3</v>
      </c>
      <c r="H282" s="1">
        <v>15000000</v>
      </c>
      <c r="I282" s="3">
        <v>1</v>
      </c>
      <c r="J282" s="7">
        <v>1.3888888888888889E-3</v>
      </c>
      <c r="K282" s="3" t="s">
        <v>18</v>
      </c>
      <c r="L282" s="3" t="s">
        <v>47</v>
      </c>
      <c r="M282" s="3" t="s">
        <v>51</v>
      </c>
      <c r="N282" s="3" t="s">
        <v>76</v>
      </c>
      <c r="O282" s="3" t="s">
        <v>26</v>
      </c>
    </row>
    <row r="283" spans="2:15" ht="21" customHeight="1" x14ac:dyDescent="0.2">
      <c r="B283" s="3" t="s">
        <v>14</v>
      </c>
      <c r="C283" s="4">
        <v>19</v>
      </c>
      <c r="D283" s="5" t="s">
        <v>37</v>
      </c>
      <c r="E283" s="3" t="s">
        <v>16</v>
      </c>
      <c r="F283" s="3" t="s">
        <v>42</v>
      </c>
      <c r="G283" s="6">
        <v>5</v>
      </c>
      <c r="H283" s="1">
        <v>25000000</v>
      </c>
      <c r="I283" s="3">
        <v>3</v>
      </c>
      <c r="J283" s="7">
        <v>1.3888888888888889E-3</v>
      </c>
      <c r="K283" s="3" t="s">
        <v>18</v>
      </c>
      <c r="L283" s="3" t="s">
        <v>19</v>
      </c>
      <c r="M283" s="3" t="s">
        <v>48</v>
      </c>
      <c r="N283" s="3" t="s">
        <v>76</v>
      </c>
      <c r="O283" s="3" t="s">
        <v>26</v>
      </c>
    </row>
    <row r="284" spans="2:15" ht="21" customHeight="1" x14ac:dyDescent="0.2">
      <c r="B284" s="3" t="s">
        <v>14</v>
      </c>
      <c r="C284" s="4">
        <v>3</v>
      </c>
      <c r="D284" s="5" t="s">
        <v>44</v>
      </c>
      <c r="E284" s="3" t="s">
        <v>16</v>
      </c>
      <c r="F284" s="3" t="s">
        <v>42</v>
      </c>
      <c r="G284" s="6">
        <v>2</v>
      </c>
      <c r="H284" s="1">
        <v>12000000</v>
      </c>
      <c r="I284" s="3">
        <v>4</v>
      </c>
      <c r="J284" s="7">
        <v>1.3888888888888889E-3</v>
      </c>
      <c r="K284" s="3" t="s">
        <v>18</v>
      </c>
      <c r="L284" s="3" t="s">
        <v>19</v>
      </c>
      <c r="M284" s="3" t="s">
        <v>20</v>
      </c>
      <c r="N284" s="3" t="s">
        <v>77</v>
      </c>
      <c r="O284" s="3" t="s">
        <v>65</v>
      </c>
    </row>
    <row r="285" spans="2:15" ht="21" customHeight="1" x14ac:dyDescent="0.2">
      <c r="B285" s="3" t="s">
        <v>14</v>
      </c>
      <c r="C285" s="4">
        <v>12</v>
      </c>
      <c r="D285" s="5" t="s">
        <v>44</v>
      </c>
      <c r="E285" s="3" t="s">
        <v>49</v>
      </c>
      <c r="F285" s="3" t="s">
        <v>17</v>
      </c>
      <c r="G285" s="6">
        <v>3</v>
      </c>
      <c r="H285" s="1">
        <v>15000000</v>
      </c>
      <c r="I285" s="3">
        <v>2</v>
      </c>
      <c r="J285" s="7">
        <v>1.3888888888888889E-3</v>
      </c>
      <c r="K285" s="3" t="s">
        <v>18</v>
      </c>
      <c r="L285" s="3" t="s">
        <v>64</v>
      </c>
      <c r="M285" s="3" t="s">
        <v>43</v>
      </c>
      <c r="N285" s="3" t="s">
        <v>77</v>
      </c>
      <c r="O285" s="3" t="s">
        <v>34</v>
      </c>
    </row>
    <row r="286" spans="2:15" ht="21" customHeight="1" x14ac:dyDescent="0.2">
      <c r="B286" s="3" t="s">
        <v>14</v>
      </c>
      <c r="C286" s="4">
        <v>15</v>
      </c>
      <c r="D286" s="5" t="s">
        <v>69</v>
      </c>
      <c r="E286" s="3" t="s">
        <v>16</v>
      </c>
      <c r="F286" s="3" t="s">
        <v>23</v>
      </c>
      <c r="G286" s="6">
        <v>2</v>
      </c>
      <c r="H286" s="1">
        <v>38000000</v>
      </c>
      <c r="I286" s="3">
        <v>1</v>
      </c>
      <c r="J286" s="7">
        <v>1.3888888888888889E-3</v>
      </c>
      <c r="K286" s="3" t="s">
        <v>46</v>
      </c>
      <c r="L286" s="3" t="s">
        <v>29</v>
      </c>
      <c r="M286" s="3" t="s">
        <v>33</v>
      </c>
      <c r="N286" s="3" t="s">
        <v>76</v>
      </c>
      <c r="O286" s="3" t="s">
        <v>71</v>
      </c>
    </row>
    <row r="287" spans="2:15" ht="21" customHeight="1" x14ac:dyDescent="0.2">
      <c r="B287" s="3" t="s">
        <v>14</v>
      </c>
      <c r="C287" s="4">
        <v>11</v>
      </c>
      <c r="D287" s="5" t="s">
        <v>57</v>
      </c>
      <c r="E287" s="3" t="s">
        <v>16</v>
      </c>
      <c r="F287" s="3" t="s">
        <v>23</v>
      </c>
      <c r="G287" s="6">
        <v>4</v>
      </c>
      <c r="H287" s="1">
        <v>20000000</v>
      </c>
      <c r="I287" s="3">
        <v>1</v>
      </c>
      <c r="J287" s="7">
        <v>1.3888888888888889E-3</v>
      </c>
      <c r="K287" s="3" t="s">
        <v>18</v>
      </c>
      <c r="L287" s="3" t="s">
        <v>47</v>
      </c>
      <c r="M287" s="3" t="s">
        <v>25</v>
      </c>
      <c r="N287" s="3" t="s">
        <v>66</v>
      </c>
      <c r="O287" s="3" t="s">
        <v>67</v>
      </c>
    </row>
    <row r="288" spans="2:15" ht="21" customHeight="1" x14ac:dyDescent="0.2">
      <c r="B288" s="3" t="s">
        <v>14</v>
      </c>
      <c r="C288" s="4">
        <v>1</v>
      </c>
      <c r="D288" s="5" t="s">
        <v>15</v>
      </c>
      <c r="E288" s="3" t="s">
        <v>49</v>
      </c>
      <c r="F288" s="3" t="s">
        <v>42</v>
      </c>
      <c r="G288" s="6">
        <v>2</v>
      </c>
      <c r="H288" s="1">
        <v>12000000</v>
      </c>
      <c r="I288" s="3">
        <v>1</v>
      </c>
      <c r="J288" s="7">
        <v>1.3888888888888889E-3</v>
      </c>
      <c r="K288" s="3" t="s">
        <v>18</v>
      </c>
      <c r="L288" s="3" t="s">
        <v>29</v>
      </c>
      <c r="M288" s="3" t="s">
        <v>33</v>
      </c>
      <c r="N288" s="3" t="s">
        <v>76</v>
      </c>
      <c r="O288" s="3" t="s">
        <v>71</v>
      </c>
    </row>
    <row r="289" spans="2:15" ht="21" customHeight="1" x14ac:dyDescent="0.2">
      <c r="B289" s="3" t="s">
        <v>14</v>
      </c>
      <c r="C289" s="4">
        <v>13</v>
      </c>
      <c r="D289" s="5" t="s">
        <v>60</v>
      </c>
      <c r="E289" s="3" t="s">
        <v>16</v>
      </c>
      <c r="F289" s="3" t="s">
        <v>23</v>
      </c>
      <c r="G289" s="6">
        <v>5</v>
      </c>
      <c r="H289" s="1">
        <v>21000000</v>
      </c>
      <c r="I289" s="3">
        <v>4</v>
      </c>
      <c r="J289" s="7">
        <v>1.3888888888888889E-3</v>
      </c>
      <c r="K289" s="3" t="s">
        <v>18</v>
      </c>
      <c r="L289" s="3" t="s">
        <v>50</v>
      </c>
      <c r="M289" s="3" t="s">
        <v>40</v>
      </c>
      <c r="N289" s="3" t="s">
        <v>66</v>
      </c>
      <c r="O289" s="3" t="s">
        <v>36</v>
      </c>
    </row>
    <row r="290" spans="2:15" ht="21" customHeight="1" x14ac:dyDescent="0.2">
      <c r="B290" s="3" t="s">
        <v>14</v>
      </c>
      <c r="C290" s="4">
        <v>28</v>
      </c>
      <c r="D290" s="5" t="s">
        <v>22</v>
      </c>
      <c r="E290" s="3" t="s">
        <v>38</v>
      </c>
      <c r="F290" s="3" t="s">
        <v>42</v>
      </c>
      <c r="G290" s="6">
        <v>4</v>
      </c>
      <c r="H290" s="1">
        <v>11000000</v>
      </c>
      <c r="I290" s="3">
        <v>2</v>
      </c>
      <c r="J290" s="7">
        <v>1.3888888888888889E-3</v>
      </c>
      <c r="K290" s="3" t="s">
        <v>61</v>
      </c>
      <c r="L290" s="3" t="s">
        <v>19</v>
      </c>
      <c r="M290" s="3" t="s">
        <v>40</v>
      </c>
      <c r="N290" s="3" t="s">
        <v>77</v>
      </c>
      <c r="O290" s="3" t="s">
        <v>54</v>
      </c>
    </row>
    <row r="291" spans="2:15" ht="21" customHeight="1" x14ac:dyDescent="0.2">
      <c r="B291" s="3" t="s">
        <v>70</v>
      </c>
      <c r="C291" s="4">
        <v>12</v>
      </c>
      <c r="D291" s="5" t="s">
        <v>55</v>
      </c>
      <c r="E291" s="3" t="s">
        <v>16</v>
      </c>
      <c r="F291" s="3" t="s">
        <v>23</v>
      </c>
      <c r="G291" s="6">
        <v>0</v>
      </c>
      <c r="H291" s="1">
        <v>0</v>
      </c>
      <c r="I291" s="3">
        <v>1</v>
      </c>
      <c r="J291" s="7">
        <v>1.3888888888888889E-3</v>
      </c>
      <c r="K291" s="3"/>
      <c r="L291" s="3"/>
      <c r="M291" s="3" t="s">
        <v>33</v>
      </c>
      <c r="N291" s="3" t="s">
        <v>76</v>
      </c>
      <c r="O291" s="3" t="s">
        <v>75</v>
      </c>
    </row>
    <row r="292" spans="2:15" ht="21" customHeight="1" x14ac:dyDescent="0.2">
      <c r="B292" s="3" t="s">
        <v>70</v>
      </c>
      <c r="C292" s="4">
        <v>30</v>
      </c>
      <c r="D292" s="5" t="s">
        <v>69</v>
      </c>
      <c r="E292" s="3" t="s">
        <v>28</v>
      </c>
      <c r="F292" s="3" t="s">
        <v>45</v>
      </c>
      <c r="G292" s="6">
        <v>0</v>
      </c>
      <c r="H292" s="1">
        <v>0</v>
      </c>
      <c r="I292" s="3">
        <v>5</v>
      </c>
      <c r="J292" s="7">
        <v>1.3888888888888889E-3</v>
      </c>
      <c r="K292" s="3"/>
      <c r="L292" s="3"/>
      <c r="M292" s="3" t="s">
        <v>30</v>
      </c>
      <c r="N292" s="3" t="s">
        <v>78</v>
      </c>
      <c r="O292" s="3" t="s">
        <v>66</v>
      </c>
    </row>
    <row r="293" spans="2:15" ht="21" customHeight="1" x14ac:dyDescent="0.2">
      <c r="B293" s="3" t="s">
        <v>70</v>
      </c>
      <c r="C293" s="4">
        <v>30</v>
      </c>
      <c r="D293" s="5" t="s">
        <v>69</v>
      </c>
      <c r="E293" s="3" t="s">
        <v>28</v>
      </c>
      <c r="F293" s="3" t="s">
        <v>42</v>
      </c>
      <c r="G293" s="6">
        <v>0</v>
      </c>
      <c r="H293" s="1">
        <v>0</v>
      </c>
      <c r="I293" s="3">
        <v>3</v>
      </c>
      <c r="J293" s="7">
        <v>1.3888888888888889E-3</v>
      </c>
      <c r="K293" s="3"/>
      <c r="L293" s="3"/>
      <c r="M293" s="3" t="s">
        <v>51</v>
      </c>
      <c r="N293" s="3" t="s">
        <v>78</v>
      </c>
      <c r="O293" s="3" t="s">
        <v>53</v>
      </c>
    </row>
    <row r="294" spans="2:15" ht="21" customHeight="1" x14ac:dyDescent="0.2">
      <c r="B294" s="3" t="s">
        <v>70</v>
      </c>
      <c r="C294" s="4">
        <v>12</v>
      </c>
      <c r="D294" s="5" t="s">
        <v>55</v>
      </c>
      <c r="E294" s="3" t="s">
        <v>16</v>
      </c>
      <c r="F294" s="3" t="s">
        <v>23</v>
      </c>
      <c r="G294" s="6">
        <v>0</v>
      </c>
      <c r="H294" s="1">
        <v>0</v>
      </c>
      <c r="I294" s="3">
        <v>1</v>
      </c>
      <c r="J294" s="7">
        <v>1.3888888888888889E-3</v>
      </c>
      <c r="K294" s="3"/>
      <c r="L294" s="3"/>
      <c r="M294" s="3" t="s">
        <v>33</v>
      </c>
      <c r="N294" s="3" t="s">
        <v>76</v>
      </c>
      <c r="O294" s="3" t="s">
        <v>75</v>
      </c>
    </row>
    <row r="295" spans="2:15" ht="21" customHeight="1" x14ac:dyDescent="0.2">
      <c r="B295" s="3" t="s">
        <v>14</v>
      </c>
      <c r="C295" s="4">
        <v>11</v>
      </c>
      <c r="D295" s="5" t="s">
        <v>57</v>
      </c>
      <c r="E295" s="3" t="s">
        <v>38</v>
      </c>
      <c r="F295" s="3" t="s">
        <v>42</v>
      </c>
      <c r="G295" s="6">
        <v>2</v>
      </c>
      <c r="H295" s="1">
        <v>38000000</v>
      </c>
      <c r="I295" s="3">
        <v>5</v>
      </c>
      <c r="J295" s="7">
        <v>1.3888888888888889E-3</v>
      </c>
      <c r="K295" s="3" t="s">
        <v>46</v>
      </c>
      <c r="L295" s="3" t="s">
        <v>50</v>
      </c>
      <c r="M295" s="3" t="s">
        <v>33</v>
      </c>
      <c r="N295" s="3" t="s">
        <v>76</v>
      </c>
      <c r="O295" s="3" t="s">
        <v>26</v>
      </c>
    </row>
    <row r="296" spans="2:15" ht="21" customHeight="1" x14ac:dyDescent="0.2">
      <c r="B296" s="3" t="s">
        <v>14</v>
      </c>
      <c r="C296" s="4">
        <v>15</v>
      </c>
      <c r="D296" s="5" t="s">
        <v>22</v>
      </c>
      <c r="E296" s="3" t="s">
        <v>16</v>
      </c>
      <c r="F296" s="3" t="s">
        <v>23</v>
      </c>
      <c r="G296" s="6">
        <v>3</v>
      </c>
      <c r="H296" s="1">
        <v>15000000</v>
      </c>
      <c r="I296" s="3">
        <v>2</v>
      </c>
      <c r="J296" s="7">
        <v>1.3888888888888889E-3</v>
      </c>
      <c r="K296" s="3" t="s">
        <v>18</v>
      </c>
      <c r="L296" s="3" t="s">
        <v>56</v>
      </c>
      <c r="M296" s="3" t="s">
        <v>43</v>
      </c>
      <c r="N296" s="3" t="s">
        <v>78</v>
      </c>
      <c r="O296" s="3" t="s">
        <v>53</v>
      </c>
    </row>
    <row r="297" spans="2:15" ht="21" customHeight="1" x14ac:dyDescent="0.2">
      <c r="B297" s="3" t="s">
        <v>14</v>
      </c>
      <c r="C297" s="4">
        <v>30</v>
      </c>
      <c r="D297" s="5" t="s">
        <v>27</v>
      </c>
      <c r="E297" s="3" t="s">
        <v>38</v>
      </c>
      <c r="F297" s="3" t="s">
        <v>23</v>
      </c>
      <c r="G297" s="6">
        <v>1</v>
      </c>
      <c r="H297" s="1">
        <v>19000000</v>
      </c>
      <c r="I297" s="3">
        <v>4</v>
      </c>
      <c r="J297" s="7">
        <v>1.3888888888888889E-3</v>
      </c>
      <c r="K297" s="3" t="s">
        <v>46</v>
      </c>
      <c r="L297" s="3" t="s">
        <v>29</v>
      </c>
      <c r="M297" s="3" t="s">
        <v>51</v>
      </c>
      <c r="N297" s="3" t="s">
        <v>78</v>
      </c>
      <c r="O297" s="3" t="s">
        <v>21</v>
      </c>
    </row>
    <row r="298" spans="2:15" ht="21" customHeight="1" x14ac:dyDescent="0.2">
      <c r="B298" s="3" t="s">
        <v>14</v>
      </c>
      <c r="C298" s="4">
        <v>23</v>
      </c>
      <c r="D298" s="5" t="s">
        <v>27</v>
      </c>
      <c r="E298" s="3" t="s">
        <v>16</v>
      </c>
      <c r="F298" s="3" t="s">
        <v>23</v>
      </c>
      <c r="G298" s="6">
        <v>2</v>
      </c>
      <c r="H298" s="1">
        <v>12000000</v>
      </c>
      <c r="I298" s="3">
        <v>2</v>
      </c>
      <c r="J298" s="7">
        <v>1.3888888888888889E-3</v>
      </c>
      <c r="K298" s="3" t="s">
        <v>18</v>
      </c>
      <c r="L298" s="3" t="s">
        <v>39</v>
      </c>
      <c r="M298" s="3" t="s">
        <v>25</v>
      </c>
      <c r="N298" s="3" t="s">
        <v>77</v>
      </c>
      <c r="O298" s="3" t="s">
        <v>54</v>
      </c>
    </row>
    <row r="299" spans="2:15" ht="21" customHeight="1" x14ac:dyDescent="0.2">
      <c r="B299" s="3" t="s">
        <v>14</v>
      </c>
      <c r="C299" s="4">
        <v>30</v>
      </c>
      <c r="D299" s="5" t="s">
        <v>27</v>
      </c>
      <c r="E299" s="3" t="s">
        <v>38</v>
      </c>
      <c r="F299" s="3" t="s">
        <v>42</v>
      </c>
      <c r="G299" s="6">
        <v>4</v>
      </c>
      <c r="H299" s="1">
        <v>20000000</v>
      </c>
      <c r="I299" s="3">
        <v>4</v>
      </c>
      <c r="J299" s="7">
        <v>1.3888888888888889E-3</v>
      </c>
      <c r="K299" s="3" t="s">
        <v>18</v>
      </c>
      <c r="L299" s="3" t="s">
        <v>19</v>
      </c>
      <c r="M299" s="3" t="s">
        <v>30</v>
      </c>
      <c r="N299" s="3" t="s">
        <v>78</v>
      </c>
      <c r="O299" s="3" t="s">
        <v>41</v>
      </c>
    </row>
    <row r="300" spans="2:15" ht="21" customHeight="1" x14ac:dyDescent="0.2">
      <c r="B300" s="3" t="s">
        <v>14</v>
      </c>
      <c r="C300" s="4">
        <v>11</v>
      </c>
      <c r="D300" s="5" t="s">
        <v>27</v>
      </c>
      <c r="E300" s="3" t="s">
        <v>38</v>
      </c>
      <c r="F300" s="3" t="s">
        <v>23</v>
      </c>
      <c r="G300" s="6">
        <v>3</v>
      </c>
      <c r="H300" s="1">
        <v>15000000</v>
      </c>
      <c r="I300" s="3">
        <v>3</v>
      </c>
      <c r="J300" s="7">
        <v>1.3888888888888889E-3</v>
      </c>
      <c r="K300" s="3" t="s">
        <v>18</v>
      </c>
      <c r="L300" s="3" t="s">
        <v>29</v>
      </c>
      <c r="M300" s="3" t="s">
        <v>40</v>
      </c>
      <c r="N300" s="3" t="s">
        <v>76</v>
      </c>
      <c r="O300" s="3" t="s">
        <v>52</v>
      </c>
    </row>
    <row r="301" spans="2:15" ht="21" customHeight="1" x14ac:dyDescent="0.2">
      <c r="B301" s="3" t="s">
        <v>14</v>
      </c>
      <c r="C301" s="4">
        <v>4</v>
      </c>
      <c r="D301" s="5" t="s">
        <v>27</v>
      </c>
      <c r="E301" s="3" t="s">
        <v>16</v>
      </c>
      <c r="F301" s="3" t="s">
        <v>17</v>
      </c>
      <c r="G301" s="6">
        <v>3</v>
      </c>
      <c r="H301" s="1">
        <v>11000000</v>
      </c>
      <c r="I301" s="3">
        <v>2</v>
      </c>
      <c r="J301" s="7">
        <v>1.3888888888888889E-3</v>
      </c>
      <c r="K301" s="3" t="s">
        <v>18</v>
      </c>
      <c r="L301" s="3" t="s">
        <v>29</v>
      </c>
      <c r="M301" s="3" t="s">
        <v>48</v>
      </c>
      <c r="N301" s="3" t="s">
        <v>66</v>
      </c>
      <c r="O301" s="3" t="s">
        <v>67</v>
      </c>
    </row>
    <row r="302" spans="2:15" ht="21" customHeight="1" x14ac:dyDescent="0.2">
      <c r="B302" s="3" t="s">
        <v>14</v>
      </c>
      <c r="C302" s="4">
        <v>12</v>
      </c>
      <c r="D302" s="5" t="s">
        <v>27</v>
      </c>
      <c r="E302" s="3" t="s">
        <v>16</v>
      </c>
      <c r="F302" s="3" t="s">
        <v>23</v>
      </c>
      <c r="G302" s="6">
        <v>2</v>
      </c>
      <c r="H302" s="1">
        <v>12000000</v>
      </c>
      <c r="I302" s="3">
        <v>1</v>
      </c>
      <c r="J302" s="7">
        <v>1.3888888888888889E-3</v>
      </c>
      <c r="K302" s="3" t="s">
        <v>18</v>
      </c>
      <c r="L302" s="3" t="s">
        <v>56</v>
      </c>
      <c r="M302" s="3" t="s">
        <v>48</v>
      </c>
      <c r="N302" s="3" t="s">
        <v>76</v>
      </c>
      <c r="O302" s="3" t="s">
        <v>52</v>
      </c>
    </row>
    <row r="303" spans="2:15" ht="21" customHeight="1" x14ac:dyDescent="0.2">
      <c r="B303" s="3" t="s">
        <v>14</v>
      </c>
      <c r="C303" s="4">
        <v>9</v>
      </c>
      <c r="D303" s="5" t="s">
        <v>27</v>
      </c>
      <c r="E303" s="3" t="s">
        <v>38</v>
      </c>
      <c r="F303" s="3" t="s">
        <v>68</v>
      </c>
      <c r="G303" s="6">
        <v>5</v>
      </c>
      <c r="H303" s="1">
        <v>21000000</v>
      </c>
      <c r="I303" s="3">
        <v>1</v>
      </c>
      <c r="J303" s="7">
        <v>1.3888888888888889E-3</v>
      </c>
      <c r="K303" s="3" t="s">
        <v>18</v>
      </c>
      <c r="L303" s="3" t="s">
        <v>35</v>
      </c>
      <c r="M303" s="3" t="s">
        <v>51</v>
      </c>
      <c r="N303" s="3" t="s">
        <v>76</v>
      </c>
      <c r="O303" s="3" t="s">
        <v>52</v>
      </c>
    </row>
    <row r="304" spans="2:15" ht="21" customHeight="1" x14ac:dyDescent="0.2">
      <c r="B304" s="3" t="s">
        <v>14</v>
      </c>
      <c r="C304" s="4">
        <v>26</v>
      </c>
      <c r="D304" s="5" t="s">
        <v>37</v>
      </c>
      <c r="E304" s="3" t="s">
        <v>32</v>
      </c>
      <c r="F304" s="3" t="s">
        <v>42</v>
      </c>
      <c r="G304" s="6">
        <v>2</v>
      </c>
      <c r="H304" s="1">
        <v>38000000</v>
      </c>
      <c r="I304" s="3">
        <v>3</v>
      </c>
      <c r="J304" s="7">
        <v>1.3888888888888889E-3</v>
      </c>
      <c r="K304" s="3" t="s">
        <v>46</v>
      </c>
      <c r="L304" s="3" t="s">
        <v>39</v>
      </c>
      <c r="M304" s="3" t="s">
        <v>48</v>
      </c>
      <c r="N304" s="3" t="s">
        <v>78</v>
      </c>
      <c r="O304" s="3" t="s">
        <v>53</v>
      </c>
    </row>
    <row r="305" spans="2:15" ht="21" customHeight="1" x14ac:dyDescent="0.2">
      <c r="B305" s="3" t="s">
        <v>14</v>
      </c>
      <c r="C305" s="4">
        <v>18</v>
      </c>
      <c r="D305" s="5" t="s">
        <v>37</v>
      </c>
      <c r="E305" s="3" t="s">
        <v>49</v>
      </c>
      <c r="F305" s="3" t="s">
        <v>42</v>
      </c>
      <c r="G305" s="6">
        <v>4</v>
      </c>
      <c r="H305" s="1">
        <v>11000000</v>
      </c>
      <c r="I305" s="3">
        <v>2</v>
      </c>
      <c r="J305" s="7">
        <v>1.3888888888888889E-3</v>
      </c>
      <c r="K305" s="3" t="s">
        <v>61</v>
      </c>
      <c r="L305" s="3" t="s">
        <v>64</v>
      </c>
      <c r="M305" s="3" t="s">
        <v>20</v>
      </c>
      <c r="N305" s="3" t="s">
        <v>66</v>
      </c>
      <c r="O305" s="3" t="s">
        <v>36</v>
      </c>
    </row>
    <row r="306" spans="2:15" ht="21" customHeight="1" x14ac:dyDescent="0.2">
      <c r="B306" s="3" t="s">
        <v>14</v>
      </c>
      <c r="C306" s="4">
        <v>29</v>
      </c>
      <c r="D306" s="5" t="s">
        <v>37</v>
      </c>
      <c r="E306" s="3" t="s">
        <v>49</v>
      </c>
      <c r="F306" s="3" t="s">
        <v>23</v>
      </c>
      <c r="G306" s="6">
        <v>3</v>
      </c>
      <c r="H306" s="1">
        <v>15000000</v>
      </c>
      <c r="I306" s="3">
        <v>2</v>
      </c>
      <c r="J306" s="7">
        <v>1.3888888888888889E-3</v>
      </c>
      <c r="K306" s="3" t="s">
        <v>18</v>
      </c>
      <c r="L306" s="3" t="s">
        <v>19</v>
      </c>
      <c r="M306" s="3" t="s">
        <v>33</v>
      </c>
      <c r="N306" s="3" t="s">
        <v>77</v>
      </c>
      <c r="O306" s="3" t="s">
        <v>34</v>
      </c>
    </row>
    <row r="307" spans="2:15" ht="21" customHeight="1" x14ac:dyDescent="0.2">
      <c r="B307" s="3" t="s">
        <v>14</v>
      </c>
      <c r="C307" s="4">
        <v>27</v>
      </c>
      <c r="D307" s="5" t="s">
        <v>37</v>
      </c>
      <c r="E307" s="3" t="s">
        <v>49</v>
      </c>
      <c r="F307" s="3" t="s">
        <v>42</v>
      </c>
      <c r="G307" s="6">
        <v>5</v>
      </c>
      <c r="H307" s="1">
        <v>25000000</v>
      </c>
      <c r="I307" s="3">
        <v>4</v>
      </c>
      <c r="J307" s="7">
        <v>1.3888888888888889E-3</v>
      </c>
      <c r="K307" s="3" t="s">
        <v>18</v>
      </c>
      <c r="L307" s="3" t="s">
        <v>56</v>
      </c>
      <c r="M307" s="3" t="s">
        <v>43</v>
      </c>
      <c r="N307" s="3" t="s">
        <v>76</v>
      </c>
      <c r="O307" s="3" t="s">
        <v>31</v>
      </c>
    </row>
    <row r="308" spans="2:15" ht="21" customHeight="1" x14ac:dyDescent="0.2">
      <c r="B308" s="3" t="s">
        <v>14</v>
      </c>
      <c r="C308" s="4">
        <v>15</v>
      </c>
      <c r="D308" s="5" t="s">
        <v>44</v>
      </c>
      <c r="E308" s="3" t="s">
        <v>38</v>
      </c>
      <c r="F308" s="3" t="s">
        <v>17</v>
      </c>
      <c r="G308" s="6">
        <v>4</v>
      </c>
      <c r="H308" s="1">
        <v>15000000</v>
      </c>
      <c r="I308" s="3">
        <v>1</v>
      </c>
      <c r="J308" s="7">
        <v>1.3888888888888889E-3</v>
      </c>
      <c r="K308" s="3" t="s">
        <v>18</v>
      </c>
      <c r="L308" s="3" t="s">
        <v>56</v>
      </c>
      <c r="M308" s="3" t="s">
        <v>30</v>
      </c>
      <c r="N308" s="3" t="s">
        <v>76</v>
      </c>
      <c r="O308" s="3" t="s">
        <v>52</v>
      </c>
    </row>
    <row r="309" spans="2:15" ht="21" customHeight="1" x14ac:dyDescent="0.2">
      <c r="B309" s="3" t="s">
        <v>14</v>
      </c>
      <c r="C309" s="4">
        <v>16</v>
      </c>
      <c r="D309" s="5" t="s">
        <v>44</v>
      </c>
      <c r="E309" s="3" t="s">
        <v>73</v>
      </c>
      <c r="F309" s="3" t="s">
        <v>23</v>
      </c>
      <c r="G309" s="6">
        <v>2</v>
      </c>
      <c r="H309" s="1">
        <v>12000000</v>
      </c>
      <c r="I309" s="3">
        <v>3</v>
      </c>
      <c r="J309" s="7">
        <v>1.3888888888888889E-3</v>
      </c>
      <c r="K309" s="3" t="s">
        <v>18</v>
      </c>
      <c r="L309" s="3" t="s">
        <v>50</v>
      </c>
      <c r="M309" s="3" t="s">
        <v>43</v>
      </c>
      <c r="N309" s="3" t="s">
        <v>66</v>
      </c>
      <c r="O309" s="3" t="s">
        <v>36</v>
      </c>
    </row>
    <row r="310" spans="2:15" ht="21" customHeight="1" x14ac:dyDescent="0.2">
      <c r="B310" s="3" t="s">
        <v>14</v>
      </c>
      <c r="C310" s="4">
        <v>27</v>
      </c>
      <c r="D310" s="5" t="s">
        <v>44</v>
      </c>
      <c r="E310" s="3" t="s">
        <v>49</v>
      </c>
      <c r="F310" s="3" t="s">
        <v>17</v>
      </c>
      <c r="G310" s="6">
        <v>5</v>
      </c>
      <c r="H310" s="1">
        <v>20000000</v>
      </c>
      <c r="I310" s="3">
        <v>1</v>
      </c>
      <c r="J310" s="7">
        <v>1.3888888888888889E-3</v>
      </c>
      <c r="K310" s="3" t="s">
        <v>18</v>
      </c>
      <c r="L310" s="3" t="s">
        <v>19</v>
      </c>
      <c r="M310" s="3" t="s">
        <v>30</v>
      </c>
      <c r="N310" s="3" t="s">
        <v>78</v>
      </c>
      <c r="O310" s="3" t="s">
        <v>63</v>
      </c>
    </row>
    <row r="311" spans="2:15" ht="21" customHeight="1" x14ac:dyDescent="0.2">
      <c r="B311" s="3" t="s">
        <v>14</v>
      </c>
      <c r="C311" s="4">
        <v>3</v>
      </c>
      <c r="D311" s="5" t="s">
        <v>44</v>
      </c>
      <c r="E311" s="3" t="s">
        <v>32</v>
      </c>
      <c r="F311" s="3" t="s">
        <v>23</v>
      </c>
      <c r="G311" s="6">
        <v>2</v>
      </c>
      <c r="H311" s="1">
        <v>12000000</v>
      </c>
      <c r="I311" s="3">
        <v>4</v>
      </c>
      <c r="J311" s="7">
        <v>1.3888888888888889E-3</v>
      </c>
      <c r="K311" s="3" t="s">
        <v>18</v>
      </c>
      <c r="L311" s="3" t="s">
        <v>19</v>
      </c>
      <c r="M311" s="3" t="s">
        <v>43</v>
      </c>
      <c r="N311" s="3" t="s">
        <v>66</v>
      </c>
      <c r="O311" s="3" t="s">
        <v>67</v>
      </c>
    </row>
    <row r="312" spans="2:15" ht="21" customHeight="1" x14ac:dyDescent="0.2">
      <c r="B312" s="3" t="s">
        <v>14</v>
      </c>
      <c r="C312" s="4">
        <v>26</v>
      </c>
      <c r="D312" s="5" t="s">
        <v>44</v>
      </c>
      <c r="E312" s="3" t="s">
        <v>38</v>
      </c>
      <c r="F312" s="3" t="s">
        <v>23</v>
      </c>
      <c r="G312" s="6">
        <v>3</v>
      </c>
      <c r="H312" s="1">
        <v>12000000</v>
      </c>
      <c r="I312" s="3">
        <v>1</v>
      </c>
      <c r="J312" s="7">
        <v>1.3888888888888889E-3</v>
      </c>
      <c r="K312" s="3" t="s">
        <v>18</v>
      </c>
      <c r="L312" s="3" t="s">
        <v>19</v>
      </c>
      <c r="M312" s="3" t="s">
        <v>51</v>
      </c>
      <c r="N312" s="3" t="s">
        <v>77</v>
      </c>
      <c r="O312" s="3" t="s">
        <v>65</v>
      </c>
    </row>
    <row r="313" spans="2:15" ht="21" customHeight="1" x14ac:dyDescent="0.2">
      <c r="B313" s="3" t="s">
        <v>14</v>
      </c>
      <c r="C313" s="4">
        <v>22</v>
      </c>
      <c r="D313" s="5" t="s">
        <v>69</v>
      </c>
      <c r="E313" s="3" t="s">
        <v>16</v>
      </c>
      <c r="F313" s="3" t="s">
        <v>42</v>
      </c>
      <c r="G313" s="6">
        <v>2</v>
      </c>
      <c r="H313" s="1">
        <v>12000000</v>
      </c>
      <c r="I313" s="3">
        <v>4</v>
      </c>
      <c r="J313" s="7">
        <v>1.3888888888888889E-3</v>
      </c>
      <c r="K313" s="3" t="s">
        <v>18</v>
      </c>
      <c r="L313" s="3" t="s">
        <v>64</v>
      </c>
      <c r="M313" s="3" t="s">
        <v>33</v>
      </c>
      <c r="N313" s="3" t="s">
        <v>78</v>
      </c>
      <c r="O313" s="3" t="s">
        <v>53</v>
      </c>
    </row>
    <row r="314" spans="2:15" ht="21" customHeight="1" x14ac:dyDescent="0.2">
      <c r="B314" s="3" t="s">
        <v>14</v>
      </c>
      <c r="C314" s="4">
        <v>24</v>
      </c>
      <c r="D314" s="5" t="s">
        <v>69</v>
      </c>
      <c r="E314" s="3" t="s">
        <v>16</v>
      </c>
      <c r="F314" s="3" t="s">
        <v>42</v>
      </c>
      <c r="G314" s="6">
        <v>1</v>
      </c>
      <c r="H314" s="1">
        <v>7000000</v>
      </c>
      <c r="I314" s="3">
        <v>2</v>
      </c>
      <c r="J314" s="7">
        <v>1.3888888888888889E-3</v>
      </c>
      <c r="K314" s="3" t="s">
        <v>18</v>
      </c>
      <c r="L314" s="3" t="s">
        <v>56</v>
      </c>
      <c r="M314" s="3" t="s">
        <v>33</v>
      </c>
      <c r="N314" s="3" t="s">
        <v>77</v>
      </c>
      <c r="O314" s="3" t="s">
        <v>65</v>
      </c>
    </row>
    <row r="315" spans="2:15" ht="21" customHeight="1" x14ac:dyDescent="0.2">
      <c r="B315" s="3" t="s">
        <v>14</v>
      </c>
      <c r="C315" s="4">
        <v>24</v>
      </c>
      <c r="D315" s="5" t="s">
        <v>69</v>
      </c>
      <c r="E315" s="3" t="s">
        <v>16</v>
      </c>
      <c r="F315" s="3" t="s">
        <v>68</v>
      </c>
      <c r="G315" s="6">
        <v>5</v>
      </c>
      <c r="H315" s="1">
        <v>25000000</v>
      </c>
      <c r="I315" s="3">
        <v>2</v>
      </c>
      <c r="J315" s="7">
        <v>1.3888888888888889E-3</v>
      </c>
      <c r="K315" s="3" t="s">
        <v>18</v>
      </c>
      <c r="L315" s="3" t="s">
        <v>19</v>
      </c>
      <c r="M315" s="3" t="s">
        <v>43</v>
      </c>
      <c r="N315" s="3" t="s">
        <v>66</v>
      </c>
      <c r="O315" s="3" t="s">
        <v>36</v>
      </c>
    </row>
    <row r="316" spans="2:15" ht="21" customHeight="1" x14ac:dyDescent="0.2">
      <c r="B316" s="3" t="s">
        <v>14</v>
      </c>
      <c r="C316" s="4">
        <v>11</v>
      </c>
      <c r="D316" s="5" t="s">
        <v>57</v>
      </c>
      <c r="E316" s="3" t="s">
        <v>38</v>
      </c>
      <c r="F316" s="3" t="s">
        <v>42</v>
      </c>
      <c r="G316" s="6">
        <v>2</v>
      </c>
      <c r="H316" s="1">
        <v>38000000</v>
      </c>
      <c r="I316" s="3">
        <v>5</v>
      </c>
      <c r="J316" s="7">
        <v>1.3888888888888889E-3</v>
      </c>
      <c r="K316" s="3" t="s">
        <v>46</v>
      </c>
      <c r="L316" s="3" t="s">
        <v>50</v>
      </c>
      <c r="M316" s="3" t="s">
        <v>33</v>
      </c>
      <c r="N316" s="3" t="s">
        <v>76</v>
      </c>
      <c r="O316" s="3" t="s">
        <v>26</v>
      </c>
    </row>
    <row r="317" spans="2:15" ht="21" customHeight="1" x14ac:dyDescent="0.2">
      <c r="B317" s="3" t="s">
        <v>14</v>
      </c>
      <c r="C317" s="4">
        <v>15</v>
      </c>
      <c r="D317" s="5" t="s">
        <v>22</v>
      </c>
      <c r="E317" s="3" t="s">
        <v>16</v>
      </c>
      <c r="F317" s="3" t="s">
        <v>23</v>
      </c>
      <c r="G317" s="6">
        <v>3</v>
      </c>
      <c r="H317" s="1">
        <v>15000000</v>
      </c>
      <c r="I317" s="3">
        <v>2</v>
      </c>
      <c r="J317" s="7">
        <v>1.3888888888888889E-3</v>
      </c>
      <c r="K317" s="3" t="s">
        <v>18</v>
      </c>
      <c r="L317" s="3" t="s">
        <v>56</v>
      </c>
      <c r="M317" s="3" t="s">
        <v>43</v>
      </c>
      <c r="N317" s="3" t="s">
        <v>78</v>
      </c>
      <c r="O317" s="3" t="s">
        <v>53</v>
      </c>
    </row>
    <row r="318" spans="2:15" ht="21" customHeight="1" x14ac:dyDescent="0.2">
      <c r="B318" s="3" t="s">
        <v>70</v>
      </c>
      <c r="C318" s="4">
        <v>17</v>
      </c>
      <c r="D318" s="5" t="s">
        <v>58</v>
      </c>
      <c r="E318" s="3" t="s">
        <v>28</v>
      </c>
      <c r="F318" s="3" t="s">
        <v>23</v>
      </c>
      <c r="G318" s="6">
        <v>0</v>
      </c>
      <c r="H318" s="1">
        <v>0</v>
      </c>
      <c r="I318" s="3">
        <v>2</v>
      </c>
      <c r="J318" s="7">
        <v>1.3888888888888889E-3</v>
      </c>
      <c r="K318" s="3"/>
      <c r="L318" s="3"/>
      <c r="M318" s="3" t="s">
        <v>30</v>
      </c>
      <c r="N318" s="3" t="s">
        <v>76</v>
      </c>
      <c r="O318" s="3" t="s">
        <v>31</v>
      </c>
    </row>
    <row r="319" spans="2:15" ht="21" customHeight="1" x14ac:dyDescent="0.2">
      <c r="B319" s="3" t="s">
        <v>70</v>
      </c>
      <c r="C319" s="4">
        <v>6</v>
      </c>
      <c r="D319" s="5" t="s">
        <v>22</v>
      </c>
      <c r="E319" s="3" t="s">
        <v>16</v>
      </c>
      <c r="F319" s="3" t="s">
        <v>17</v>
      </c>
      <c r="G319" s="6">
        <v>0</v>
      </c>
      <c r="H319" s="1">
        <v>0</v>
      </c>
      <c r="I319" s="3">
        <v>1</v>
      </c>
      <c r="J319" s="7">
        <v>1.3888888888888889E-3</v>
      </c>
      <c r="K319" s="3"/>
      <c r="L319" s="3"/>
      <c r="M319" s="3" t="s">
        <v>43</v>
      </c>
      <c r="N319" s="3" t="s">
        <v>77</v>
      </c>
      <c r="O319" s="3" t="s">
        <v>65</v>
      </c>
    </row>
    <row r="320" spans="2:15" ht="21" customHeight="1" x14ac:dyDescent="0.2">
      <c r="B320" s="3" t="s">
        <v>70</v>
      </c>
      <c r="C320" s="4">
        <v>18</v>
      </c>
      <c r="D320" s="5" t="s">
        <v>27</v>
      </c>
      <c r="E320" s="3" t="s">
        <v>16</v>
      </c>
      <c r="F320" s="3" t="s">
        <v>23</v>
      </c>
      <c r="G320" s="6">
        <v>0</v>
      </c>
      <c r="H320" s="1">
        <v>0</v>
      </c>
      <c r="I320" s="3">
        <v>1</v>
      </c>
      <c r="J320" s="7">
        <v>1.3888888888888889E-3</v>
      </c>
      <c r="K320" s="3"/>
      <c r="L320" s="3"/>
      <c r="M320" s="3" t="s">
        <v>51</v>
      </c>
      <c r="N320" s="3" t="s">
        <v>77</v>
      </c>
      <c r="O320" s="3" t="s">
        <v>54</v>
      </c>
    </row>
    <row r="321" spans="2:15" ht="21" customHeight="1" x14ac:dyDescent="0.2">
      <c r="B321" s="3" t="s">
        <v>70</v>
      </c>
      <c r="C321" s="4">
        <v>11</v>
      </c>
      <c r="D321" s="5" t="s">
        <v>44</v>
      </c>
      <c r="E321" s="3" t="s">
        <v>73</v>
      </c>
      <c r="F321" s="3" t="s">
        <v>42</v>
      </c>
      <c r="G321" s="6">
        <v>0</v>
      </c>
      <c r="H321" s="1">
        <v>0</v>
      </c>
      <c r="I321" s="3">
        <v>4</v>
      </c>
      <c r="J321" s="7">
        <v>1.3888888888888889E-3</v>
      </c>
      <c r="K321" s="3"/>
      <c r="L321" s="3"/>
      <c r="M321" s="3" t="s">
        <v>48</v>
      </c>
      <c r="N321" s="3" t="s">
        <v>76</v>
      </c>
      <c r="O321" s="3" t="s">
        <v>26</v>
      </c>
    </row>
    <row r="322" spans="2:15" ht="21" customHeight="1" x14ac:dyDescent="0.2">
      <c r="B322" s="3" t="s">
        <v>70</v>
      </c>
      <c r="C322" s="4">
        <v>21</v>
      </c>
      <c r="D322" s="5" t="s">
        <v>69</v>
      </c>
      <c r="E322" s="3" t="s">
        <v>49</v>
      </c>
      <c r="F322" s="3" t="s">
        <v>23</v>
      </c>
      <c r="G322" s="6">
        <v>0</v>
      </c>
      <c r="H322" s="1">
        <v>0</v>
      </c>
      <c r="I322" s="3">
        <v>1</v>
      </c>
      <c r="J322" s="7">
        <v>1.3888888888888889E-3</v>
      </c>
      <c r="K322" s="3"/>
      <c r="L322" s="3"/>
      <c r="M322" s="3" t="s">
        <v>40</v>
      </c>
      <c r="N322" s="3" t="s">
        <v>78</v>
      </c>
      <c r="O322" s="3" t="s">
        <v>63</v>
      </c>
    </row>
    <row r="323" spans="2:15" ht="21" customHeight="1" x14ac:dyDescent="0.2">
      <c r="B323" s="3" t="s">
        <v>70</v>
      </c>
      <c r="C323" s="4">
        <v>17</v>
      </c>
      <c r="D323" s="5" t="s">
        <v>58</v>
      </c>
      <c r="E323" s="3" t="s">
        <v>28</v>
      </c>
      <c r="F323" s="3" t="s">
        <v>23</v>
      </c>
      <c r="G323" s="6">
        <v>0</v>
      </c>
      <c r="H323" s="1">
        <v>0</v>
      </c>
      <c r="I323" s="3">
        <v>2</v>
      </c>
      <c r="J323" s="7">
        <v>1.3888888888888889E-3</v>
      </c>
      <c r="K323" s="3"/>
      <c r="L323" s="3"/>
      <c r="M323" s="3" t="s">
        <v>30</v>
      </c>
      <c r="N323" s="3" t="s">
        <v>76</v>
      </c>
      <c r="O323" s="3" t="s">
        <v>31</v>
      </c>
    </row>
    <row r="324" spans="2:15" ht="21" customHeight="1" x14ac:dyDescent="0.2">
      <c r="B324" s="3" t="s">
        <v>14</v>
      </c>
      <c r="C324" s="4">
        <v>12</v>
      </c>
      <c r="D324" s="5" t="s">
        <v>55</v>
      </c>
      <c r="E324" s="3" t="s">
        <v>28</v>
      </c>
      <c r="F324" s="3" t="s">
        <v>23</v>
      </c>
      <c r="G324" s="6">
        <v>2</v>
      </c>
      <c r="H324" s="1">
        <v>12000000</v>
      </c>
      <c r="I324" s="3">
        <v>1</v>
      </c>
      <c r="J324" s="7">
        <v>1.3888888888888889E-3</v>
      </c>
      <c r="K324" s="3" t="s">
        <v>18</v>
      </c>
      <c r="L324" s="3" t="s">
        <v>29</v>
      </c>
      <c r="M324" s="3" t="s">
        <v>33</v>
      </c>
      <c r="N324" s="3" t="s">
        <v>76</v>
      </c>
      <c r="O324" s="3" t="s">
        <v>71</v>
      </c>
    </row>
    <row r="325" spans="2:15" ht="21" customHeight="1" x14ac:dyDescent="0.2">
      <c r="B325" s="3" t="s">
        <v>14</v>
      </c>
      <c r="C325" s="4">
        <v>1</v>
      </c>
      <c r="D325" s="5" t="s">
        <v>15</v>
      </c>
      <c r="E325" s="3" t="s">
        <v>32</v>
      </c>
      <c r="F325" s="3" t="s">
        <v>42</v>
      </c>
      <c r="G325" s="6">
        <v>4</v>
      </c>
      <c r="H325" s="1">
        <v>20000000</v>
      </c>
      <c r="I325" s="3">
        <v>1</v>
      </c>
      <c r="J325" s="7">
        <v>1.3888888888888889E-3</v>
      </c>
      <c r="K325" s="3" t="s">
        <v>18</v>
      </c>
      <c r="L325" s="3" t="s">
        <v>35</v>
      </c>
      <c r="M325" s="3" t="s">
        <v>33</v>
      </c>
      <c r="N325" s="3" t="s">
        <v>76</v>
      </c>
      <c r="O325" s="3" t="s">
        <v>75</v>
      </c>
    </row>
    <row r="326" spans="2:15" ht="21" customHeight="1" x14ac:dyDescent="0.2">
      <c r="B326" s="3" t="s">
        <v>14</v>
      </c>
      <c r="C326" s="4">
        <v>27</v>
      </c>
      <c r="D326" s="5" t="s">
        <v>22</v>
      </c>
      <c r="E326" s="3" t="s">
        <v>16</v>
      </c>
      <c r="F326" s="3" t="s">
        <v>23</v>
      </c>
      <c r="G326" s="6">
        <v>4</v>
      </c>
      <c r="H326" s="1">
        <v>11000000</v>
      </c>
      <c r="I326" s="3">
        <v>1</v>
      </c>
      <c r="J326" s="7">
        <v>1.3888888888888889E-3</v>
      </c>
      <c r="K326" s="3" t="s">
        <v>61</v>
      </c>
      <c r="L326" s="3" t="s">
        <v>47</v>
      </c>
      <c r="M326" s="3" t="s">
        <v>25</v>
      </c>
      <c r="N326" s="3" t="s">
        <v>77</v>
      </c>
      <c r="O326" s="3" t="s">
        <v>54</v>
      </c>
    </row>
    <row r="327" spans="2:15" ht="21" customHeight="1" x14ac:dyDescent="0.2">
      <c r="B327" s="3" t="s">
        <v>14</v>
      </c>
      <c r="C327" s="4">
        <v>26</v>
      </c>
      <c r="D327" s="5" t="s">
        <v>22</v>
      </c>
      <c r="E327" s="3" t="s">
        <v>73</v>
      </c>
      <c r="F327" s="3" t="s">
        <v>17</v>
      </c>
      <c r="G327" s="6">
        <v>3</v>
      </c>
      <c r="H327" s="1">
        <v>15000000</v>
      </c>
      <c r="I327" s="3">
        <v>1</v>
      </c>
      <c r="J327" s="7">
        <v>1.3888888888888889E-3</v>
      </c>
      <c r="K327" s="3" t="s">
        <v>18</v>
      </c>
      <c r="L327" s="3" t="s">
        <v>64</v>
      </c>
      <c r="M327" s="3" t="s">
        <v>43</v>
      </c>
      <c r="N327" s="3" t="s">
        <v>76</v>
      </c>
      <c r="O327" s="3" t="s">
        <v>31</v>
      </c>
    </row>
    <row r="328" spans="2:15" ht="21" customHeight="1" x14ac:dyDescent="0.2">
      <c r="B328" s="3" t="s">
        <v>14</v>
      </c>
      <c r="C328" s="4">
        <v>30</v>
      </c>
      <c r="D328" s="5" t="s">
        <v>27</v>
      </c>
      <c r="E328" s="3" t="s">
        <v>32</v>
      </c>
      <c r="F328" s="3" t="s">
        <v>42</v>
      </c>
      <c r="G328" s="6">
        <v>3</v>
      </c>
      <c r="H328" s="1">
        <v>15000000</v>
      </c>
      <c r="I328" s="3">
        <v>1</v>
      </c>
      <c r="J328" s="7">
        <v>1.3888888888888889E-3</v>
      </c>
      <c r="K328" s="3" t="s">
        <v>18</v>
      </c>
      <c r="L328" s="3" t="s">
        <v>29</v>
      </c>
      <c r="M328" s="3" t="s">
        <v>43</v>
      </c>
      <c r="N328" s="3" t="s">
        <v>77</v>
      </c>
      <c r="O328" s="3" t="s">
        <v>65</v>
      </c>
    </row>
    <row r="329" spans="2:15" ht="21" customHeight="1" x14ac:dyDescent="0.2">
      <c r="B329" s="3" t="s">
        <v>14</v>
      </c>
      <c r="C329" s="4">
        <v>11</v>
      </c>
      <c r="D329" s="5" t="s">
        <v>27</v>
      </c>
      <c r="E329" s="3" t="s">
        <v>32</v>
      </c>
      <c r="F329" s="3" t="s">
        <v>17</v>
      </c>
      <c r="G329" s="6">
        <v>2</v>
      </c>
      <c r="H329" s="1">
        <v>12000000</v>
      </c>
      <c r="I329" s="3">
        <v>5</v>
      </c>
      <c r="J329" s="7">
        <v>1.3888888888888889E-3</v>
      </c>
      <c r="K329" s="3" t="s">
        <v>18</v>
      </c>
      <c r="L329" s="3" t="s">
        <v>24</v>
      </c>
      <c r="M329" s="3" t="s">
        <v>48</v>
      </c>
      <c r="N329" s="3" t="s">
        <v>78</v>
      </c>
      <c r="O329" s="3" t="s">
        <v>62</v>
      </c>
    </row>
    <row r="330" spans="2:15" ht="21" customHeight="1" x14ac:dyDescent="0.2">
      <c r="B330" s="3" t="s">
        <v>14</v>
      </c>
      <c r="C330" s="4">
        <v>28</v>
      </c>
      <c r="D330" s="5" t="s">
        <v>37</v>
      </c>
      <c r="E330" s="3" t="s">
        <v>16</v>
      </c>
      <c r="F330" s="3" t="s">
        <v>17</v>
      </c>
      <c r="G330" s="6">
        <v>5</v>
      </c>
      <c r="H330" s="1">
        <v>21000000</v>
      </c>
      <c r="I330" s="3">
        <v>3</v>
      </c>
      <c r="J330" s="7">
        <v>1.3888888888888889E-3</v>
      </c>
      <c r="K330" s="3" t="s">
        <v>18</v>
      </c>
      <c r="L330" s="3" t="s">
        <v>39</v>
      </c>
      <c r="M330" s="3" t="s">
        <v>25</v>
      </c>
      <c r="N330" s="3" t="s">
        <v>76</v>
      </c>
      <c r="O330" s="3" t="s">
        <v>52</v>
      </c>
    </row>
    <row r="331" spans="2:15" ht="21" customHeight="1" x14ac:dyDescent="0.2">
      <c r="B331" s="3" t="s">
        <v>14</v>
      </c>
      <c r="C331" s="4">
        <v>8</v>
      </c>
      <c r="D331" s="5" t="s">
        <v>37</v>
      </c>
      <c r="E331" s="3" t="s">
        <v>49</v>
      </c>
      <c r="F331" s="3" t="s">
        <v>17</v>
      </c>
      <c r="G331" s="6">
        <v>2</v>
      </c>
      <c r="H331" s="1">
        <v>12000000</v>
      </c>
      <c r="I331" s="3">
        <v>2</v>
      </c>
      <c r="J331" s="7">
        <v>1.3888888888888889E-3</v>
      </c>
      <c r="K331" s="3" t="s">
        <v>18</v>
      </c>
      <c r="L331" s="3" t="s">
        <v>39</v>
      </c>
      <c r="M331" s="3" t="s">
        <v>33</v>
      </c>
      <c r="N331" s="3" t="s">
        <v>78</v>
      </c>
      <c r="O331" s="3" t="s">
        <v>66</v>
      </c>
    </row>
    <row r="332" spans="2:15" ht="21" customHeight="1" x14ac:dyDescent="0.2">
      <c r="B332" s="3" t="s">
        <v>14</v>
      </c>
      <c r="C332" s="4">
        <v>25</v>
      </c>
      <c r="D332" s="5" t="s">
        <v>37</v>
      </c>
      <c r="E332" s="3" t="s">
        <v>16</v>
      </c>
      <c r="F332" s="3" t="s">
        <v>23</v>
      </c>
      <c r="G332" s="6">
        <v>5</v>
      </c>
      <c r="H332" s="1">
        <v>25000000</v>
      </c>
      <c r="I332" s="3">
        <v>1</v>
      </c>
      <c r="J332" s="7">
        <v>1.3888888888888889E-3</v>
      </c>
      <c r="K332" s="3" t="s">
        <v>18</v>
      </c>
      <c r="L332" s="3" t="s">
        <v>19</v>
      </c>
      <c r="M332" s="3" t="s">
        <v>48</v>
      </c>
      <c r="N332" s="3" t="s">
        <v>66</v>
      </c>
      <c r="O332" s="3" t="s">
        <v>36</v>
      </c>
    </row>
    <row r="333" spans="2:15" ht="21" customHeight="1" x14ac:dyDescent="0.2">
      <c r="B333" s="3" t="s">
        <v>14</v>
      </c>
      <c r="C333" s="4">
        <v>2</v>
      </c>
      <c r="D333" s="5" t="s">
        <v>37</v>
      </c>
      <c r="E333" s="3" t="s">
        <v>32</v>
      </c>
      <c r="F333" s="3" t="s">
        <v>23</v>
      </c>
      <c r="G333" s="6">
        <v>3</v>
      </c>
      <c r="H333" s="1">
        <v>15000000</v>
      </c>
      <c r="I333" s="3">
        <v>3</v>
      </c>
      <c r="J333" s="7">
        <v>1.3888888888888889E-3</v>
      </c>
      <c r="K333" s="3" t="s">
        <v>18</v>
      </c>
      <c r="L333" s="3" t="s">
        <v>19</v>
      </c>
      <c r="M333" s="3" t="s">
        <v>51</v>
      </c>
      <c r="N333" s="3" t="s">
        <v>78</v>
      </c>
      <c r="O333" s="3" t="s">
        <v>66</v>
      </c>
    </row>
    <row r="334" spans="2:15" ht="21" customHeight="1" x14ac:dyDescent="0.2">
      <c r="B334" s="3" t="s">
        <v>14</v>
      </c>
      <c r="C334" s="4">
        <v>29</v>
      </c>
      <c r="D334" s="5" t="s">
        <v>37</v>
      </c>
      <c r="E334" s="3" t="s">
        <v>16</v>
      </c>
      <c r="F334" s="3" t="s">
        <v>23</v>
      </c>
      <c r="G334" s="6">
        <v>2</v>
      </c>
      <c r="H334" s="1">
        <v>12000000</v>
      </c>
      <c r="I334" s="3">
        <v>1</v>
      </c>
      <c r="J334" s="7">
        <v>1.3888888888888889E-3</v>
      </c>
      <c r="K334" s="3" t="s">
        <v>18</v>
      </c>
      <c r="L334" s="3" t="s">
        <v>56</v>
      </c>
      <c r="M334" s="3" t="s">
        <v>51</v>
      </c>
      <c r="N334" s="3" t="s">
        <v>76</v>
      </c>
      <c r="O334" s="3" t="s">
        <v>31</v>
      </c>
    </row>
    <row r="335" spans="2:15" ht="21" customHeight="1" x14ac:dyDescent="0.2">
      <c r="B335" s="3" t="s">
        <v>14</v>
      </c>
      <c r="C335" s="4">
        <v>6</v>
      </c>
      <c r="D335" s="5" t="s">
        <v>44</v>
      </c>
      <c r="E335" s="3" t="s">
        <v>28</v>
      </c>
      <c r="F335" s="3" t="s">
        <v>23</v>
      </c>
      <c r="G335" s="6">
        <v>3</v>
      </c>
      <c r="H335" s="1">
        <v>15000000</v>
      </c>
      <c r="I335" s="3">
        <v>1</v>
      </c>
      <c r="J335" s="7">
        <v>1.3888888888888889E-3</v>
      </c>
      <c r="K335" s="3" t="s">
        <v>18</v>
      </c>
      <c r="L335" s="3" t="s">
        <v>19</v>
      </c>
      <c r="M335" s="3" t="s">
        <v>30</v>
      </c>
      <c r="N335" s="3" t="s">
        <v>76</v>
      </c>
      <c r="O335" s="3" t="s">
        <v>52</v>
      </c>
    </row>
    <row r="336" spans="2:15" ht="21" customHeight="1" x14ac:dyDescent="0.2">
      <c r="B336" s="3" t="s">
        <v>14</v>
      </c>
      <c r="C336" s="4">
        <v>19</v>
      </c>
      <c r="D336" s="5" t="s">
        <v>44</v>
      </c>
      <c r="E336" s="3" t="s">
        <v>16</v>
      </c>
      <c r="F336" s="3" t="s">
        <v>23</v>
      </c>
      <c r="G336" s="6">
        <v>3</v>
      </c>
      <c r="H336" s="1">
        <v>15000000</v>
      </c>
      <c r="I336" s="3">
        <v>5</v>
      </c>
      <c r="J336" s="7">
        <v>1.3888888888888889E-3</v>
      </c>
      <c r="K336" s="3" t="s">
        <v>18</v>
      </c>
      <c r="L336" s="3" t="s">
        <v>56</v>
      </c>
      <c r="M336" s="3" t="s">
        <v>30</v>
      </c>
      <c r="N336" s="3" t="s">
        <v>76</v>
      </c>
      <c r="O336" s="3" t="s">
        <v>52</v>
      </c>
    </row>
    <row r="337" spans="2:15" ht="21" customHeight="1" x14ac:dyDescent="0.2">
      <c r="B337" s="3" t="s">
        <v>14</v>
      </c>
      <c r="C337" s="4">
        <v>22</v>
      </c>
      <c r="D337" s="5" t="s">
        <v>44</v>
      </c>
      <c r="E337" s="3" t="s">
        <v>49</v>
      </c>
      <c r="F337" s="3" t="s">
        <v>23</v>
      </c>
      <c r="G337" s="6">
        <v>2</v>
      </c>
      <c r="H337" s="1">
        <v>12000000</v>
      </c>
      <c r="I337" s="3">
        <v>2</v>
      </c>
      <c r="J337" s="7">
        <v>1.3888888888888889E-3</v>
      </c>
      <c r="K337" s="3" t="s">
        <v>18</v>
      </c>
      <c r="L337" s="3" t="s">
        <v>29</v>
      </c>
      <c r="M337" s="3" t="s">
        <v>25</v>
      </c>
      <c r="N337" s="3" t="s">
        <v>78</v>
      </c>
      <c r="O337" s="3" t="s">
        <v>53</v>
      </c>
    </row>
    <row r="338" spans="2:15" ht="21" customHeight="1" x14ac:dyDescent="0.2">
      <c r="B338" s="3" t="s">
        <v>14</v>
      </c>
      <c r="C338" s="4">
        <v>3</v>
      </c>
      <c r="D338" s="5" t="s">
        <v>44</v>
      </c>
      <c r="E338" s="3" t="s">
        <v>28</v>
      </c>
      <c r="F338" s="3" t="s">
        <v>42</v>
      </c>
      <c r="G338" s="6">
        <v>5</v>
      </c>
      <c r="H338" s="1">
        <v>25000000</v>
      </c>
      <c r="I338" s="3">
        <v>3</v>
      </c>
      <c r="J338" s="7">
        <v>1.3888888888888889E-3</v>
      </c>
      <c r="K338" s="3" t="s">
        <v>18</v>
      </c>
      <c r="L338" s="3" t="s">
        <v>39</v>
      </c>
      <c r="M338" s="3" t="s">
        <v>40</v>
      </c>
      <c r="N338" s="3" t="s">
        <v>78</v>
      </c>
      <c r="O338" s="3" t="s">
        <v>41</v>
      </c>
    </row>
    <row r="339" spans="2:15" ht="21" customHeight="1" x14ac:dyDescent="0.2">
      <c r="B339" s="3" t="s">
        <v>14</v>
      </c>
      <c r="C339" s="4">
        <v>2</v>
      </c>
      <c r="D339" s="5" t="s">
        <v>44</v>
      </c>
      <c r="E339" s="3" t="s">
        <v>28</v>
      </c>
      <c r="F339" s="3" t="s">
        <v>42</v>
      </c>
      <c r="G339" s="6">
        <v>5</v>
      </c>
      <c r="H339" s="1">
        <v>25000000</v>
      </c>
      <c r="I339" s="3">
        <v>1</v>
      </c>
      <c r="J339" s="7">
        <v>1.3888888888888889E-3</v>
      </c>
      <c r="K339" s="3" t="s">
        <v>18</v>
      </c>
      <c r="L339" s="3" t="s">
        <v>56</v>
      </c>
      <c r="M339" s="3" t="s">
        <v>51</v>
      </c>
      <c r="N339" s="3" t="s">
        <v>78</v>
      </c>
      <c r="O339" s="3" t="s">
        <v>66</v>
      </c>
    </row>
    <row r="340" spans="2:15" ht="21" customHeight="1" x14ac:dyDescent="0.2">
      <c r="B340" s="3" t="s">
        <v>14</v>
      </c>
      <c r="C340" s="4">
        <v>1</v>
      </c>
      <c r="D340" s="5" t="s">
        <v>69</v>
      </c>
      <c r="E340" s="3" t="s">
        <v>32</v>
      </c>
      <c r="F340" s="3" t="s">
        <v>42</v>
      </c>
      <c r="G340" s="6">
        <v>4</v>
      </c>
      <c r="H340" s="1">
        <v>20000000</v>
      </c>
      <c r="I340" s="3">
        <v>4</v>
      </c>
      <c r="J340" s="7">
        <v>1.3888888888888889E-3</v>
      </c>
      <c r="K340" s="3" t="s">
        <v>18</v>
      </c>
      <c r="L340" s="3" t="s">
        <v>24</v>
      </c>
      <c r="M340" s="3" t="s">
        <v>51</v>
      </c>
      <c r="N340" s="3" t="s">
        <v>76</v>
      </c>
      <c r="O340" s="3" t="s">
        <v>52</v>
      </c>
    </row>
    <row r="341" spans="2:15" ht="21" customHeight="1" x14ac:dyDescent="0.2">
      <c r="B341" s="3" t="s">
        <v>14</v>
      </c>
      <c r="C341" s="4">
        <v>17</v>
      </c>
      <c r="D341" s="5" t="s">
        <v>69</v>
      </c>
      <c r="E341" s="3" t="s">
        <v>73</v>
      </c>
      <c r="F341" s="3" t="s">
        <v>17</v>
      </c>
      <c r="G341" s="6">
        <v>3</v>
      </c>
      <c r="H341" s="1">
        <v>15000000</v>
      </c>
      <c r="I341" s="3">
        <v>5</v>
      </c>
      <c r="J341" s="7">
        <v>1.3888888888888889E-3</v>
      </c>
      <c r="K341" s="3" t="s">
        <v>18</v>
      </c>
      <c r="L341" s="3" t="s">
        <v>39</v>
      </c>
      <c r="M341" s="3" t="s">
        <v>51</v>
      </c>
      <c r="N341" s="3" t="s">
        <v>77</v>
      </c>
      <c r="O341" s="3" t="s">
        <v>54</v>
      </c>
    </row>
    <row r="342" spans="2:15" ht="21" customHeight="1" x14ac:dyDescent="0.2">
      <c r="B342" s="3" t="s">
        <v>14</v>
      </c>
      <c r="C342" s="4">
        <v>2</v>
      </c>
      <c r="D342" s="5" t="s">
        <v>69</v>
      </c>
      <c r="E342" s="3" t="s">
        <v>32</v>
      </c>
      <c r="F342" s="3" t="s">
        <v>17</v>
      </c>
      <c r="G342" s="6">
        <v>2</v>
      </c>
      <c r="H342" s="1">
        <v>12000000</v>
      </c>
      <c r="I342" s="3">
        <v>2</v>
      </c>
      <c r="J342" s="7">
        <v>1.3888888888888889E-3</v>
      </c>
      <c r="K342" s="3" t="s">
        <v>18</v>
      </c>
      <c r="L342" s="3" t="s">
        <v>56</v>
      </c>
      <c r="M342" s="3" t="s">
        <v>20</v>
      </c>
      <c r="N342" s="3" t="s">
        <v>78</v>
      </c>
      <c r="O342" s="3" t="s">
        <v>41</v>
      </c>
    </row>
    <row r="343" spans="2:15" ht="21" customHeight="1" x14ac:dyDescent="0.2">
      <c r="B343" s="3" t="s">
        <v>14</v>
      </c>
      <c r="C343" s="4">
        <v>12</v>
      </c>
      <c r="D343" s="5" t="s">
        <v>55</v>
      </c>
      <c r="E343" s="3" t="s">
        <v>28</v>
      </c>
      <c r="F343" s="3" t="s">
        <v>23</v>
      </c>
      <c r="G343" s="6">
        <v>2</v>
      </c>
      <c r="H343" s="1">
        <v>12000000</v>
      </c>
      <c r="I343" s="3">
        <v>1</v>
      </c>
      <c r="J343" s="7">
        <v>1.3888888888888889E-3</v>
      </c>
      <c r="K343" s="3" t="s">
        <v>18</v>
      </c>
      <c r="L343" s="3" t="s">
        <v>29</v>
      </c>
      <c r="M343" s="3" t="s">
        <v>33</v>
      </c>
      <c r="N343" s="3" t="s">
        <v>76</v>
      </c>
      <c r="O343" s="3" t="s">
        <v>71</v>
      </c>
    </row>
    <row r="344" spans="2:15" ht="21" customHeight="1" x14ac:dyDescent="0.2">
      <c r="B344" s="3" t="s">
        <v>14</v>
      </c>
      <c r="C344" s="4">
        <v>1</v>
      </c>
      <c r="D344" s="5" t="s">
        <v>15</v>
      </c>
      <c r="E344" s="3" t="s">
        <v>32</v>
      </c>
      <c r="F344" s="3" t="s">
        <v>42</v>
      </c>
      <c r="G344" s="6">
        <v>4</v>
      </c>
      <c r="H344" s="1">
        <v>20000000</v>
      </c>
      <c r="I344" s="3">
        <v>1</v>
      </c>
      <c r="J344" s="7">
        <v>1.3888888888888889E-3</v>
      </c>
      <c r="K344" s="3" t="s">
        <v>18</v>
      </c>
      <c r="L344" s="3" t="s">
        <v>35</v>
      </c>
      <c r="M344" s="3" t="s">
        <v>33</v>
      </c>
      <c r="N344" s="3" t="s">
        <v>76</v>
      </c>
      <c r="O344" s="3" t="s">
        <v>75</v>
      </c>
    </row>
    <row r="345" spans="2:15" ht="21" customHeight="1" x14ac:dyDescent="0.2">
      <c r="B345" s="3" t="s">
        <v>14</v>
      </c>
      <c r="C345" s="4">
        <v>27</v>
      </c>
      <c r="D345" s="5" t="s">
        <v>22</v>
      </c>
      <c r="E345" s="3" t="s">
        <v>16</v>
      </c>
      <c r="F345" s="3" t="s">
        <v>23</v>
      </c>
      <c r="G345" s="6">
        <v>4</v>
      </c>
      <c r="H345" s="1">
        <v>11000000</v>
      </c>
      <c r="I345" s="3">
        <v>1</v>
      </c>
      <c r="J345" s="7">
        <v>1.3888888888888889E-3</v>
      </c>
      <c r="K345" s="3" t="s">
        <v>61</v>
      </c>
      <c r="L345" s="3" t="s">
        <v>47</v>
      </c>
      <c r="M345" s="3" t="s">
        <v>25</v>
      </c>
      <c r="N345" s="3" t="s">
        <v>77</v>
      </c>
      <c r="O345" s="3" t="s">
        <v>54</v>
      </c>
    </row>
    <row r="346" spans="2:15" ht="21" customHeight="1" x14ac:dyDescent="0.2">
      <c r="B346" s="3" t="s">
        <v>70</v>
      </c>
      <c r="C346" s="4">
        <v>6</v>
      </c>
      <c r="D346" s="5" t="s">
        <v>55</v>
      </c>
      <c r="E346" s="3" t="s">
        <v>16</v>
      </c>
      <c r="F346" s="3" t="s">
        <v>17</v>
      </c>
      <c r="G346" s="6">
        <v>0</v>
      </c>
      <c r="H346" s="1">
        <v>0</v>
      </c>
      <c r="I346" s="3">
        <v>4</v>
      </c>
      <c r="J346" s="7">
        <v>1.3888888888888889E-3</v>
      </c>
      <c r="K346" s="3"/>
      <c r="L346" s="3"/>
      <c r="M346" s="3" t="s">
        <v>51</v>
      </c>
      <c r="N346" s="3" t="s">
        <v>78</v>
      </c>
      <c r="O346" s="3" t="s">
        <v>53</v>
      </c>
    </row>
    <row r="347" spans="2:15" ht="21" customHeight="1" x14ac:dyDescent="0.2">
      <c r="B347" s="3" t="s">
        <v>70</v>
      </c>
      <c r="C347" s="4">
        <v>28</v>
      </c>
      <c r="D347" s="5" t="s">
        <v>59</v>
      </c>
      <c r="E347" s="3" t="s">
        <v>38</v>
      </c>
      <c r="F347" s="3" t="s">
        <v>17</v>
      </c>
      <c r="G347" s="6">
        <v>0</v>
      </c>
      <c r="H347" s="1">
        <v>0</v>
      </c>
      <c r="I347" s="3">
        <v>1</v>
      </c>
      <c r="J347" s="7">
        <v>1.3888888888888889E-3</v>
      </c>
      <c r="K347" s="3"/>
      <c r="L347" s="3"/>
      <c r="M347" s="3" t="s">
        <v>48</v>
      </c>
      <c r="N347" s="3" t="s">
        <v>78</v>
      </c>
      <c r="O347" s="3" t="s">
        <v>41</v>
      </c>
    </row>
    <row r="348" spans="2:15" ht="21" customHeight="1" x14ac:dyDescent="0.2">
      <c r="B348" s="3" t="s">
        <v>70</v>
      </c>
      <c r="C348" s="4">
        <v>5</v>
      </c>
      <c r="D348" s="5" t="s">
        <v>37</v>
      </c>
      <c r="E348" s="3" t="s">
        <v>32</v>
      </c>
      <c r="F348" s="3" t="s">
        <v>42</v>
      </c>
      <c r="G348" s="6">
        <v>0</v>
      </c>
      <c r="H348" s="1">
        <v>0</v>
      </c>
      <c r="I348" s="3">
        <v>3</v>
      </c>
      <c r="J348" s="7">
        <v>1.3888888888888889E-3</v>
      </c>
      <c r="K348" s="3"/>
      <c r="L348" s="3"/>
      <c r="M348" s="3" t="s">
        <v>30</v>
      </c>
      <c r="N348" s="3" t="s">
        <v>66</v>
      </c>
      <c r="O348" s="3" t="s">
        <v>36</v>
      </c>
    </row>
    <row r="349" spans="2:15" ht="21" customHeight="1" x14ac:dyDescent="0.2">
      <c r="B349" s="3" t="s">
        <v>70</v>
      </c>
      <c r="C349" s="4">
        <v>4</v>
      </c>
      <c r="D349" s="5" t="s">
        <v>69</v>
      </c>
      <c r="E349" s="3" t="s">
        <v>38</v>
      </c>
      <c r="F349" s="3" t="s">
        <v>68</v>
      </c>
      <c r="G349" s="6">
        <v>0</v>
      </c>
      <c r="H349" s="1">
        <v>0</v>
      </c>
      <c r="I349" s="3">
        <v>4</v>
      </c>
      <c r="J349" s="7">
        <v>1.3888888888888889E-3</v>
      </c>
      <c r="K349" s="3"/>
      <c r="L349" s="3"/>
      <c r="M349" s="3" t="s">
        <v>33</v>
      </c>
      <c r="N349" s="3" t="s">
        <v>77</v>
      </c>
      <c r="O349" s="3" t="s">
        <v>54</v>
      </c>
    </row>
    <row r="350" spans="2:15" ht="21" customHeight="1" x14ac:dyDescent="0.2">
      <c r="B350" s="3" t="s">
        <v>70</v>
      </c>
      <c r="C350" s="4">
        <v>28</v>
      </c>
      <c r="D350" s="5" t="s">
        <v>69</v>
      </c>
      <c r="E350" s="3" t="s">
        <v>38</v>
      </c>
      <c r="F350" s="3" t="s">
        <v>45</v>
      </c>
      <c r="G350" s="6">
        <v>0</v>
      </c>
      <c r="H350" s="1">
        <v>0</v>
      </c>
      <c r="I350" s="3">
        <v>2</v>
      </c>
      <c r="J350" s="7">
        <v>1.3888888888888889E-3</v>
      </c>
      <c r="K350" s="3"/>
      <c r="L350" s="3"/>
      <c r="M350" s="3" t="s">
        <v>33</v>
      </c>
      <c r="N350" s="3" t="s">
        <v>76</v>
      </c>
      <c r="O350" s="3" t="s">
        <v>31</v>
      </c>
    </row>
    <row r="351" spans="2:15" ht="21" customHeight="1" x14ac:dyDescent="0.2">
      <c r="B351" s="3" t="s">
        <v>70</v>
      </c>
      <c r="C351" s="4">
        <v>10</v>
      </c>
      <c r="D351" s="5" t="s">
        <v>69</v>
      </c>
      <c r="E351" s="3" t="s">
        <v>16</v>
      </c>
      <c r="F351" s="3" t="s">
        <v>23</v>
      </c>
      <c r="G351" s="6">
        <v>0</v>
      </c>
      <c r="H351" s="1">
        <v>0</v>
      </c>
      <c r="I351" s="3">
        <v>1</v>
      </c>
      <c r="J351" s="7">
        <v>1.3888888888888889E-3</v>
      </c>
      <c r="K351" s="3"/>
      <c r="L351" s="3"/>
      <c r="M351" s="3" t="s">
        <v>40</v>
      </c>
      <c r="N351" s="3" t="s">
        <v>76</v>
      </c>
      <c r="O351" s="3" t="s">
        <v>26</v>
      </c>
    </row>
    <row r="352" spans="2:15" ht="21" customHeight="1" x14ac:dyDescent="0.2">
      <c r="B352" s="3" t="s">
        <v>70</v>
      </c>
      <c r="C352" s="4">
        <v>30</v>
      </c>
      <c r="D352" s="5" t="s">
        <v>69</v>
      </c>
      <c r="E352" s="3" t="s">
        <v>38</v>
      </c>
      <c r="F352" s="3" t="s">
        <v>23</v>
      </c>
      <c r="G352" s="6">
        <v>0</v>
      </c>
      <c r="H352" s="1">
        <v>0</v>
      </c>
      <c r="I352" s="3">
        <v>2</v>
      </c>
      <c r="J352" s="7">
        <v>1.3888888888888889E-3</v>
      </c>
      <c r="K352" s="3"/>
      <c r="L352" s="3"/>
      <c r="M352" s="3" t="s">
        <v>20</v>
      </c>
      <c r="N352" s="3" t="s">
        <v>78</v>
      </c>
      <c r="O352" s="3" t="s">
        <v>62</v>
      </c>
    </row>
    <row r="353" spans="2:15" ht="21" customHeight="1" x14ac:dyDescent="0.2">
      <c r="B353" s="3" t="s">
        <v>70</v>
      </c>
      <c r="C353" s="4">
        <v>6</v>
      </c>
      <c r="D353" s="5" t="s">
        <v>55</v>
      </c>
      <c r="E353" s="3" t="s">
        <v>16</v>
      </c>
      <c r="F353" s="3" t="s">
        <v>17</v>
      </c>
      <c r="G353" s="6">
        <v>0</v>
      </c>
      <c r="H353" s="1">
        <v>0</v>
      </c>
      <c r="I353" s="3">
        <v>4</v>
      </c>
      <c r="J353" s="7">
        <v>1.3888888888888889E-3</v>
      </c>
      <c r="K353" s="3"/>
      <c r="L353" s="3"/>
      <c r="M353" s="3" t="s">
        <v>51</v>
      </c>
      <c r="N353" s="3" t="s">
        <v>78</v>
      </c>
      <c r="O353" s="3" t="s">
        <v>53</v>
      </c>
    </row>
    <row r="354" spans="2:15" ht="21" customHeight="1" x14ac:dyDescent="0.2">
      <c r="B354" s="3" t="s">
        <v>70</v>
      </c>
      <c r="C354" s="4">
        <v>28</v>
      </c>
      <c r="D354" s="5" t="s">
        <v>59</v>
      </c>
      <c r="E354" s="3" t="s">
        <v>38</v>
      </c>
      <c r="F354" s="3" t="s">
        <v>17</v>
      </c>
      <c r="G354" s="6">
        <v>0</v>
      </c>
      <c r="H354" s="1">
        <v>0</v>
      </c>
      <c r="I354" s="3">
        <v>1</v>
      </c>
      <c r="J354" s="7">
        <v>1.3888888888888889E-3</v>
      </c>
      <c r="K354" s="3"/>
      <c r="L354" s="3"/>
      <c r="M354" s="3" t="s">
        <v>48</v>
      </c>
      <c r="N354" s="3" t="s">
        <v>78</v>
      </c>
      <c r="O354" s="3" t="s">
        <v>41</v>
      </c>
    </row>
    <row r="355" spans="2:15" ht="21" customHeight="1" x14ac:dyDescent="0.2">
      <c r="B355" s="3" t="s">
        <v>14</v>
      </c>
      <c r="C355" s="4">
        <v>4</v>
      </c>
      <c r="D355" s="5" t="s">
        <v>15</v>
      </c>
      <c r="E355" s="3" t="s">
        <v>28</v>
      </c>
      <c r="F355" s="3" t="s">
        <v>42</v>
      </c>
      <c r="G355" s="6">
        <v>5</v>
      </c>
      <c r="H355" s="1">
        <v>20000000</v>
      </c>
      <c r="I355" s="3">
        <v>1</v>
      </c>
      <c r="J355" s="7">
        <v>1.3888888888888889E-3</v>
      </c>
      <c r="K355" s="3" t="s">
        <v>18</v>
      </c>
      <c r="L355" s="3" t="s">
        <v>35</v>
      </c>
      <c r="M355" s="3" t="s">
        <v>51</v>
      </c>
      <c r="N355" s="3" t="s">
        <v>77</v>
      </c>
      <c r="O355" s="3" t="s">
        <v>54</v>
      </c>
    </row>
    <row r="356" spans="2:15" ht="21" customHeight="1" x14ac:dyDescent="0.2">
      <c r="B356" s="3" t="s">
        <v>14</v>
      </c>
      <c r="C356" s="4">
        <v>6</v>
      </c>
      <c r="D356" s="5" t="s">
        <v>59</v>
      </c>
      <c r="E356" s="3" t="s">
        <v>28</v>
      </c>
      <c r="F356" s="3" t="s">
        <v>68</v>
      </c>
      <c r="G356" s="6">
        <v>2</v>
      </c>
      <c r="H356" s="1">
        <v>12000000</v>
      </c>
      <c r="I356" s="3">
        <v>1</v>
      </c>
      <c r="J356" s="7">
        <v>1.3888888888888889E-3</v>
      </c>
      <c r="K356" s="3" t="s">
        <v>18</v>
      </c>
      <c r="L356" s="3" t="s">
        <v>35</v>
      </c>
      <c r="M356" s="3" t="s">
        <v>33</v>
      </c>
      <c r="N356" s="3" t="s">
        <v>76</v>
      </c>
      <c r="O356" s="3" t="s">
        <v>52</v>
      </c>
    </row>
    <row r="357" spans="2:15" ht="21" customHeight="1" x14ac:dyDescent="0.2">
      <c r="B357" s="3" t="s">
        <v>14</v>
      </c>
      <c r="C357" s="4">
        <v>12</v>
      </c>
      <c r="D357" s="5" t="s">
        <v>60</v>
      </c>
      <c r="E357" s="3" t="s">
        <v>32</v>
      </c>
      <c r="F357" s="3" t="s">
        <v>45</v>
      </c>
      <c r="G357" s="6">
        <v>2</v>
      </c>
      <c r="H357" s="1">
        <v>12000000</v>
      </c>
      <c r="I357" s="3">
        <v>5</v>
      </c>
      <c r="J357" s="7">
        <v>1.3888888888888889E-3</v>
      </c>
      <c r="K357" s="3" t="s">
        <v>18</v>
      </c>
      <c r="L357" s="3" t="s">
        <v>39</v>
      </c>
      <c r="M357" s="3" t="s">
        <v>30</v>
      </c>
      <c r="N357" s="3" t="s">
        <v>66</v>
      </c>
      <c r="O357" s="3" t="s">
        <v>67</v>
      </c>
    </row>
    <row r="358" spans="2:15" ht="21" customHeight="1" x14ac:dyDescent="0.2">
      <c r="B358" s="3" t="s">
        <v>14</v>
      </c>
      <c r="C358" s="4">
        <v>11</v>
      </c>
      <c r="D358" s="5" t="s">
        <v>22</v>
      </c>
      <c r="E358" s="3" t="s">
        <v>38</v>
      </c>
      <c r="F358" s="3" t="s">
        <v>42</v>
      </c>
      <c r="G358" s="6">
        <v>2</v>
      </c>
      <c r="H358" s="1">
        <v>12000000</v>
      </c>
      <c r="I358" s="3">
        <v>1</v>
      </c>
      <c r="J358" s="7">
        <v>1.3888888888888889E-3</v>
      </c>
      <c r="K358" s="3" t="s">
        <v>18</v>
      </c>
      <c r="L358" s="3" t="s">
        <v>24</v>
      </c>
      <c r="M358" s="3" t="s">
        <v>43</v>
      </c>
      <c r="N358" s="3" t="s">
        <v>76</v>
      </c>
      <c r="O358" s="3" t="s">
        <v>26</v>
      </c>
    </row>
    <row r="359" spans="2:15" ht="21" customHeight="1" x14ac:dyDescent="0.2">
      <c r="B359" s="3" t="s">
        <v>14</v>
      </c>
      <c r="C359" s="4">
        <v>2</v>
      </c>
      <c r="D359" s="5" t="s">
        <v>37</v>
      </c>
      <c r="E359" s="3" t="s">
        <v>16</v>
      </c>
      <c r="F359" s="3" t="s">
        <v>23</v>
      </c>
      <c r="G359" s="6">
        <v>3</v>
      </c>
      <c r="H359" s="1">
        <v>15000000</v>
      </c>
      <c r="I359" s="3">
        <v>1</v>
      </c>
      <c r="J359" s="7">
        <v>1.3888888888888889E-3</v>
      </c>
      <c r="K359" s="3" t="s">
        <v>18</v>
      </c>
      <c r="L359" s="3" t="s">
        <v>39</v>
      </c>
      <c r="M359" s="3" t="s">
        <v>20</v>
      </c>
      <c r="N359" s="3" t="s">
        <v>78</v>
      </c>
      <c r="O359" s="3" t="s">
        <v>66</v>
      </c>
    </row>
    <row r="360" spans="2:15" ht="21" customHeight="1" x14ac:dyDescent="0.2">
      <c r="B360" s="3" t="s">
        <v>14</v>
      </c>
      <c r="C360" s="4">
        <v>8</v>
      </c>
      <c r="D360" s="5" t="s">
        <v>37</v>
      </c>
      <c r="E360" s="3" t="s">
        <v>16</v>
      </c>
      <c r="F360" s="3" t="s">
        <v>42</v>
      </c>
      <c r="G360" s="6">
        <v>3</v>
      </c>
      <c r="H360" s="1">
        <v>15000000</v>
      </c>
      <c r="I360" s="3">
        <v>4</v>
      </c>
      <c r="J360" s="7">
        <v>1.3888888888888889E-3</v>
      </c>
      <c r="K360" s="3" t="s">
        <v>18</v>
      </c>
      <c r="L360" s="3" t="s">
        <v>47</v>
      </c>
      <c r="M360" s="3" t="s">
        <v>51</v>
      </c>
      <c r="N360" s="3" t="s">
        <v>77</v>
      </c>
      <c r="O360" s="3" t="s">
        <v>54</v>
      </c>
    </row>
    <row r="361" spans="2:15" ht="21" customHeight="1" x14ac:dyDescent="0.2">
      <c r="B361" s="3" t="s">
        <v>14</v>
      </c>
      <c r="C361" s="4">
        <v>17</v>
      </c>
      <c r="D361" s="5" t="s">
        <v>44</v>
      </c>
      <c r="E361" s="3" t="s">
        <v>32</v>
      </c>
      <c r="F361" s="3" t="s">
        <v>23</v>
      </c>
      <c r="G361" s="6">
        <v>4</v>
      </c>
      <c r="H361" s="1">
        <v>11000000</v>
      </c>
      <c r="I361" s="3">
        <v>2</v>
      </c>
      <c r="J361" s="7">
        <v>1.3888888888888889E-3</v>
      </c>
      <c r="K361" s="3" t="s">
        <v>61</v>
      </c>
      <c r="L361" s="3" t="s">
        <v>19</v>
      </c>
      <c r="M361" s="3" t="s">
        <v>51</v>
      </c>
      <c r="N361" s="3" t="s">
        <v>78</v>
      </c>
      <c r="O361" s="3" t="s">
        <v>21</v>
      </c>
    </row>
    <row r="362" spans="2:15" ht="21" customHeight="1" x14ac:dyDescent="0.2">
      <c r="B362" s="3" t="s">
        <v>14</v>
      </c>
      <c r="C362" s="4">
        <v>10</v>
      </c>
      <c r="D362" s="5" t="s">
        <v>69</v>
      </c>
      <c r="E362" s="3" t="s">
        <v>32</v>
      </c>
      <c r="F362" s="3" t="s">
        <v>23</v>
      </c>
      <c r="G362" s="6">
        <v>4</v>
      </c>
      <c r="H362" s="1">
        <v>20000000</v>
      </c>
      <c r="I362" s="3">
        <v>1</v>
      </c>
      <c r="J362" s="7">
        <v>1.3888888888888889E-3</v>
      </c>
      <c r="K362" s="3" t="s">
        <v>18</v>
      </c>
      <c r="L362" s="3" t="s">
        <v>19</v>
      </c>
      <c r="M362" s="3" t="s">
        <v>48</v>
      </c>
      <c r="N362" s="3" t="s">
        <v>66</v>
      </c>
      <c r="O362" s="3" t="s">
        <v>67</v>
      </c>
    </row>
    <row r="363" spans="2:15" ht="21" customHeight="1" x14ac:dyDescent="0.2">
      <c r="B363" s="3" t="s">
        <v>14</v>
      </c>
      <c r="C363" s="4">
        <v>17</v>
      </c>
      <c r="D363" s="5" t="s">
        <v>69</v>
      </c>
      <c r="E363" s="3" t="s">
        <v>49</v>
      </c>
      <c r="F363" s="3" t="s">
        <v>17</v>
      </c>
      <c r="G363" s="6">
        <v>1</v>
      </c>
      <c r="H363" s="1">
        <v>7000000</v>
      </c>
      <c r="I363" s="3">
        <v>5</v>
      </c>
      <c r="J363" s="7">
        <v>1.3888888888888889E-3</v>
      </c>
      <c r="K363" s="3" t="s">
        <v>18</v>
      </c>
      <c r="L363" s="3" t="s">
        <v>64</v>
      </c>
      <c r="M363" s="3" t="s">
        <v>48</v>
      </c>
      <c r="N363" s="3" t="s">
        <v>66</v>
      </c>
      <c r="O363" s="3" t="s">
        <v>36</v>
      </c>
    </row>
    <row r="364" spans="2:15" ht="21" customHeight="1" x14ac:dyDescent="0.2">
      <c r="B364" s="3" t="s">
        <v>14</v>
      </c>
      <c r="C364" s="4">
        <v>4</v>
      </c>
      <c r="D364" s="5" t="s">
        <v>15</v>
      </c>
      <c r="E364" s="3" t="s">
        <v>28</v>
      </c>
      <c r="F364" s="3" t="s">
        <v>42</v>
      </c>
      <c r="G364" s="6">
        <v>5</v>
      </c>
      <c r="H364" s="1">
        <v>20000000</v>
      </c>
      <c r="I364" s="3">
        <v>1</v>
      </c>
      <c r="J364" s="7">
        <v>1.3888888888888889E-3</v>
      </c>
      <c r="K364" s="3" t="s">
        <v>18</v>
      </c>
      <c r="L364" s="3" t="s">
        <v>35</v>
      </c>
      <c r="M364" s="3" t="s">
        <v>51</v>
      </c>
      <c r="N364" s="3" t="s">
        <v>77</v>
      </c>
      <c r="O364" s="3" t="s">
        <v>54</v>
      </c>
    </row>
    <row r="365" spans="2:15" ht="21" customHeight="1" x14ac:dyDescent="0.2">
      <c r="B365" s="3" t="s">
        <v>14</v>
      </c>
      <c r="C365" s="4">
        <v>6</v>
      </c>
      <c r="D365" s="5" t="s">
        <v>59</v>
      </c>
      <c r="E365" s="3" t="s">
        <v>28</v>
      </c>
      <c r="F365" s="3" t="s">
        <v>68</v>
      </c>
      <c r="G365" s="6">
        <v>2</v>
      </c>
      <c r="H365" s="1">
        <v>12000000</v>
      </c>
      <c r="I365" s="3">
        <v>1</v>
      </c>
      <c r="J365" s="7">
        <v>1.3888888888888889E-3</v>
      </c>
      <c r="K365" s="3" t="s">
        <v>18</v>
      </c>
      <c r="L365" s="3" t="s">
        <v>35</v>
      </c>
      <c r="M365" s="3" t="s">
        <v>33</v>
      </c>
      <c r="N365" s="3" t="s">
        <v>76</v>
      </c>
      <c r="O365" s="3" t="s">
        <v>52</v>
      </c>
    </row>
    <row r="366" spans="2:15" ht="21" customHeight="1" x14ac:dyDescent="0.2">
      <c r="B366" s="3" t="s">
        <v>14</v>
      </c>
      <c r="C366" s="4">
        <v>12</v>
      </c>
      <c r="D366" s="5" t="s">
        <v>60</v>
      </c>
      <c r="E366" s="3" t="s">
        <v>32</v>
      </c>
      <c r="F366" s="3" t="s">
        <v>45</v>
      </c>
      <c r="G366" s="6">
        <v>2</v>
      </c>
      <c r="H366" s="1">
        <v>12000000</v>
      </c>
      <c r="I366" s="3">
        <v>5</v>
      </c>
      <c r="J366" s="7">
        <v>1.3888888888888889E-3</v>
      </c>
      <c r="K366" s="3" t="s">
        <v>18</v>
      </c>
      <c r="L366" s="3" t="s">
        <v>39</v>
      </c>
      <c r="M366" s="3" t="s">
        <v>30</v>
      </c>
      <c r="N366" s="3" t="s">
        <v>66</v>
      </c>
      <c r="O366" s="3" t="s">
        <v>67</v>
      </c>
    </row>
    <row r="367" spans="2:15" ht="21" customHeight="1" x14ac:dyDescent="0.2">
      <c r="B367" s="3" t="s">
        <v>70</v>
      </c>
      <c r="C367" s="4">
        <v>2</v>
      </c>
      <c r="D367" s="5" t="s">
        <v>59</v>
      </c>
      <c r="E367" s="3" t="s">
        <v>16</v>
      </c>
      <c r="F367" s="3" t="s">
        <v>42</v>
      </c>
      <c r="G367" s="6">
        <v>0</v>
      </c>
      <c r="H367" s="1">
        <v>0</v>
      </c>
      <c r="I367" s="3">
        <v>1</v>
      </c>
      <c r="J367" s="7">
        <v>1.3888888888888889E-3</v>
      </c>
      <c r="K367" s="3"/>
      <c r="L367" s="3"/>
      <c r="M367" s="3" t="s">
        <v>25</v>
      </c>
      <c r="N367" s="3" t="s">
        <v>77</v>
      </c>
      <c r="O367" s="3" t="s">
        <v>65</v>
      </c>
    </row>
    <row r="368" spans="2:15" ht="21" customHeight="1" x14ac:dyDescent="0.2">
      <c r="B368" s="3" t="s">
        <v>70</v>
      </c>
      <c r="C368" s="4">
        <v>30</v>
      </c>
      <c r="D368" s="5" t="s">
        <v>27</v>
      </c>
      <c r="E368" s="3" t="s">
        <v>16</v>
      </c>
      <c r="F368" s="3" t="s">
        <v>23</v>
      </c>
      <c r="G368" s="6">
        <v>0</v>
      </c>
      <c r="H368" s="1">
        <v>0</v>
      </c>
      <c r="I368" s="3">
        <v>2</v>
      </c>
      <c r="J368" s="7">
        <v>1.3888888888888889E-3</v>
      </c>
      <c r="K368" s="3"/>
      <c r="L368" s="3"/>
      <c r="M368" s="3" t="s">
        <v>43</v>
      </c>
      <c r="N368" s="3" t="s">
        <v>76</v>
      </c>
      <c r="O368" s="3" t="s">
        <v>31</v>
      </c>
    </row>
    <row r="369" spans="2:15" ht="21" customHeight="1" x14ac:dyDescent="0.2">
      <c r="B369" s="3" t="s">
        <v>70</v>
      </c>
      <c r="C369" s="4">
        <v>8</v>
      </c>
      <c r="D369" s="5" t="s">
        <v>37</v>
      </c>
      <c r="E369" s="3" t="s">
        <v>38</v>
      </c>
      <c r="F369" s="3" t="s">
        <v>23</v>
      </c>
      <c r="G369" s="6">
        <v>0</v>
      </c>
      <c r="H369" s="1">
        <v>0</v>
      </c>
      <c r="I369" s="3">
        <v>1</v>
      </c>
      <c r="J369" s="7">
        <v>1.3888888888888889E-3</v>
      </c>
      <c r="K369" s="3"/>
      <c r="L369" s="3"/>
      <c r="M369" s="3" t="s">
        <v>30</v>
      </c>
      <c r="N369" s="3" t="s">
        <v>78</v>
      </c>
      <c r="O369" s="3" t="s">
        <v>62</v>
      </c>
    </row>
    <row r="370" spans="2:15" ht="21" customHeight="1" x14ac:dyDescent="0.2">
      <c r="B370" s="3" t="s">
        <v>70</v>
      </c>
      <c r="C370" s="4">
        <v>20</v>
      </c>
      <c r="D370" s="5" t="s">
        <v>44</v>
      </c>
      <c r="E370" s="3" t="s">
        <v>32</v>
      </c>
      <c r="F370" s="3" t="s">
        <v>17</v>
      </c>
      <c r="G370" s="6">
        <v>0</v>
      </c>
      <c r="H370" s="1">
        <v>0</v>
      </c>
      <c r="I370" s="3">
        <v>2</v>
      </c>
      <c r="J370" s="7">
        <v>1.3888888888888889E-3</v>
      </c>
      <c r="K370" s="3"/>
      <c r="L370" s="3"/>
      <c r="M370" s="3" t="s">
        <v>33</v>
      </c>
      <c r="N370" s="3" t="s">
        <v>78</v>
      </c>
      <c r="O370" s="3" t="s">
        <v>62</v>
      </c>
    </row>
    <row r="371" spans="2:15" ht="21" customHeight="1" x14ac:dyDescent="0.2">
      <c r="B371" s="3" t="s">
        <v>70</v>
      </c>
      <c r="C371" s="4">
        <v>2</v>
      </c>
      <c r="D371" s="5" t="s">
        <v>59</v>
      </c>
      <c r="E371" s="3" t="s">
        <v>16</v>
      </c>
      <c r="F371" s="3" t="s">
        <v>42</v>
      </c>
      <c r="G371" s="6">
        <v>0</v>
      </c>
      <c r="H371" s="1">
        <v>0</v>
      </c>
      <c r="I371" s="3">
        <v>1</v>
      </c>
      <c r="J371" s="7">
        <v>1.3888888888888889E-3</v>
      </c>
      <c r="K371" s="3"/>
      <c r="L371" s="3"/>
      <c r="M371" s="3" t="s">
        <v>25</v>
      </c>
      <c r="N371" s="3" t="s">
        <v>77</v>
      </c>
      <c r="O371" s="3" t="s">
        <v>65</v>
      </c>
    </row>
    <row r="372" spans="2:15" ht="21" customHeight="1" x14ac:dyDescent="0.2">
      <c r="B372" s="3" t="s">
        <v>14</v>
      </c>
      <c r="C372" s="4">
        <v>10</v>
      </c>
      <c r="D372" s="5" t="s">
        <v>55</v>
      </c>
      <c r="E372" s="3" t="s">
        <v>32</v>
      </c>
      <c r="F372" s="3" t="s">
        <v>42</v>
      </c>
      <c r="G372" s="6">
        <v>2</v>
      </c>
      <c r="H372" s="1">
        <v>12000000</v>
      </c>
      <c r="I372" s="3">
        <v>1</v>
      </c>
      <c r="J372" s="7">
        <v>1.3888888888888889E-3</v>
      </c>
      <c r="K372" s="3" t="s">
        <v>18</v>
      </c>
      <c r="L372" s="3" t="s">
        <v>19</v>
      </c>
      <c r="M372" s="3" t="s">
        <v>20</v>
      </c>
      <c r="N372" s="3" t="s">
        <v>77</v>
      </c>
      <c r="O372" s="3" t="s">
        <v>34</v>
      </c>
    </row>
    <row r="373" spans="2:15" ht="21" customHeight="1" x14ac:dyDescent="0.2">
      <c r="B373" s="3" t="s">
        <v>14</v>
      </c>
      <c r="C373" s="4">
        <v>1</v>
      </c>
      <c r="D373" s="5" t="s">
        <v>55</v>
      </c>
      <c r="E373" s="3" t="s">
        <v>32</v>
      </c>
      <c r="F373" s="3" t="s">
        <v>42</v>
      </c>
      <c r="G373" s="6">
        <v>3</v>
      </c>
      <c r="H373" s="1">
        <v>11000000</v>
      </c>
      <c r="I373" s="3">
        <v>2</v>
      </c>
      <c r="J373" s="7">
        <v>1.3888888888888889E-3</v>
      </c>
      <c r="K373" s="3" t="s">
        <v>18</v>
      </c>
      <c r="L373" s="3" t="s">
        <v>64</v>
      </c>
      <c r="M373" s="3" t="s">
        <v>20</v>
      </c>
      <c r="N373" s="3" t="s">
        <v>78</v>
      </c>
      <c r="O373" s="3" t="s">
        <v>63</v>
      </c>
    </row>
    <row r="374" spans="2:15" ht="21" customHeight="1" x14ac:dyDescent="0.2">
      <c r="B374" s="3" t="s">
        <v>14</v>
      </c>
      <c r="C374" s="4">
        <v>11</v>
      </c>
      <c r="D374" s="5" t="s">
        <v>57</v>
      </c>
      <c r="E374" s="3" t="s">
        <v>16</v>
      </c>
      <c r="F374" s="3" t="s">
        <v>17</v>
      </c>
      <c r="G374" s="6">
        <v>2</v>
      </c>
      <c r="H374" s="1">
        <v>10000000</v>
      </c>
      <c r="I374" s="3">
        <v>2</v>
      </c>
      <c r="J374" s="7">
        <v>1.3888888888888889E-3</v>
      </c>
      <c r="K374" s="3" t="s">
        <v>18</v>
      </c>
      <c r="L374" s="3" t="s">
        <v>56</v>
      </c>
      <c r="M374" s="3" t="s">
        <v>48</v>
      </c>
      <c r="N374" s="3" t="s">
        <v>66</v>
      </c>
      <c r="O374" s="3" t="s">
        <v>36</v>
      </c>
    </row>
    <row r="375" spans="2:15" ht="21" customHeight="1" x14ac:dyDescent="0.2">
      <c r="B375" s="3" t="s">
        <v>14</v>
      </c>
      <c r="C375" s="4">
        <v>3</v>
      </c>
      <c r="D375" s="5" t="s">
        <v>59</v>
      </c>
      <c r="E375" s="3" t="s">
        <v>49</v>
      </c>
      <c r="F375" s="3" t="s">
        <v>42</v>
      </c>
      <c r="G375" s="6">
        <v>2</v>
      </c>
      <c r="H375" s="1">
        <v>38000000</v>
      </c>
      <c r="I375" s="3">
        <v>1</v>
      </c>
      <c r="J375" s="7">
        <v>1.3888888888888889E-3</v>
      </c>
      <c r="K375" s="3" t="s">
        <v>46</v>
      </c>
      <c r="L375" s="3" t="s">
        <v>19</v>
      </c>
      <c r="M375" s="3" t="s">
        <v>30</v>
      </c>
      <c r="N375" s="3" t="s">
        <v>77</v>
      </c>
      <c r="O375" s="3" t="s">
        <v>65</v>
      </c>
    </row>
    <row r="376" spans="2:15" ht="21" customHeight="1" x14ac:dyDescent="0.2">
      <c r="B376" s="3" t="s">
        <v>14</v>
      </c>
      <c r="C376" s="4">
        <v>20</v>
      </c>
      <c r="D376" s="5" t="s">
        <v>72</v>
      </c>
      <c r="E376" s="3" t="s">
        <v>28</v>
      </c>
      <c r="F376" s="3" t="s">
        <v>42</v>
      </c>
      <c r="G376" s="6">
        <v>1</v>
      </c>
      <c r="H376" s="1">
        <v>19000000</v>
      </c>
      <c r="I376" s="3">
        <v>5</v>
      </c>
      <c r="J376" s="7">
        <v>1.3888888888888889E-3</v>
      </c>
      <c r="K376" s="3" t="s">
        <v>46</v>
      </c>
      <c r="L376" s="3" t="s">
        <v>29</v>
      </c>
      <c r="M376" s="3" t="s">
        <v>43</v>
      </c>
      <c r="N376" s="3" t="s">
        <v>66</v>
      </c>
      <c r="O376" s="3" t="s">
        <v>67</v>
      </c>
    </row>
    <row r="377" spans="2:15" ht="21" customHeight="1" x14ac:dyDescent="0.2">
      <c r="B377" s="3" t="s">
        <v>14</v>
      </c>
      <c r="C377" s="4">
        <v>11</v>
      </c>
      <c r="D377" s="5" t="s">
        <v>22</v>
      </c>
      <c r="E377" s="3" t="s">
        <v>16</v>
      </c>
      <c r="F377" s="3" t="s">
        <v>42</v>
      </c>
      <c r="G377" s="6">
        <v>3</v>
      </c>
      <c r="H377" s="1">
        <v>15000000</v>
      </c>
      <c r="I377" s="3">
        <v>4</v>
      </c>
      <c r="J377" s="7">
        <v>1.3888888888888889E-3</v>
      </c>
      <c r="K377" s="3" t="s">
        <v>18</v>
      </c>
      <c r="L377" s="3" t="s">
        <v>29</v>
      </c>
      <c r="M377" s="3" t="s">
        <v>51</v>
      </c>
      <c r="N377" s="3" t="s">
        <v>66</v>
      </c>
      <c r="O377" s="3" t="s">
        <v>67</v>
      </c>
    </row>
    <row r="378" spans="2:15" ht="21" customHeight="1" x14ac:dyDescent="0.2">
      <c r="B378" s="3" t="s">
        <v>14</v>
      </c>
      <c r="C378" s="4">
        <v>28</v>
      </c>
      <c r="D378" s="5" t="s">
        <v>27</v>
      </c>
      <c r="E378" s="3" t="s">
        <v>32</v>
      </c>
      <c r="F378" s="3" t="s">
        <v>23</v>
      </c>
      <c r="G378" s="6">
        <v>1</v>
      </c>
      <c r="H378" s="1">
        <v>19000000</v>
      </c>
      <c r="I378" s="3">
        <v>4</v>
      </c>
      <c r="J378" s="7">
        <v>1.3888888888888889E-3</v>
      </c>
      <c r="K378" s="3" t="s">
        <v>74</v>
      </c>
      <c r="L378" s="3" t="s">
        <v>35</v>
      </c>
      <c r="M378" s="3" t="s">
        <v>43</v>
      </c>
      <c r="N378" s="3" t="s">
        <v>66</v>
      </c>
      <c r="O378" s="3" t="s">
        <v>36</v>
      </c>
    </row>
    <row r="379" spans="2:15" ht="21" customHeight="1" x14ac:dyDescent="0.2">
      <c r="B379" s="3" t="s">
        <v>14</v>
      </c>
      <c r="C379" s="4">
        <v>30</v>
      </c>
      <c r="D379" s="5" t="s">
        <v>27</v>
      </c>
      <c r="E379" s="3" t="s">
        <v>32</v>
      </c>
      <c r="F379" s="3" t="s">
        <v>42</v>
      </c>
      <c r="G379" s="6">
        <v>2</v>
      </c>
      <c r="H379" s="1">
        <v>38000000</v>
      </c>
      <c r="I379" s="3">
        <v>1</v>
      </c>
      <c r="J379" s="7">
        <v>1.3888888888888889E-3</v>
      </c>
      <c r="K379" s="3" t="s">
        <v>46</v>
      </c>
      <c r="L379" s="3" t="s">
        <v>39</v>
      </c>
      <c r="M379" s="3" t="s">
        <v>30</v>
      </c>
      <c r="N379" s="3" t="s">
        <v>77</v>
      </c>
      <c r="O379" s="3" t="s">
        <v>54</v>
      </c>
    </row>
    <row r="380" spans="2:15" ht="21" customHeight="1" x14ac:dyDescent="0.2">
      <c r="B380" s="3" t="s">
        <v>14</v>
      </c>
      <c r="C380" s="4">
        <v>11</v>
      </c>
      <c r="D380" s="5" t="s">
        <v>27</v>
      </c>
      <c r="E380" s="3" t="s">
        <v>32</v>
      </c>
      <c r="F380" s="3" t="s">
        <v>42</v>
      </c>
      <c r="G380" s="6">
        <v>5</v>
      </c>
      <c r="H380" s="1">
        <v>25000000</v>
      </c>
      <c r="I380" s="3">
        <v>2</v>
      </c>
      <c r="J380" s="7">
        <v>1.3888888888888889E-3</v>
      </c>
      <c r="K380" s="3" t="s">
        <v>18</v>
      </c>
      <c r="L380" s="3" t="s">
        <v>29</v>
      </c>
      <c r="M380" s="3" t="s">
        <v>30</v>
      </c>
      <c r="N380" s="3" t="s">
        <v>76</v>
      </c>
      <c r="O380" s="3" t="s">
        <v>75</v>
      </c>
    </row>
    <row r="381" spans="2:15" ht="21" customHeight="1" x14ac:dyDescent="0.2">
      <c r="B381" s="3" t="s">
        <v>14</v>
      </c>
      <c r="C381" s="4">
        <v>12</v>
      </c>
      <c r="D381" s="5" t="s">
        <v>27</v>
      </c>
      <c r="E381" s="3" t="s">
        <v>32</v>
      </c>
      <c r="F381" s="3" t="s">
        <v>42</v>
      </c>
      <c r="G381" s="6">
        <v>5</v>
      </c>
      <c r="H381" s="1">
        <v>25000000</v>
      </c>
      <c r="I381" s="3">
        <v>5</v>
      </c>
      <c r="J381" s="7">
        <v>1.3888888888888889E-3</v>
      </c>
      <c r="K381" s="3" t="s">
        <v>18</v>
      </c>
      <c r="L381" s="3" t="s">
        <v>56</v>
      </c>
      <c r="M381" s="3" t="s">
        <v>30</v>
      </c>
      <c r="N381" s="3" t="s">
        <v>78</v>
      </c>
      <c r="O381" s="3" t="s">
        <v>63</v>
      </c>
    </row>
    <row r="382" spans="2:15" ht="21" customHeight="1" x14ac:dyDescent="0.2">
      <c r="B382" s="3" t="s">
        <v>14</v>
      </c>
      <c r="C382" s="4">
        <v>17</v>
      </c>
      <c r="D382" s="5" t="s">
        <v>27</v>
      </c>
      <c r="E382" s="3" t="s">
        <v>28</v>
      </c>
      <c r="F382" s="3" t="s">
        <v>42</v>
      </c>
      <c r="G382" s="6">
        <v>2</v>
      </c>
      <c r="H382" s="1">
        <v>12000000</v>
      </c>
      <c r="I382" s="3">
        <v>4</v>
      </c>
      <c r="J382" s="7">
        <v>1.3888888888888889E-3</v>
      </c>
      <c r="K382" s="3" t="s">
        <v>18</v>
      </c>
      <c r="L382" s="3" t="s">
        <v>39</v>
      </c>
      <c r="M382" s="3" t="s">
        <v>48</v>
      </c>
      <c r="N382" s="3" t="s">
        <v>77</v>
      </c>
      <c r="O382" s="3" t="s">
        <v>54</v>
      </c>
    </row>
    <row r="383" spans="2:15" ht="21" customHeight="1" x14ac:dyDescent="0.2">
      <c r="B383" s="3" t="s">
        <v>14</v>
      </c>
      <c r="C383" s="4">
        <v>29</v>
      </c>
      <c r="D383" s="5" t="s">
        <v>27</v>
      </c>
      <c r="E383" s="3" t="s">
        <v>32</v>
      </c>
      <c r="F383" s="3" t="s">
        <v>23</v>
      </c>
      <c r="G383" s="6">
        <v>4</v>
      </c>
      <c r="H383" s="1">
        <v>15000000</v>
      </c>
      <c r="I383" s="3">
        <v>3</v>
      </c>
      <c r="J383" s="7">
        <v>1.3888888888888889E-3</v>
      </c>
      <c r="K383" s="3" t="s">
        <v>18</v>
      </c>
      <c r="L383" s="3" t="s">
        <v>24</v>
      </c>
      <c r="M383" s="3" t="s">
        <v>51</v>
      </c>
      <c r="N383" s="3" t="s">
        <v>78</v>
      </c>
      <c r="O383" s="3" t="s">
        <v>53</v>
      </c>
    </row>
    <row r="384" spans="2:15" ht="21" customHeight="1" x14ac:dyDescent="0.2">
      <c r="B384" s="3" t="s">
        <v>14</v>
      </c>
      <c r="C384" s="4">
        <v>8</v>
      </c>
      <c r="D384" s="5" t="s">
        <v>37</v>
      </c>
      <c r="E384" s="3" t="s">
        <v>28</v>
      </c>
      <c r="F384" s="3" t="s">
        <v>23</v>
      </c>
      <c r="G384" s="6">
        <v>1</v>
      </c>
      <c r="H384" s="1">
        <v>7000000</v>
      </c>
      <c r="I384" s="3">
        <v>1</v>
      </c>
      <c r="J384" s="7">
        <v>1.3888888888888889E-3</v>
      </c>
      <c r="K384" s="3" t="s">
        <v>18</v>
      </c>
      <c r="L384" s="3" t="s">
        <v>56</v>
      </c>
      <c r="M384" s="3" t="s">
        <v>48</v>
      </c>
      <c r="N384" s="3" t="s">
        <v>78</v>
      </c>
      <c r="O384" s="3" t="s">
        <v>41</v>
      </c>
    </row>
    <row r="385" spans="2:15" ht="21" customHeight="1" x14ac:dyDescent="0.2">
      <c r="B385" s="3" t="s">
        <v>14</v>
      </c>
      <c r="C385" s="4">
        <v>27</v>
      </c>
      <c r="D385" s="5" t="s">
        <v>37</v>
      </c>
      <c r="E385" s="3" t="s">
        <v>38</v>
      </c>
      <c r="F385" s="3" t="s">
        <v>23</v>
      </c>
      <c r="G385" s="6">
        <v>1</v>
      </c>
      <c r="H385" s="1">
        <v>7000000</v>
      </c>
      <c r="I385" s="3">
        <v>1</v>
      </c>
      <c r="J385" s="7">
        <v>1.3888888888888889E-3</v>
      </c>
      <c r="K385" s="3" t="s">
        <v>18</v>
      </c>
      <c r="L385" s="3" t="s">
        <v>19</v>
      </c>
      <c r="M385" s="3" t="s">
        <v>25</v>
      </c>
      <c r="N385" s="3" t="s">
        <v>77</v>
      </c>
      <c r="O385" s="3" t="s">
        <v>54</v>
      </c>
    </row>
    <row r="386" spans="2:15" ht="21" customHeight="1" x14ac:dyDescent="0.2">
      <c r="B386" s="3" t="s">
        <v>14</v>
      </c>
      <c r="C386" s="4">
        <v>2</v>
      </c>
      <c r="D386" s="5" t="s">
        <v>44</v>
      </c>
      <c r="E386" s="3" t="s">
        <v>38</v>
      </c>
      <c r="F386" s="3" t="s">
        <v>23</v>
      </c>
      <c r="G386" s="6">
        <v>4</v>
      </c>
      <c r="H386" s="1">
        <v>20000000</v>
      </c>
      <c r="I386" s="3">
        <v>1</v>
      </c>
      <c r="J386" s="7">
        <v>1.3888888888888889E-3</v>
      </c>
      <c r="K386" s="3" t="s">
        <v>61</v>
      </c>
      <c r="L386" s="3" t="s">
        <v>24</v>
      </c>
      <c r="M386" s="3" t="s">
        <v>40</v>
      </c>
      <c r="N386" s="3" t="s">
        <v>76</v>
      </c>
      <c r="O386" s="3" t="s">
        <v>52</v>
      </c>
    </row>
    <row r="387" spans="2:15" ht="21" customHeight="1" x14ac:dyDescent="0.2">
      <c r="B387" s="3" t="s">
        <v>14</v>
      </c>
      <c r="C387" s="4">
        <v>1</v>
      </c>
      <c r="D387" s="5" t="s">
        <v>44</v>
      </c>
      <c r="E387" s="3" t="s">
        <v>28</v>
      </c>
      <c r="F387" s="3" t="s">
        <v>45</v>
      </c>
      <c r="G387" s="6">
        <v>4</v>
      </c>
      <c r="H387" s="1">
        <v>20000000</v>
      </c>
      <c r="I387" s="3">
        <v>1</v>
      </c>
      <c r="J387" s="7">
        <v>1.3888888888888889E-3</v>
      </c>
      <c r="K387" s="3" t="s">
        <v>18</v>
      </c>
      <c r="L387" s="3" t="s">
        <v>47</v>
      </c>
      <c r="M387" s="3" t="s">
        <v>51</v>
      </c>
      <c r="N387" s="3" t="s">
        <v>78</v>
      </c>
      <c r="O387" s="3" t="s">
        <v>41</v>
      </c>
    </row>
    <row r="388" spans="2:15" ht="21" customHeight="1" x14ac:dyDescent="0.2">
      <c r="B388" s="3" t="s">
        <v>14</v>
      </c>
      <c r="C388" s="4">
        <v>31</v>
      </c>
      <c r="D388" s="5" t="s">
        <v>69</v>
      </c>
      <c r="E388" s="3" t="s">
        <v>49</v>
      </c>
      <c r="F388" s="3" t="s">
        <v>42</v>
      </c>
      <c r="G388" s="6">
        <v>3</v>
      </c>
      <c r="H388" s="1">
        <v>12000000</v>
      </c>
      <c r="I388" s="3">
        <v>1</v>
      </c>
      <c r="J388" s="7">
        <v>1.3888888888888889E-3</v>
      </c>
      <c r="K388" s="3" t="s">
        <v>18</v>
      </c>
      <c r="L388" s="3" t="s">
        <v>19</v>
      </c>
      <c r="M388" s="3" t="s">
        <v>33</v>
      </c>
      <c r="N388" s="3" t="s">
        <v>78</v>
      </c>
      <c r="O388" s="3" t="s">
        <v>53</v>
      </c>
    </row>
    <row r="389" spans="2:15" ht="21" customHeight="1" x14ac:dyDescent="0.2">
      <c r="B389" s="3" t="s">
        <v>14</v>
      </c>
      <c r="C389" s="4">
        <v>30</v>
      </c>
      <c r="D389" s="5" t="s">
        <v>69</v>
      </c>
      <c r="E389" s="3" t="s">
        <v>28</v>
      </c>
      <c r="F389" s="3" t="s">
        <v>23</v>
      </c>
      <c r="G389" s="6">
        <v>2</v>
      </c>
      <c r="H389" s="1">
        <v>12000000</v>
      </c>
      <c r="I389" s="3">
        <v>1</v>
      </c>
      <c r="J389" s="7">
        <v>1.3888888888888889E-3</v>
      </c>
      <c r="K389" s="3" t="s">
        <v>18</v>
      </c>
      <c r="L389" s="3" t="s">
        <v>19</v>
      </c>
      <c r="M389" s="3" t="s">
        <v>51</v>
      </c>
      <c r="N389" s="3" t="s">
        <v>78</v>
      </c>
      <c r="O389" s="3" t="s">
        <v>63</v>
      </c>
    </row>
    <row r="390" spans="2:15" ht="21" customHeight="1" x14ac:dyDescent="0.2">
      <c r="B390" s="3" t="s">
        <v>14</v>
      </c>
      <c r="C390" s="4">
        <v>10</v>
      </c>
      <c r="D390" s="5" t="s">
        <v>55</v>
      </c>
      <c r="E390" s="3" t="s">
        <v>32</v>
      </c>
      <c r="F390" s="3" t="s">
        <v>42</v>
      </c>
      <c r="G390" s="6">
        <v>2</v>
      </c>
      <c r="H390" s="1">
        <v>12000000</v>
      </c>
      <c r="I390" s="3">
        <v>1</v>
      </c>
      <c r="J390" s="7">
        <v>1.3888888888888889E-3</v>
      </c>
      <c r="K390" s="3" t="s">
        <v>18</v>
      </c>
      <c r="L390" s="3" t="s">
        <v>19</v>
      </c>
      <c r="M390" s="3" t="s">
        <v>20</v>
      </c>
      <c r="N390" s="3" t="s">
        <v>77</v>
      </c>
      <c r="O390" s="3" t="s">
        <v>34</v>
      </c>
    </row>
    <row r="391" spans="2:15" ht="21" customHeight="1" x14ac:dyDescent="0.2">
      <c r="B391" s="3" t="s">
        <v>14</v>
      </c>
      <c r="C391" s="4">
        <v>1</v>
      </c>
      <c r="D391" s="5" t="s">
        <v>55</v>
      </c>
      <c r="E391" s="3" t="s">
        <v>32</v>
      </c>
      <c r="F391" s="3" t="s">
        <v>42</v>
      </c>
      <c r="G391" s="6">
        <v>3</v>
      </c>
      <c r="H391" s="1">
        <v>11000000</v>
      </c>
      <c r="I391" s="3">
        <v>2</v>
      </c>
      <c r="J391" s="7">
        <v>1.3888888888888889E-3</v>
      </c>
      <c r="K391" s="3" t="s">
        <v>18</v>
      </c>
      <c r="L391" s="3" t="s">
        <v>64</v>
      </c>
      <c r="M391" s="3" t="s">
        <v>20</v>
      </c>
      <c r="N391" s="3" t="s">
        <v>78</v>
      </c>
      <c r="O391" s="3" t="s">
        <v>63</v>
      </c>
    </row>
    <row r="392" spans="2:15" ht="21" customHeight="1" x14ac:dyDescent="0.2">
      <c r="B392" s="3" t="s">
        <v>14</v>
      </c>
      <c r="C392" s="4">
        <v>11</v>
      </c>
      <c r="D392" s="5" t="s">
        <v>57</v>
      </c>
      <c r="E392" s="3" t="s">
        <v>16</v>
      </c>
      <c r="F392" s="3" t="s">
        <v>17</v>
      </c>
      <c r="G392" s="6">
        <v>2</v>
      </c>
      <c r="H392" s="1">
        <v>10000000</v>
      </c>
      <c r="I392" s="3">
        <v>2</v>
      </c>
      <c r="J392" s="7">
        <v>1.3888888888888889E-3</v>
      </c>
      <c r="K392" s="3" t="s">
        <v>18</v>
      </c>
      <c r="L392" s="3" t="s">
        <v>56</v>
      </c>
      <c r="M392" s="3" t="s">
        <v>48</v>
      </c>
      <c r="N392" s="3" t="s">
        <v>66</v>
      </c>
      <c r="O392" s="3" t="s">
        <v>36</v>
      </c>
    </row>
    <row r="393" spans="2:15" ht="21" customHeight="1" x14ac:dyDescent="0.2">
      <c r="B393" s="3" t="s">
        <v>14</v>
      </c>
      <c r="C393" s="4">
        <v>3</v>
      </c>
      <c r="D393" s="5" t="s">
        <v>59</v>
      </c>
      <c r="E393" s="3" t="s">
        <v>49</v>
      </c>
      <c r="F393" s="3" t="s">
        <v>42</v>
      </c>
      <c r="G393" s="6">
        <v>2</v>
      </c>
      <c r="H393" s="1">
        <v>38000000</v>
      </c>
      <c r="I393" s="3">
        <v>1</v>
      </c>
      <c r="J393" s="7">
        <v>1.3888888888888889E-3</v>
      </c>
      <c r="K393" s="3" t="s">
        <v>46</v>
      </c>
      <c r="L393" s="3" t="s">
        <v>19</v>
      </c>
      <c r="M393" s="3" t="s">
        <v>30</v>
      </c>
      <c r="N393" s="3" t="s">
        <v>77</v>
      </c>
      <c r="O393" s="3" t="s">
        <v>65</v>
      </c>
    </row>
    <row r="394" spans="2:15" ht="21" customHeight="1" x14ac:dyDescent="0.2">
      <c r="B394" s="3" t="s">
        <v>14</v>
      </c>
      <c r="C394" s="4">
        <v>20</v>
      </c>
      <c r="D394" s="5" t="s">
        <v>72</v>
      </c>
      <c r="E394" s="3" t="s">
        <v>28</v>
      </c>
      <c r="F394" s="3" t="s">
        <v>42</v>
      </c>
      <c r="G394" s="6">
        <v>1</v>
      </c>
      <c r="H394" s="1">
        <v>19000000</v>
      </c>
      <c r="I394" s="3">
        <v>5</v>
      </c>
      <c r="J394" s="7">
        <v>1.3888888888888889E-3</v>
      </c>
      <c r="K394" s="3" t="s">
        <v>46</v>
      </c>
      <c r="L394" s="3" t="s">
        <v>29</v>
      </c>
      <c r="M394" s="3" t="s">
        <v>43</v>
      </c>
      <c r="N394" s="3" t="s">
        <v>66</v>
      </c>
      <c r="O394" s="3" t="s">
        <v>67</v>
      </c>
    </row>
    <row r="395" spans="2:15" ht="21" customHeight="1" x14ac:dyDescent="0.2">
      <c r="B395" s="3" t="s">
        <v>14</v>
      </c>
      <c r="C395" s="4">
        <v>11</v>
      </c>
      <c r="D395" s="5" t="s">
        <v>22</v>
      </c>
      <c r="E395" s="3" t="s">
        <v>16</v>
      </c>
      <c r="F395" s="3" t="s">
        <v>42</v>
      </c>
      <c r="G395" s="6">
        <v>3</v>
      </c>
      <c r="H395" s="1">
        <v>15000000</v>
      </c>
      <c r="I395" s="3">
        <v>4</v>
      </c>
      <c r="J395" s="7">
        <v>1.3888888888888889E-3</v>
      </c>
      <c r="K395" s="3" t="s">
        <v>18</v>
      </c>
      <c r="L395" s="3" t="s">
        <v>29</v>
      </c>
      <c r="M395" s="3" t="s">
        <v>51</v>
      </c>
      <c r="N395" s="3" t="s">
        <v>66</v>
      </c>
      <c r="O395" s="3" t="s">
        <v>67</v>
      </c>
    </row>
    <row r="396" spans="2:15" ht="21" customHeight="1" x14ac:dyDescent="0.2">
      <c r="B396" s="3" t="s">
        <v>70</v>
      </c>
      <c r="C396" s="4">
        <v>5</v>
      </c>
      <c r="D396" s="5" t="s">
        <v>15</v>
      </c>
      <c r="E396" s="3" t="s">
        <v>32</v>
      </c>
      <c r="F396" s="3" t="s">
        <v>17</v>
      </c>
      <c r="G396" s="6">
        <v>0</v>
      </c>
      <c r="H396" s="1">
        <v>0</v>
      </c>
      <c r="I396" s="3">
        <v>2</v>
      </c>
      <c r="J396" s="7">
        <v>1.3888888888888889E-3</v>
      </c>
      <c r="K396" s="3"/>
      <c r="L396" s="3"/>
      <c r="M396" s="3" t="s">
        <v>48</v>
      </c>
      <c r="N396" s="3" t="s">
        <v>76</v>
      </c>
      <c r="O396" s="3" t="s">
        <v>52</v>
      </c>
    </row>
    <row r="397" spans="2:15" ht="21" customHeight="1" x14ac:dyDescent="0.2">
      <c r="B397" s="3" t="s">
        <v>70</v>
      </c>
      <c r="C397" s="4">
        <v>22</v>
      </c>
      <c r="D397" s="5" t="s">
        <v>37</v>
      </c>
      <c r="E397" s="3" t="s">
        <v>32</v>
      </c>
      <c r="F397" s="3" t="s">
        <v>17</v>
      </c>
      <c r="G397" s="6">
        <v>0</v>
      </c>
      <c r="H397" s="1">
        <v>0</v>
      </c>
      <c r="I397" s="3">
        <v>1</v>
      </c>
      <c r="J397" s="7">
        <v>1.3888888888888889E-3</v>
      </c>
      <c r="K397" s="3"/>
      <c r="L397" s="3"/>
      <c r="M397" s="3" t="s">
        <v>43</v>
      </c>
      <c r="N397" s="3" t="s">
        <v>76</v>
      </c>
      <c r="O397" s="3" t="s">
        <v>31</v>
      </c>
    </row>
    <row r="398" spans="2:15" ht="21" customHeight="1" x14ac:dyDescent="0.2">
      <c r="B398" s="3" t="s">
        <v>70</v>
      </c>
      <c r="C398" s="4">
        <v>26</v>
      </c>
      <c r="D398" s="5" t="s">
        <v>37</v>
      </c>
      <c r="E398" s="3" t="s">
        <v>28</v>
      </c>
      <c r="F398" s="3" t="s">
        <v>42</v>
      </c>
      <c r="G398" s="6">
        <v>0</v>
      </c>
      <c r="H398" s="1">
        <v>0</v>
      </c>
      <c r="I398" s="3">
        <v>1</v>
      </c>
      <c r="J398" s="7">
        <v>1.3888888888888889E-3</v>
      </c>
      <c r="K398" s="3"/>
      <c r="L398" s="3"/>
      <c r="M398" s="3" t="s">
        <v>40</v>
      </c>
      <c r="N398" s="3" t="s">
        <v>78</v>
      </c>
      <c r="O398" s="3" t="s">
        <v>41</v>
      </c>
    </row>
    <row r="399" spans="2:15" ht="21" customHeight="1" x14ac:dyDescent="0.2">
      <c r="B399" s="3" t="s">
        <v>70</v>
      </c>
      <c r="C399" s="4">
        <v>8</v>
      </c>
      <c r="D399" s="5" t="s">
        <v>37</v>
      </c>
      <c r="E399" s="3" t="s">
        <v>32</v>
      </c>
      <c r="F399" s="3" t="s">
        <v>23</v>
      </c>
      <c r="G399" s="6">
        <v>0</v>
      </c>
      <c r="H399" s="1">
        <v>0</v>
      </c>
      <c r="I399" s="3">
        <v>5</v>
      </c>
      <c r="J399" s="7">
        <v>1.3888888888888889E-3</v>
      </c>
      <c r="K399" s="3"/>
      <c r="L399" s="3"/>
      <c r="M399" s="3" t="s">
        <v>48</v>
      </c>
      <c r="N399" s="3" t="s">
        <v>78</v>
      </c>
      <c r="O399" s="3" t="s">
        <v>63</v>
      </c>
    </row>
    <row r="400" spans="2:15" ht="21" customHeight="1" x14ac:dyDescent="0.2">
      <c r="B400" s="3" t="s">
        <v>70</v>
      </c>
      <c r="C400" s="4">
        <v>17</v>
      </c>
      <c r="D400" s="5" t="s">
        <v>44</v>
      </c>
      <c r="E400" s="3" t="s">
        <v>16</v>
      </c>
      <c r="F400" s="3" t="s">
        <v>42</v>
      </c>
      <c r="G400" s="6">
        <v>0</v>
      </c>
      <c r="H400" s="1">
        <v>0</v>
      </c>
      <c r="I400" s="3">
        <v>4</v>
      </c>
      <c r="J400" s="7">
        <v>1.3888888888888889E-3</v>
      </c>
      <c r="K400" s="3"/>
      <c r="L400" s="3"/>
      <c r="M400" s="3" t="s">
        <v>48</v>
      </c>
      <c r="N400" s="3" t="s">
        <v>66</v>
      </c>
      <c r="O400" s="3" t="s">
        <v>67</v>
      </c>
    </row>
    <row r="401" spans="2:15" ht="21" customHeight="1" x14ac:dyDescent="0.2">
      <c r="B401" s="3" t="s">
        <v>70</v>
      </c>
      <c r="C401" s="4">
        <v>11</v>
      </c>
      <c r="D401" s="5" t="s">
        <v>69</v>
      </c>
      <c r="E401" s="3" t="s">
        <v>28</v>
      </c>
      <c r="F401" s="3" t="s">
        <v>23</v>
      </c>
      <c r="G401" s="6">
        <v>0</v>
      </c>
      <c r="H401" s="1">
        <v>0</v>
      </c>
      <c r="I401" s="3">
        <v>2</v>
      </c>
      <c r="J401" s="7">
        <v>1.3888888888888889E-3</v>
      </c>
      <c r="K401" s="3"/>
      <c r="L401" s="3"/>
      <c r="M401" s="3" t="s">
        <v>51</v>
      </c>
      <c r="N401" s="3" t="s">
        <v>76</v>
      </c>
      <c r="O401" s="3" t="s">
        <v>52</v>
      </c>
    </row>
    <row r="402" spans="2:15" ht="21" customHeight="1" x14ac:dyDescent="0.2">
      <c r="B402" s="3" t="s">
        <v>70</v>
      </c>
      <c r="C402" s="4">
        <v>22</v>
      </c>
      <c r="D402" s="5" t="s">
        <v>69</v>
      </c>
      <c r="E402" s="3" t="s">
        <v>16</v>
      </c>
      <c r="F402" s="3" t="s">
        <v>45</v>
      </c>
      <c r="G402" s="6">
        <v>0</v>
      </c>
      <c r="H402" s="1">
        <v>0</v>
      </c>
      <c r="I402" s="3">
        <v>2</v>
      </c>
      <c r="J402" s="7">
        <v>1.3888888888888889E-3</v>
      </c>
      <c r="K402" s="3"/>
      <c r="L402" s="3"/>
      <c r="M402" s="3" t="s">
        <v>33</v>
      </c>
      <c r="N402" s="3" t="s">
        <v>76</v>
      </c>
      <c r="O402" s="3" t="s">
        <v>75</v>
      </c>
    </row>
    <row r="403" spans="2:15" ht="21" customHeight="1" x14ac:dyDescent="0.2">
      <c r="B403" s="3" t="s">
        <v>70</v>
      </c>
      <c r="C403" s="4">
        <v>1</v>
      </c>
      <c r="D403" s="5" t="s">
        <v>69</v>
      </c>
      <c r="E403" s="3" t="s">
        <v>28</v>
      </c>
      <c r="F403" s="3" t="s">
        <v>23</v>
      </c>
      <c r="G403" s="6">
        <v>0</v>
      </c>
      <c r="H403" s="1">
        <v>0</v>
      </c>
      <c r="I403" s="3">
        <v>3</v>
      </c>
      <c r="J403" s="7">
        <v>1.3888888888888889E-3</v>
      </c>
      <c r="K403" s="3"/>
      <c r="L403" s="3"/>
      <c r="M403" s="3" t="s">
        <v>20</v>
      </c>
      <c r="N403" s="3" t="s">
        <v>78</v>
      </c>
      <c r="O403" s="3" t="s">
        <v>53</v>
      </c>
    </row>
    <row r="404" spans="2:15" ht="21" customHeight="1" x14ac:dyDescent="0.2">
      <c r="B404" s="3" t="s">
        <v>70</v>
      </c>
      <c r="C404" s="4">
        <v>5</v>
      </c>
      <c r="D404" s="5" t="s">
        <v>15</v>
      </c>
      <c r="E404" s="3" t="s">
        <v>32</v>
      </c>
      <c r="F404" s="3" t="s">
        <v>17</v>
      </c>
      <c r="G404" s="6">
        <v>0</v>
      </c>
      <c r="H404" s="1">
        <v>0</v>
      </c>
      <c r="I404" s="3">
        <v>2</v>
      </c>
      <c r="J404" s="7">
        <v>1.3888888888888889E-3</v>
      </c>
      <c r="K404" s="3"/>
      <c r="L404" s="3"/>
      <c r="M404" s="3" t="s">
        <v>48</v>
      </c>
      <c r="N404" s="3" t="s">
        <v>76</v>
      </c>
      <c r="O404" s="3" t="s">
        <v>52</v>
      </c>
    </row>
    <row r="405" spans="2:15" ht="21" customHeight="1" x14ac:dyDescent="0.2">
      <c r="B405" s="3" t="s">
        <v>14</v>
      </c>
      <c r="C405" s="4">
        <v>11</v>
      </c>
      <c r="D405" s="5" t="s">
        <v>57</v>
      </c>
      <c r="E405" s="3" t="s">
        <v>16</v>
      </c>
      <c r="F405" s="3" t="s">
        <v>17</v>
      </c>
      <c r="G405" s="6">
        <v>2</v>
      </c>
      <c r="H405" s="1">
        <v>12000000</v>
      </c>
      <c r="I405" s="3">
        <v>3</v>
      </c>
      <c r="J405" s="7">
        <v>1.5046296296296294E-3</v>
      </c>
      <c r="K405" s="3" t="s">
        <v>18</v>
      </c>
      <c r="L405" s="3" t="s">
        <v>56</v>
      </c>
      <c r="M405" s="3" t="s">
        <v>48</v>
      </c>
      <c r="N405" s="3" t="s">
        <v>78</v>
      </c>
      <c r="O405" s="3" t="s">
        <v>63</v>
      </c>
    </row>
    <row r="406" spans="2:15" ht="21" customHeight="1" x14ac:dyDescent="0.2">
      <c r="B406" s="3" t="s">
        <v>14</v>
      </c>
      <c r="C406" s="4">
        <v>28</v>
      </c>
      <c r="D406" s="5" t="s">
        <v>72</v>
      </c>
      <c r="E406" s="3" t="s">
        <v>49</v>
      </c>
      <c r="F406" s="3" t="s">
        <v>42</v>
      </c>
      <c r="G406" s="6">
        <v>2</v>
      </c>
      <c r="H406" s="1">
        <v>12000000</v>
      </c>
      <c r="I406" s="3">
        <v>1</v>
      </c>
      <c r="J406" s="7">
        <v>1.5046296296296294E-3</v>
      </c>
      <c r="K406" s="3" t="s">
        <v>18</v>
      </c>
      <c r="L406" s="3" t="s">
        <v>19</v>
      </c>
      <c r="M406" s="3" t="s">
        <v>48</v>
      </c>
      <c r="N406" s="3" t="s">
        <v>77</v>
      </c>
      <c r="O406" s="3" t="s">
        <v>54</v>
      </c>
    </row>
    <row r="407" spans="2:15" ht="21" customHeight="1" x14ac:dyDescent="0.2">
      <c r="B407" s="3" t="s">
        <v>14</v>
      </c>
      <c r="C407" s="4">
        <v>12</v>
      </c>
      <c r="D407" s="5" t="s">
        <v>22</v>
      </c>
      <c r="E407" s="3" t="s">
        <v>28</v>
      </c>
      <c r="F407" s="3" t="s">
        <v>23</v>
      </c>
      <c r="G407" s="6">
        <v>2</v>
      </c>
      <c r="H407" s="1">
        <v>38000000</v>
      </c>
      <c r="I407" s="3">
        <v>4</v>
      </c>
      <c r="J407" s="7">
        <v>1.5046296296296294E-3</v>
      </c>
      <c r="K407" s="3" t="s">
        <v>46</v>
      </c>
      <c r="L407" s="3" t="s">
        <v>35</v>
      </c>
      <c r="M407" s="3" t="s">
        <v>33</v>
      </c>
      <c r="N407" s="3" t="s">
        <v>76</v>
      </c>
      <c r="O407" s="3" t="s">
        <v>52</v>
      </c>
    </row>
    <row r="408" spans="2:15" ht="21" customHeight="1" x14ac:dyDescent="0.2">
      <c r="B408" s="3" t="s">
        <v>14</v>
      </c>
      <c r="C408" s="4">
        <v>30</v>
      </c>
      <c r="D408" s="5" t="s">
        <v>27</v>
      </c>
      <c r="E408" s="3" t="s">
        <v>73</v>
      </c>
      <c r="F408" s="3" t="s">
        <v>42</v>
      </c>
      <c r="G408" s="6">
        <v>2</v>
      </c>
      <c r="H408" s="1">
        <v>12000000</v>
      </c>
      <c r="I408" s="3">
        <v>5</v>
      </c>
      <c r="J408" s="7">
        <v>1.5046296296296294E-3</v>
      </c>
      <c r="K408" s="3" t="s">
        <v>18</v>
      </c>
      <c r="L408" s="3" t="s">
        <v>39</v>
      </c>
      <c r="M408" s="3" t="s">
        <v>30</v>
      </c>
      <c r="N408" s="3" t="s">
        <v>76</v>
      </c>
      <c r="O408" s="3" t="s">
        <v>52</v>
      </c>
    </row>
    <row r="409" spans="2:15" ht="21" customHeight="1" x14ac:dyDescent="0.2">
      <c r="B409" s="3" t="s">
        <v>14</v>
      </c>
      <c r="C409" s="4">
        <v>14</v>
      </c>
      <c r="D409" s="5" t="s">
        <v>27</v>
      </c>
      <c r="E409" s="3" t="s">
        <v>73</v>
      </c>
      <c r="F409" s="3" t="s">
        <v>42</v>
      </c>
      <c r="G409" s="6">
        <v>1</v>
      </c>
      <c r="H409" s="1">
        <v>7000000</v>
      </c>
      <c r="I409" s="3">
        <v>1</v>
      </c>
      <c r="J409" s="7">
        <v>1.5046296296296294E-3</v>
      </c>
      <c r="K409" s="3" t="s">
        <v>18</v>
      </c>
      <c r="L409" s="3" t="s">
        <v>47</v>
      </c>
      <c r="M409" s="3" t="s">
        <v>25</v>
      </c>
      <c r="N409" s="3" t="s">
        <v>76</v>
      </c>
      <c r="O409" s="3" t="s">
        <v>31</v>
      </c>
    </row>
    <row r="410" spans="2:15" ht="21" customHeight="1" x14ac:dyDescent="0.2">
      <c r="B410" s="3" t="s">
        <v>14</v>
      </c>
      <c r="C410" s="4">
        <v>26</v>
      </c>
      <c r="D410" s="5" t="s">
        <v>27</v>
      </c>
      <c r="E410" s="3" t="s">
        <v>49</v>
      </c>
      <c r="F410" s="3" t="s">
        <v>23</v>
      </c>
      <c r="G410" s="6">
        <v>4</v>
      </c>
      <c r="H410" s="1">
        <v>20000000</v>
      </c>
      <c r="I410" s="3">
        <v>2</v>
      </c>
      <c r="J410" s="7">
        <v>1.5046296296296294E-3</v>
      </c>
      <c r="K410" s="3" t="s">
        <v>18</v>
      </c>
      <c r="L410" s="3" t="s">
        <v>56</v>
      </c>
      <c r="M410" s="3" t="s">
        <v>51</v>
      </c>
      <c r="N410" s="3" t="s">
        <v>78</v>
      </c>
      <c r="O410" s="3" t="s">
        <v>63</v>
      </c>
    </row>
    <row r="411" spans="2:15" ht="21" customHeight="1" x14ac:dyDescent="0.2">
      <c r="B411" s="3" t="s">
        <v>14</v>
      </c>
      <c r="C411" s="4">
        <v>5</v>
      </c>
      <c r="D411" s="5" t="s">
        <v>37</v>
      </c>
      <c r="E411" s="3" t="s">
        <v>28</v>
      </c>
      <c r="F411" s="3" t="s">
        <v>42</v>
      </c>
      <c r="G411" s="6">
        <v>1</v>
      </c>
      <c r="H411" s="1">
        <v>19000000</v>
      </c>
      <c r="I411" s="3">
        <v>1</v>
      </c>
      <c r="J411" s="7">
        <v>1.5046296296296294E-3</v>
      </c>
      <c r="K411" s="3" t="s">
        <v>46</v>
      </c>
      <c r="L411" s="3" t="s">
        <v>39</v>
      </c>
      <c r="M411" s="3" t="s">
        <v>43</v>
      </c>
      <c r="N411" s="3" t="s">
        <v>78</v>
      </c>
      <c r="O411" s="3" t="s">
        <v>63</v>
      </c>
    </row>
    <row r="412" spans="2:15" ht="21" customHeight="1" x14ac:dyDescent="0.2">
      <c r="B412" s="3" t="s">
        <v>14</v>
      </c>
      <c r="C412" s="4">
        <v>29</v>
      </c>
      <c r="D412" s="5" t="s">
        <v>37</v>
      </c>
      <c r="E412" s="3" t="s">
        <v>28</v>
      </c>
      <c r="F412" s="3" t="s">
        <v>23</v>
      </c>
      <c r="G412" s="6">
        <v>3</v>
      </c>
      <c r="H412" s="1">
        <v>15000000</v>
      </c>
      <c r="I412" s="3">
        <v>3</v>
      </c>
      <c r="J412" s="7">
        <v>1.5046296296296294E-3</v>
      </c>
      <c r="K412" s="3" t="s">
        <v>18</v>
      </c>
      <c r="L412" s="3" t="s">
        <v>64</v>
      </c>
      <c r="M412" s="3" t="s">
        <v>40</v>
      </c>
      <c r="N412" s="3" t="s">
        <v>66</v>
      </c>
      <c r="O412" s="3" t="s">
        <v>67</v>
      </c>
    </row>
    <row r="413" spans="2:15" ht="21" customHeight="1" x14ac:dyDescent="0.2">
      <c r="B413" s="3" t="s">
        <v>14</v>
      </c>
      <c r="C413" s="4">
        <v>2</v>
      </c>
      <c r="D413" s="5" t="s">
        <v>44</v>
      </c>
      <c r="E413" s="3" t="s">
        <v>16</v>
      </c>
      <c r="F413" s="3" t="s">
        <v>42</v>
      </c>
      <c r="G413" s="6">
        <v>4</v>
      </c>
      <c r="H413" s="1">
        <v>20000000</v>
      </c>
      <c r="I413" s="3">
        <v>4</v>
      </c>
      <c r="J413" s="7">
        <v>1.5046296296296294E-3</v>
      </c>
      <c r="K413" s="3" t="s">
        <v>61</v>
      </c>
      <c r="L413" s="3" t="s">
        <v>47</v>
      </c>
      <c r="M413" s="3" t="s">
        <v>40</v>
      </c>
      <c r="N413" s="3" t="s">
        <v>76</v>
      </c>
      <c r="O413" s="3" t="s">
        <v>52</v>
      </c>
    </row>
    <row r="414" spans="2:15" ht="21" customHeight="1" x14ac:dyDescent="0.2">
      <c r="B414" s="3" t="s">
        <v>14</v>
      </c>
      <c r="C414" s="4">
        <v>25</v>
      </c>
      <c r="D414" s="5" t="s">
        <v>44</v>
      </c>
      <c r="E414" s="3" t="s">
        <v>16</v>
      </c>
      <c r="F414" s="3" t="s">
        <v>17</v>
      </c>
      <c r="G414" s="6">
        <v>5</v>
      </c>
      <c r="H414" s="1">
        <v>25000000</v>
      </c>
      <c r="I414" s="3">
        <v>4</v>
      </c>
      <c r="J414" s="7">
        <v>1.5046296296296294E-3</v>
      </c>
      <c r="K414" s="3" t="s">
        <v>18</v>
      </c>
      <c r="L414" s="3" t="s">
        <v>19</v>
      </c>
      <c r="M414" s="3" t="s">
        <v>48</v>
      </c>
      <c r="N414" s="3" t="s">
        <v>78</v>
      </c>
      <c r="O414" s="3" t="s">
        <v>53</v>
      </c>
    </row>
    <row r="415" spans="2:15" ht="21" customHeight="1" x14ac:dyDescent="0.2">
      <c r="B415" s="3" t="s">
        <v>14</v>
      </c>
      <c r="C415" s="4">
        <v>17</v>
      </c>
      <c r="D415" s="5" t="s">
        <v>44</v>
      </c>
      <c r="E415" s="3" t="s">
        <v>32</v>
      </c>
      <c r="F415" s="3" t="s">
        <v>17</v>
      </c>
      <c r="G415" s="6">
        <v>5</v>
      </c>
      <c r="H415" s="1">
        <v>21000000</v>
      </c>
      <c r="I415" s="3">
        <v>1</v>
      </c>
      <c r="J415" s="7">
        <v>1.5046296296296294E-3</v>
      </c>
      <c r="K415" s="3" t="s">
        <v>18</v>
      </c>
      <c r="L415" s="3" t="s">
        <v>64</v>
      </c>
      <c r="M415" s="3" t="s">
        <v>51</v>
      </c>
      <c r="N415" s="3" t="s">
        <v>66</v>
      </c>
      <c r="O415" s="3" t="s">
        <v>36</v>
      </c>
    </row>
    <row r="416" spans="2:15" ht="21" customHeight="1" x14ac:dyDescent="0.2">
      <c r="B416" s="3" t="s">
        <v>14</v>
      </c>
      <c r="C416" s="4">
        <v>11</v>
      </c>
      <c r="D416" s="5" t="s">
        <v>57</v>
      </c>
      <c r="E416" s="3" t="s">
        <v>16</v>
      </c>
      <c r="F416" s="3" t="s">
        <v>17</v>
      </c>
      <c r="G416" s="6">
        <v>2</v>
      </c>
      <c r="H416" s="1">
        <v>12000000</v>
      </c>
      <c r="I416" s="3">
        <v>3</v>
      </c>
      <c r="J416" s="7">
        <v>1.5046296296296294E-3</v>
      </c>
      <c r="K416" s="3" t="s">
        <v>18</v>
      </c>
      <c r="L416" s="3" t="s">
        <v>56</v>
      </c>
      <c r="M416" s="3" t="s">
        <v>48</v>
      </c>
      <c r="N416" s="3" t="s">
        <v>78</v>
      </c>
      <c r="O416" s="3" t="s">
        <v>63</v>
      </c>
    </row>
    <row r="417" spans="2:15" ht="21" customHeight="1" x14ac:dyDescent="0.2">
      <c r="B417" s="3" t="s">
        <v>14</v>
      </c>
      <c r="C417" s="4">
        <v>28</v>
      </c>
      <c r="D417" s="5" t="s">
        <v>72</v>
      </c>
      <c r="E417" s="3" t="s">
        <v>49</v>
      </c>
      <c r="F417" s="3" t="s">
        <v>42</v>
      </c>
      <c r="G417" s="6">
        <v>2</v>
      </c>
      <c r="H417" s="1">
        <v>12000000</v>
      </c>
      <c r="I417" s="3">
        <v>1</v>
      </c>
      <c r="J417" s="7">
        <v>1.5046296296296294E-3</v>
      </c>
      <c r="K417" s="3" t="s">
        <v>18</v>
      </c>
      <c r="L417" s="3" t="s">
        <v>19</v>
      </c>
      <c r="M417" s="3" t="s">
        <v>48</v>
      </c>
      <c r="N417" s="3" t="s">
        <v>77</v>
      </c>
      <c r="O417" s="3" t="s">
        <v>54</v>
      </c>
    </row>
    <row r="418" spans="2:15" ht="21" customHeight="1" x14ac:dyDescent="0.2">
      <c r="B418" s="3" t="s">
        <v>14</v>
      </c>
      <c r="C418" s="4">
        <v>12</v>
      </c>
      <c r="D418" s="5" t="s">
        <v>22</v>
      </c>
      <c r="E418" s="3" t="s">
        <v>28</v>
      </c>
      <c r="F418" s="3" t="s">
        <v>23</v>
      </c>
      <c r="G418" s="6">
        <v>2</v>
      </c>
      <c r="H418" s="1">
        <v>38000000</v>
      </c>
      <c r="I418" s="3">
        <v>4</v>
      </c>
      <c r="J418" s="7">
        <v>1.5046296296296294E-3</v>
      </c>
      <c r="K418" s="3" t="s">
        <v>46</v>
      </c>
      <c r="L418" s="3" t="s">
        <v>35</v>
      </c>
      <c r="M418" s="3" t="s">
        <v>33</v>
      </c>
      <c r="N418" s="3" t="s">
        <v>76</v>
      </c>
      <c r="O418" s="3" t="s">
        <v>52</v>
      </c>
    </row>
    <row r="419" spans="2:15" ht="21" customHeight="1" x14ac:dyDescent="0.2">
      <c r="B419" s="3" t="s">
        <v>70</v>
      </c>
      <c r="C419" s="4">
        <v>30</v>
      </c>
      <c r="D419" s="5" t="s">
        <v>44</v>
      </c>
      <c r="E419" s="3" t="s">
        <v>16</v>
      </c>
      <c r="F419" s="3" t="s">
        <v>45</v>
      </c>
      <c r="G419" s="6">
        <v>0</v>
      </c>
      <c r="H419" s="1">
        <v>0</v>
      </c>
      <c r="I419" s="3">
        <v>2</v>
      </c>
      <c r="J419" s="7">
        <v>1.5046296296296294E-3</v>
      </c>
      <c r="K419" s="3"/>
      <c r="L419" s="3"/>
      <c r="M419" s="3" t="s">
        <v>33</v>
      </c>
      <c r="N419" s="3" t="s">
        <v>66</v>
      </c>
      <c r="O419" s="3" t="s">
        <v>36</v>
      </c>
    </row>
    <row r="420" spans="2:15" ht="21" customHeight="1" x14ac:dyDescent="0.2">
      <c r="B420" s="3" t="s">
        <v>70</v>
      </c>
      <c r="C420" s="4">
        <v>11</v>
      </c>
      <c r="D420" s="5" t="s">
        <v>44</v>
      </c>
      <c r="E420" s="3" t="s">
        <v>38</v>
      </c>
      <c r="F420" s="3" t="s">
        <v>23</v>
      </c>
      <c r="G420" s="6">
        <v>0</v>
      </c>
      <c r="H420" s="1">
        <v>0</v>
      </c>
      <c r="I420" s="3">
        <v>3</v>
      </c>
      <c r="J420" s="7">
        <v>1.5046296296296294E-3</v>
      </c>
      <c r="K420" s="3"/>
      <c r="L420" s="3"/>
      <c r="M420" s="3" t="s">
        <v>20</v>
      </c>
      <c r="N420" s="3" t="s">
        <v>76</v>
      </c>
      <c r="O420" s="3" t="s">
        <v>52</v>
      </c>
    </row>
    <row r="421" spans="2:15" ht="21" customHeight="1" x14ac:dyDescent="0.2">
      <c r="B421" s="3" t="s">
        <v>14</v>
      </c>
      <c r="C421" s="4">
        <v>11</v>
      </c>
      <c r="D421" s="5" t="s">
        <v>55</v>
      </c>
      <c r="E421" s="3" t="s">
        <v>49</v>
      </c>
      <c r="F421" s="3" t="s">
        <v>17</v>
      </c>
      <c r="G421" s="6">
        <v>5</v>
      </c>
      <c r="H421" s="1">
        <v>25000000</v>
      </c>
      <c r="I421" s="3">
        <v>3</v>
      </c>
      <c r="J421" s="7">
        <v>1.5277777777777779E-3</v>
      </c>
      <c r="K421" s="3" t="s">
        <v>18</v>
      </c>
      <c r="L421" s="3" t="s">
        <v>47</v>
      </c>
      <c r="M421" s="3" t="s">
        <v>20</v>
      </c>
      <c r="N421" s="3" t="s">
        <v>66</v>
      </c>
      <c r="O421" s="3" t="s">
        <v>36</v>
      </c>
    </row>
    <row r="422" spans="2:15" ht="21" customHeight="1" x14ac:dyDescent="0.2">
      <c r="B422" s="3" t="s">
        <v>14</v>
      </c>
      <c r="C422" s="4">
        <v>15</v>
      </c>
      <c r="D422" s="5" t="s">
        <v>55</v>
      </c>
      <c r="E422" s="3" t="s">
        <v>32</v>
      </c>
      <c r="F422" s="3" t="s">
        <v>42</v>
      </c>
      <c r="G422" s="6">
        <v>2</v>
      </c>
      <c r="H422" s="1">
        <v>12000000</v>
      </c>
      <c r="I422" s="3">
        <v>1</v>
      </c>
      <c r="J422" s="7">
        <v>1.5277777777777779E-3</v>
      </c>
      <c r="K422" s="3" t="s">
        <v>18</v>
      </c>
      <c r="L422" s="3" t="s">
        <v>29</v>
      </c>
      <c r="M422" s="3" t="s">
        <v>43</v>
      </c>
      <c r="N422" s="3" t="s">
        <v>76</v>
      </c>
      <c r="O422" s="3" t="s">
        <v>31</v>
      </c>
    </row>
    <row r="423" spans="2:15" ht="21" customHeight="1" x14ac:dyDescent="0.2">
      <c r="B423" s="3" t="s">
        <v>14</v>
      </c>
      <c r="C423" s="4">
        <v>14</v>
      </c>
      <c r="D423" s="5" t="s">
        <v>57</v>
      </c>
      <c r="E423" s="3" t="s">
        <v>28</v>
      </c>
      <c r="F423" s="3" t="s">
        <v>23</v>
      </c>
      <c r="G423" s="6">
        <v>2</v>
      </c>
      <c r="H423" s="1">
        <v>12000000</v>
      </c>
      <c r="I423" s="3">
        <v>1</v>
      </c>
      <c r="J423" s="7">
        <v>1.5277777777777779E-3</v>
      </c>
      <c r="K423" s="3" t="s">
        <v>18</v>
      </c>
      <c r="L423" s="3" t="s">
        <v>47</v>
      </c>
      <c r="M423" s="3" t="s">
        <v>30</v>
      </c>
      <c r="N423" s="3" t="s">
        <v>77</v>
      </c>
      <c r="O423" s="3" t="s">
        <v>65</v>
      </c>
    </row>
    <row r="424" spans="2:15" ht="21" customHeight="1" x14ac:dyDescent="0.2">
      <c r="B424" s="3" t="s">
        <v>14</v>
      </c>
      <c r="C424" s="4">
        <v>11</v>
      </c>
      <c r="D424" s="5" t="s">
        <v>57</v>
      </c>
      <c r="E424" s="3" t="s">
        <v>16</v>
      </c>
      <c r="F424" s="3" t="s">
        <v>42</v>
      </c>
      <c r="G424" s="6">
        <v>1</v>
      </c>
      <c r="H424" s="1">
        <v>7000000</v>
      </c>
      <c r="I424" s="3">
        <v>1</v>
      </c>
      <c r="J424" s="7">
        <v>1.5277777777777779E-3</v>
      </c>
      <c r="K424" s="3" t="s">
        <v>18</v>
      </c>
      <c r="L424" s="3" t="s">
        <v>39</v>
      </c>
      <c r="M424" s="3" t="s">
        <v>33</v>
      </c>
      <c r="N424" s="3" t="s">
        <v>76</v>
      </c>
      <c r="O424" s="3" t="s">
        <v>31</v>
      </c>
    </row>
    <row r="425" spans="2:15" ht="21" customHeight="1" x14ac:dyDescent="0.2">
      <c r="B425" s="3" t="s">
        <v>14</v>
      </c>
      <c r="C425" s="4">
        <v>1</v>
      </c>
      <c r="D425" s="5" t="s">
        <v>59</v>
      </c>
      <c r="E425" s="3" t="s">
        <v>28</v>
      </c>
      <c r="F425" s="3" t="s">
        <v>17</v>
      </c>
      <c r="G425" s="6">
        <v>4</v>
      </c>
      <c r="H425" s="1">
        <v>20000000</v>
      </c>
      <c r="I425" s="3">
        <v>2</v>
      </c>
      <c r="J425" s="7">
        <v>1.5277777777777779E-3</v>
      </c>
      <c r="K425" s="3" t="s">
        <v>61</v>
      </c>
      <c r="L425" s="3" t="s">
        <v>29</v>
      </c>
      <c r="M425" s="3" t="s">
        <v>25</v>
      </c>
      <c r="N425" s="3" t="s">
        <v>78</v>
      </c>
      <c r="O425" s="3" t="s">
        <v>53</v>
      </c>
    </row>
    <row r="426" spans="2:15" ht="21" customHeight="1" x14ac:dyDescent="0.2">
      <c r="B426" s="3" t="s">
        <v>14</v>
      </c>
      <c r="C426" s="4">
        <v>7</v>
      </c>
      <c r="D426" s="5" t="s">
        <v>59</v>
      </c>
      <c r="E426" s="3" t="s">
        <v>28</v>
      </c>
      <c r="F426" s="3" t="s">
        <v>42</v>
      </c>
      <c r="G426" s="6">
        <v>3</v>
      </c>
      <c r="H426" s="1">
        <v>15000000</v>
      </c>
      <c r="I426" s="3">
        <v>1</v>
      </c>
      <c r="J426" s="7">
        <v>1.5277777777777779E-3</v>
      </c>
      <c r="K426" s="3" t="s">
        <v>18</v>
      </c>
      <c r="L426" s="3" t="s">
        <v>47</v>
      </c>
      <c r="M426" s="3" t="s">
        <v>43</v>
      </c>
      <c r="N426" s="3" t="s">
        <v>78</v>
      </c>
      <c r="O426" s="3" t="s">
        <v>41</v>
      </c>
    </row>
    <row r="427" spans="2:15" ht="21" customHeight="1" x14ac:dyDescent="0.2">
      <c r="B427" s="3" t="s">
        <v>14</v>
      </c>
      <c r="C427" s="4">
        <v>1</v>
      </c>
      <c r="D427" s="5" t="s">
        <v>59</v>
      </c>
      <c r="E427" s="3" t="s">
        <v>32</v>
      </c>
      <c r="F427" s="3" t="s">
        <v>23</v>
      </c>
      <c r="G427" s="6">
        <v>3</v>
      </c>
      <c r="H427" s="1">
        <v>15000000</v>
      </c>
      <c r="I427" s="3">
        <v>2</v>
      </c>
      <c r="J427" s="7">
        <v>1.5277777777777779E-3</v>
      </c>
      <c r="K427" s="3" t="s">
        <v>18</v>
      </c>
      <c r="L427" s="3" t="s">
        <v>19</v>
      </c>
      <c r="M427" s="3" t="s">
        <v>51</v>
      </c>
      <c r="N427" s="3" t="s">
        <v>76</v>
      </c>
      <c r="O427" s="3" t="s">
        <v>52</v>
      </c>
    </row>
    <row r="428" spans="2:15" ht="21" customHeight="1" x14ac:dyDescent="0.2">
      <c r="B428" s="3" t="s">
        <v>14</v>
      </c>
      <c r="C428" s="4">
        <v>6</v>
      </c>
      <c r="D428" s="5" t="s">
        <v>72</v>
      </c>
      <c r="E428" s="3" t="s">
        <v>49</v>
      </c>
      <c r="F428" s="3" t="s">
        <v>42</v>
      </c>
      <c r="G428" s="6">
        <v>2</v>
      </c>
      <c r="H428" s="1">
        <v>38000000</v>
      </c>
      <c r="I428" s="3">
        <v>1</v>
      </c>
      <c r="J428" s="7">
        <v>1.5277777777777779E-3</v>
      </c>
      <c r="K428" s="3" t="s">
        <v>46</v>
      </c>
      <c r="L428" s="3" t="s">
        <v>29</v>
      </c>
      <c r="M428" s="3" t="s">
        <v>20</v>
      </c>
      <c r="N428" s="3" t="s">
        <v>78</v>
      </c>
      <c r="O428" s="3" t="s">
        <v>62</v>
      </c>
    </row>
    <row r="429" spans="2:15" ht="21" customHeight="1" x14ac:dyDescent="0.2">
      <c r="B429" s="3" t="s">
        <v>14</v>
      </c>
      <c r="C429" s="4">
        <v>31</v>
      </c>
      <c r="D429" s="5" t="s">
        <v>22</v>
      </c>
      <c r="E429" s="3" t="s">
        <v>28</v>
      </c>
      <c r="F429" s="3" t="s">
        <v>23</v>
      </c>
      <c r="G429" s="6">
        <v>1</v>
      </c>
      <c r="H429" s="1">
        <v>19000000</v>
      </c>
      <c r="I429" s="3">
        <v>2</v>
      </c>
      <c r="J429" s="7">
        <v>1.5277777777777779E-3</v>
      </c>
      <c r="K429" s="3" t="s">
        <v>46</v>
      </c>
      <c r="L429" s="3" t="s">
        <v>19</v>
      </c>
      <c r="M429" s="3" t="s">
        <v>30</v>
      </c>
      <c r="N429" s="3" t="s">
        <v>76</v>
      </c>
      <c r="O429" s="3" t="s">
        <v>52</v>
      </c>
    </row>
    <row r="430" spans="2:15" ht="21" customHeight="1" x14ac:dyDescent="0.2">
      <c r="B430" s="3" t="s">
        <v>14</v>
      </c>
      <c r="C430" s="4">
        <v>12</v>
      </c>
      <c r="D430" s="5" t="s">
        <v>22</v>
      </c>
      <c r="E430" s="3" t="s">
        <v>28</v>
      </c>
      <c r="F430" s="3" t="s">
        <v>42</v>
      </c>
      <c r="G430" s="6">
        <v>2</v>
      </c>
      <c r="H430" s="1">
        <v>10000000</v>
      </c>
      <c r="I430" s="3">
        <v>4</v>
      </c>
      <c r="J430" s="7">
        <v>1.5277777777777779E-3</v>
      </c>
      <c r="K430" s="3" t="s">
        <v>18</v>
      </c>
      <c r="L430" s="3" t="s">
        <v>24</v>
      </c>
      <c r="M430" s="3" t="s">
        <v>40</v>
      </c>
      <c r="N430" s="3" t="s">
        <v>66</v>
      </c>
      <c r="O430" s="3" t="s">
        <v>36</v>
      </c>
    </row>
    <row r="431" spans="2:15" ht="21" customHeight="1" x14ac:dyDescent="0.2">
      <c r="B431" s="3" t="s">
        <v>14</v>
      </c>
      <c r="C431" s="4">
        <v>28</v>
      </c>
      <c r="D431" s="5" t="s">
        <v>27</v>
      </c>
      <c r="E431" s="3" t="s">
        <v>73</v>
      </c>
      <c r="F431" s="3" t="s">
        <v>68</v>
      </c>
      <c r="G431" s="6">
        <v>5</v>
      </c>
      <c r="H431" s="1">
        <v>21000000</v>
      </c>
      <c r="I431" s="3">
        <v>3</v>
      </c>
      <c r="J431" s="7">
        <v>1.5277777777777779E-3</v>
      </c>
      <c r="K431" s="3" t="s">
        <v>18</v>
      </c>
      <c r="L431" s="3" t="s">
        <v>56</v>
      </c>
      <c r="M431" s="3" t="s">
        <v>40</v>
      </c>
      <c r="N431" s="3" t="s">
        <v>76</v>
      </c>
      <c r="O431" s="3" t="s">
        <v>75</v>
      </c>
    </row>
    <row r="432" spans="2:15" ht="21" customHeight="1" x14ac:dyDescent="0.2">
      <c r="B432" s="3" t="s">
        <v>14</v>
      </c>
      <c r="C432" s="4">
        <v>2</v>
      </c>
      <c r="D432" s="5" t="s">
        <v>27</v>
      </c>
      <c r="E432" s="3" t="s">
        <v>16</v>
      </c>
      <c r="F432" s="3" t="s">
        <v>45</v>
      </c>
      <c r="G432" s="6">
        <v>2</v>
      </c>
      <c r="H432" s="1">
        <v>10000000</v>
      </c>
      <c r="I432" s="3">
        <v>2</v>
      </c>
      <c r="J432" s="7">
        <v>1.5277777777777779E-3</v>
      </c>
      <c r="K432" s="3" t="s">
        <v>18</v>
      </c>
      <c r="L432" s="3" t="s">
        <v>47</v>
      </c>
      <c r="M432" s="3" t="s">
        <v>30</v>
      </c>
      <c r="N432" s="3" t="s">
        <v>76</v>
      </c>
      <c r="O432" s="3" t="s">
        <v>31</v>
      </c>
    </row>
    <row r="433" spans="2:15" ht="21" customHeight="1" x14ac:dyDescent="0.2">
      <c r="B433" s="3" t="s">
        <v>14</v>
      </c>
      <c r="C433" s="4">
        <v>21</v>
      </c>
      <c r="D433" s="5" t="s">
        <v>27</v>
      </c>
      <c r="E433" s="3" t="s">
        <v>32</v>
      </c>
      <c r="F433" s="3" t="s">
        <v>23</v>
      </c>
      <c r="G433" s="6">
        <v>2</v>
      </c>
      <c r="H433" s="1">
        <v>12000000</v>
      </c>
      <c r="I433" s="3">
        <v>3</v>
      </c>
      <c r="J433" s="7">
        <v>1.5277777777777779E-3</v>
      </c>
      <c r="K433" s="3" t="s">
        <v>18</v>
      </c>
      <c r="L433" s="3" t="s">
        <v>19</v>
      </c>
      <c r="M433" s="3" t="s">
        <v>30</v>
      </c>
      <c r="N433" s="3" t="s">
        <v>77</v>
      </c>
      <c r="O433" s="3" t="s">
        <v>54</v>
      </c>
    </row>
    <row r="434" spans="2:15" ht="21" customHeight="1" x14ac:dyDescent="0.2">
      <c r="B434" s="3" t="s">
        <v>14</v>
      </c>
      <c r="C434" s="4">
        <v>30</v>
      </c>
      <c r="D434" s="5" t="s">
        <v>27</v>
      </c>
      <c r="E434" s="3" t="s">
        <v>28</v>
      </c>
      <c r="F434" s="3" t="s">
        <v>17</v>
      </c>
      <c r="G434" s="6">
        <v>4</v>
      </c>
      <c r="H434" s="1">
        <v>15000000</v>
      </c>
      <c r="I434" s="3">
        <v>1</v>
      </c>
      <c r="J434" s="7">
        <v>1.5277777777777779E-3</v>
      </c>
      <c r="K434" s="3" t="s">
        <v>18</v>
      </c>
      <c r="L434" s="3" t="s">
        <v>39</v>
      </c>
      <c r="M434" s="3" t="s">
        <v>25</v>
      </c>
      <c r="N434" s="3" t="s">
        <v>76</v>
      </c>
      <c r="O434" s="3" t="s">
        <v>75</v>
      </c>
    </row>
    <row r="435" spans="2:15" ht="21" customHeight="1" x14ac:dyDescent="0.2">
      <c r="B435" s="3" t="s">
        <v>14</v>
      </c>
      <c r="C435" s="4">
        <v>24</v>
      </c>
      <c r="D435" s="5" t="s">
        <v>27</v>
      </c>
      <c r="E435" s="3" t="s">
        <v>73</v>
      </c>
      <c r="F435" s="3" t="s">
        <v>42</v>
      </c>
      <c r="G435" s="6">
        <v>5</v>
      </c>
      <c r="H435" s="1">
        <v>25000000</v>
      </c>
      <c r="I435" s="3">
        <v>2</v>
      </c>
      <c r="J435" s="7">
        <v>1.5277777777777779E-3</v>
      </c>
      <c r="K435" s="3" t="s">
        <v>18</v>
      </c>
      <c r="L435" s="3" t="s">
        <v>19</v>
      </c>
      <c r="M435" s="3" t="s">
        <v>33</v>
      </c>
      <c r="N435" s="3" t="s">
        <v>66</v>
      </c>
      <c r="O435" s="3" t="s">
        <v>36</v>
      </c>
    </row>
    <row r="436" spans="2:15" ht="21" customHeight="1" x14ac:dyDescent="0.2">
      <c r="B436" s="3" t="s">
        <v>14</v>
      </c>
      <c r="C436" s="4">
        <v>24</v>
      </c>
      <c r="D436" s="5" t="s">
        <v>27</v>
      </c>
      <c r="E436" s="3" t="s">
        <v>38</v>
      </c>
      <c r="F436" s="3" t="s">
        <v>23</v>
      </c>
      <c r="G436" s="6">
        <v>3</v>
      </c>
      <c r="H436" s="1">
        <v>15000000</v>
      </c>
      <c r="I436" s="3">
        <v>2</v>
      </c>
      <c r="J436" s="7">
        <v>1.5277777777777779E-3</v>
      </c>
      <c r="K436" s="3" t="s">
        <v>18</v>
      </c>
      <c r="L436" s="3" t="s">
        <v>50</v>
      </c>
      <c r="M436" s="3" t="s">
        <v>40</v>
      </c>
      <c r="N436" s="3" t="s">
        <v>76</v>
      </c>
      <c r="O436" s="3" t="s">
        <v>26</v>
      </c>
    </row>
    <row r="437" spans="2:15" ht="21" customHeight="1" x14ac:dyDescent="0.2">
      <c r="B437" s="3" t="s">
        <v>14</v>
      </c>
      <c r="C437" s="4">
        <v>30</v>
      </c>
      <c r="D437" s="5" t="s">
        <v>27</v>
      </c>
      <c r="E437" s="3" t="s">
        <v>49</v>
      </c>
      <c r="F437" s="3" t="s">
        <v>17</v>
      </c>
      <c r="G437" s="6">
        <v>2</v>
      </c>
      <c r="H437" s="1">
        <v>12000000</v>
      </c>
      <c r="I437" s="3">
        <v>2</v>
      </c>
      <c r="J437" s="7">
        <v>1.5277777777777779E-3</v>
      </c>
      <c r="K437" s="3" t="s">
        <v>18</v>
      </c>
      <c r="L437" s="3" t="s">
        <v>47</v>
      </c>
      <c r="M437" s="3" t="s">
        <v>20</v>
      </c>
      <c r="N437" s="3" t="s">
        <v>77</v>
      </c>
      <c r="O437" s="3" t="s">
        <v>65</v>
      </c>
    </row>
    <row r="438" spans="2:15" ht="21" customHeight="1" x14ac:dyDescent="0.2">
      <c r="B438" s="3" t="s">
        <v>14</v>
      </c>
      <c r="C438" s="4">
        <v>22</v>
      </c>
      <c r="D438" s="5" t="s">
        <v>27</v>
      </c>
      <c r="E438" s="3" t="s">
        <v>49</v>
      </c>
      <c r="F438" s="3" t="s">
        <v>17</v>
      </c>
      <c r="G438" s="6">
        <v>3</v>
      </c>
      <c r="H438" s="1">
        <v>12000000</v>
      </c>
      <c r="I438" s="3">
        <v>2</v>
      </c>
      <c r="J438" s="7">
        <v>1.5277777777777779E-3</v>
      </c>
      <c r="K438" s="3" t="s">
        <v>18</v>
      </c>
      <c r="L438" s="3" t="s">
        <v>19</v>
      </c>
      <c r="M438" s="3" t="s">
        <v>43</v>
      </c>
      <c r="N438" s="3" t="s">
        <v>77</v>
      </c>
      <c r="O438" s="3" t="s">
        <v>54</v>
      </c>
    </row>
    <row r="439" spans="2:15" ht="21" customHeight="1" x14ac:dyDescent="0.2">
      <c r="B439" s="3" t="s">
        <v>14</v>
      </c>
      <c r="C439" s="4">
        <v>26</v>
      </c>
      <c r="D439" s="5" t="s">
        <v>27</v>
      </c>
      <c r="E439" s="3" t="s">
        <v>32</v>
      </c>
      <c r="F439" s="3" t="s">
        <v>68</v>
      </c>
      <c r="G439" s="6">
        <v>5</v>
      </c>
      <c r="H439" s="1">
        <v>25000000</v>
      </c>
      <c r="I439" s="3">
        <v>3</v>
      </c>
      <c r="J439" s="7">
        <v>1.5277777777777779E-3</v>
      </c>
      <c r="K439" s="3" t="s">
        <v>18</v>
      </c>
      <c r="L439" s="3" t="s">
        <v>56</v>
      </c>
      <c r="M439" s="3" t="s">
        <v>48</v>
      </c>
      <c r="N439" s="3" t="s">
        <v>76</v>
      </c>
      <c r="O439" s="3" t="s">
        <v>52</v>
      </c>
    </row>
    <row r="440" spans="2:15" ht="21" customHeight="1" x14ac:dyDescent="0.2">
      <c r="B440" s="3" t="s">
        <v>14</v>
      </c>
      <c r="C440" s="4">
        <v>29</v>
      </c>
      <c r="D440" s="5" t="s">
        <v>37</v>
      </c>
      <c r="E440" s="3" t="s">
        <v>32</v>
      </c>
      <c r="F440" s="3" t="s">
        <v>42</v>
      </c>
      <c r="G440" s="6">
        <v>1</v>
      </c>
      <c r="H440" s="1">
        <v>19000000</v>
      </c>
      <c r="I440" s="3">
        <v>4</v>
      </c>
      <c r="J440" s="7">
        <v>1.5277777777777779E-3</v>
      </c>
      <c r="K440" s="3" t="s">
        <v>46</v>
      </c>
      <c r="L440" s="3" t="s">
        <v>35</v>
      </c>
      <c r="M440" s="3" t="s">
        <v>48</v>
      </c>
      <c r="N440" s="3" t="s">
        <v>78</v>
      </c>
      <c r="O440" s="3" t="s">
        <v>53</v>
      </c>
    </row>
    <row r="441" spans="2:15" ht="21" customHeight="1" x14ac:dyDescent="0.2">
      <c r="B441" s="3" t="s">
        <v>14</v>
      </c>
      <c r="C441" s="4">
        <v>20</v>
      </c>
      <c r="D441" s="5" t="s">
        <v>37</v>
      </c>
      <c r="E441" s="3" t="s">
        <v>28</v>
      </c>
      <c r="F441" s="3" t="s">
        <v>42</v>
      </c>
      <c r="G441" s="6">
        <v>2</v>
      </c>
      <c r="H441" s="1">
        <v>38000000</v>
      </c>
      <c r="I441" s="3">
        <v>5</v>
      </c>
      <c r="J441" s="7">
        <v>1.5277777777777779E-3</v>
      </c>
      <c r="K441" s="3" t="s">
        <v>46</v>
      </c>
      <c r="L441" s="3" t="s">
        <v>19</v>
      </c>
      <c r="M441" s="3" t="s">
        <v>51</v>
      </c>
      <c r="N441" s="3" t="s">
        <v>78</v>
      </c>
      <c r="O441" s="3" t="s">
        <v>41</v>
      </c>
    </row>
    <row r="442" spans="2:15" ht="21" customHeight="1" x14ac:dyDescent="0.2">
      <c r="B442" s="3" t="s">
        <v>14</v>
      </c>
      <c r="C442" s="4">
        <v>4</v>
      </c>
      <c r="D442" s="5" t="s">
        <v>37</v>
      </c>
      <c r="E442" s="3" t="s">
        <v>32</v>
      </c>
      <c r="F442" s="3" t="s">
        <v>17</v>
      </c>
      <c r="G442" s="6">
        <v>5</v>
      </c>
      <c r="H442" s="1">
        <v>20000000</v>
      </c>
      <c r="I442" s="3">
        <v>2</v>
      </c>
      <c r="J442" s="7">
        <v>1.5277777777777779E-3</v>
      </c>
      <c r="K442" s="3" t="s">
        <v>18</v>
      </c>
      <c r="L442" s="3" t="s">
        <v>24</v>
      </c>
      <c r="M442" s="3" t="s">
        <v>30</v>
      </c>
      <c r="N442" s="3" t="s">
        <v>78</v>
      </c>
      <c r="O442" s="3" t="s">
        <v>63</v>
      </c>
    </row>
    <row r="443" spans="2:15" ht="21" customHeight="1" x14ac:dyDescent="0.2">
      <c r="B443" s="3" t="s">
        <v>14</v>
      </c>
      <c r="C443" s="4">
        <v>20</v>
      </c>
      <c r="D443" s="5" t="s">
        <v>37</v>
      </c>
      <c r="E443" s="3" t="s">
        <v>32</v>
      </c>
      <c r="F443" s="3" t="s">
        <v>23</v>
      </c>
      <c r="G443" s="6">
        <v>2</v>
      </c>
      <c r="H443" s="1">
        <v>12000000</v>
      </c>
      <c r="I443" s="3">
        <v>2</v>
      </c>
      <c r="J443" s="7">
        <v>1.5277777777777779E-3</v>
      </c>
      <c r="K443" s="3" t="s">
        <v>18</v>
      </c>
      <c r="L443" s="3" t="s">
        <v>19</v>
      </c>
      <c r="M443" s="3" t="s">
        <v>30</v>
      </c>
      <c r="N443" s="3" t="s">
        <v>66</v>
      </c>
      <c r="O443" s="3" t="s">
        <v>67</v>
      </c>
    </row>
    <row r="444" spans="2:15" ht="21" customHeight="1" x14ac:dyDescent="0.2">
      <c r="B444" s="3" t="s">
        <v>14</v>
      </c>
      <c r="C444" s="4">
        <v>22</v>
      </c>
      <c r="D444" s="5" t="s">
        <v>37</v>
      </c>
      <c r="E444" s="3" t="s">
        <v>49</v>
      </c>
      <c r="F444" s="3" t="s">
        <v>42</v>
      </c>
      <c r="G444" s="6">
        <v>1</v>
      </c>
      <c r="H444" s="1">
        <v>7000000</v>
      </c>
      <c r="I444" s="3">
        <v>1</v>
      </c>
      <c r="J444" s="7">
        <v>1.5277777777777779E-3</v>
      </c>
      <c r="K444" s="3" t="s">
        <v>18</v>
      </c>
      <c r="L444" s="3" t="s">
        <v>39</v>
      </c>
      <c r="M444" s="3" t="s">
        <v>33</v>
      </c>
      <c r="N444" s="3" t="s">
        <v>78</v>
      </c>
      <c r="O444" s="3" t="s">
        <v>41</v>
      </c>
    </row>
    <row r="445" spans="2:15" ht="21" customHeight="1" x14ac:dyDescent="0.2">
      <c r="B445" s="3" t="s">
        <v>14</v>
      </c>
      <c r="C445" s="4">
        <v>30</v>
      </c>
      <c r="D445" s="5" t="s">
        <v>37</v>
      </c>
      <c r="E445" s="3" t="s">
        <v>38</v>
      </c>
      <c r="F445" s="3" t="s">
        <v>23</v>
      </c>
      <c r="G445" s="6">
        <v>3</v>
      </c>
      <c r="H445" s="1">
        <v>15000000</v>
      </c>
      <c r="I445" s="3">
        <v>2</v>
      </c>
      <c r="J445" s="7">
        <v>1.5277777777777779E-3</v>
      </c>
      <c r="K445" s="3" t="s">
        <v>18</v>
      </c>
      <c r="L445" s="3" t="s">
        <v>56</v>
      </c>
      <c r="M445" s="3" t="s">
        <v>48</v>
      </c>
      <c r="N445" s="3" t="s">
        <v>76</v>
      </c>
      <c r="O445" s="3" t="s">
        <v>26</v>
      </c>
    </row>
    <row r="446" spans="2:15" ht="21" customHeight="1" x14ac:dyDescent="0.2">
      <c r="B446" s="3" t="s">
        <v>14</v>
      </c>
      <c r="C446" s="4">
        <v>3</v>
      </c>
      <c r="D446" s="5" t="s">
        <v>37</v>
      </c>
      <c r="E446" s="3" t="s">
        <v>16</v>
      </c>
      <c r="F446" s="3" t="s">
        <v>17</v>
      </c>
      <c r="G446" s="6">
        <v>3</v>
      </c>
      <c r="H446" s="1">
        <v>15000000</v>
      </c>
      <c r="I446" s="3">
        <v>2</v>
      </c>
      <c r="J446" s="7">
        <v>1.5277777777777779E-3</v>
      </c>
      <c r="K446" s="3" t="s">
        <v>18</v>
      </c>
      <c r="L446" s="3" t="s">
        <v>19</v>
      </c>
      <c r="M446" s="3" t="s">
        <v>25</v>
      </c>
      <c r="N446" s="3" t="s">
        <v>78</v>
      </c>
      <c r="O446" s="3" t="s">
        <v>62</v>
      </c>
    </row>
    <row r="447" spans="2:15" ht="21" customHeight="1" x14ac:dyDescent="0.2">
      <c r="B447" s="3" t="s">
        <v>14</v>
      </c>
      <c r="C447" s="4">
        <v>8</v>
      </c>
      <c r="D447" s="5" t="s">
        <v>37</v>
      </c>
      <c r="E447" s="3" t="s">
        <v>16</v>
      </c>
      <c r="F447" s="3" t="s">
        <v>45</v>
      </c>
      <c r="G447" s="6">
        <v>4</v>
      </c>
      <c r="H447" s="1">
        <v>20000000</v>
      </c>
      <c r="I447" s="3">
        <v>3</v>
      </c>
      <c r="J447" s="7">
        <v>1.5277777777777779E-3</v>
      </c>
      <c r="K447" s="3" t="s">
        <v>18</v>
      </c>
      <c r="L447" s="3" t="s">
        <v>29</v>
      </c>
      <c r="M447" s="3" t="s">
        <v>48</v>
      </c>
      <c r="N447" s="3" t="s">
        <v>77</v>
      </c>
      <c r="O447" s="3" t="s">
        <v>54</v>
      </c>
    </row>
    <row r="448" spans="2:15" ht="21" customHeight="1" x14ac:dyDescent="0.2">
      <c r="B448" s="3" t="s">
        <v>14</v>
      </c>
      <c r="C448" s="4">
        <v>23</v>
      </c>
      <c r="D448" s="5" t="s">
        <v>37</v>
      </c>
      <c r="E448" s="3" t="s">
        <v>16</v>
      </c>
      <c r="F448" s="3" t="s">
        <v>42</v>
      </c>
      <c r="G448" s="6">
        <v>3</v>
      </c>
      <c r="H448" s="1">
        <v>15000000</v>
      </c>
      <c r="I448" s="3">
        <v>1</v>
      </c>
      <c r="J448" s="7">
        <v>1.5277777777777779E-3</v>
      </c>
      <c r="K448" s="3" t="s">
        <v>18</v>
      </c>
      <c r="L448" s="3" t="s">
        <v>29</v>
      </c>
      <c r="M448" s="3" t="s">
        <v>51</v>
      </c>
      <c r="N448" s="3" t="s">
        <v>66</v>
      </c>
      <c r="O448" s="3" t="s">
        <v>67</v>
      </c>
    </row>
    <row r="449" spans="2:15" ht="21" customHeight="1" x14ac:dyDescent="0.2">
      <c r="B449" s="3" t="s">
        <v>14</v>
      </c>
      <c r="C449" s="4">
        <v>22</v>
      </c>
      <c r="D449" s="5" t="s">
        <v>44</v>
      </c>
      <c r="E449" s="3" t="s">
        <v>32</v>
      </c>
      <c r="F449" s="3" t="s">
        <v>42</v>
      </c>
      <c r="G449" s="6">
        <v>2</v>
      </c>
      <c r="H449" s="1">
        <v>38000000</v>
      </c>
      <c r="I449" s="3">
        <v>3</v>
      </c>
      <c r="J449" s="7">
        <v>1.5277777777777779E-3</v>
      </c>
      <c r="K449" s="3" t="s">
        <v>46</v>
      </c>
      <c r="L449" s="3" t="s">
        <v>64</v>
      </c>
      <c r="M449" s="3" t="s">
        <v>25</v>
      </c>
      <c r="N449" s="3" t="s">
        <v>78</v>
      </c>
      <c r="O449" s="3" t="s">
        <v>62</v>
      </c>
    </row>
    <row r="450" spans="2:15" ht="21" customHeight="1" x14ac:dyDescent="0.2">
      <c r="B450" s="3" t="s">
        <v>14</v>
      </c>
      <c r="C450" s="4">
        <v>3</v>
      </c>
      <c r="D450" s="5" t="s">
        <v>44</v>
      </c>
      <c r="E450" s="3" t="s">
        <v>32</v>
      </c>
      <c r="F450" s="3" t="s">
        <v>23</v>
      </c>
      <c r="G450" s="6">
        <v>1</v>
      </c>
      <c r="H450" s="1">
        <v>19000000</v>
      </c>
      <c r="I450" s="3">
        <v>3</v>
      </c>
      <c r="J450" s="7">
        <v>1.5277777777777779E-3</v>
      </c>
      <c r="K450" s="3" t="s">
        <v>46</v>
      </c>
      <c r="L450" s="3" t="s">
        <v>29</v>
      </c>
      <c r="M450" s="3" t="s">
        <v>48</v>
      </c>
      <c r="N450" s="3" t="s">
        <v>76</v>
      </c>
      <c r="O450" s="3" t="s">
        <v>31</v>
      </c>
    </row>
    <row r="451" spans="2:15" ht="21" customHeight="1" x14ac:dyDescent="0.2">
      <c r="B451" s="3" t="s">
        <v>14</v>
      </c>
      <c r="C451" s="4">
        <v>6</v>
      </c>
      <c r="D451" s="5" t="s">
        <v>44</v>
      </c>
      <c r="E451" s="3" t="s">
        <v>32</v>
      </c>
      <c r="F451" s="3" t="s">
        <v>23</v>
      </c>
      <c r="G451" s="6">
        <v>3</v>
      </c>
      <c r="H451" s="1">
        <v>11000000</v>
      </c>
      <c r="I451" s="3">
        <v>5</v>
      </c>
      <c r="J451" s="7">
        <v>1.5277777777777779E-3</v>
      </c>
      <c r="K451" s="3" t="s">
        <v>18</v>
      </c>
      <c r="L451" s="3" t="s">
        <v>50</v>
      </c>
      <c r="M451" s="3" t="s">
        <v>30</v>
      </c>
      <c r="N451" s="3" t="s">
        <v>66</v>
      </c>
      <c r="O451" s="3" t="s">
        <v>67</v>
      </c>
    </row>
    <row r="452" spans="2:15" ht="21" customHeight="1" x14ac:dyDescent="0.2">
      <c r="B452" s="3" t="s">
        <v>14</v>
      </c>
      <c r="C452" s="4">
        <v>22</v>
      </c>
      <c r="D452" s="5" t="s">
        <v>44</v>
      </c>
      <c r="E452" s="3" t="s">
        <v>32</v>
      </c>
      <c r="F452" s="3" t="s">
        <v>42</v>
      </c>
      <c r="G452" s="6">
        <v>5</v>
      </c>
      <c r="H452" s="1">
        <v>25000000</v>
      </c>
      <c r="I452" s="3">
        <v>2</v>
      </c>
      <c r="J452" s="7">
        <v>1.5277777777777779E-3</v>
      </c>
      <c r="K452" s="3" t="s">
        <v>18</v>
      </c>
      <c r="L452" s="3" t="s">
        <v>39</v>
      </c>
      <c r="M452" s="3" t="s">
        <v>43</v>
      </c>
      <c r="N452" s="3" t="s">
        <v>78</v>
      </c>
      <c r="O452" s="3" t="s">
        <v>41</v>
      </c>
    </row>
    <row r="453" spans="2:15" ht="21" customHeight="1" x14ac:dyDescent="0.2">
      <c r="B453" s="3" t="s">
        <v>14</v>
      </c>
      <c r="C453" s="4">
        <v>22</v>
      </c>
      <c r="D453" s="5" t="s">
        <v>44</v>
      </c>
      <c r="E453" s="3" t="s">
        <v>49</v>
      </c>
      <c r="F453" s="3" t="s">
        <v>17</v>
      </c>
      <c r="G453" s="6">
        <v>2</v>
      </c>
      <c r="H453" s="1">
        <v>12000000</v>
      </c>
      <c r="I453" s="3">
        <v>1</v>
      </c>
      <c r="J453" s="7">
        <v>1.5277777777777779E-3</v>
      </c>
      <c r="K453" s="3" t="s">
        <v>18</v>
      </c>
      <c r="L453" s="3" t="s">
        <v>64</v>
      </c>
      <c r="M453" s="3" t="s">
        <v>33</v>
      </c>
      <c r="N453" s="3" t="s">
        <v>78</v>
      </c>
      <c r="O453" s="3" t="s">
        <v>62</v>
      </c>
    </row>
    <row r="454" spans="2:15" ht="21" customHeight="1" x14ac:dyDescent="0.2">
      <c r="B454" s="3" t="s">
        <v>14</v>
      </c>
      <c r="C454" s="4">
        <v>11</v>
      </c>
      <c r="D454" s="5" t="s">
        <v>44</v>
      </c>
      <c r="E454" s="3" t="s">
        <v>28</v>
      </c>
      <c r="F454" s="3" t="s">
        <v>42</v>
      </c>
      <c r="G454" s="6">
        <v>3</v>
      </c>
      <c r="H454" s="1">
        <v>15000000</v>
      </c>
      <c r="I454" s="3">
        <v>1</v>
      </c>
      <c r="J454" s="7">
        <v>1.5277777777777779E-3</v>
      </c>
      <c r="K454" s="3" t="s">
        <v>18</v>
      </c>
      <c r="L454" s="3" t="s">
        <v>50</v>
      </c>
      <c r="M454" s="3" t="s">
        <v>48</v>
      </c>
      <c r="N454" s="3" t="s">
        <v>78</v>
      </c>
      <c r="O454" s="3" t="s">
        <v>41</v>
      </c>
    </row>
    <row r="455" spans="2:15" ht="21" customHeight="1" x14ac:dyDescent="0.2">
      <c r="B455" s="3" t="s">
        <v>14</v>
      </c>
      <c r="C455" s="4">
        <v>17</v>
      </c>
      <c r="D455" s="5" t="s">
        <v>44</v>
      </c>
      <c r="E455" s="3" t="s">
        <v>16</v>
      </c>
      <c r="F455" s="3" t="s">
        <v>23</v>
      </c>
      <c r="G455" s="6">
        <v>3</v>
      </c>
      <c r="H455" s="1">
        <v>15000000</v>
      </c>
      <c r="I455" s="3">
        <v>5</v>
      </c>
      <c r="J455" s="7">
        <v>1.5277777777777779E-3</v>
      </c>
      <c r="K455" s="3" t="s">
        <v>18</v>
      </c>
      <c r="L455" s="3" t="s">
        <v>39</v>
      </c>
      <c r="M455" s="3" t="s">
        <v>48</v>
      </c>
      <c r="N455" s="3" t="s">
        <v>76</v>
      </c>
      <c r="O455" s="3" t="s">
        <v>26</v>
      </c>
    </row>
    <row r="456" spans="2:15" ht="21" customHeight="1" x14ac:dyDescent="0.2">
      <c r="B456" s="3" t="s">
        <v>14</v>
      </c>
      <c r="C456" s="4">
        <v>1</v>
      </c>
      <c r="D456" s="5" t="s">
        <v>44</v>
      </c>
      <c r="E456" s="3" t="s">
        <v>28</v>
      </c>
      <c r="F456" s="3" t="s">
        <v>42</v>
      </c>
      <c r="G456" s="6">
        <v>4</v>
      </c>
      <c r="H456" s="1">
        <v>20000000</v>
      </c>
      <c r="I456" s="3">
        <v>1</v>
      </c>
      <c r="J456" s="7">
        <v>1.5277777777777779E-3</v>
      </c>
      <c r="K456" s="3" t="s">
        <v>18</v>
      </c>
      <c r="L456" s="3" t="s">
        <v>29</v>
      </c>
      <c r="M456" s="3" t="s">
        <v>51</v>
      </c>
      <c r="N456" s="3" t="s">
        <v>76</v>
      </c>
      <c r="O456" s="3" t="s">
        <v>52</v>
      </c>
    </row>
    <row r="457" spans="2:15" ht="21" customHeight="1" x14ac:dyDescent="0.2">
      <c r="B457" s="3" t="s">
        <v>14</v>
      </c>
      <c r="C457" s="4">
        <v>11</v>
      </c>
      <c r="D457" s="5" t="s">
        <v>69</v>
      </c>
      <c r="E457" s="3" t="s">
        <v>49</v>
      </c>
      <c r="F457" s="3" t="s">
        <v>23</v>
      </c>
      <c r="G457" s="6">
        <v>4</v>
      </c>
      <c r="H457" s="1">
        <v>20000000</v>
      </c>
      <c r="I457" s="3">
        <v>3</v>
      </c>
      <c r="J457" s="7">
        <v>1.5277777777777779E-3</v>
      </c>
      <c r="K457" s="3" t="s">
        <v>61</v>
      </c>
      <c r="L457" s="3" t="s">
        <v>64</v>
      </c>
      <c r="M457" s="3" t="s">
        <v>33</v>
      </c>
      <c r="N457" s="3" t="s">
        <v>77</v>
      </c>
      <c r="O457" s="3" t="s">
        <v>65</v>
      </c>
    </row>
    <row r="458" spans="2:15" ht="21" customHeight="1" x14ac:dyDescent="0.2">
      <c r="B458" s="3" t="s">
        <v>14</v>
      </c>
      <c r="C458" s="4">
        <v>25</v>
      </c>
      <c r="D458" s="5" t="s">
        <v>69</v>
      </c>
      <c r="E458" s="3" t="s">
        <v>49</v>
      </c>
      <c r="F458" s="3" t="s">
        <v>42</v>
      </c>
      <c r="G458" s="6">
        <v>2</v>
      </c>
      <c r="H458" s="1">
        <v>12000000</v>
      </c>
      <c r="I458" s="3">
        <v>2</v>
      </c>
      <c r="J458" s="7">
        <v>1.5277777777777779E-3</v>
      </c>
      <c r="K458" s="3" t="s">
        <v>18</v>
      </c>
      <c r="L458" s="3" t="s">
        <v>29</v>
      </c>
      <c r="M458" s="3" t="s">
        <v>33</v>
      </c>
      <c r="N458" s="3" t="s">
        <v>77</v>
      </c>
      <c r="O458" s="3" t="s">
        <v>65</v>
      </c>
    </row>
    <row r="459" spans="2:15" ht="21" customHeight="1" x14ac:dyDescent="0.2">
      <c r="B459" s="3" t="s">
        <v>14</v>
      </c>
      <c r="C459" s="4">
        <v>24</v>
      </c>
      <c r="D459" s="5" t="s">
        <v>69</v>
      </c>
      <c r="E459" s="3" t="s">
        <v>16</v>
      </c>
      <c r="F459" s="3" t="s">
        <v>17</v>
      </c>
      <c r="G459" s="6">
        <v>3</v>
      </c>
      <c r="H459" s="1">
        <v>15000000</v>
      </c>
      <c r="I459" s="3">
        <v>3</v>
      </c>
      <c r="J459" s="7">
        <v>1.5277777777777779E-3</v>
      </c>
      <c r="K459" s="3" t="s">
        <v>18</v>
      </c>
      <c r="L459" s="3" t="s">
        <v>19</v>
      </c>
      <c r="M459" s="3" t="s">
        <v>43</v>
      </c>
      <c r="N459" s="3" t="s">
        <v>66</v>
      </c>
      <c r="O459" s="3" t="s">
        <v>67</v>
      </c>
    </row>
    <row r="460" spans="2:15" ht="21" customHeight="1" x14ac:dyDescent="0.2">
      <c r="B460" s="3" t="s">
        <v>14</v>
      </c>
      <c r="C460" s="4">
        <v>31</v>
      </c>
      <c r="D460" s="5" t="s">
        <v>69</v>
      </c>
      <c r="E460" s="3" t="s">
        <v>16</v>
      </c>
      <c r="F460" s="3" t="s">
        <v>23</v>
      </c>
      <c r="G460" s="6">
        <v>2</v>
      </c>
      <c r="H460" s="1">
        <v>12000000</v>
      </c>
      <c r="I460" s="3">
        <v>2</v>
      </c>
      <c r="J460" s="7">
        <v>1.5277777777777779E-3</v>
      </c>
      <c r="K460" s="3" t="s">
        <v>18</v>
      </c>
      <c r="L460" s="3" t="s">
        <v>24</v>
      </c>
      <c r="M460" s="3" t="s">
        <v>51</v>
      </c>
      <c r="N460" s="3" t="s">
        <v>76</v>
      </c>
      <c r="O460" s="3" t="s">
        <v>26</v>
      </c>
    </row>
    <row r="461" spans="2:15" ht="21" customHeight="1" x14ac:dyDescent="0.2">
      <c r="B461" s="3" t="s">
        <v>14</v>
      </c>
      <c r="C461" s="4">
        <v>11</v>
      </c>
      <c r="D461" s="5" t="s">
        <v>55</v>
      </c>
      <c r="E461" s="3" t="s">
        <v>49</v>
      </c>
      <c r="F461" s="3" t="s">
        <v>17</v>
      </c>
      <c r="G461" s="6">
        <v>5</v>
      </c>
      <c r="H461" s="1">
        <v>25000000</v>
      </c>
      <c r="I461" s="3">
        <v>3</v>
      </c>
      <c r="J461" s="7">
        <v>1.5277777777777779E-3</v>
      </c>
      <c r="K461" s="3" t="s">
        <v>18</v>
      </c>
      <c r="L461" s="3" t="s">
        <v>47</v>
      </c>
      <c r="M461" s="3" t="s">
        <v>20</v>
      </c>
      <c r="N461" s="3" t="s">
        <v>66</v>
      </c>
      <c r="O461" s="3" t="s">
        <v>36</v>
      </c>
    </row>
    <row r="462" spans="2:15" ht="21" customHeight="1" x14ac:dyDescent="0.2">
      <c r="B462" s="3" t="s">
        <v>14</v>
      </c>
      <c r="C462" s="4">
        <v>15</v>
      </c>
      <c r="D462" s="5" t="s">
        <v>55</v>
      </c>
      <c r="E462" s="3" t="s">
        <v>32</v>
      </c>
      <c r="F462" s="3" t="s">
        <v>42</v>
      </c>
      <c r="G462" s="6">
        <v>2</v>
      </c>
      <c r="H462" s="1">
        <v>12000000</v>
      </c>
      <c r="I462" s="3">
        <v>1</v>
      </c>
      <c r="J462" s="7">
        <v>1.5277777777777779E-3</v>
      </c>
      <c r="K462" s="3" t="s">
        <v>18</v>
      </c>
      <c r="L462" s="3" t="s">
        <v>29</v>
      </c>
      <c r="M462" s="3" t="s">
        <v>43</v>
      </c>
      <c r="N462" s="3" t="s">
        <v>76</v>
      </c>
      <c r="O462" s="3" t="s">
        <v>31</v>
      </c>
    </row>
    <row r="463" spans="2:15" ht="21" customHeight="1" x14ac:dyDescent="0.2">
      <c r="B463" s="3" t="s">
        <v>14</v>
      </c>
      <c r="C463" s="4">
        <v>14</v>
      </c>
      <c r="D463" s="5" t="s">
        <v>57</v>
      </c>
      <c r="E463" s="3" t="s">
        <v>28</v>
      </c>
      <c r="F463" s="3" t="s">
        <v>23</v>
      </c>
      <c r="G463" s="6">
        <v>2</v>
      </c>
      <c r="H463" s="1">
        <v>12000000</v>
      </c>
      <c r="I463" s="3">
        <v>1</v>
      </c>
      <c r="J463" s="7">
        <v>1.5277777777777779E-3</v>
      </c>
      <c r="K463" s="3" t="s">
        <v>18</v>
      </c>
      <c r="L463" s="3" t="s">
        <v>47</v>
      </c>
      <c r="M463" s="3" t="s">
        <v>30</v>
      </c>
      <c r="N463" s="3" t="s">
        <v>77</v>
      </c>
      <c r="O463" s="3" t="s">
        <v>65</v>
      </c>
    </row>
    <row r="464" spans="2:15" ht="21" customHeight="1" x14ac:dyDescent="0.2">
      <c r="B464" s="3" t="s">
        <v>14</v>
      </c>
      <c r="C464" s="4">
        <v>11</v>
      </c>
      <c r="D464" s="5" t="s">
        <v>57</v>
      </c>
      <c r="E464" s="3" t="s">
        <v>16</v>
      </c>
      <c r="F464" s="3" t="s">
        <v>42</v>
      </c>
      <c r="G464" s="6">
        <v>1</v>
      </c>
      <c r="H464" s="1">
        <v>7000000</v>
      </c>
      <c r="I464" s="3">
        <v>1</v>
      </c>
      <c r="J464" s="7">
        <v>1.5277777777777779E-3</v>
      </c>
      <c r="K464" s="3" t="s">
        <v>18</v>
      </c>
      <c r="L464" s="3" t="s">
        <v>39</v>
      </c>
      <c r="M464" s="3" t="s">
        <v>33</v>
      </c>
      <c r="N464" s="3" t="s">
        <v>76</v>
      </c>
      <c r="O464" s="3" t="s">
        <v>31</v>
      </c>
    </row>
    <row r="465" spans="2:15" ht="21" customHeight="1" x14ac:dyDescent="0.2">
      <c r="B465" s="3" t="s">
        <v>14</v>
      </c>
      <c r="C465" s="4">
        <v>1</v>
      </c>
      <c r="D465" s="5" t="s">
        <v>59</v>
      </c>
      <c r="E465" s="3" t="s">
        <v>28</v>
      </c>
      <c r="F465" s="3" t="s">
        <v>17</v>
      </c>
      <c r="G465" s="6">
        <v>4</v>
      </c>
      <c r="H465" s="1">
        <v>20000000</v>
      </c>
      <c r="I465" s="3">
        <v>2</v>
      </c>
      <c r="J465" s="7">
        <v>1.5277777777777779E-3</v>
      </c>
      <c r="K465" s="3" t="s">
        <v>61</v>
      </c>
      <c r="L465" s="3" t="s">
        <v>29</v>
      </c>
      <c r="M465" s="3" t="s">
        <v>25</v>
      </c>
      <c r="N465" s="3" t="s">
        <v>78</v>
      </c>
      <c r="O465" s="3" t="s">
        <v>53</v>
      </c>
    </row>
    <row r="466" spans="2:15" ht="21" customHeight="1" x14ac:dyDescent="0.2">
      <c r="B466" s="3" t="s">
        <v>14</v>
      </c>
      <c r="C466" s="4">
        <v>7</v>
      </c>
      <c r="D466" s="5" t="s">
        <v>59</v>
      </c>
      <c r="E466" s="3" t="s">
        <v>28</v>
      </c>
      <c r="F466" s="3" t="s">
        <v>42</v>
      </c>
      <c r="G466" s="6">
        <v>3</v>
      </c>
      <c r="H466" s="1">
        <v>15000000</v>
      </c>
      <c r="I466" s="3">
        <v>1</v>
      </c>
      <c r="J466" s="7">
        <v>1.5277777777777779E-3</v>
      </c>
      <c r="K466" s="3" t="s">
        <v>18</v>
      </c>
      <c r="L466" s="3" t="s">
        <v>47</v>
      </c>
      <c r="M466" s="3" t="s">
        <v>43</v>
      </c>
      <c r="N466" s="3" t="s">
        <v>78</v>
      </c>
      <c r="O466" s="3" t="s">
        <v>41</v>
      </c>
    </row>
    <row r="467" spans="2:15" ht="21" customHeight="1" x14ac:dyDescent="0.2">
      <c r="B467" s="3" t="s">
        <v>14</v>
      </c>
      <c r="C467" s="4">
        <v>1</v>
      </c>
      <c r="D467" s="5" t="s">
        <v>59</v>
      </c>
      <c r="E467" s="3" t="s">
        <v>32</v>
      </c>
      <c r="F467" s="3" t="s">
        <v>23</v>
      </c>
      <c r="G467" s="6">
        <v>3</v>
      </c>
      <c r="H467" s="1">
        <v>15000000</v>
      </c>
      <c r="I467" s="3">
        <v>2</v>
      </c>
      <c r="J467" s="7">
        <v>1.5277777777777779E-3</v>
      </c>
      <c r="K467" s="3" t="s">
        <v>18</v>
      </c>
      <c r="L467" s="3" t="s">
        <v>19</v>
      </c>
      <c r="M467" s="3" t="s">
        <v>51</v>
      </c>
      <c r="N467" s="3" t="s">
        <v>76</v>
      </c>
      <c r="O467" s="3" t="s">
        <v>52</v>
      </c>
    </row>
    <row r="468" spans="2:15" ht="21" customHeight="1" x14ac:dyDescent="0.2">
      <c r="B468" s="3" t="s">
        <v>14</v>
      </c>
      <c r="C468" s="4">
        <v>6</v>
      </c>
      <c r="D468" s="5" t="s">
        <v>72</v>
      </c>
      <c r="E468" s="3" t="s">
        <v>49</v>
      </c>
      <c r="F468" s="3" t="s">
        <v>42</v>
      </c>
      <c r="G468" s="6">
        <v>2</v>
      </c>
      <c r="H468" s="1">
        <v>38000000</v>
      </c>
      <c r="I468" s="3">
        <v>1</v>
      </c>
      <c r="J468" s="7">
        <v>1.5277777777777779E-3</v>
      </c>
      <c r="K468" s="3" t="s">
        <v>46</v>
      </c>
      <c r="L468" s="3" t="s">
        <v>29</v>
      </c>
      <c r="M468" s="3" t="s">
        <v>20</v>
      </c>
      <c r="N468" s="3" t="s">
        <v>78</v>
      </c>
      <c r="O468" s="3" t="s">
        <v>62</v>
      </c>
    </row>
    <row r="469" spans="2:15" ht="21" customHeight="1" x14ac:dyDescent="0.2">
      <c r="B469" s="3" t="s">
        <v>14</v>
      </c>
      <c r="C469" s="4">
        <v>31</v>
      </c>
      <c r="D469" s="5" t="s">
        <v>22</v>
      </c>
      <c r="E469" s="3" t="s">
        <v>28</v>
      </c>
      <c r="F469" s="3" t="s">
        <v>23</v>
      </c>
      <c r="G469" s="6">
        <v>1</v>
      </c>
      <c r="H469" s="1">
        <v>19000000</v>
      </c>
      <c r="I469" s="3">
        <v>2</v>
      </c>
      <c r="J469" s="7">
        <v>1.5277777777777779E-3</v>
      </c>
      <c r="K469" s="3" t="s">
        <v>46</v>
      </c>
      <c r="L469" s="3" t="s">
        <v>19</v>
      </c>
      <c r="M469" s="3" t="s">
        <v>30</v>
      </c>
      <c r="N469" s="3" t="s">
        <v>76</v>
      </c>
      <c r="O469" s="3" t="s">
        <v>52</v>
      </c>
    </row>
    <row r="470" spans="2:15" ht="21" customHeight="1" x14ac:dyDescent="0.2">
      <c r="B470" s="3" t="s">
        <v>70</v>
      </c>
      <c r="C470" s="4">
        <v>14</v>
      </c>
      <c r="D470" s="5" t="s">
        <v>58</v>
      </c>
      <c r="E470" s="3" t="s">
        <v>38</v>
      </c>
      <c r="F470" s="3" t="s">
        <v>42</v>
      </c>
      <c r="G470" s="6">
        <v>0</v>
      </c>
      <c r="H470" s="1">
        <v>0</v>
      </c>
      <c r="I470" s="3">
        <v>4</v>
      </c>
      <c r="J470" s="7">
        <v>1.5277777777777779E-3</v>
      </c>
      <c r="K470" s="3"/>
      <c r="L470" s="3"/>
      <c r="M470" s="3" t="s">
        <v>33</v>
      </c>
      <c r="N470" s="3" t="s">
        <v>76</v>
      </c>
      <c r="O470" s="3" t="s">
        <v>52</v>
      </c>
    </row>
    <row r="471" spans="2:15" ht="21" customHeight="1" x14ac:dyDescent="0.2">
      <c r="B471" s="3" t="s">
        <v>70</v>
      </c>
      <c r="C471" s="4">
        <v>3</v>
      </c>
      <c r="D471" s="5" t="s">
        <v>59</v>
      </c>
      <c r="E471" s="3" t="s">
        <v>16</v>
      </c>
      <c r="F471" s="3" t="s">
        <v>45</v>
      </c>
      <c r="G471" s="6">
        <v>0</v>
      </c>
      <c r="H471" s="1">
        <v>0</v>
      </c>
      <c r="I471" s="3">
        <v>1</v>
      </c>
      <c r="J471" s="7">
        <v>1.5277777777777779E-3</v>
      </c>
      <c r="K471" s="3"/>
      <c r="L471" s="3"/>
      <c r="M471" s="3" t="s">
        <v>51</v>
      </c>
      <c r="N471" s="3" t="s">
        <v>76</v>
      </c>
      <c r="O471" s="3" t="s">
        <v>26</v>
      </c>
    </row>
    <row r="472" spans="2:15" ht="21" customHeight="1" x14ac:dyDescent="0.2">
      <c r="B472" s="3" t="s">
        <v>70</v>
      </c>
      <c r="C472" s="4">
        <v>8</v>
      </c>
      <c r="D472" s="5" t="s">
        <v>60</v>
      </c>
      <c r="E472" s="3" t="s">
        <v>16</v>
      </c>
      <c r="F472" s="3" t="s">
        <v>45</v>
      </c>
      <c r="G472" s="6">
        <v>0</v>
      </c>
      <c r="H472" s="1">
        <v>0</v>
      </c>
      <c r="I472" s="3">
        <v>2</v>
      </c>
      <c r="J472" s="7">
        <v>1.5277777777777779E-3</v>
      </c>
      <c r="K472" s="3"/>
      <c r="L472" s="3"/>
      <c r="M472" s="3" t="s">
        <v>33</v>
      </c>
      <c r="N472" s="3" t="s">
        <v>78</v>
      </c>
      <c r="O472" s="3" t="s">
        <v>63</v>
      </c>
    </row>
    <row r="473" spans="2:15" ht="21" customHeight="1" x14ac:dyDescent="0.2">
      <c r="B473" s="3" t="s">
        <v>70</v>
      </c>
      <c r="C473" s="4">
        <v>30</v>
      </c>
      <c r="D473" s="5" t="s">
        <v>22</v>
      </c>
      <c r="E473" s="3" t="s">
        <v>32</v>
      </c>
      <c r="F473" s="3" t="s">
        <v>42</v>
      </c>
      <c r="G473" s="6">
        <v>0</v>
      </c>
      <c r="H473" s="1">
        <v>0</v>
      </c>
      <c r="I473" s="3">
        <v>1</v>
      </c>
      <c r="J473" s="7">
        <v>1.5277777777777779E-3</v>
      </c>
      <c r="K473" s="3"/>
      <c r="L473" s="3"/>
      <c r="M473" s="3" t="s">
        <v>43</v>
      </c>
      <c r="N473" s="3" t="s">
        <v>78</v>
      </c>
      <c r="O473" s="3" t="s">
        <v>53</v>
      </c>
    </row>
    <row r="474" spans="2:15" ht="21" customHeight="1" x14ac:dyDescent="0.2">
      <c r="B474" s="3" t="s">
        <v>70</v>
      </c>
      <c r="C474" s="4">
        <v>27</v>
      </c>
      <c r="D474" s="5" t="s">
        <v>27</v>
      </c>
      <c r="E474" s="3" t="s">
        <v>16</v>
      </c>
      <c r="F474" s="3" t="s">
        <v>42</v>
      </c>
      <c r="G474" s="6">
        <v>0</v>
      </c>
      <c r="H474" s="1">
        <v>0</v>
      </c>
      <c r="I474" s="3">
        <v>3</v>
      </c>
      <c r="J474" s="7">
        <v>1.5277777777777779E-3</v>
      </c>
      <c r="K474" s="3"/>
      <c r="L474" s="3"/>
      <c r="M474" s="3" t="s">
        <v>43</v>
      </c>
      <c r="N474" s="3" t="s">
        <v>66</v>
      </c>
      <c r="O474" s="3" t="s">
        <v>67</v>
      </c>
    </row>
    <row r="475" spans="2:15" ht="21" customHeight="1" x14ac:dyDescent="0.2">
      <c r="B475" s="3" t="s">
        <v>70</v>
      </c>
      <c r="C475" s="4">
        <v>16</v>
      </c>
      <c r="D475" s="5" t="s">
        <v>27</v>
      </c>
      <c r="E475" s="3" t="s">
        <v>28</v>
      </c>
      <c r="F475" s="3" t="s">
        <v>45</v>
      </c>
      <c r="G475" s="6">
        <v>0</v>
      </c>
      <c r="H475" s="1">
        <v>0</v>
      </c>
      <c r="I475" s="3">
        <v>5</v>
      </c>
      <c r="J475" s="7">
        <v>1.5277777777777779E-3</v>
      </c>
      <c r="K475" s="3"/>
      <c r="L475" s="3"/>
      <c r="M475" s="3" t="s">
        <v>25</v>
      </c>
      <c r="N475" s="3" t="s">
        <v>78</v>
      </c>
      <c r="O475" s="3" t="s">
        <v>63</v>
      </c>
    </row>
    <row r="476" spans="2:15" ht="21" customHeight="1" x14ac:dyDescent="0.2">
      <c r="B476" s="3" t="s">
        <v>70</v>
      </c>
      <c r="C476" s="4">
        <v>9</v>
      </c>
      <c r="D476" s="5" t="s">
        <v>37</v>
      </c>
      <c r="E476" s="3" t="s">
        <v>28</v>
      </c>
      <c r="F476" s="3" t="s">
        <v>23</v>
      </c>
      <c r="G476" s="6">
        <v>0</v>
      </c>
      <c r="H476" s="1">
        <v>0</v>
      </c>
      <c r="I476" s="3">
        <v>5</v>
      </c>
      <c r="J476" s="7">
        <v>1.5277777777777779E-3</v>
      </c>
      <c r="K476" s="3"/>
      <c r="L476" s="3"/>
      <c r="M476" s="3" t="s">
        <v>30</v>
      </c>
      <c r="N476" s="3" t="s">
        <v>77</v>
      </c>
      <c r="O476" s="3" t="s">
        <v>65</v>
      </c>
    </row>
    <row r="477" spans="2:15" ht="21" customHeight="1" x14ac:dyDescent="0.2">
      <c r="B477" s="3" t="s">
        <v>70</v>
      </c>
      <c r="C477" s="4">
        <v>9</v>
      </c>
      <c r="D477" s="5" t="s">
        <v>37</v>
      </c>
      <c r="E477" s="3" t="s">
        <v>38</v>
      </c>
      <c r="F477" s="3" t="s">
        <v>23</v>
      </c>
      <c r="G477" s="6">
        <v>0</v>
      </c>
      <c r="H477" s="1">
        <v>0</v>
      </c>
      <c r="I477" s="3">
        <v>2</v>
      </c>
      <c r="J477" s="7">
        <v>1.5277777777777779E-3</v>
      </c>
      <c r="K477" s="3"/>
      <c r="L477" s="3"/>
      <c r="M477" s="3" t="s">
        <v>30</v>
      </c>
      <c r="N477" s="3" t="s">
        <v>78</v>
      </c>
      <c r="O477" s="3" t="s">
        <v>53</v>
      </c>
    </row>
    <row r="478" spans="2:15" ht="21" customHeight="1" x14ac:dyDescent="0.2">
      <c r="B478" s="3" t="s">
        <v>70</v>
      </c>
      <c r="C478" s="4">
        <v>29</v>
      </c>
      <c r="D478" s="5" t="s">
        <v>37</v>
      </c>
      <c r="E478" s="3" t="s">
        <v>16</v>
      </c>
      <c r="F478" s="3" t="s">
        <v>17</v>
      </c>
      <c r="G478" s="6">
        <v>0</v>
      </c>
      <c r="H478" s="1">
        <v>0</v>
      </c>
      <c r="I478" s="3">
        <v>4</v>
      </c>
      <c r="J478" s="7">
        <v>1.5277777777777779E-3</v>
      </c>
      <c r="K478" s="3"/>
      <c r="L478" s="3"/>
      <c r="M478" s="3" t="s">
        <v>43</v>
      </c>
      <c r="N478" s="3" t="s">
        <v>78</v>
      </c>
      <c r="O478" s="3" t="s">
        <v>41</v>
      </c>
    </row>
    <row r="479" spans="2:15" ht="21" customHeight="1" x14ac:dyDescent="0.2">
      <c r="B479" s="3" t="s">
        <v>70</v>
      </c>
      <c r="C479" s="4">
        <v>29</v>
      </c>
      <c r="D479" s="5" t="s">
        <v>37</v>
      </c>
      <c r="E479" s="3" t="s">
        <v>73</v>
      </c>
      <c r="F479" s="3" t="s">
        <v>42</v>
      </c>
      <c r="G479" s="6">
        <v>0</v>
      </c>
      <c r="H479" s="1">
        <v>0</v>
      </c>
      <c r="I479" s="3">
        <v>2</v>
      </c>
      <c r="J479" s="7">
        <v>1.5277777777777779E-3</v>
      </c>
      <c r="K479" s="3"/>
      <c r="L479" s="3"/>
      <c r="M479" s="3" t="s">
        <v>43</v>
      </c>
      <c r="N479" s="3" t="s">
        <v>78</v>
      </c>
      <c r="O479" s="3" t="s">
        <v>66</v>
      </c>
    </row>
    <row r="480" spans="2:15" ht="21" customHeight="1" x14ac:dyDescent="0.2">
      <c r="B480" s="3" t="s">
        <v>70</v>
      </c>
      <c r="C480" s="4">
        <v>21</v>
      </c>
      <c r="D480" s="5" t="s">
        <v>44</v>
      </c>
      <c r="E480" s="3" t="s">
        <v>49</v>
      </c>
      <c r="F480" s="3" t="s">
        <v>42</v>
      </c>
      <c r="G480" s="6">
        <v>0</v>
      </c>
      <c r="H480" s="1">
        <v>0</v>
      </c>
      <c r="I480" s="3">
        <v>2</v>
      </c>
      <c r="J480" s="7">
        <v>1.5277777777777779E-3</v>
      </c>
      <c r="K480" s="3"/>
      <c r="L480" s="3"/>
      <c r="M480" s="3" t="s">
        <v>43</v>
      </c>
      <c r="N480" s="3" t="s">
        <v>77</v>
      </c>
      <c r="O480" s="3" t="s">
        <v>54</v>
      </c>
    </row>
    <row r="481" spans="2:15" ht="21" customHeight="1" x14ac:dyDescent="0.2">
      <c r="B481" s="3" t="s">
        <v>70</v>
      </c>
      <c r="C481" s="4">
        <v>21</v>
      </c>
      <c r="D481" s="5" t="s">
        <v>69</v>
      </c>
      <c r="E481" s="3" t="s">
        <v>16</v>
      </c>
      <c r="F481" s="3" t="s">
        <v>42</v>
      </c>
      <c r="G481" s="6">
        <v>0</v>
      </c>
      <c r="H481" s="1">
        <v>0</v>
      </c>
      <c r="I481" s="3">
        <v>1</v>
      </c>
      <c r="J481" s="7">
        <v>1.5277777777777779E-3</v>
      </c>
      <c r="K481" s="3"/>
      <c r="L481" s="3"/>
      <c r="M481" s="3" t="s">
        <v>43</v>
      </c>
      <c r="N481" s="3" t="s">
        <v>78</v>
      </c>
      <c r="O481" s="3" t="s">
        <v>53</v>
      </c>
    </row>
    <row r="482" spans="2:15" ht="21" customHeight="1" x14ac:dyDescent="0.2">
      <c r="B482" s="3" t="s">
        <v>70</v>
      </c>
      <c r="C482" s="4">
        <v>14</v>
      </c>
      <c r="D482" s="5" t="s">
        <v>58</v>
      </c>
      <c r="E482" s="3" t="s">
        <v>38</v>
      </c>
      <c r="F482" s="3" t="s">
        <v>42</v>
      </c>
      <c r="G482" s="6">
        <v>0</v>
      </c>
      <c r="H482" s="1">
        <v>0</v>
      </c>
      <c r="I482" s="3">
        <v>4</v>
      </c>
      <c r="J482" s="7">
        <v>1.5277777777777779E-3</v>
      </c>
      <c r="K482" s="3"/>
      <c r="L482" s="3"/>
      <c r="M482" s="3" t="s">
        <v>33</v>
      </c>
      <c r="N482" s="3" t="s">
        <v>76</v>
      </c>
      <c r="O482" s="3" t="s">
        <v>52</v>
      </c>
    </row>
    <row r="483" spans="2:15" ht="21" customHeight="1" x14ac:dyDescent="0.2">
      <c r="B483" s="3" t="s">
        <v>70</v>
      </c>
      <c r="C483" s="4">
        <v>3</v>
      </c>
      <c r="D483" s="5" t="s">
        <v>59</v>
      </c>
      <c r="E483" s="3" t="s">
        <v>16</v>
      </c>
      <c r="F483" s="3" t="s">
        <v>45</v>
      </c>
      <c r="G483" s="6">
        <v>0</v>
      </c>
      <c r="H483" s="1">
        <v>0</v>
      </c>
      <c r="I483" s="3">
        <v>1</v>
      </c>
      <c r="J483" s="7">
        <v>1.5277777777777779E-3</v>
      </c>
      <c r="K483" s="3"/>
      <c r="L483" s="3"/>
      <c r="M483" s="3" t="s">
        <v>51</v>
      </c>
      <c r="N483" s="3" t="s">
        <v>76</v>
      </c>
      <c r="O483" s="3" t="s">
        <v>26</v>
      </c>
    </row>
    <row r="484" spans="2:15" ht="21" customHeight="1" x14ac:dyDescent="0.2">
      <c r="B484" s="3" t="s">
        <v>70</v>
      </c>
      <c r="C484" s="4">
        <v>8</v>
      </c>
      <c r="D484" s="5" t="s">
        <v>60</v>
      </c>
      <c r="E484" s="3" t="s">
        <v>16</v>
      </c>
      <c r="F484" s="3" t="s">
        <v>45</v>
      </c>
      <c r="G484" s="6">
        <v>0</v>
      </c>
      <c r="H484" s="1">
        <v>0</v>
      </c>
      <c r="I484" s="3">
        <v>2</v>
      </c>
      <c r="J484" s="7">
        <v>1.5277777777777779E-3</v>
      </c>
      <c r="K484" s="3"/>
      <c r="L484" s="3"/>
      <c r="M484" s="3" t="s">
        <v>33</v>
      </c>
      <c r="N484" s="3" t="s">
        <v>78</v>
      </c>
      <c r="O484" s="3" t="s">
        <v>63</v>
      </c>
    </row>
    <row r="485" spans="2:15" ht="21" customHeight="1" x14ac:dyDescent="0.2">
      <c r="B485" s="3" t="s">
        <v>14</v>
      </c>
      <c r="C485" s="4">
        <v>11</v>
      </c>
      <c r="D485" s="5" t="s">
        <v>55</v>
      </c>
      <c r="E485" s="3" t="s">
        <v>38</v>
      </c>
      <c r="F485" s="3" t="s">
        <v>68</v>
      </c>
      <c r="G485" s="6">
        <v>3</v>
      </c>
      <c r="H485" s="1">
        <v>15000000</v>
      </c>
      <c r="I485" s="3">
        <v>2</v>
      </c>
      <c r="J485" s="7">
        <v>1.5972222222222221E-3</v>
      </c>
      <c r="K485" s="3" t="s">
        <v>18</v>
      </c>
      <c r="L485" s="3" t="s">
        <v>19</v>
      </c>
      <c r="M485" s="3" t="s">
        <v>51</v>
      </c>
      <c r="N485" s="3" t="s">
        <v>77</v>
      </c>
      <c r="O485" s="3" t="s">
        <v>54</v>
      </c>
    </row>
    <row r="486" spans="2:15" ht="21" customHeight="1" x14ac:dyDescent="0.2">
      <c r="B486" s="3" t="s">
        <v>14</v>
      </c>
      <c r="C486" s="4">
        <v>30</v>
      </c>
      <c r="D486" s="5" t="s">
        <v>27</v>
      </c>
      <c r="E486" s="3" t="s">
        <v>49</v>
      </c>
      <c r="F486" s="3" t="s">
        <v>42</v>
      </c>
      <c r="G486" s="6">
        <v>5</v>
      </c>
      <c r="H486" s="1">
        <v>25000000</v>
      </c>
      <c r="I486" s="3">
        <v>2</v>
      </c>
      <c r="J486" s="7">
        <v>1.5972222222222221E-3</v>
      </c>
      <c r="K486" s="3" t="s">
        <v>18</v>
      </c>
      <c r="L486" s="3" t="s">
        <v>39</v>
      </c>
      <c r="M486" s="3" t="s">
        <v>30</v>
      </c>
      <c r="N486" s="3" t="s">
        <v>76</v>
      </c>
      <c r="O486" s="3" t="s">
        <v>31</v>
      </c>
    </row>
    <row r="487" spans="2:15" ht="21" customHeight="1" x14ac:dyDescent="0.2">
      <c r="B487" s="3" t="s">
        <v>14</v>
      </c>
      <c r="C487" s="4">
        <v>1</v>
      </c>
      <c r="D487" s="5" t="s">
        <v>37</v>
      </c>
      <c r="E487" s="3" t="s">
        <v>49</v>
      </c>
      <c r="F487" s="3" t="s">
        <v>42</v>
      </c>
      <c r="G487" s="6">
        <v>4</v>
      </c>
      <c r="H487" s="1">
        <v>11000000</v>
      </c>
      <c r="I487" s="3">
        <v>2</v>
      </c>
      <c r="J487" s="7">
        <v>1.5972222222222221E-3</v>
      </c>
      <c r="K487" s="3" t="s">
        <v>61</v>
      </c>
      <c r="L487" s="3" t="s">
        <v>35</v>
      </c>
      <c r="M487" s="3" t="s">
        <v>51</v>
      </c>
      <c r="N487" s="3" t="s">
        <v>78</v>
      </c>
      <c r="O487" s="3" t="s">
        <v>63</v>
      </c>
    </row>
    <row r="488" spans="2:15" ht="21" customHeight="1" x14ac:dyDescent="0.2">
      <c r="B488" s="3" t="s">
        <v>14</v>
      </c>
      <c r="C488" s="4">
        <v>28</v>
      </c>
      <c r="D488" s="5" t="s">
        <v>37</v>
      </c>
      <c r="E488" s="3" t="s">
        <v>49</v>
      </c>
      <c r="F488" s="3" t="s">
        <v>42</v>
      </c>
      <c r="G488" s="6">
        <v>2</v>
      </c>
      <c r="H488" s="1">
        <v>12000000</v>
      </c>
      <c r="I488" s="3">
        <v>1</v>
      </c>
      <c r="J488" s="7">
        <v>1.5972222222222221E-3</v>
      </c>
      <c r="K488" s="3" t="s">
        <v>18</v>
      </c>
      <c r="L488" s="3" t="s">
        <v>64</v>
      </c>
      <c r="M488" s="3" t="s">
        <v>30</v>
      </c>
      <c r="N488" s="3" t="s">
        <v>78</v>
      </c>
      <c r="O488" s="3" t="s">
        <v>62</v>
      </c>
    </row>
    <row r="489" spans="2:15" ht="21" customHeight="1" x14ac:dyDescent="0.2">
      <c r="B489" s="3" t="s">
        <v>14</v>
      </c>
      <c r="C489" s="4">
        <v>4</v>
      </c>
      <c r="D489" s="5" t="s">
        <v>44</v>
      </c>
      <c r="E489" s="3" t="s">
        <v>16</v>
      </c>
      <c r="F489" s="3" t="s">
        <v>42</v>
      </c>
      <c r="G489" s="6">
        <v>2</v>
      </c>
      <c r="H489" s="1">
        <v>12000000</v>
      </c>
      <c r="I489" s="3">
        <v>5</v>
      </c>
      <c r="J489" s="7">
        <v>1.5972222222222221E-3</v>
      </c>
      <c r="K489" s="3" t="s">
        <v>18</v>
      </c>
      <c r="L489" s="3" t="s">
        <v>47</v>
      </c>
      <c r="M489" s="3" t="s">
        <v>51</v>
      </c>
      <c r="N489" s="3" t="s">
        <v>78</v>
      </c>
      <c r="O489" s="3" t="s">
        <v>21</v>
      </c>
    </row>
    <row r="490" spans="2:15" ht="21" customHeight="1" x14ac:dyDescent="0.2">
      <c r="B490" s="3" t="s">
        <v>14</v>
      </c>
      <c r="C490" s="4">
        <v>19</v>
      </c>
      <c r="D490" s="5" t="s">
        <v>44</v>
      </c>
      <c r="E490" s="3" t="s">
        <v>49</v>
      </c>
      <c r="F490" s="3" t="s">
        <v>42</v>
      </c>
      <c r="G490" s="6">
        <v>5</v>
      </c>
      <c r="H490" s="1">
        <v>21000000</v>
      </c>
      <c r="I490" s="3">
        <v>1</v>
      </c>
      <c r="J490" s="7">
        <v>1.5972222222222221E-3</v>
      </c>
      <c r="K490" s="3" t="s">
        <v>18</v>
      </c>
      <c r="L490" s="3" t="s">
        <v>39</v>
      </c>
      <c r="M490" s="3" t="s">
        <v>33</v>
      </c>
      <c r="N490" s="3" t="s">
        <v>76</v>
      </c>
      <c r="O490" s="3" t="s">
        <v>52</v>
      </c>
    </row>
    <row r="491" spans="2:15" ht="21" customHeight="1" x14ac:dyDescent="0.2">
      <c r="B491" s="3" t="s">
        <v>14</v>
      </c>
      <c r="C491" s="4">
        <v>8</v>
      </c>
      <c r="D491" s="5" t="s">
        <v>44</v>
      </c>
      <c r="E491" s="3" t="s">
        <v>16</v>
      </c>
      <c r="F491" s="3" t="s">
        <v>17</v>
      </c>
      <c r="G491" s="6">
        <v>4</v>
      </c>
      <c r="H491" s="1">
        <v>20000000</v>
      </c>
      <c r="I491" s="3">
        <v>1</v>
      </c>
      <c r="J491" s="7">
        <v>1.5972222222222221E-3</v>
      </c>
      <c r="K491" s="3" t="s">
        <v>18</v>
      </c>
      <c r="L491" s="3" t="s">
        <v>56</v>
      </c>
      <c r="M491" s="3" t="s">
        <v>48</v>
      </c>
      <c r="N491" s="3" t="s">
        <v>66</v>
      </c>
      <c r="O491" s="3" t="s">
        <v>36</v>
      </c>
    </row>
    <row r="492" spans="2:15" ht="21" customHeight="1" x14ac:dyDescent="0.2">
      <c r="B492" s="3" t="s">
        <v>14</v>
      </c>
      <c r="C492" s="4">
        <v>13</v>
      </c>
      <c r="D492" s="5" t="s">
        <v>69</v>
      </c>
      <c r="E492" s="3" t="s">
        <v>32</v>
      </c>
      <c r="F492" s="3" t="s">
        <v>42</v>
      </c>
      <c r="G492" s="6">
        <v>1</v>
      </c>
      <c r="H492" s="1">
        <v>19000000</v>
      </c>
      <c r="I492" s="3">
        <v>3</v>
      </c>
      <c r="J492" s="7">
        <v>1.5972222222222221E-3</v>
      </c>
      <c r="K492" s="3" t="s">
        <v>46</v>
      </c>
      <c r="L492" s="3" t="s">
        <v>19</v>
      </c>
      <c r="M492" s="3" t="s">
        <v>25</v>
      </c>
      <c r="N492" s="3" t="s">
        <v>66</v>
      </c>
      <c r="O492" s="3" t="s">
        <v>36</v>
      </c>
    </row>
    <row r="493" spans="2:15" ht="21" customHeight="1" x14ac:dyDescent="0.2">
      <c r="B493" s="3" t="s">
        <v>14</v>
      </c>
      <c r="C493" s="4">
        <v>16</v>
      </c>
      <c r="D493" s="5" t="s">
        <v>69</v>
      </c>
      <c r="E493" s="3" t="s">
        <v>16</v>
      </c>
      <c r="F493" s="3" t="s">
        <v>17</v>
      </c>
      <c r="G493" s="6">
        <v>3</v>
      </c>
      <c r="H493" s="1">
        <v>15000000</v>
      </c>
      <c r="I493" s="3">
        <v>3</v>
      </c>
      <c r="J493" s="7">
        <v>1.5972222222222221E-3</v>
      </c>
      <c r="K493" s="3" t="s">
        <v>18</v>
      </c>
      <c r="L493" s="3" t="s">
        <v>64</v>
      </c>
      <c r="M493" s="3" t="s">
        <v>40</v>
      </c>
      <c r="N493" s="3" t="s">
        <v>78</v>
      </c>
      <c r="O493" s="3" t="s">
        <v>21</v>
      </c>
    </row>
    <row r="494" spans="2:15" ht="21" customHeight="1" x14ac:dyDescent="0.2">
      <c r="B494" s="3" t="s">
        <v>14</v>
      </c>
      <c r="C494" s="4">
        <v>11</v>
      </c>
      <c r="D494" s="5" t="s">
        <v>55</v>
      </c>
      <c r="E494" s="3" t="s">
        <v>38</v>
      </c>
      <c r="F494" s="3" t="s">
        <v>68</v>
      </c>
      <c r="G494" s="6">
        <v>3</v>
      </c>
      <c r="H494" s="1">
        <v>15000000</v>
      </c>
      <c r="I494" s="3">
        <v>2</v>
      </c>
      <c r="J494" s="7">
        <v>1.5972222222222221E-3</v>
      </c>
      <c r="K494" s="3" t="s">
        <v>18</v>
      </c>
      <c r="L494" s="3" t="s">
        <v>19</v>
      </c>
      <c r="M494" s="3" t="s">
        <v>51</v>
      </c>
      <c r="N494" s="3" t="s">
        <v>77</v>
      </c>
      <c r="O494" s="3" t="s">
        <v>54</v>
      </c>
    </row>
    <row r="495" spans="2:15" ht="21" customHeight="1" x14ac:dyDescent="0.2">
      <c r="B495" s="3" t="s">
        <v>70</v>
      </c>
      <c r="C495" s="4">
        <v>11</v>
      </c>
      <c r="D495" s="5" t="s">
        <v>55</v>
      </c>
      <c r="E495" s="3" t="s">
        <v>73</v>
      </c>
      <c r="F495" s="3" t="s">
        <v>42</v>
      </c>
      <c r="G495" s="6">
        <v>0</v>
      </c>
      <c r="H495" s="1">
        <v>0</v>
      </c>
      <c r="I495" s="3">
        <v>4</v>
      </c>
      <c r="J495" s="7">
        <v>1.5972222222222221E-3</v>
      </c>
      <c r="K495" s="3"/>
      <c r="L495" s="3"/>
      <c r="M495" s="3" t="s">
        <v>33</v>
      </c>
      <c r="N495" s="3" t="s">
        <v>78</v>
      </c>
      <c r="O495" s="3" t="s">
        <v>63</v>
      </c>
    </row>
    <row r="496" spans="2:15" ht="21" customHeight="1" x14ac:dyDescent="0.2">
      <c r="B496" s="3" t="s">
        <v>70</v>
      </c>
      <c r="C496" s="4">
        <v>12</v>
      </c>
      <c r="D496" s="5" t="s">
        <v>58</v>
      </c>
      <c r="E496" s="3" t="s">
        <v>16</v>
      </c>
      <c r="F496" s="3" t="s">
        <v>68</v>
      </c>
      <c r="G496" s="6">
        <v>0</v>
      </c>
      <c r="H496" s="1">
        <v>0</v>
      </c>
      <c r="I496" s="3">
        <v>4</v>
      </c>
      <c r="J496" s="7">
        <v>1.5972222222222221E-3</v>
      </c>
      <c r="K496" s="3"/>
      <c r="L496" s="3"/>
      <c r="M496" s="3" t="s">
        <v>20</v>
      </c>
      <c r="N496" s="3" t="s">
        <v>76</v>
      </c>
      <c r="O496" s="3" t="s">
        <v>52</v>
      </c>
    </row>
    <row r="497" spans="2:15" ht="21" customHeight="1" x14ac:dyDescent="0.2">
      <c r="B497" s="3" t="s">
        <v>70</v>
      </c>
      <c r="C497" s="4">
        <v>30</v>
      </c>
      <c r="D497" s="5" t="s">
        <v>59</v>
      </c>
      <c r="E497" s="3" t="s">
        <v>28</v>
      </c>
      <c r="F497" s="3" t="s">
        <v>42</v>
      </c>
      <c r="G497" s="6">
        <v>0</v>
      </c>
      <c r="H497" s="1">
        <v>0</v>
      </c>
      <c r="I497" s="3">
        <v>3</v>
      </c>
      <c r="J497" s="7">
        <v>1.5972222222222221E-3</v>
      </c>
      <c r="K497" s="3"/>
      <c r="L497" s="3"/>
      <c r="M497" s="3" t="s">
        <v>43</v>
      </c>
      <c r="N497" s="3" t="s">
        <v>77</v>
      </c>
      <c r="O497" s="3" t="s">
        <v>65</v>
      </c>
    </row>
    <row r="498" spans="2:15" ht="21" customHeight="1" x14ac:dyDescent="0.2">
      <c r="B498" s="3" t="s">
        <v>70</v>
      </c>
      <c r="C498" s="4">
        <v>6</v>
      </c>
      <c r="D498" s="5" t="s">
        <v>69</v>
      </c>
      <c r="E498" s="3" t="s">
        <v>28</v>
      </c>
      <c r="F498" s="3" t="s">
        <v>42</v>
      </c>
      <c r="G498" s="6">
        <v>0</v>
      </c>
      <c r="H498" s="1">
        <v>0</v>
      </c>
      <c r="I498" s="3">
        <v>2</v>
      </c>
      <c r="J498" s="7">
        <v>1.5972222222222221E-3</v>
      </c>
      <c r="K498" s="3"/>
      <c r="L498" s="3"/>
      <c r="M498" s="3" t="s">
        <v>48</v>
      </c>
      <c r="N498" s="3" t="s">
        <v>76</v>
      </c>
      <c r="O498" s="3" t="s">
        <v>71</v>
      </c>
    </row>
    <row r="499" spans="2:15" ht="21" customHeight="1" x14ac:dyDescent="0.2">
      <c r="B499" s="3" t="s">
        <v>70</v>
      </c>
      <c r="C499" s="4">
        <v>11</v>
      </c>
      <c r="D499" s="5" t="s">
        <v>55</v>
      </c>
      <c r="E499" s="3" t="s">
        <v>73</v>
      </c>
      <c r="F499" s="3" t="s">
        <v>42</v>
      </c>
      <c r="G499" s="6">
        <v>0</v>
      </c>
      <c r="H499" s="1">
        <v>0</v>
      </c>
      <c r="I499" s="3">
        <v>4</v>
      </c>
      <c r="J499" s="7">
        <v>1.5972222222222221E-3</v>
      </c>
      <c r="K499" s="3"/>
      <c r="L499" s="3"/>
      <c r="M499" s="3" t="s">
        <v>33</v>
      </c>
      <c r="N499" s="3" t="s">
        <v>78</v>
      </c>
      <c r="O499" s="3" t="s">
        <v>63</v>
      </c>
    </row>
    <row r="500" spans="2:15" ht="21" customHeight="1" x14ac:dyDescent="0.2">
      <c r="B500" s="3" t="s">
        <v>70</v>
      </c>
      <c r="C500" s="4">
        <v>12</v>
      </c>
      <c r="D500" s="5" t="s">
        <v>58</v>
      </c>
      <c r="E500" s="3" t="s">
        <v>16</v>
      </c>
      <c r="F500" s="3" t="s">
        <v>68</v>
      </c>
      <c r="G500" s="6">
        <v>0</v>
      </c>
      <c r="H500" s="1">
        <v>0</v>
      </c>
      <c r="I500" s="3">
        <v>4</v>
      </c>
      <c r="J500" s="7">
        <v>1.5972222222222221E-3</v>
      </c>
      <c r="K500" s="3"/>
      <c r="L500" s="3"/>
      <c r="M500" s="3" t="s">
        <v>20</v>
      </c>
      <c r="N500" s="3" t="s">
        <v>76</v>
      </c>
      <c r="O500" s="3" t="s">
        <v>52</v>
      </c>
    </row>
    <row r="501" spans="2:15" ht="21" customHeight="1" x14ac:dyDescent="0.2">
      <c r="B501" s="3" t="s">
        <v>70</v>
      </c>
      <c r="C501" s="4">
        <v>30</v>
      </c>
      <c r="D501" s="5" t="s">
        <v>59</v>
      </c>
      <c r="E501" s="3" t="s">
        <v>28</v>
      </c>
      <c r="F501" s="3" t="s">
        <v>42</v>
      </c>
      <c r="G501" s="6">
        <v>0</v>
      </c>
      <c r="H501" s="1">
        <v>0</v>
      </c>
      <c r="I501" s="3">
        <v>3</v>
      </c>
      <c r="J501" s="7">
        <v>1.5972222222222221E-3</v>
      </c>
      <c r="K501" s="3"/>
      <c r="L501" s="3"/>
      <c r="M501" s="3" t="s">
        <v>43</v>
      </c>
      <c r="N501" s="3" t="s">
        <v>77</v>
      </c>
      <c r="O501" s="3" t="s">
        <v>65</v>
      </c>
    </row>
    <row r="502" spans="2:15" ht="21" customHeight="1" x14ac:dyDescent="0.2">
      <c r="B502" s="3" t="s">
        <v>14</v>
      </c>
      <c r="C502" s="4">
        <v>15</v>
      </c>
      <c r="D502" s="5" t="s">
        <v>55</v>
      </c>
      <c r="E502" s="3" t="s">
        <v>38</v>
      </c>
      <c r="F502" s="3" t="s">
        <v>42</v>
      </c>
      <c r="G502" s="6">
        <v>4</v>
      </c>
      <c r="H502" s="1">
        <v>20000000</v>
      </c>
      <c r="I502" s="3">
        <v>3</v>
      </c>
      <c r="J502" s="7">
        <v>1.6782407407407406E-3</v>
      </c>
      <c r="K502" s="3" t="s">
        <v>61</v>
      </c>
      <c r="L502" s="3" t="s">
        <v>35</v>
      </c>
      <c r="M502" s="3" t="s">
        <v>51</v>
      </c>
      <c r="N502" s="3" t="s">
        <v>78</v>
      </c>
      <c r="O502" s="3" t="s">
        <v>41</v>
      </c>
    </row>
    <row r="503" spans="2:15" ht="21" customHeight="1" x14ac:dyDescent="0.2">
      <c r="B503" s="3" t="s">
        <v>14</v>
      </c>
      <c r="C503" s="4">
        <v>1</v>
      </c>
      <c r="D503" s="5" t="s">
        <v>59</v>
      </c>
      <c r="E503" s="3" t="s">
        <v>38</v>
      </c>
      <c r="F503" s="3" t="s">
        <v>42</v>
      </c>
      <c r="G503" s="6">
        <v>2</v>
      </c>
      <c r="H503" s="1">
        <v>38000000</v>
      </c>
      <c r="I503" s="3">
        <v>2</v>
      </c>
      <c r="J503" s="7">
        <v>1.6782407407407406E-3</v>
      </c>
      <c r="K503" s="3" t="s">
        <v>46</v>
      </c>
      <c r="L503" s="3" t="s">
        <v>24</v>
      </c>
      <c r="M503" s="3" t="s">
        <v>30</v>
      </c>
      <c r="N503" s="3" t="s">
        <v>77</v>
      </c>
      <c r="O503" s="3" t="s">
        <v>34</v>
      </c>
    </row>
    <row r="504" spans="2:15" ht="21" customHeight="1" x14ac:dyDescent="0.2">
      <c r="B504" s="3" t="s">
        <v>14</v>
      </c>
      <c r="C504" s="4">
        <v>1</v>
      </c>
      <c r="D504" s="5" t="s">
        <v>59</v>
      </c>
      <c r="E504" s="3" t="s">
        <v>32</v>
      </c>
      <c r="F504" s="3" t="s">
        <v>23</v>
      </c>
      <c r="G504" s="6">
        <v>2</v>
      </c>
      <c r="H504" s="1">
        <v>12000000</v>
      </c>
      <c r="I504" s="3">
        <v>3</v>
      </c>
      <c r="J504" s="7">
        <v>1.6782407407407406E-3</v>
      </c>
      <c r="K504" s="3" t="s">
        <v>18</v>
      </c>
      <c r="L504" s="3" t="s">
        <v>29</v>
      </c>
      <c r="M504" s="3" t="s">
        <v>48</v>
      </c>
      <c r="N504" s="3" t="s">
        <v>78</v>
      </c>
      <c r="O504" s="3" t="s">
        <v>53</v>
      </c>
    </row>
    <row r="505" spans="2:15" ht="21" customHeight="1" x14ac:dyDescent="0.2">
      <c r="B505" s="3" t="s">
        <v>14</v>
      </c>
      <c r="C505" s="4">
        <v>20</v>
      </c>
      <c r="D505" s="5" t="s">
        <v>59</v>
      </c>
      <c r="E505" s="3" t="s">
        <v>32</v>
      </c>
      <c r="F505" s="3" t="s">
        <v>45</v>
      </c>
      <c r="G505" s="6">
        <v>3</v>
      </c>
      <c r="H505" s="1">
        <v>15000000</v>
      </c>
      <c r="I505" s="3">
        <v>2</v>
      </c>
      <c r="J505" s="7">
        <v>1.6782407407407406E-3</v>
      </c>
      <c r="K505" s="3" t="s">
        <v>18</v>
      </c>
      <c r="L505" s="3" t="s">
        <v>39</v>
      </c>
      <c r="M505" s="3" t="s">
        <v>51</v>
      </c>
      <c r="N505" s="3" t="s">
        <v>78</v>
      </c>
      <c r="O505" s="3" t="s">
        <v>41</v>
      </c>
    </row>
    <row r="506" spans="2:15" ht="21" customHeight="1" x14ac:dyDescent="0.2">
      <c r="B506" s="3" t="s">
        <v>14</v>
      </c>
      <c r="C506" s="4">
        <v>10</v>
      </c>
      <c r="D506" s="5" t="s">
        <v>27</v>
      </c>
      <c r="E506" s="3" t="s">
        <v>32</v>
      </c>
      <c r="F506" s="3" t="s">
        <v>42</v>
      </c>
      <c r="G506" s="6">
        <v>1</v>
      </c>
      <c r="H506" s="1">
        <v>19000000</v>
      </c>
      <c r="I506" s="3">
        <v>3</v>
      </c>
      <c r="J506" s="7">
        <v>1.6782407407407406E-3</v>
      </c>
      <c r="K506" s="3" t="s">
        <v>46</v>
      </c>
      <c r="L506" s="3" t="s">
        <v>56</v>
      </c>
      <c r="M506" s="3" t="s">
        <v>25</v>
      </c>
      <c r="N506" s="3" t="s">
        <v>76</v>
      </c>
      <c r="O506" s="3" t="s">
        <v>52</v>
      </c>
    </row>
    <row r="507" spans="2:15" ht="21" customHeight="1" x14ac:dyDescent="0.2">
      <c r="B507" s="3" t="s">
        <v>14</v>
      </c>
      <c r="C507" s="4">
        <v>14</v>
      </c>
      <c r="D507" s="5" t="s">
        <v>27</v>
      </c>
      <c r="E507" s="3" t="s">
        <v>38</v>
      </c>
      <c r="F507" s="3" t="s">
        <v>17</v>
      </c>
      <c r="G507" s="6">
        <v>3</v>
      </c>
      <c r="H507" s="1">
        <v>11000000</v>
      </c>
      <c r="I507" s="3">
        <v>2</v>
      </c>
      <c r="J507" s="7">
        <v>1.6782407407407406E-3</v>
      </c>
      <c r="K507" s="3" t="s">
        <v>18</v>
      </c>
      <c r="L507" s="3" t="s">
        <v>29</v>
      </c>
      <c r="M507" s="3" t="s">
        <v>33</v>
      </c>
      <c r="N507" s="3" t="s">
        <v>78</v>
      </c>
      <c r="O507" s="3" t="s">
        <v>66</v>
      </c>
    </row>
    <row r="508" spans="2:15" ht="21" customHeight="1" x14ac:dyDescent="0.2">
      <c r="B508" s="3" t="s">
        <v>14</v>
      </c>
      <c r="C508" s="4">
        <v>1</v>
      </c>
      <c r="D508" s="5" t="s">
        <v>37</v>
      </c>
      <c r="E508" s="3" t="s">
        <v>32</v>
      </c>
      <c r="F508" s="3" t="s">
        <v>23</v>
      </c>
      <c r="G508" s="6">
        <v>1</v>
      </c>
      <c r="H508" s="1">
        <v>19000000</v>
      </c>
      <c r="I508" s="3">
        <v>1</v>
      </c>
      <c r="J508" s="7">
        <v>1.6782407407407406E-3</v>
      </c>
      <c r="K508" s="3" t="s">
        <v>46</v>
      </c>
      <c r="L508" s="3" t="s">
        <v>39</v>
      </c>
      <c r="M508" s="3" t="s">
        <v>30</v>
      </c>
      <c r="N508" s="3" t="s">
        <v>76</v>
      </c>
      <c r="O508" s="3" t="s">
        <v>71</v>
      </c>
    </row>
    <row r="509" spans="2:15" ht="21" customHeight="1" x14ac:dyDescent="0.2">
      <c r="B509" s="3" t="s">
        <v>14</v>
      </c>
      <c r="C509" s="4">
        <v>11</v>
      </c>
      <c r="D509" s="5" t="s">
        <v>37</v>
      </c>
      <c r="E509" s="3" t="s">
        <v>16</v>
      </c>
      <c r="F509" s="3" t="s">
        <v>23</v>
      </c>
      <c r="G509" s="6">
        <v>5</v>
      </c>
      <c r="H509" s="1">
        <v>21000000</v>
      </c>
      <c r="I509" s="3">
        <v>1</v>
      </c>
      <c r="J509" s="7">
        <v>1.6782407407407406E-3</v>
      </c>
      <c r="K509" s="3" t="s">
        <v>18</v>
      </c>
      <c r="L509" s="3" t="s">
        <v>19</v>
      </c>
      <c r="M509" s="3" t="s">
        <v>30</v>
      </c>
      <c r="N509" s="3" t="s">
        <v>78</v>
      </c>
      <c r="O509" s="3" t="s">
        <v>66</v>
      </c>
    </row>
    <row r="510" spans="2:15" ht="21" customHeight="1" x14ac:dyDescent="0.2">
      <c r="B510" s="3" t="s">
        <v>14</v>
      </c>
      <c r="C510" s="4">
        <v>15</v>
      </c>
      <c r="D510" s="5" t="s">
        <v>37</v>
      </c>
      <c r="E510" s="3" t="s">
        <v>16</v>
      </c>
      <c r="F510" s="3" t="s">
        <v>42</v>
      </c>
      <c r="G510" s="6">
        <v>2</v>
      </c>
      <c r="H510" s="1">
        <v>10000000</v>
      </c>
      <c r="I510" s="3">
        <v>4</v>
      </c>
      <c r="J510" s="7">
        <v>1.6782407407407406E-3</v>
      </c>
      <c r="K510" s="3" t="s">
        <v>18</v>
      </c>
      <c r="L510" s="3" t="s">
        <v>47</v>
      </c>
      <c r="M510" s="3" t="s">
        <v>51</v>
      </c>
      <c r="N510" s="3" t="s">
        <v>66</v>
      </c>
      <c r="O510" s="3" t="s">
        <v>67</v>
      </c>
    </row>
    <row r="511" spans="2:15" ht="21" customHeight="1" x14ac:dyDescent="0.2">
      <c r="B511" s="3" t="s">
        <v>14</v>
      </c>
      <c r="C511" s="4">
        <v>29</v>
      </c>
      <c r="D511" s="5" t="s">
        <v>37</v>
      </c>
      <c r="E511" s="3" t="s">
        <v>16</v>
      </c>
      <c r="F511" s="3" t="s">
        <v>42</v>
      </c>
      <c r="G511" s="6">
        <v>3</v>
      </c>
      <c r="H511" s="1">
        <v>15000000</v>
      </c>
      <c r="I511" s="3">
        <v>1</v>
      </c>
      <c r="J511" s="7">
        <v>1.6782407407407406E-3</v>
      </c>
      <c r="K511" s="3" t="s">
        <v>18</v>
      </c>
      <c r="L511" s="3" t="s">
        <v>39</v>
      </c>
      <c r="M511" s="3" t="s">
        <v>20</v>
      </c>
      <c r="N511" s="3" t="s">
        <v>78</v>
      </c>
      <c r="O511" s="3" t="s">
        <v>66</v>
      </c>
    </row>
    <row r="512" spans="2:15" ht="21" customHeight="1" x14ac:dyDescent="0.2">
      <c r="B512" s="3" t="s">
        <v>14</v>
      </c>
      <c r="C512" s="4">
        <v>8</v>
      </c>
      <c r="D512" s="5" t="s">
        <v>37</v>
      </c>
      <c r="E512" s="3" t="s">
        <v>32</v>
      </c>
      <c r="F512" s="3" t="s">
        <v>42</v>
      </c>
      <c r="G512" s="6">
        <v>2</v>
      </c>
      <c r="H512" s="1">
        <v>12000000</v>
      </c>
      <c r="I512" s="3">
        <v>5</v>
      </c>
      <c r="J512" s="7">
        <v>1.6782407407407406E-3</v>
      </c>
      <c r="K512" s="3" t="s">
        <v>18</v>
      </c>
      <c r="L512" s="3" t="s">
        <v>50</v>
      </c>
      <c r="M512" s="3" t="s">
        <v>25</v>
      </c>
      <c r="N512" s="3" t="s">
        <v>76</v>
      </c>
      <c r="O512" s="3" t="s">
        <v>52</v>
      </c>
    </row>
    <row r="513" spans="2:15" ht="21" customHeight="1" x14ac:dyDescent="0.2">
      <c r="B513" s="3" t="s">
        <v>14</v>
      </c>
      <c r="C513" s="4">
        <v>8</v>
      </c>
      <c r="D513" s="5" t="s">
        <v>37</v>
      </c>
      <c r="E513" s="3" t="s">
        <v>38</v>
      </c>
      <c r="F513" s="3" t="s">
        <v>17</v>
      </c>
      <c r="G513" s="6">
        <v>5</v>
      </c>
      <c r="H513" s="1">
        <v>25000000</v>
      </c>
      <c r="I513" s="3">
        <v>3</v>
      </c>
      <c r="J513" s="7">
        <v>1.6782407407407406E-3</v>
      </c>
      <c r="K513" s="3" t="s">
        <v>18</v>
      </c>
      <c r="L513" s="3" t="s">
        <v>39</v>
      </c>
      <c r="M513" s="3" t="s">
        <v>48</v>
      </c>
      <c r="N513" s="3" t="s">
        <v>76</v>
      </c>
      <c r="O513" s="3" t="s">
        <v>52</v>
      </c>
    </row>
    <row r="514" spans="2:15" ht="21" customHeight="1" x14ac:dyDescent="0.2">
      <c r="B514" s="3" t="s">
        <v>14</v>
      </c>
      <c r="C514" s="4">
        <v>10</v>
      </c>
      <c r="D514" s="5" t="s">
        <v>44</v>
      </c>
      <c r="E514" s="3" t="s">
        <v>38</v>
      </c>
      <c r="F514" s="3" t="s">
        <v>23</v>
      </c>
      <c r="G514" s="6">
        <v>1</v>
      </c>
      <c r="H514" s="1">
        <v>7000000</v>
      </c>
      <c r="I514" s="3">
        <v>6</v>
      </c>
      <c r="J514" s="7">
        <v>1.6782407407407406E-3</v>
      </c>
      <c r="K514" s="3" t="s">
        <v>18</v>
      </c>
      <c r="L514" s="3" t="s">
        <v>19</v>
      </c>
      <c r="M514" s="3" t="s">
        <v>43</v>
      </c>
      <c r="N514" s="3" t="s">
        <v>77</v>
      </c>
      <c r="O514" s="3" t="s">
        <v>65</v>
      </c>
    </row>
    <row r="515" spans="2:15" ht="21" customHeight="1" x14ac:dyDescent="0.2">
      <c r="B515" s="3" t="s">
        <v>14</v>
      </c>
      <c r="C515" s="4">
        <v>11</v>
      </c>
      <c r="D515" s="5" t="s">
        <v>44</v>
      </c>
      <c r="E515" s="3" t="s">
        <v>28</v>
      </c>
      <c r="F515" s="3" t="s">
        <v>23</v>
      </c>
      <c r="G515" s="6">
        <v>4</v>
      </c>
      <c r="H515" s="1">
        <v>20000000</v>
      </c>
      <c r="I515" s="3">
        <v>2</v>
      </c>
      <c r="J515" s="7">
        <v>1.6782407407407406E-3</v>
      </c>
      <c r="K515" s="3" t="s">
        <v>18</v>
      </c>
      <c r="L515" s="3" t="s">
        <v>47</v>
      </c>
      <c r="M515" s="3" t="s">
        <v>33</v>
      </c>
      <c r="N515" s="3" t="s">
        <v>76</v>
      </c>
      <c r="O515" s="3" t="s">
        <v>31</v>
      </c>
    </row>
    <row r="516" spans="2:15" ht="21" customHeight="1" x14ac:dyDescent="0.2">
      <c r="B516" s="3" t="s">
        <v>14</v>
      </c>
      <c r="C516" s="4">
        <v>22</v>
      </c>
      <c r="D516" s="5" t="s">
        <v>44</v>
      </c>
      <c r="E516" s="3" t="s">
        <v>73</v>
      </c>
      <c r="F516" s="3" t="s">
        <v>17</v>
      </c>
      <c r="G516" s="6">
        <v>2</v>
      </c>
      <c r="H516" s="1">
        <v>12000000</v>
      </c>
      <c r="I516" s="3">
        <v>2</v>
      </c>
      <c r="J516" s="7">
        <v>1.6782407407407406E-3</v>
      </c>
      <c r="K516" s="3" t="s">
        <v>18</v>
      </c>
      <c r="L516" s="3" t="s">
        <v>56</v>
      </c>
      <c r="M516" s="3" t="s">
        <v>33</v>
      </c>
      <c r="N516" s="3" t="s">
        <v>76</v>
      </c>
      <c r="O516" s="3" t="s">
        <v>26</v>
      </c>
    </row>
    <row r="517" spans="2:15" ht="21" customHeight="1" x14ac:dyDescent="0.2">
      <c r="B517" s="3" t="s">
        <v>14</v>
      </c>
      <c r="C517" s="4">
        <v>18</v>
      </c>
      <c r="D517" s="5" t="s">
        <v>44</v>
      </c>
      <c r="E517" s="3" t="s">
        <v>32</v>
      </c>
      <c r="F517" s="3" t="s">
        <v>68</v>
      </c>
      <c r="G517" s="6">
        <v>5</v>
      </c>
      <c r="H517" s="1">
        <v>25000000</v>
      </c>
      <c r="I517" s="3">
        <v>4</v>
      </c>
      <c r="J517" s="7">
        <v>1.6782407407407406E-3</v>
      </c>
      <c r="K517" s="3" t="s">
        <v>18</v>
      </c>
      <c r="L517" s="3" t="s">
        <v>19</v>
      </c>
      <c r="M517" s="3" t="s">
        <v>43</v>
      </c>
      <c r="N517" s="3" t="s">
        <v>77</v>
      </c>
      <c r="O517" s="3" t="s">
        <v>54</v>
      </c>
    </row>
    <row r="518" spans="2:15" ht="21" customHeight="1" x14ac:dyDescent="0.2">
      <c r="B518" s="3" t="s">
        <v>14</v>
      </c>
      <c r="C518" s="4">
        <v>15</v>
      </c>
      <c r="D518" s="5" t="s">
        <v>55</v>
      </c>
      <c r="E518" s="3" t="s">
        <v>38</v>
      </c>
      <c r="F518" s="3" t="s">
        <v>42</v>
      </c>
      <c r="G518" s="6">
        <v>4</v>
      </c>
      <c r="H518" s="1">
        <v>20000000</v>
      </c>
      <c r="I518" s="3">
        <v>3</v>
      </c>
      <c r="J518" s="7">
        <v>1.6782407407407406E-3</v>
      </c>
      <c r="K518" s="3" t="s">
        <v>61</v>
      </c>
      <c r="L518" s="3" t="s">
        <v>35</v>
      </c>
      <c r="M518" s="3" t="s">
        <v>51</v>
      </c>
      <c r="N518" s="3" t="s">
        <v>78</v>
      </c>
      <c r="O518" s="3" t="s">
        <v>41</v>
      </c>
    </row>
    <row r="519" spans="2:15" ht="21" customHeight="1" x14ac:dyDescent="0.2">
      <c r="B519" s="3" t="s">
        <v>14</v>
      </c>
      <c r="C519" s="4">
        <v>1</v>
      </c>
      <c r="D519" s="5" t="s">
        <v>59</v>
      </c>
      <c r="E519" s="3" t="s">
        <v>38</v>
      </c>
      <c r="F519" s="3" t="s">
        <v>42</v>
      </c>
      <c r="G519" s="6">
        <v>2</v>
      </c>
      <c r="H519" s="1">
        <v>38000000</v>
      </c>
      <c r="I519" s="3">
        <v>2</v>
      </c>
      <c r="J519" s="7">
        <v>1.6782407407407406E-3</v>
      </c>
      <c r="K519" s="3" t="s">
        <v>46</v>
      </c>
      <c r="L519" s="3" t="s">
        <v>24</v>
      </c>
      <c r="M519" s="3" t="s">
        <v>30</v>
      </c>
      <c r="N519" s="3" t="s">
        <v>77</v>
      </c>
      <c r="O519" s="3" t="s">
        <v>34</v>
      </c>
    </row>
    <row r="520" spans="2:15" ht="21" customHeight="1" x14ac:dyDescent="0.2">
      <c r="B520" s="3" t="s">
        <v>14</v>
      </c>
      <c r="C520" s="4">
        <v>1</v>
      </c>
      <c r="D520" s="5" t="s">
        <v>59</v>
      </c>
      <c r="E520" s="3" t="s">
        <v>32</v>
      </c>
      <c r="F520" s="3" t="s">
        <v>23</v>
      </c>
      <c r="G520" s="6">
        <v>2</v>
      </c>
      <c r="H520" s="1">
        <v>12000000</v>
      </c>
      <c r="I520" s="3">
        <v>3</v>
      </c>
      <c r="J520" s="7">
        <v>1.6782407407407406E-3</v>
      </c>
      <c r="K520" s="3" t="s">
        <v>18</v>
      </c>
      <c r="L520" s="3" t="s">
        <v>29</v>
      </c>
      <c r="M520" s="3" t="s">
        <v>48</v>
      </c>
      <c r="N520" s="3" t="s">
        <v>78</v>
      </c>
      <c r="O520" s="3" t="s">
        <v>53</v>
      </c>
    </row>
    <row r="521" spans="2:15" ht="21" customHeight="1" x14ac:dyDescent="0.2">
      <c r="B521" s="3" t="s">
        <v>14</v>
      </c>
      <c r="C521" s="4">
        <v>20</v>
      </c>
      <c r="D521" s="5" t="s">
        <v>59</v>
      </c>
      <c r="E521" s="3" t="s">
        <v>32</v>
      </c>
      <c r="F521" s="3" t="s">
        <v>45</v>
      </c>
      <c r="G521" s="6">
        <v>3</v>
      </c>
      <c r="H521" s="1">
        <v>15000000</v>
      </c>
      <c r="I521" s="3">
        <v>2</v>
      </c>
      <c r="J521" s="7">
        <v>1.6782407407407406E-3</v>
      </c>
      <c r="K521" s="3" t="s">
        <v>18</v>
      </c>
      <c r="L521" s="3" t="s">
        <v>39</v>
      </c>
      <c r="M521" s="3" t="s">
        <v>51</v>
      </c>
      <c r="N521" s="3" t="s">
        <v>78</v>
      </c>
      <c r="O521" s="3" t="s">
        <v>41</v>
      </c>
    </row>
    <row r="522" spans="2:15" ht="21" customHeight="1" x14ac:dyDescent="0.2">
      <c r="B522" s="3" t="s">
        <v>70</v>
      </c>
      <c r="C522" s="4">
        <v>12</v>
      </c>
      <c r="D522" s="5" t="s">
        <v>59</v>
      </c>
      <c r="E522" s="3" t="s">
        <v>16</v>
      </c>
      <c r="F522" s="3" t="s">
        <v>23</v>
      </c>
      <c r="G522" s="6">
        <v>0</v>
      </c>
      <c r="H522" s="1">
        <v>0</v>
      </c>
      <c r="I522" s="3">
        <v>2</v>
      </c>
      <c r="J522" s="7">
        <v>1.6782407407407406E-3</v>
      </c>
      <c r="K522" s="3"/>
      <c r="L522" s="3"/>
      <c r="M522" s="3" t="s">
        <v>43</v>
      </c>
      <c r="N522" s="3" t="s">
        <v>66</v>
      </c>
      <c r="O522" s="3" t="s">
        <v>67</v>
      </c>
    </row>
    <row r="523" spans="2:15" ht="21" customHeight="1" x14ac:dyDescent="0.2">
      <c r="B523" s="3" t="s">
        <v>70</v>
      </c>
      <c r="C523" s="4">
        <v>14</v>
      </c>
      <c r="D523" s="5" t="s">
        <v>60</v>
      </c>
      <c r="E523" s="3" t="s">
        <v>16</v>
      </c>
      <c r="F523" s="3" t="s">
        <v>42</v>
      </c>
      <c r="G523" s="6">
        <v>0</v>
      </c>
      <c r="H523" s="1">
        <v>0</v>
      </c>
      <c r="I523" s="3">
        <v>1</v>
      </c>
      <c r="J523" s="7">
        <v>1.6782407407407406E-3</v>
      </c>
      <c r="K523" s="3"/>
      <c r="L523" s="3"/>
      <c r="M523" s="3" t="s">
        <v>51</v>
      </c>
      <c r="N523" s="3" t="s">
        <v>76</v>
      </c>
      <c r="O523" s="3" t="s">
        <v>31</v>
      </c>
    </row>
    <row r="524" spans="2:15" ht="21" customHeight="1" x14ac:dyDescent="0.2">
      <c r="B524" s="3" t="s">
        <v>70</v>
      </c>
      <c r="C524" s="4">
        <v>15</v>
      </c>
      <c r="D524" s="5" t="s">
        <v>22</v>
      </c>
      <c r="E524" s="3" t="s">
        <v>16</v>
      </c>
      <c r="F524" s="3" t="s">
        <v>23</v>
      </c>
      <c r="G524" s="6">
        <v>0</v>
      </c>
      <c r="H524" s="1">
        <v>0</v>
      </c>
      <c r="I524" s="3">
        <v>2</v>
      </c>
      <c r="J524" s="7">
        <v>1.6782407407407406E-3</v>
      </c>
      <c r="K524" s="3"/>
      <c r="L524" s="3"/>
      <c r="M524" s="3" t="s">
        <v>40</v>
      </c>
      <c r="N524" s="3" t="s">
        <v>78</v>
      </c>
      <c r="O524" s="3" t="s">
        <v>62</v>
      </c>
    </row>
    <row r="525" spans="2:15" ht="21" customHeight="1" x14ac:dyDescent="0.2">
      <c r="B525" s="3" t="s">
        <v>70</v>
      </c>
      <c r="C525" s="4">
        <v>20</v>
      </c>
      <c r="D525" s="5" t="s">
        <v>27</v>
      </c>
      <c r="E525" s="3" t="s">
        <v>49</v>
      </c>
      <c r="F525" s="3" t="s">
        <v>23</v>
      </c>
      <c r="G525" s="6">
        <v>0</v>
      </c>
      <c r="H525" s="1">
        <v>0</v>
      </c>
      <c r="I525" s="3">
        <v>1</v>
      </c>
      <c r="J525" s="7">
        <v>1.6782407407407406E-3</v>
      </c>
      <c r="K525" s="3"/>
      <c r="L525" s="3"/>
      <c r="M525" s="3" t="s">
        <v>25</v>
      </c>
      <c r="N525" s="3" t="s">
        <v>77</v>
      </c>
      <c r="O525" s="3" t="s">
        <v>54</v>
      </c>
    </row>
    <row r="526" spans="2:15" ht="21" customHeight="1" x14ac:dyDescent="0.2">
      <c r="B526" s="3" t="s">
        <v>70</v>
      </c>
      <c r="C526" s="4">
        <v>2</v>
      </c>
      <c r="D526" s="5" t="s">
        <v>37</v>
      </c>
      <c r="E526" s="3" t="s">
        <v>16</v>
      </c>
      <c r="F526" s="3" t="s">
        <v>23</v>
      </c>
      <c r="G526" s="6">
        <v>0</v>
      </c>
      <c r="H526" s="1">
        <v>0</v>
      </c>
      <c r="I526" s="3">
        <v>2</v>
      </c>
      <c r="J526" s="7">
        <v>1.6782407407407406E-3</v>
      </c>
      <c r="K526" s="3"/>
      <c r="L526" s="3"/>
      <c r="M526" s="3" t="s">
        <v>30</v>
      </c>
      <c r="N526" s="3" t="s">
        <v>76</v>
      </c>
      <c r="O526" s="3" t="s">
        <v>75</v>
      </c>
    </row>
    <row r="527" spans="2:15" ht="21" customHeight="1" x14ac:dyDescent="0.2">
      <c r="B527" s="3" t="s">
        <v>70</v>
      </c>
      <c r="C527" s="4">
        <v>21</v>
      </c>
      <c r="D527" s="5" t="s">
        <v>37</v>
      </c>
      <c r="E527" s="3" t="s">
        <v>32</v>
      </c>
      <c r="F527" s="3" t="s">
        <v>42</v>
      </c>
      <c r="G527" s="6">
        <v>0</v>
      </c>
      <c r="H527" s="1">
        <v>0</v>
      </c>
      <c r="I527" s="3">
        <v>3</v>
      </c>
      <c r="J527" s="7">
        <v>1.6782407407407406E-3</v>
      </c>
      <c r="K527" s="3"/>
      <c r="L527" s="3"/>
      <c r="M527" s="3" t="s">
        <v>30</v>
      </c>
      <c r="N527" s="3" t="s">
        <v>78</v>
      </c>
      <c r="O527" s="3" t="s">
        <v>62</v>
      </c>
    </row>
    <row r="528" spans="2:15" ht="21" customHeight="1" x14ac:dyDescent="0.2">
      <c r="B528" s="3" t="s">
        <v>70</v>
      </c>
      <c r="C528" s="4">
        <v>23</v>
      </c>
      <c r="D528" s="5" t="s">
        <v>37</v>
      </c>
      <c r="E528" s="3" t="s">
        <v>49</v>
      </c>
      <c r="F528" s="3" t="s">
        <v>42</v>
      </c>
      <c r="G528" s="6">
        <v>0</v>
      </c>
      <c r="H528" s="1">
        <v>0</v>
      </c>
      <c r="I528" s="3">
        <v>3</v>
      </c>
      <c r="J528" s="7">
        <v>1.6782407407407406E-3</v>
      </c>
      <c r="K528" s="3"/>
      <c r="L528" s="3"/>
      <c r="M528" s="3" t="s">
        <v>48</v>
      </c>
      <c r="N528" s="3" t="s">
        <v>66</v>
      </c>
      <c r="O528" s="3" t="s">
        <v>67</v>
      </c>
    </row>
    <row r="529" spans="2:15" ht="21" customHeight="1" x14ac:dyDescent="0.2">
      <c r="B529" s="3" t="s">
        <v>70</v>
      </c>
      <c r="C529" s="4">
        <v>14</v>
      </c>
      <c r="D529" s="5" t="s">
        <v>44</v>
      </c>
      <c r="E529" s="3" t="s">
        <v>16</v>
      </c>
      <c r="F529" s="3" t="s">
        <v>42</v>
      </c>
      <c r="G529" s="6">
        <v>0</v>
      </c>
      <c r="H529" s="1">
        <v>0</v>
      </c>
      <c r="I529" s="3">
        <v>2</v>
      </c>
      <c r="J529" s="7">
        <v>1.6782407407407406E-3</v>
      </c>
      <c r="K529" s="3"/>
      <c r="L529" s="3"/>
      <c r="M529" s="3" t="s">
        <v>43</v>
      </c>
      <c r="N529" s="3" t="s">
        <v>76</v>
      </c>
      <c r="O529" s="3" t="s">
        <v>52</v>
      </c>
    </row>
    <row r="530" spans="2:15" ht="21" customHeight="1" x14ac:dyDescent="0.2">
      <c r="B530" s="3" t="s">
        <v>70</v>
      </c>
      <c r="C530" s="4">
        <v>16</v>
      </c>
      <c r="D530" s="5" t="s">
        <v>44</v>
      </c>
      <c r="E530" s="3" t="s">
        <v>38</v>
      </c>
      <c r="F530" s="3" t="s">
        <v>42</v>
      </c>
      <c r="G530" s="6">
        <v>0</v>
      </c>
      <c r="H530" s="1">
        <v>0</v>
      </c>
      <c r="I530" s="3">
        <v>3</v>
      </c>
      <c r="J530" s="7">
        <v>1.6782407407407406E-3</v>
      </c>
      <c r="K530" s="3"/>
      <c r="L530" s="3"/>
      <c r="M530" s="3" t="s">
        <v>43</v>
      </c>
      <c r="N530" s="3" t="s">
        <v>77</v>
      </c>
      <c r="O530" s="3" t="s">
        <v>65</v>
      </c>
    </row>
    <row r="531" spans="2:15" ht="21" customHeight="1" x14ac:dyDescent="0.2">
      <c r="B531" s="3" t="s">
        <v>70</v>
      </c>
      <c r="C531" s="4">
        <v>12</v>
      </c>
      <c r="D531" s="5" t="s">
        <v>59</v>
      </c>
      <c r="E531" s="3" t="s">
        <v>16</v>
      </c>
      <c r="F531" s="3" t="s">
        <v>23</v>
      </c>
      <c r="G531" s="6">
        <v>0</v>
      </c>
      <c r="H531" s="1">
        <v>0</v>
      </c>
      <c r="I531" s="3">
        <v>2</v>
      </c>
      <c r="J531" s="7">
        <v>1.6782407407407406E-3</v>
      </c>
      <c r="K531" s="3"/>
      <c r="L531" s="3"/>
      <c r="M531" s="3" t="s">
        <v>43</v>
      </c>
      <c r="N531" s="3" t="s">
        <v>66</v>
      </c>
      <c r="O531" s="3" t="s">
        <v>67</v>
      </c>
    </row>
    <row r="532" spans="2:15" ht="21" customHeight="1" x14ac:dyDescent="0.2">
      <c r="B532" s="3" t="s">
        <v>70</v>
      </c>
      <c r="C532" s="4">
        <v>14</v>
      </c>
      <c r="D532" s="5" t="s">
        <v>60</v>
      </c>
      <c r="E532" s="3" t="s">
        <v>16</v>
      </c>
      <c r="F532" s="3" t="s">
        <v>42</v>
      </c>
      <c r="G532" s="6">
        <v>0</v>
      </c>
      <c r="H532" s="1">
        <v>0</v>
      </c>
      <c r="I532" s="3">
        <v>1</v>
      </c>
      <c r="J532" s="7">
        <v>1.6782407407407406E-3</v>
      </c>
      <c r="K532" s="3"/>
      <c r="L532" s="3"/>
      <c r="M532" s="3" t="s">
        <v>51</v>
      </c>
      <c r="N532" s="3" t="s">
        <v>76</v>
      </c>
      <c r="O532" s="3" t="s">
        <v>31</v>
      </c>
    </row>
    <row r="533" spans="2:15" ht="21" customHeight="1" x14ac:dyDescent="0.2">
      <c r="B533" s="3" t="s">
        <v>14</v>
      </c>
      <c r="C533" s="4">
        <v>11</v>
      </c>
      <c r="D533" s="5" t="s">
        <v>55</v>
      </c>
      <c r="E533" s="3" t="s">
        <v>38</v>
      </c>
      <c r="F533" s="3" t="s">
        <v>42</v>
      </c>
      <c r="G533" s="6">
        <v>5</v>
      </c>
      <c r="H533" s="1">
        <v>20000000</v>
      </c>
      <c r="I533" s="3">
        <v>1</v>
      </c>
      <c r="J533" s="7">
        <v>1.736111111111111E-3</v>
      </c>
      <c r="K533" s="3" t="s">
        <v>18</v>
      </c>
      <c r="L533" s="3" t="s">
        <v>29</v>
      </c>
      <c r="M533" s="3" t="s">
        <v>48</v>
      </c>
      <c r="N533" s="3" t="s">
        <v>77</v>
      </c>
      <c r="O533" s="3" t="s">
        <v>54</v>
      </c>
    </row>
    <row r="534" spans="2:15" ht="21" customHeight="1" x14ac:dyDescent="0.2">
      <c r="B534" s="3" t="s">
        <v>14</v>
      </c>
      <c r="C534" s="4">
        <v>14</v>
      </c>
      <c r="D534" s="5" t="s">
        <v>57</v>
      </c>
      <c r="E534" s="3" t="s">
        <v>49</v>
      </c>
      <c r="F534" s="3" t="s">
        <v>42</v>
      </c>
      <c r="G534" s="6">
        <v>2</v>
      </c>
      <c r="H534" s="1">
        <v>10000000</v>
      </c>
      <c r="I534" s="3">
        <v>7</v>
      </c>
      <c r="J534" s="7">
        <v>1.736111111111111E-3</v>
      </c>
      <c r="K534" s="3" t="s">
        <v>18</v>
      </c>
      <c r="L534" s="3" t="s">
        <v>29</v>
      </c>
      <c r="M534" s="3" t="s">
        <v>43</v>
      </c>
      <c r="N534" s="3" t="s">
        <v>78</v>
      </c>
      <c r="O534" s="3" t="s">
        <v>53</v>
      </c>
    </row>
    <row r="535" spans="2:15" ht="21" customHeight="1" x14ac:dyDescent="0.2">
      <c r="B535" s="3" t="s">
        <v>14</v>
      </c>
      <c r="C535" s="4">
        <v>10</v>
      </c>
      <c r="D535" s="5" t="s">
        <v>72</v>
      </c>
      <c r="E535" s="3" t="s">
        <v>32</v>
      </c>
      <c r="F535" s="3" t="s">
        <v>23</v>
      </c>
      <c r="G535" s="6">
        <v>1</v>
      </c>
      <c r="H535" s="1">
        <v>7000000</v>
      </c>
      <c r="I535" s="3">
        <v>1</v>
      </c>
      <c r="J535" s="7">
        <v>1.736111111111111E-3</v>
      </c>
      <c r="K535" s="3" t="s">
        <v>18</v>
      </c>
      <c r="L535" s="3" t="s">
        <v>47</v>
      </c>
      <c r="M535" s="3" t="s">
        <v>30</v>
      </c>
      <c r="N535" s="3" t="s">
        <v>78</v>
      </c>
      <c r="O535" s="3" t="s">
        <v>53</v>
      </c>
    </row>
    <row r="536" spans="2:15" ht="21" customHeight="1" x14ac:dyDescent="0.2">
      <c r="B536" s="3" t="s">
        <v>14</v>
      </c>
      <c r="C536" s="4">
        <v>12</v>
      </c>
      <c r="D536" s="5" t="s">
        <v>72</v>
      </c>
      <c r="E536" s="3" t="s">
        <v>28</v>
      </c>
      <c r="F536" s="3" t="s">
        <v>23</v>
      </c>
      <c r="G536" s="6">
        <v>5</v>
      </c>
      <c r="H536" s="1">
        <v>25000000</v>
      </c>
      <c r="I536" s="3">
        <v>2</v>
      </c>
      <c r="J536" s="7">
        <v>1.736111111111111E-3</v>
      </c>
      <c r="K536" s="3" t="s">
        <v>18</v>
      </c>
      <c r="L536" s="3" t="s">
        <v>19</v>
      </c>
      <c r="M536" s="3" t="s">
        <v>20</v>
      </c>
      <c r="N536" s="3" t="s">
        <v>77</v>
      </c>
      <c r="O536" s="3" t="s">
        <v>65</v>
      </c>
    </row>
    <row r="537" spans="2:15" ht="21" customHeight="1" x14ac:dyDescent="0.2">
      <c r="B537" s="3" t="s">
        <v>14</v>
      </c>
      <c r="C537" s="4">
        <v>22</v>
      </c>
      <c r="D537" s="5" t="s">
        <v>27</v>
      </c>
      <c r="E537" s="3" t="s">
        <v>32</v>
      </c>
      <c r="F537" s="3" t="s">
        <v>42</v>
      </c>
      <c r="G537" s="6">
        <v>1</v>
      </c>
      <c r="H537" s="1">
        <v>19000000</v>
      </c>
      <c r="I537" s="3">
        <v>2</v>
      </c>
      <c r="J537" s="7">
        <v>1.736111111111111E-3</v>
      </c>
      <c r="K537" s="3" t="s">
        <v>46</v>
      </c>
      <c r="L537" s="3" t="s">
        <v>39</v>
      </c>
      <c r="M537" s="3" t="s">
        <v>51</v>
      </c>
      <c r="N537" s="3" t="s">
        <v>66</v>
      </c>
      <c r="O537" s="3" t="s">
        <v>67</v>
      </c>
    </row>
    <row r="538" spans="2:15" ht="21" customHeight="1" x14ac:dyDescent="0.2">
      <c r="B538" s="3" t="s">
        <v>14</v>
      </c>
      <c r="C538" s="4">
        <v>27</v>
      </c>
      <c r="D538" s="5" t="s">
        <v>27</v>
      </c>
      <c r="E538" s="3" t="s">
        <v>16</v>
      </c>
      <c r="F538" s="3" t="s">
        <v>42</v>
      </c>
      <c r="G538" s="6">
        <v>5</v>
      </c>
      <c r="H538" s="1">
        <v>21000000</v>
      </c>
      <c r="I538" s="3">
        <v>3</v>
      </c>
      <c r="J538" s="7">
        <v>1.736111111111111E-3</v>
      </c>
      <c r="K538" s="3" t="s">
        <v>18</v>
      </c>
      <c r="L538" s="3" t="s">
        <v>39</v>
      </c>
      <c r="M538" s="3" t="s">
        <v>43</v>
      </c>
      <c r="N538" s="3" t="s">
        <v>76</v>
      </c>
      <c r="O538" s="3" t="s">
        <v>52</v>
      </c>
    </row>
    <row r="539" spans="2:15" ht="21" customHeight="1" x14ac:dyDescent="0.2">
      <c r="B539" s="3" t="s">
        <v>14</v>
      </c>
      <c r="C539" s="4">
        <v>21</v>
      </c>
      <c r="D539" s="5" t="s">
        <v>37</v>
      </c>
      <c r="E539" s="3" t="s">
        <v>38</v>
      </c>
      <c r="F539" s="3" t="s">
        <v>17</v>
      </c>
      <c r="G539" s="6">
        <v>2</v>
      </c>
      <c r="H539" s="1">
        <v>38000000</v>
      </c>
      <c r="I539" s="3">
        <v>3</v>
      </c>
      <c r="J539" s="7">
        <v>1.736111111111111E-3</v>
      </c>
      <c r="K539" s="3" t="s">
        <v>46</v>
      </c>
      <c r="L539" s="3" t="s">
        <v>35</v>
      </c>
      <c r="M539" s="3" t="s">
        <v>30</v>
      </c>
      <c r="N539" s="3" t="s">
        <v>77</v>
      </c>
      <c r="O539" s="3" t="s">
        <v>54</v>
      </c>
    </row>
    <row r="540" spans="2:15" ht="21" customHeight="1" x14ac:dyDescent="0.2">
      <c r="B540" s="3" t="s">
        <v>14</v>
      </c>
      <c r="C540" s="4">
        <v>24</v>
      </c>
      <c r="D540" s="5" t="s">
        <v>37</v>
      </c>
      <c r="E540" s="3" t="s">
        <v>16</v>
      </c>
      <c r="F540" s="3" t="s">
        <v>23</v>
      </c>
      <c r="G540" s="6">
        <v>4</v>
      </c>
      <c r="H540" s="1">
        <v>20000000</v>
      </c>
      <c r="I540" s="3">
        <v>2</v>
      </c>
      <c r="J540" s="7">
        <v>1.736111111111111E-3</v>
      </c>
      <c r="K540" s="3" t="s">
        <v>61</v>
      </c>
      <c r="L540" s="3" t="s">
        <v>47</v>
      </c>
      <c r="M540" s="3" t="s">
        <v>30</v>
      </c>
      <c r="N540" s="3" t="s">
        <v>77</v>
      </c>
      <c r="O540" s="3" t="s">
        <v>54</v>
      </c>
    </row>
    <row r="541" spans="2:15" ht="21" customHeight="1" x14ac:dyDescent="0.2">
      <c r="B541" s="3" t="s">
        <v>14</v>
      </c>
      <c r="C541" s="4">
        <v>5</v>
      </c>
      <c r="D541" s="5" t="s">
        <v>37</v>
      </c>
      <c r="E541" s="3" t="s">
        <v>16</v>
      </c>
      <c r="F541" s="3" t="s">
        <v>17</v>
      </c>
      <c r="G541" s="6">
        <v>4</v>
      </c>
      <c r="H541" s="1">
        <v>11000000</v>
      </c>
      <c r="I541" s="3">
        <v>4</v>
      </c>
      <c r="J541" s="7">
        <v>1.736111111111111E-3</v>
      </c>
      <c r="K541" s="3" t="s">
        <v>61</v>
      </c>
      <c r="L541" s="3" t="s">
        <v>19</v>
      </c>
      <c r="M541" s="3" t="s">
        <v>40</v>
      </c>
      <c r="N541" s="3" t="s">
        <v>76</v>
      </c>
      <c r="O541" s="3" t="s">
        <v>26</v>
      </c>
    </row>
    <row r="542" spans="2:15" ht="21" customHeight="1" x14ac:dyDescent="0.2">
      <c r="B542" s="3" t="s">
        <v>14</v>
      </c>
      <c r="C542" s="4">
        <v>1</v>
      </c>
      <c r="D542" s="5" t="s">
        <v>37</v>
      </c>
      <c r="E542" s="3" t="s">
        <v>32</v>
      </c>
      <c r="F542" s="3" t="s">
        <v>23</v>
      </c>
      <c r="G542" s="6">
        <v>2</v>
      </c>
      <c r="H542" s="1">
        <v>12000000</v>
      </c>
      <c r="I542" s="3">
        <v>1</v>
      </c>
      <c r="J542" s="7">
        <v>1.736111111111111E-3</v>
      </c>
      <c r="K542" s="3" t="s">
        <v>18</v>
      </c>
      <c r="L542" s="3" t="s">
        <v>29</v>
      </c>
      <c r="M542" s="3" t="s">
        <v>30</v>
      </c>
      <c r="N542" s="3" t="s">
        <v>76</v>
      </c>
      <c r="O542" s="3" t="s">
        <v>31</v>
      </c>
    </row>
    <row r="543" spans="2:15" ht="21" customHeight="1" x14ac:dyDescent="0.2">
      <c r="B543" s="3" t="s">
        <v>14</v>
      </c>
      <c r="C543" s="4">
        <v>8</v>
      </c>
      <c r="D543" s="5" t="s">
        <v>37</v>
      </c>
      <c r="E543" s="3" t="s">
        <v>38</v>
      </c>
      <c r="F543" s="3" t="s">
        <v>42</v>
      </c>
      <c r="G543" s="6">
        <v>3</v>
      </c>
      <c r="H543" s="1">
        <v>15000000</v>
      </c>
      <c r="I543" s="3">
        <v>1</v>
      </c>
      <c r="J543" s="7">
        <v>1.736111111111111E-3</v>
      </c>
      <c r="K543" s="3" t="s">
        <v>18</v>
      </c>
      <c r="L543" s="3" t="s">
        <v>39</v>
      </c>
      <c r="M543" s="3" t="s">
        <v>33</v>
      </c>
      <c r="N543" s="3" t="s">
        <v>76</v>
      </c>
      <c r="O543" s="3" t="s">
        <v>26</v>
      </c>
    </row>
    <row r="544" spans="2:15" ht="21" customHeight="1" x14ac:dyDescent="0.2">
      <c r="B544" s="3" t="s">
        <v>14</v>
      </c>
      <c r="C544" s="4">
        <v>28</v>
      </c>
      <c r="D544" s="5" t="s">
        <v>37</v>
      </c>
      <c r="E544" s="3" t="s">
        <v>32</v>
      </c>
      <c r="F544" s="3" t="s">
        <v>42</v>
      </c>
      <c r="G544" s="6">
        <v>3</v>
      </c>
      <c r="H544" s="1">
        <v>15000000</v>
      </c>
      <c r="I544" s="3">
        <v>2</v>
      </c>
      <c r="J544" s="7">
        <v>1.736111111111111E-3</v>
      </c>
      <c r="K544" s="3" t="s">
        <v>18</v>
      </c>
      <c r="L544" s="3" t="s">
        <v>50</v>
      </c>
      <c r="M544" s="3" t="s">
        <v>33</v>
      </c>
      <c r="N544" s="3" t="s">
        <v>78</v>
      </c>
      <c r="O544" s="3" t="s">
        <v>53</v>
      </c>
    </row>
    <row r="545" spans="2:15" ht="21" customHeight="1" x14ac:dyDescent="0.2">
      <c r="B545" s="3" t="s">
        <v>14</v>
      </c>
      <c r="C545" s="4">
        <v>7</v>
      </c>
      <c r="D545" s="5" t="s">
        <v>37</v>
      </c>
      <c r="E545" s="3" t="s">
        <v>38</v>
      </c>
      <c r="F545" s="3" t="s">
        <v>68</v>
      </c>
      <c r="G545" s="6">
        <v>2</v>
      </c>
      <c r="H545" s="1">
        <v>12000000</v>
      </c>
      <c r="I545" s="3">
        <v>1</v>
      </c>
      <c r="J545" s="7">
        <v>1.736111111111111E-3</v>
      </c>
      <c r="K545" s="3" t="s">
        <v>18</v>
      </c>
      <c r="L545" s="3" t="s">
        <v>35</v>
      </c>
      <c r="M545" s="3" t="s">
        <v>48</v>
      </c>
      <c r="N545" s="3" t="s">
        <v>76</v>
      </c>
      <c r="O545" s="3" t="s">
        <v>31</v>
      </c>
    </row>
    <row r="546" spans="2:15" ht="21" customHeight="1" x14ac:dyDescent="0.2">
      <c r="B546" s="3" t="s">
        <v>14</v>
      </c>
      <c r="C546" s="4">
        <v>30</v>
      </c>
      <c r="D546" s="5" t="s">
        <v>44</v>
      </c>
      <c r="E546" s="3" t="s">
        <v>32</v>
      </c>
      <c r="F546" s="3" t="s">
        <v>17</v>
      </c>
      <c r="G546" s="6">
        <v>3</v>
      </c>
      <c r="H546" s="1">
        <v>15000000</v>
      </c>
      <c r="I546" s="3">
        <v>1</v>
      </c>
      <c r="J546" s="7">
        <v>1.736111111111111E-3</v>
      </c>
      <c r="K546" s="3" t="s">
        <v>18</v>
      </c>
      <c r="L546" s="3" t="s">
        <v>29</v>
      </c>
      <c r="M546" s="3" t="s">
        <v>43</v>
      </c>
      <c r="N546" s="3" t="s">
        <v>77</v>
      </c>
      <c r="O546" s="3" t="s">
        <v>54</v>
      </c>
    </row>
    <row r="547" spans="2:15" ht="21" customHeight="1" x14ac:dyDescent="0.2">
      <c r="B547" s="3" t="s">
        <v>14</v>
      </c>
      <c r="C547" s="4">
        <v>1</v>
      </c>
      <c r="D547" s="5" t="s">
        <v>44</v>
      </c>
      <c r="E547" s="3" t="s">
        <v>28</v>
      </c>
      <c r="F547" s="3" t="s">
        <v>42</v>
      </c>
      <c r="G547" s="6">
        <v>4</v>
      </c>
      <c r="H547" s="1">
        <v>20000000</v>
      </c>
      <c r="I547" s="3">
        <v>3</v>
      </c>
      <c r="J547" s="7">
        <v>1.736111111111111E-3</v>
      </c>
      <c r="K547" s="3" t="s">
        <v>18</v>
      </c>
      <c r="L547" s="3" t="s">
        <v>56</v>
      </c>
      <c r="M547" s="3" t="s">
        <v>25</v>
      </c>
      <c r="N547" s="3" t="s">
        <v>66</v>
      </c>
      <c r="O547" s="3" t="s">
        <v>36</v>
      </c>
    </row>
    <row r="548" spans="2:15" ht="21" customHeight="1" x14ac:dyDescent="0.2">
      <c r="B548" s="3" t="s">
        <v>14</v>
      </c>
      <c r="C548" s="4">
        <v>5</v>
      </c>
      <c r="D548" s="5" t="s">
        <v>44</v>
      </c>
      <c r="E548" s="3" t="s">
        <v>38</v>
      </c>
      <c r="F548" s="3" t="s">
        <v>17</v>
      </c>
      <c r="G548" s="6">
        <v>2</v>
      </c>
      <c r="H548" s="1">
        <v>12000000</v>
      </c>
      <c r="I548" s="3">
        <v>3</v>
      </c>
      <c r="J548" s="7">
        <v>1.736111111111111E-3</v>
      </c>
      <c r="K548" s="3" t="s">
        <v>18</v>
      </c>
      <c r="L548" s="3" t="s">
        <v>19</v>
      </c>
      <c r="M548" s="3" t="s">
        <v>51</v>
      </c>
      <c r="N548" s="3" t="s">
        <v>78</v>
      </c>
      <c r="O548" s="3" t="s">
        <v>53</v>
      </c>
    </row>
    <row r="549" spans="2:15" ht="21" customHeight="1" x14ac:dyDescent="0.2">
      <c r="B549" s="3" t="s">
        <v>14</v>
      </c>
      <c r="C549" s="4">
        <v>1</v>
      </c>
      <c r="D549" s="5" t="s">
        <v>69</v>
      </c>
      <c r="E549" s="3" t="s">
        <v>32</v>
      </c>
      <c r="F549" s="3" t="s">
        <v>23</v>
      </c>
      <c r="G549" s="6">
        <v>2</v>
      </c>
      <c r="H549" s="1">
        <v>12000000</v>
      </c>
      <c r="I549" s="3">
        <v>4</v>
      </c>
      <c r="J549" s="7">
        <v>1.736111111111111E-3</v>
      </c>
      <c r="K549" s="3" t="s">
        <v>18</v>
      </c>
      <c r="L549" s="3" t="s">
        <v>19</v>
      </c>
      <c r="M549" s="3" t="s">
        <v>20</v>
      </c>
      <c r="N549" s="3" t="s">
        <v>66</v>
      </c>
      <c r="O549" s="3" t="s">
        <v>67</v>
      </c>
    </row>
    <row r="550" spans="2:15" ht="21" customHeight="1" x14ac:dyDescent="0.2">
      <c r="B550" s="3" t="s">
        <v>14</v>
      </c>
      <c r="C550" s="4">
        <v>2</v>
      </c>
      <c r="D550" s="5" t="s">
        <v>69</v>
      </c>
      <c r="E550" s="3" t="s">
        <v>16</v>
      </c>
      <c r="F550" s="3" t="s">
        <v>42</v>
      </c>
      <c r="G550" s="6">
        <v>2</v>
      </c>
      <c r="H550" s="1">
        <v>12000000</v>
      </c>
      <c r="I550" s="3">
        <v>1</v>
      </c>
      <c r="J550" s="7">
        <v>1.736111111111111E-3</v>
      </c>
      <c r="K550" s="3" t="s">
        <v>18</v>
      </c>
      <c r="L550" s="3" t="s">
        <v>64</v>
      </c>
      <c r="M550" s="3" t="s">
        <v>51</v>
      </c>
      <c r="N550" s="3" t="s">
        <v>66</v>
      </c>
      <c r="O550" s="3" t="s">
        <v>67</v>
      </c>
    </row>
    <row r="551" spans="2:15" ht="21" customHeight="1" x14ac:dyDescent="0.2">
      <c r="B551" s="3" t="s">
        <v>14</v>
      </c>
      <c r="C551" s="4">
        <v>11</v>
      </c>
      <c r="D551" s="5" t="s">
        <v>55</v>
      </c>
      <c r="E551" s="3" t="s">
        <v>38</v>
      </c>
      <c r="F551" s="3" t="s">
        <v>42</v>
      </c>
      <c r="G551" s="6">
        <v>5</v>
      </c>
      <c r="H551" s="1">
        <v>20000000</v>
      </c>
      <c r="I551" s="3">
        <v>1</v>
      </c>
      <c r="J551" s="7">
        <v>1.736111111111111E-3</v>
      </c>
      <c r="K551" s="3" t="s">
        <v>18</v>
      </c>
      <c r="L551" s="3" t="s">
        <v>29</v>
      </c>
      <c r="M551" s="3" t="s">
        <v>48</v>
      </c>
      <c r="N551" s="3" t="s">
        <v>77</v>
      </c>
      <c r="O551" s="3" t="s">
        <v>54</v>
      </c>
    </row>
    <row r="552" spans="2:15" ht="21" customHeight="1" x14ac:dyDescent="0.2">
      <c r="B552" s="3" t="s">
        <v>14</v>
      </c>
      <c r="C552" s="4">
        <v>14</v>
      </c>
      <c r="D552" s="5" t="s">
        <v>57</v>
      </c>
      <c r="E552" s="3" t="s">
        <v>49</v>
      </c>
      <c r="F552" s="3" t="s">
        <v>42</v>
      </c>
      <c r="G552" s="6">
        <v>2</v>
      </c>
      <c r="H552" s="1">
        <v>10000000</v>
      </c>
      <c r="I552" s="3">
        <v>7</v>
      </c>
      <c r="J552" s="7">
        <v>1.736111111111111E-3</v>
      </c>
      <c r="K552" s="3" t="s">
        <v>18</v>
      </c>
      <c r="L552" s="3" t="s">
        <v>29</v>
      </c>
      <c r="M552" s="3" t="s">
        <v>43</v>
      </c>
      <c r="N552" s="3" t="s">
        <v>78</v>
      </c>
      <c r="O552" s="3" t="s">
        <v>53</v>
      </c>
    </row>
    <row r="553" spans="2:15" ht="21" customHeight="1" x14ac:dyDescent="0.2">
      <c r="B553" s="3" t="s">
        <v>14</v>
      </c>
      <c r="C553" s="4">
        <v>10</v>
      </c>
      <c r="D553" s="5" t="s">
        <v>72</v>
      </c>
      <c r="E553" s="3" t="s">
        <v>32</v>
      </c>
      <c r="F553" s="3" t="s">
        <v>23</v>
      </c>
      <c r="G553" s="6">
        <v>1</v>
      </c>
      <c r="H553" s="1">
        <v>7000000</v>
      </c>
      <c r="I553" s="3">
        <v>1</v>
      </c>
      <c r="J553" s="7">
        <v>1.736111111111111E-3</v>
      </c>
      <c r="K553" s="3" t="s">
        <v>18</v>
      </c>
      <c r="L553" s="3" t="s">
        <v>47</v>
      </c>
      <c r="M553" s="3" t="s">
        <v>30</v>
      </c>
      <c r="N553" s="3" t="s">
        <v>78</v>
      </c>
      <c r="O553" s="3" t="s">
        <v>53</v>
      </c>
    </row>
    <row r="554" spans="2:15" ht="21" customHeight="1" x14ac:dyDescent="0.2">
      <c r="B554" s="3" t="s">
        <v>14</v>
      </c>
      <c r="C554" s="4">
        <v>12</v>
      </c>
      <c r="D554" s="5" t="s">
        <v>72</v>
      </c>
      <c r="E554" s="3" t="s">
        <v>28</v>
      </c>
      <c r="F554" s="3" t="s">
        <v>23</v>
      </c>
      <c r="G554" s="6">
        <v>5</v>
      </c>
      <c r="H554" s="1">
        <v>25000000</v>
      </c>
      <c r="I554" s="3">
        <v>2</v>
      </c>
      <c r="J554" s="7">
        <v>1.736111111111111E-3</v>
      </c>
      <c r="K554" s="3" t="s">
        <v>18</v>
      </c>
      <c r="L554" s="3" t="s">
        <v>19</v>
      </c>
      <c r="M554" s="3" t="s">
        <v>20</v>
      </c>
      <c r="N554" s="3" t="s">
        <v>77</v>
      </c>
      <c r="O554" s="3" t="s">
        <v>65</v>
      </c>
    </row>
    <row r="555" spans="2:15" ht="21" customHeight="1" x14ac:dyDescent="0.2">
      <c r="B555" s="3" t="s">
        <v>70</v>
      </c>
      <c r="C555" s="4">
        <v>11</v>
      </c>
      <c r="D555" s="5" t="s">
        <v>59</v>
      </c>
      <c r="E555" s="3" t="s">
        <v>16</v>
      </c>
      <c r="F555" s="3" t="s">
        <v>23</v>
      </c>
      <c r="G555" s="6">
        <v>0</v>
      </c>
      <c r="H555" s="1">
        <v>0</v>
      </c>
      <c r="I555" s="3">
        <v>2</v>
      </c>
      <c r="J555" s="7">
        <v>1.736111111111111E-3</v>
      </c>
      <c r="K555" s="3"/>
      <c r="L555" s="3"/>
      <c r="M555" s="3" t="s">
        <v>48</v>
      </c>
      <c r="N555" s="3" t="s">
        <v>66</v>
      </c>
      <c r="O555" s="3" t="s">
        <v>67</v>
      </c>
    </row>
    <row r="556" spans="2:15" ht="21" customHeight="1" x14ac:dyDescent="0.2">
      <c r="B556" s="3" t="s">
        <v>70</v>
      </c>
      <c r="C556" s="4">
        <v>27</v>
      </c>
      <c r="D556" s="5" t="s">
        <v>59</v>
      </c>
      <c r="E556" s="3" t="s">
        <v>38</v>
      </c>
      <c r="F556" s="3" t="s">
        <v>42</v>
      </c>
      <c r="G556" s="6">
        <v>0</v>
      </c>
      <c r="H556" s="1">
        <v>0</v>
      </c>
      <c r="I556" s="3">
        <v>3</v>
      </c>
      <c r="J556" s="7">
        <v>1.736111111111111E-3</v>
      </c>
      <c r="K556" s="3"/>
      <c r="L556" s="3"/>
      <c r="M556" s="3" t="s">
        <v>30</v>
      </c>
      <c r="N556" s="3" t="s">
        <v>78</v>
      </c>
      <c r="O556" s="3" t="s">
        <v>41</v>
      </c>
    </row>
    <row r="557" spans="2:15" ht="21" customHeight="1" x14ac:dyDescent="0.2">
      <c r="B557" s="3" t="s">
        <v>70</v>
      </c>
      <c r="C557" s="4">
        <v>20</v>
      </c>
      <c r="D557" s="5" t="s">
        <v>27</v>
      </c>
      <c r="E557" s="3" t="s">
        <v>16</v>
      </c>
      <c r="F557" s="3" t="s">
        <v>23</v>
      </c>
      <c r="G557" s="6">
        <v>0</v>
      </c>
      <c r="H557" s="1">
        <v>0</v>
      </c>
      <c r="I557" s="3">
        <v>2</v>
      </c>
      <c r="J557" s="7">
        <v>1.736111111111111E-3</v>
      </c>
      <c r="K557" s="3"/>
      <c r="L557" s="3"/>
      <c r="M557" s="3" t="s">
        <v>43</v>
      </c>
      <c r="N557" s="3" t="s">
        <v>76</v>
      </c>
      <c r="O557" s="3" t="s">
        <v>26</v>
      </c>
    </row>
    <row r="558" spans="2:15" ht="21" customHeight="1" x14ac:dyDescent="0.2">
      <c r="B558" s="3" t="s">
        <v>70</v>
      </c>
      <c r="C558" s="4">
        <v>1</v>
      </c>
      <c r="D558" s="5" t="s">
        <v>37</v>
      </c>
      <c r="E558" s="3" t="s">
        <v>32</v>
      </c>
      <c r="F558" s="3" t="s">
        <v>23</v>
      </c>
      <c r="G558" s="6">
        <v>0</v>
      </c>
      <c r="H558" s="1">
        <v>0</v>
      </c>
      <c r="I558" s="3">
        <v>4</v>
      </c>
      <c r="J558" s="7">
        <v>1.736111111111111E-3</v>
      </c>
      <c r="K558" s="3"/>
      <c r="L558" s="3"/>
      <c r="M558" s="3" t="s">
        <v>48</v>
      </c>
      <c r="N558" s="3" t="s">
        <v>78</v>
      </c>
      <c r="O558" s="3" t="s">
        <v>53</v>
      </c>
    </row>
    <row r="559" spans="2:15" ht="21" customHeight="1" x14ac:dyDescent="0.2">
      <c r="B559" s="3" t="s">
        <v>70</v>
      </c>
      <c r="C559" s="4">
        <v>1</v>
      </c>
      <c r="D559" s="5" t="s">
        <v>44</v>
      </c>
      <c r="E559" s="3" t="s">
        <v>16</v>
      </c>
      <c r="F559" s="3" t="s">
        <v>42</v>
      </c>
      <c r="G559" s="6">
        <v>0</v>
      </c>
      <c r="H559" s="1">
        <v>0</v>
      </c>
      <c r="I559" s="3">
        <v>4</v>
      </c>
      <c r="J559" s="7">
        <v>1.736111111111111E-3</v>
      </c>
      <c r="K559" s="3"/>
      <c r="L559" s="3"/>
      <c r="M559" s="3" t="s">
        <v>33</v>
      </c>
      <c r="N559" s="3" t="s">
        <v>76</v>
      </c>
      <c r="O559" s="3" t="s">
        <v>31</v>
      </c>
    </row>
    <row r="560" spans="2:15" ht="21" customHeight="1" x14ac:dyDescent="0.2">
      <c r="B560" s="3" t="s">
        <v>70</v>
      </c>
      <c r="C560" s="4">
        <v>25</v>
      </c>
      <c r="D560" s="5" t="s">
        <v>44</v>
      </c>
      <c r="E560" s="3" t="s">
        <v>28</v>
      </c>
      <c r="F560" s="3" t="s">
        <v>17</v>
      </c>
      <c r="G560" s="6">
        <v>0</v>
      </c>
      <c r="H560" s="1">
        <v>0</v>
      </c>
      <c r="I560" s="3">
        <v>3</v>
      </c>
      <c r="J560" s="7">
        <v>1.736111111111111E-3</v>
      </c>
      <c r="K560" s="3"/>
      <c r="L560" s="3"/>
      <c r="M560" s="3" t="s">
        <v>25</v>
      </c>
      <c r="N560" s="3" t="s">
        <v>78</v>
      </c>
      <c r="O560" s="3" t="s">
        <v>53</v>
      </c>
    </row>
    <row r="561" spans="2:15" ht="21" customHeight="1" x14ac:dyDescent="0.2">
      <c r="B561" s="3" t="s">
        <v>70</v>
      </c>
      <c r="C561" s="4">
        <v>3</v>
      </c>
      <c r="D561" s="5" t="s">
        <v>69</v>
      </c>
      <c r="E561" s="3" t="s">
        <v>38</v>
      </c>
      <c r="F561" s="3" t="s">
        <v>23</v>
      </c>
      <c r="G561" s="6">
        <v>0</v>
      </c>
      <c r="H561" s="1">
        <v>0</v>
      </c>
      <c r="I561" s="3">
        <v>1</v>
      </c>
      <c r="J561" s="7">
        <v>1.736111111111111E-3</v>
      </c>
      <c r="K561" s="3"/>
      <c r="L561" s="3"/>
      <c r="M561" s="3" t="s">
        <v>30</v>
      </c>
      <c r="N561" s="3" t="s">
        <v>77</v>
      </c>
      <c r="O561" s="3" t="s">
        <v>65</v>
      </c>
    </row>
    <row r="562" spans="2:15" ht="21" customHeight="1" x14ac:dyDescent="0.2">
      <c r="B562" s="3" t="s">
        <v>70</v>
      </c>
      <c r="C562" s="4">
        <v>10</v>
      </c>
      <c r="D562" s="5" t="s">
        <v>69</v>
      </c>
      <c r="E562" s="3" t="s">
        <v>32</v>
      </c>
      <c r="F562" s="3" t="s">
        <v>23</v>
      </c>
      <c r="G562" s="6">
        <v>0</v>
      </c>
      <c r="H562" s="1">
        <v>0</v>
      </c>
      <c r="I562" s="3">
        <v>1</v>
      </c>
      <c r="J562" s="7">
        <v>1.736111111111111E-3</v>
      </c>
      <c r="K562" s="3"/>
      <c r="L562" s="3"/>
      <c r="M562" s="3" t="s">
        <v>33</v>
      </c>
      <c r="N562" s="3" t="s">
        <v>76</v>
      </c>
      <c r="O562" s="3" t="s">
        <v>31</v>
      </c>
    </row>
    <row r="563" spans="2:15" ht="21" customHeight="1" x14ac:dyDescent="0.2">
      <c r="B563" s="3" t="s">
        <v>70</v>
      </c>
      <c r="C563" s="4">
        <v>11</v>
      </c>
      <c r="D563" s="5" t="s">
        <v>59</v>
      </c>
      <c r="E563" s="3" t="s">
        <v>16</v>
      </c>
      <c r="F563" s="3" t="s">
        <v>23</v>
      </c>
      <c r="G563" s="6">
        <v>0</v>
      </c>
      <c r="H563" s="1">
        <v>0</v>
      </c>
      <c r="I563" s="3">
        <v>2</v>
      </c>
      <c r="J563" s="7">
        <v>1.736111111111111E-3</v>
      </c>
      <c r="K563" s="3"/>
      <c r="L563" s="3"/>
      <c r="M563" s="3" t="s">
        <v>48</v>
      </c>
      <c r="N563" s="3" t="s">
        <v>66</v>
      </c>
      <c r="O563" s="3" t="s">
        <v>67</v>
      </c>
    </row>
    <row r="564" spans="2:15" ht="21" customHeight="1" x14ac:dyDescent="0.2">
      <c r="B564" s="3" t="s">
        <v>70</v>
      </c>
      <c r="C564" s="4">
        <v>27</v>
      </c>
      <c r="D564" s="5" t="s">
        <v>59</v>
      </c>
      <c r="E564" s="3" t="s">
        <v>38</v>
      </c>
      <c r="F564" s="3" t="s">
        <v>42</v>
      </c>
      <c r="G564" s="6">
        <v>0</v>
      </c>
      <c r="H564" s="1">
        <v>0</v>
      </c>
      <c r="I564" s="3">
        <v>3</v>
      </c>
      <c r="J564" s="7">
        <v>1.736111111111111E-3</v>
      </c>
      <c r="K564" s="3"/>
      <c r="L564" s="3"/>
      <c r="M564" s="3" t="s">
        <v>30</v>
      </c>
      <c r="N564" s="3" t="s">
        <v>78</v>
      </c>
      <c r="O564" s="3" t="s">
        <v>41</v>
      </c>
    </row>
    <row r="565" spans="2:15" ht="21" customHeight="1" x14ac:dyDescent="0.2">
      <c r="B565" s="3" t="s">
        <v>14</v>
      </c>
      <c r="C565" s="4">
        <v>11</v>
      </c>
      <c r="D565" s="5" t="s">
        <v>57</v>
      </c>
      <c r="E565" s="3" t="s">
        <v>16</v>
      </c>
      <c r="F565" s="3" t="s">
        <v>42</v>
      </c>
      <c r="G565" s="6">
        <v>4</v>
      </c>
      <c r="H565" s="1">
        <v>20000000</v>
      </c>
      <c r="I565" s="3">
        <v>2</v>
      </c>
      <c r="J565" s="7">
        <v>1.9675925925925928E-3</v>
      </c>
      <c r="K565" s="3" t="s">
        <v>18</v>
      </c>
      <c r="L565" s="3" t="s">
        <v>19</v>
      </c>
      <c r="M565" s="3" t="s">
        <v>43</v>
      </c>
      <c r="N565" s="3" t="s">
        <v>78</v>
      </c>
      <c r="O565" s="3" t="s">
        <v>63</v>
      </c>
    </row>
    <row r="566" spans="2:15" ht="21" customHeight="1" x14ac:dyDescent="0.2">
      <c r="B566" s="3" t="s">
        <v>14</v>
      </c>
      <c r="C566" s="4">
        <v>12</v>
      </c>
      <c r="D566" s="5" t="s">
        <v>27</v>
      </c>
      <c r="E566" s="3" t="s">
        <v>32</v>
      </c>
      <c r="F566" s="3" t="s">
        <v>45</v>
      </c>
      <c r="G566" s="6">
        <v>2</v>
      </c>
      <c r="H566" s="1">
        <v>38000000</v>
      </c>
      <c r="I566" s="3">
        <v>1</v>
      </c>
      <c r="J566" s="7">
        <v>1.9675925925925928E-3</v>
      </c>
      <c r="K566" s="3" t="s">
        <v>46</v>
      </c>
      <c r="L566" s="3" t="s">
        <v>56</v>
      </c>
      <c r="M566" s="3" t="s">
        <v>30</v>
      </c>
      <c r="N566" s="3" t="s">
        <v>76</v>
      </c>
      <c r="O566" s="3" t="s">
        <v>71</v>
      </c>
    </row>
    <row r="567" spans="2:15" ht="21" customHeight="1" x14ac:dyDescent="0.2">
      <c r="B567" s="3" t="s">
        <v>14</v>
      </c>
      <c r="C567" s="4">
        <v>30</v>
      </c>
      <c r="D567" s="5" t="s">
        <v>27</v>
      </c>
      <c r="E567" s="3" t="s">
        <v>32</v>
      </c>
      <c r="F567" s="3" t="s">
        <v>23</v>
      </c>
      <c r="G567" s="6">
        <v>5</v>
      </c>
      <c r="H567" s="1">
        <v>25000000</v>
      </c>
      <c r="I567" s="3">
        <v>2</v>
      </c>
      <c r="J567" s="7">
        <v>1.9675925925925928E-3</v>
      </c>
      <c r="K567" s="3" t="s">
        <v>18</v>
      </c>
      <c r="L567" s="3" t="s">
        <v>29</v>
      </c>
      <c r="M567" s="3" t="s">
        <v>30</v>
      </c>
      <c r="N567" s="3" t="s">
        <v>78</v>
      </c>
      <c r="O567" s="3" t="s">
        <v>66</v>
      </c>
    </row>
    <row r="568" spans="2:15" ht="21" customHeight="1" x14ac:dyDescent="0.2">
      <c r="B568" s="3" t="s">
        <v>14</v>
      </c>
      <c r="C568" s="4">
        <v>27</v>
      </c>
      <c r="D568" s="5" t="s">
        <v>37</v>
      </c>
      <c r="E568" s="3" t="s">
        <v>32</v>
      </c>
      <c r="F568" s="3" t="s">
        <v>42</v>
      </c>
      <c r="G568" s="6">
        <v>1</v>
      </c>
      <c r="H568" s="1">
        <v>19000000</v>
      </c>
      <c r="I568" s="3">
        <v>1</v>
      </c>
      <c r="J568" s="7">
        <v>1.9675925925925928E-3</v>
      </c>
      <c r="K568" s="3" t="s">
        <v>46</v>
      </c>
      <c r="L568" s="3" t="s">
        <v>39</v>
      </c>
      <c r="M568" s="3" t="s">
        <v>33</v>
      </c>
      <c r="N568" s="3" t="s">
        <v>78</v>
      </c>
      <c r="O568" s="3" t="s">
        <v>41</v>
      </c>
    </row>
    <row r="569" spans="2:15" ht="21" customHeight="1" x14ac:dyDescent="0.2">
      <c r="B569" s="3" t="s">
        <v>14</v>
      </c>
      <c r="C569" s="4">
        <v>31</v>
      </c>
      <c r="D569" s="5" t="s">
        <v>37</v>
      </c>
      <c r="E569" s="3" t="s">
        <v>28</v>
      </c>
      <c r="F569" s="3" t="s">
        <v>23</v>
      </c>
      <c r="G569" s="6">
        <v>2</v>
      </c>
      <c r="H569" s="1">
        <v>12000000</v>
      </c>
      <c r="I569" s="3">
        <v>2</v>
      </c>
      <c r="J569" s="7">
        <v>1.9675925925925928E-3</v>
      </c>
      <c r="K569" s="3" t="s">
        <v>18</v>
      </c>
      <c r="L569" s="3" t="s">
        <v>56</v>
      </c>
      <c r="M569" s="3" t="s">
        <v>33</v>
      </c>
      <c r="N569" s="3" t="s">
        <v>77</v>
      </c>
      <c r="O569" s="3" t="s">
        <v>34</v>
      </c>
    </row>
    <row r="570" spans="2:15" ht="21" customHeight="1" x14ac:dyDescent="0.2">
      <c r="B570" s="3" t="s">
        <v>14</v>
      </c>
      <c r="C570" s="4">
        <v>25</v>
      </c>
      <c r="D570" s="5" t="s">
        <v>37</v>
      </c>
      <c r="E570" s="3" t="s">
        <v>16</v>
      </c>
      <c r="F570" s="3" t="s">
        <v>42</v>
      </c>
      <c r="G570" s="6">
        <v>3</v>
      </c>
      <c r="H570" s="1">
        <v>15000000</v>
      </c>
      <c r="I570" s="3">
        <v>2</v>
      </c>
      <c r="J570" s="7">
        <v>1.9675925925925928E-3</v>
      </c>
      <c r="K570" s="3" t="s">
        <v>18</v>
      </c>
      <c r="L570" s="3" t="s">
        <v>29</v>
      </c>
      <c r="M570" s="3" t="s">
        <v>20</v>
      </c>
      <c r="N570" s="3" t="s">
        <v>76</v>
      </c>
      <c r="O570" s="3" t="s">
        <v>52</v>
      </c>
    </row>
    <row r="571" spans="2:15" ht="21" customHeight="1" x14ac:dyDescent="0.2">
      <c r="B571" s="3" t="s">
        <v>14</v>
      </c>
      <c r="C571" s="4">
        <v>27</v>
      </c>
      <c r="D571" s="5" t="s">
        <v>37</v>
      </c>
      <c r="E571" s="3" t="s">
        <v>38</v>
      </c>
      <c r="F571" s="3" t="s">
        <v>17</v>
      </c>
      <c r="G571" s="6">
        <v>2</v>
      </c>
      <c r="H571" s="1">
        <v>12000000</v>
      </c>
      <c r="I571" s="3">
        <v>2</v>
      </c>
      <c r="J571" s="7">
        <v>1.9675925925925928E-3</v>
      </c>
      <c r="K571" s="3" t="s">
        <v>18</v>
      </c>
      <c r="L571" s="3" t="s">
        <v>24</v>
      </c>
      <c r="M571" s="3" t="s">
        <v>51</v>
      </c>
      <c r="N571" s="3" t="s">
        <v>76</v>
      </c>
      <c r="O571" s="3" t="s">
        <v>31</v>
      </c>
    </row>
    <row r="572" spans="2:15" ht="21" customHeight="1" x14ac:dyDescent="0.2">
      <c r="B572" s="3" t="s">
        <v>14</v>
      </c>
      <c r="C572" s="4">
        <v>29</v>
      </c>
      <c r="D572" s="5" t="s">
        <v>44</v>
      </c>
      <c r="E572" s="3" t="s">
        <v>38</v>
      </c>
      <c r="F572" s="3" t="s">
        <v>68</v>
      </c>
      <c r="G572" s="6">
        <v>4</v>
      </c>
      <c r="H572" s="1">
        <v>11000000</v>
      </c>
      <c r="I572" s="3">
        <v>3</v>
      </c>
      <c r="J572" s="7">
        <v>1.9675925925925928E-3</v>
      </c>
      <c r="K572" s="3" t="s">
        <v>61</v>
      </c>
      <c r="L572" s="3" t="s">
        <v>56</v>
      </c>
      <c r="M572" s="3" t="s">
        <v>51</v>
      </c>
      <c r="N572" s="3" t="s">
        <v>77</v>
      </c>
      <c r="O572" s="3" t="s">
        <v>54</v>
      </c>
    </row>
    <row r="573" spans="2:15" ht="21" customHeight="1" x14ac:dyDescent="0.2">
      <c r="B573" s="3" t="s">
        <v>14</v>
      </c>
      <c r="C573" s="4">
        <v>18</v>
      </c>
      <c r="D573" s="5" t="s">
        <v>44</v>
      </c>
      <c r="E573" s="3" t="s">
        <v>32</v>
      </c>
      <c r="F573" s="3" t="s">
        <v>17</v>
      </c>
      <c r="G573" s="6">
        <v>5</v>
      </c>
      <c r="H573" s="1">
        <v>21000000</v>
      </c>
      <c r="I573" s="3">
        <v>1</v>
      </c>
      <c r="J573" s="7">
        <v>1.9675925925925928E-3</v>
      </c>
      <c r="K573" s="3" t="s">
        <v>18</v>
      </c>
      <c r="L573" s="3" t="s">
        <v>19</v>
      </c>
      <c r="M573" s="3" t="s">
        <v>48</v>
      </c>
      <c r="N573" s="3" t="s">
        <v>66</v>
      </c>
      <c r="O573" s="3" t="s">
        <v>36</v>
      </c>
    </row>
    <row r="574" spans="2:15" ht="21" customHeight="1" x14ac:dyDescent="0.2">
      <c r="B574" s="3" t="s">
        <v>14</v>
      </c>
      <c r="C574" s="4">
        <v>16</v>
      </c>
      <c r="D574" s="5" t="s">
        <v>69</v>
      </c>
      <c r="E574" s="3" t="s">
        <v>28</v>
      </c>
      <c r="F574" s="3" t="s">
        <v>42</v>
      </c>
      <c r="G574" s="6">
        <v>3</v>
      </c>
      <c r="H574" s="1">
        <v>15000000</v>
      </c>
      <c r="I574" s="3">
        <v>6</v>
      </c>
      <c r="J574" s="7">
        <v>1.9675925925925928E-3</v>
      </c>
      <c r="K574" s="3" t="s">
        <v>18</v>
      </c>
      <c r="L574" s="3" t="s">
        <v>29</v>
      </c>
      <c r="M574" s="3" t="s">
        <v>48</v>
      </c>
      <c r="N574" s="3" t="s">
        <v>76</v>
      </c>
      <c r="O574" s="3" t="s">
        <v>52</v>
      </c>
    </row>
    <row r="575" spans="2:15" ht="21" customHeight="1" x14ac:dyDescent="0.2">
      <c r="B575" s="3" t="s">
        <v>14</v>
      </c>
      <c r="C575" s="4">
        <v>11</v>
      </c>
      <c r="D575" s="5" t="s">
        <v>57</v>
      </c>
      <c r="E575" s="3" t="s">
        <v>16</v>
      </c>
      <c r="F575" s="3" t="s">
        <v>42</v>
      </c>
      <c r="G575" s="6">
        <v>4</v>
      </c>
      <c r="H575" s="1">
        <v>20000000</v>
      </c>
      <c r="I575" s="3">
        <v>2</v>
      </c>
      <c r="J575" s="7">
        <v>1.9675925925925928E-3</v>
      </c>
      <c r="K575" s="3" t="s">
        <v>18</v>
      </c>
      <c r="L575" s="3" t="s">
        <v>19</v>
      </c>
      <c r="M575" s="3" t="s">
        <v>43</v>
      </c>
      <c r="N575" s="3" t="s">
        <v>78</v>
      </c>
      <c r="O575" s="3" t="s">
        <v>63</v>
      </c>
    </row>
    <row r="576" spans="2:15" ht="21" customHeight="1" x14ac:dyDescent="0.2">
      <c r="B576" s="3" t="s">
        <v>70</v>
      </c>
      <c r="C576" s="4">
        <v>24</v>
      </c>
      <c r="D576" s="5" t="s">
        <v>27</v>
      </c>
      <c r="E576" s="3" t="s">
        <v>32</v>
      </c>
      <c r="F576" s="3" t="s">
        <v>42</v>
      </c>
      <c r="G576" s="6">
        <v>0</v>
      </c>
      <c r="H576" s="1">
        <v>0</v>
      </c>
      <c r="I576" s="3">
        <v>2</v>
      </c>
      <c r="J576" s="7">
        <v>1.9675925925925928E-3</v>
      </c>
      <c r="K576" s="3"/>
      <c r="L576" s="3"/>
      <c r="M576" s="3" t="s">
        <v>51</v>
      </c>
      <c r="N576" s="3" t="s">
        <v>66</v>
      </c>
      <c r="O576" s="3" t="s">
        <v>36</v>
      </c>
    </row>
    <row r="577" spans="2:15" ht="21" customHeight="1" x14ac:dyDescent="0.2">
      <c r="B577" s="3" t="s">
        <v>70</v>
      </c>
      <c r="C577" s="4">
        <v>28</v>
      </c>
      <c r="D577" s="5" t="s">
        <v>44</v>
      </c>
      <c r="E577" s="3" t="s">
        <v>16</v>
      </c>
      <c r="F577" s="3" t="s">
        <v>42</v>
      </c>
      <c r="G577" s="6">
        <v>0</v>
      </c>
      <c r="H577" s="1">
        <v>0</v>
      </c>
      <c r="I577" s="3">
        <v>2</v>
      </c>
      <c r="J577" s="7">
        <v>1.9675925925925928E-3</v>
      </c>
      <c r="K577" s="3"/>
      <c r="L577" s="3"/>
      <c r="M577" s="3" t="s">
        <v>33</v>
      </c>
      <c r="N577" s="3" t="s">
        <v>76</v>
      </c>
      <c r="O577" s="3" t="s">
        <v>31</v>
      </c>
    </row>
    <row r="578" spans="2:15" ht="21" customHeight="1" x14ac:dyDescent="0.2">
      <c r="B578" s="3" t="s">
        <v>70</v>
      </c>
      <c r="C578" s="4">
        <v>11</v>
      </c>
      <c r="D578" s="5" t="s">
        <v>44</v>
      </c>
      <c r="E578" s="3" t="s">
        <v>49</v>
      </c>
      <c r="F578" s="3" t="s">
        <v>23</v>
      </c>
      <c r="G578" s="6">
        <v>0</v>
      </c>
      <c r="H578" s="1">
        <v>0</v>
      </c>
      <c r="I578" s="3">
        <v>3</v>
      </c>
      <c r="J578" s="7">
        <v>1.9675925925925928E-3</v>
      </c>
      <c r="K578" s="3"/>
      <c r="L578" s="3"/>
      <c r="M578" s="3" t="s">
        <v>40</v>
      </c>
      <c r="N578" s="3" t="s">
        <v>77</v>
      </c>
      <c r="O578" s="3" t="s">
        <v>65</v>
      </c>
    </row>
    <row r="579" spans="2:15" ht="21" customHeight="1" x14ac:dyDescent="0.2">
      <c r="B579" s="3" t="s">
        <v>14</v>
      </c>
      <c r="C579" s="4">
        <v>12</v>
      </c>
      <c r="D579" s="5" t="s">
        <v>55</v>
      </c>
      <c r="E579" s="3" t="s">
        <v>16</v>
      </c>
      <c r="F579" s="3" t="s">
        <v>23</v>
      </c>
      <c r="G579" s="6">
        <v>2</v>
      </c>
      <c r="H579" s="1">
        <v>12000000</v>
      </c>
      <c r="I579" s="3">
        <v>3</v>
      </c>
      <c r="J579" s="7">
        <v>2.0370370370370373E-3</v>
      </c>
      <c r="K579" s="3" t="s">
        <v>18</v>
      </c>
      <c r="L579" s="3" t="s">
        <v>39</v>
      </c>
      <c r="M579" s="3" t="s">
        <v>33</v>
      </c>
      <c r="N579" s="3" t="s">
        <v>76</v>
      </c>
      <c r="O579" s="3" t="s">
        <v>71</v>
      </c>
    </row>
    <row r="580" spans="2:15" ht="21" customHeight="1" x14ac:dyDescent="0.2">
      <c r="B580" s="3" t="s">
        <v>14</v>
      </c>
      <c r="C580" s="4">
        <v>17</v>
      </c>
      <c r="D580" s="5" t="s">
        <v>60</v>
      </c>
      <c r="E580" s="3" t="s">
        <v>16</v>
      </c>
      <c r="F580" s="3" t="s">
        <v>42</v>
      </c>
      <c r="G580" s="6">
        <v>4</v>
      </c>
      <c r="H580" s="1">
        <v>20000000</v>
      </c>
      <c r="I580" s="3">
        <v>1</v>
      </c>
      <c r="J580" s="7">
        <v>2.0370370370370373E-3</v>
      </c>
      <c r="K580" s="3" t="s">
        <v>61</v>
      </c>
      <c r="L580" s="3" t="s">
        <v>24</v>
      </c>
      <c r="M580" s="3" t="s">
        <v>48</v>
      </c>
      <c r="N580" s="3" t="s">
        <v>78</v>
      </c>
      <c r="O580" s="3" t="s">
        <v>66</v>
      </c>
    </row>
    <row r="581" spans="2:15" ht="21" customHeight="1" x14ac:dyDescent="0.2">
      <c r="B581" s="3" t="s">
        <v>14</v>
      </c>
      <c r="C581" s="4">
        <v>27</v>
      </c>
      <c r="D581" s="5" t="s">
        <v>27</v>
      </c>
      <c r="E581" s="3" t="s">
        <v>49</v>
      </c>
      <c r="F581" s="3" t="s">
        <v>23</v>
      </c>
      <c r="G581" s="6">
        <v>5</v>
      </c>
      <c r="H581" s="1">
        <v>25000000</v>
      </c>
      <c r="I581" s="3">
        <v>1</v>
      </c>
      <c r="J581" s="7">
        <v>2.0370370370370373E-3</v>
      </c>
      <c r="K581" s="3" t="s">
        <v>18</v>
      </c>
      <c r="L581" s="3" t="s">
        <v>56</v>
      </c>
      <c r="M581" s="3" t="s">
        <v>48</v>
      </c>
      <c r="N581" s="3" t="s">
        <v>78</v>
      </c>
      <c r="O581" s="3" t="s">
        <v>62</v>
      </c>
    </row>
    <row r="582" spans="2:15" ht="21" customHeight="1" x14ac:dyDescent="0.2">
      <c r="B582" s="3" t="s">
        <v>14</v>
      </c>
      <c r="C582" s="4">
        <v>15</v>
      </c>
      <c r="D582" s="5" t="s">
        <v>27</v>
      </c>
      <c r="E582" s="3" t="s">
        <v>73</v>
      </c>
      <c r="F582" s="3" t="s">
        <v>17</v>
      </c>
      <c r="G582" s="6">
        <v>2</v>
      </c>
      <c r="H582" s="1">
        <v>10000000</v>
      </c>
      <c r="I582" s="3">
        <v>2</v>
      </c>
      <c r="J582" s="7">
        <v>2.0370370370370373E-3</v>
      </c>
      <c r="K582" s="3" t="s">
        <v>18</v>
      </c>
      <c r="L582" s="3" t="s">
        <v>29</v>
      </c>
      <c r="M582" s="3" t="s">
        <v>51</v>
      </c>
      <c r="N582" s="3" t="s">
        <v>76</v>
      </c>
      <c r="O582" s="3" t="s">
        <v>26</v>
      </c>
    </row>
    <row r="583" spans="2:15" ht="21" customHeight="1" x14ac:dyDescent="0.2">
      <c r="B583" s="3" t="s">
        <v>14</v>
      </c>
      <c r="C583" s="4">
        <v>30</v>
      </c>
      <c r="D583" s="5" t="s">
        <v>27</v>
      </c>
      <c r="E583" s="3" t="s">
        <v>73</v>
      </c>
      <c r="F583" s="3" t="s">
        <v>17</v>
      </c>
      <c r="G583" s="6">
        <v>3</v>
      </c>
      <c r="H583" s="1">
        <v>15000000</v>
      </c>
      <c r="I583" s="3">
        <v>4</v>
      </c>
      <c r="J583" s="7">
        <v>2.0370370370370373E-3</v>
      </c>
      <c r="K583" s="3" t="s">
        <v>18</v>
      </c>
      <c r="L583" s="3" t="s">
        <v>39</v>
      </c>
      <c r="M583" s="3" t="s">
        <v>51</v>
      </c>
      <c r="N583" s="3" t="s">
        <v>66</v>
      </c>
      <c r="O583" s="3" t="s">
        <v>67</v>
      </c>
    </row>
    <row r="584" spans="2:15" ht="21" customHeight="1" x14ac:dyDescent="0.2">
      <c r="B584" s="3" t="s">
        <v>14</v>
      </c>
      <c r="C584" s="4">
        <v>8</v>
      </c>
      <c r="D584" s="5" t="s">
        <v>37</v>
      </c>
      <c r="E584" s="3" t="s">
        <v>28</v>
      </c>
      <c r="F584" s="3" t="s">
        <v>17</v>
      </c>
      <c r="G584" s="6">
        <v>1</v>
      </c>
      <c r="H584" s="1">
        <v>19000000</v>
      </c>
      <c r="I584" s="3">
        <v>2</v>
      </c>
      <c r="J584" s="7">
        <v>2.0370370370370373E-3</v>
      </c>
      <c r="K584" s="3" t="s">
        <v>46</v>
      </c>
      <c r="L584" s="3" t="s">
        <v>47</v>
      </c>
      <c r="M584" s="3" t="s">
        <v>43</v>
      </c>
      <c r="N584" s="3" t="s">
        <v>78</v>
      </c>
      <c r="O584" s="3" t="s">
        <v>53</v>
      </c>
    </row>
    <row r="585" spans="2:15" ht="21" customHeight="1" x14ac:dyDescent="0.2">
      <c r="B585" s="3" t="s">
        <v>14</v>
      </c>
      <c r="C585" s="4">
        <v>6</v>
      </c>
      <c r="D585" s="5" t="s">
        <v>37</v>
      </c>
      <c r="E585" s="3" t="s">
        <v>16</v>
      </c>
      <c r="F585" s="3" t="s">
        <v>23</v>
      </c>
      <c r="G585" s="6">
        <v>1</v>
      </c>
      <c r="H585" s="1">
        <v>7000000</v>
      </c>
      <c r="I585" s="3">
        <v>2</v>
      </c>
      <c r="J585" s="7">
        <v>2.0370370370370373E-3</v>
      </c>
      <c r="K585" s="3" t="s">
        <v>18</v>
      </c>
      <c r="L585" s="3" t="s">
        <v>19</v>
      </c>
      <c r="M585" s="3" t="s">
        <v>30</v>
      </c>
      <c r="N585" s="3" t="s">
        <v>78</v>
      </c>
      <c r="O585" s="3" t="s">
        <v>63</v>
      </c>
    </row>
    <row r="586" spans="2:15" ht="21" customHeight="1" x14ac:dyDescent="0.2">
      <c r="B586" s="3" t="s">
        <v>14</v>
      </c>
      <c r="C586" s="4">
        <v>29</v>
      </c>
      <c r="D586" s="5" t="s">
        <v>37</v>
      </c>
      <c r="E586" s="3" t="s">
        <v>49</v>
      </c>
      <c r="F586" s="3" t="s">
        <v>23</v>
      </c>
      <c r="G586" s="6">
        <v>2</v>
      </c>
      <c r="H586" s="1">
        <v>12000000</v>
      </c>
      <c r="I586" s="3">
        <v>1</v>
      </c>
      <c r="J586" s="7">
        <v>2.0370370370370373E-3</v>
      </c>
      <c r="K586" s="3" t="s">
        <v>18</v>
      </c>
      <c r="L586" s="3" t="s">
        <v>35</v>
      </c>
      <c r="M586" s="3" t="s">
        <v>20</v>
      </c>
      <c r="N586" s="3" t="s">
        <v>77</v>
      </c>
      <c r="O586" s="3" t="s">
        <v>54</v>
      </c>
    </row>
    <row r="587" spans="2:15" ht="21" customHeight="1" x14ac:dyDescent="0.2">
      <c r="B587" s="3" t="s">
        <v>14</v>
      </c>
      <c r="C587" s="4">
        <v>3</v>
      </c>
      <c r="D587" s="5" t="s">
        <v>44</v>
      </c>
      <c r="E587" s="3" t="s">
        <v>16</v>
      </c>
      <c r="F587" s="3" t="s">
        <v>23</v>
      </c>
      <c r="G587" s="6">
        <v>5</v>
      </c>
      <c r="H587" s="1">
        <v>25000000</v>
      </c>
      <c r="I587" s="3">
        <v>2</v>
      </c>
      <c r="J587" s="7">
        <v>2.0370370370370373E-3</v>
      </c>
      <c r="K587" s="3" t="s">
        <v>18</v>
      </c>
      <c r="L587" s="3" t="s">
        <v>29</v>
      </c>
      <c r="M587" s="3" t="s">
        <v>20</v>
      </c>
      <c r="N587" s="3" t="s">
        <v>78</v>
      </c>
      <c r="O587" s="3" t="s">
        <v>53</v>
      </c>
    </row>
    <row r="588" spans="2:15" ht="21" customHeight="1" x14ac:dyDescent="0.2">
      <c r="B588" s="3" t="s">
        <v>14</v>
      </c>
      <c r="C588" s="4">
        <v>30</v>
      </c>
      <c r="D588" s="5" t="s">
        <v>69</v>
      </c>
      <c r="E588" s="3" t="s">
        <v>32</v>
      </c>
      <c r="F588" s="3" t="s">
        <v>42</v>
      </c>
      <c r="G588" s="6">
        <v>2</v>
      </c>
      <c r="H588" s="1">
        <v>38000000</v>
      </c>
      <c r="I588" s="3">
        <v>2</v>
      </c>
      <c r="J588" s="7">
        <v>2.0370370370370373E-3</v>
      </c>
      <c r="K588" s="3" t="s">
        <v>46</v>
      </c>
      <c r="L588" s="3" t="s">
        <v>64</v>
      </c>
      <c r="M588" s="3" t="s">
        <v>30</v>
      </c>
      <c r="N588" s="3" t="s">
        <v>78</v>
      </c>
      <c r="O588" s="3" t="s">
        <v>63</v>
      </c>
    </row>
    <row r="589" spans="2:15" ht="21" customHeight="1" x14ac:dyDescent="0.2">
      <c r="B589" s="3" t="s">
        <v>14</v>
      </c>
      <c r="C589" s="4">
        <v>21</v>
      </c>
      <c r="D589" s="5" t="s">
        <v>69</v>
      </c>
      <c r="E589" s="3" t="s">
        <v>38</v>
      </c>
      <c r="F589" s="3" t="s">
        <v>23</v>
      </c>
      <c r="G589" s="6">
        <v>3</v>
      </c>
      <c r="H589" s="1">
        <v>15000000</v>
      </c>
      <c r="I589" s="3">
        <v>3</v>
      </c>
      <c r="J589" s="7">
        <v>2.0370370370370373E-3</v>
      </c>
      <c r="K589" s="3" t="s">
        <v>18</v>
      </c>
      <c r="L589" s="3" t="s">
        <v>19</v>
      </c>
      <c r="M589" s="3" t="s">
        <v>33</v>
      </c>
      <c r="N589" s="3" t="s">
        <v>77</v>
      </c>
      <c r="O589" s="3" t="s">
        <v>65</v>
      </c>
    </row>
    <row r="590" spans="2:15" ht="21" customHeight="1" x14ac:dyDescent="0.2">
      <c r="B590" s="3" t="s">
        <v>14</v>
      </c>
      <c r="C590" s="4">
        <v>12</v>
      </c>
      <c r="D590" s="5" t="s">
        <v>55</v>
      </c>
      <c r="E590" s="3" t="s">
        <v>16</v>
      </c>
      <c r="F590" s="3" t="s">
        <v>23</v>
      </c>
      <c r="G590" s="6">
        <v>2</v>
      </c>
      <c r="H590" s="1">
        <v>12000000</v>
      </c>
      <c r="I590" s="3">
        <v>3</v>
      </c>
      <c r="J590" s="7">
        <v>2.0370370370370373E-3</v>
      </c>
      <c r="K590" s="3" t="s">
        <v>18</v>
      </c>
      <c r="L590" s="3" t="s">
        <v>39</v>
      </c>
      <c r="M590" s="3" t="s">
        <v>33</v>
      </c>
      <c r="N590" s="3" t="s">
        <v>76</v>
      </c>
      <c r="O590" s="3" t="s">
        <v>71</v>
      </c>
    </row>
    <row r="591" spans="2:15" ht="21" customHeight="1" x14ac:dyDescent="0.2">
      <c r="B591" s="3" t="s">
        <v>14</v>
      </c>
      <c r="C591" s="4">
        <v>17</v>
      </c>
      <c r="D591" s="5" t="s">
        <v>60</v>
      </c>
      <c r="E591" s="3" t="s">
        <v>16</v>
      </c>
      <c r="F591" s="3" t="s">
        <v>42</v>
      </c>
      <c r="G591" s="6">
        <v>4</v>
      </c>
      <c r="H591" s="1">
        <v>20000000</v>
      </c>
      <c r="I591" s="3">
        <v>1</v>
      </c>
      <c r="J591" s="7">
        <v>2.0370370370370373E-3</v>
      </c>
      <c r="K591" s="3" t="s">
        <v>61</v>
      </c>
      <c r="L591" s="3" t="s">
        <v>24</v>
      </c>
      <c r="M591" s="3" t="s">
        <v>48</v>
      </c>
      <c r="N591" s="3" t="s">
        <v>78</v>
      </c>
      <c r="O591" s="3" t="s">
        <v>66</v>
      </c>
    </row>
    <row r="592" spans="2:15" ht="21" customHeight="1" x14ac:dyDescent="0.2">
      <c r="B592" s="3" t="s">
        <v>70</v>
      </c>
      <c r="C592" s="4">
        <v>11</v>
      </c>
      <c r="D592" s="5" t="s">
        <v>44</v>
      </c>
      <c r="E592" s="3" t="s">
        <v>38</v>
      </c>
      <c r="F592" s="3" t="s">
        <v>23</v>
      </c>
      <c r="G592" s="6">
        <v>0</v>
      </c>
      <c r="H592" s="1">
        <v>0</v>
      </c>
      <c r="I592" s="3">
        <v>2</v>
      </c>
      <c r="J592" s="7">
        <v>2.0370370370370373E-3</v>
      </c>
      <c r="K592" s="3"/>
      <c r="L592" s="3"/>
      <c r="M592" s="3" t="s">
        <v>25</v>
      </c>
      <c r="N592" s="3" t="s">
        <v>76</v>
      </c>
      <c r="O592" s="3" t="s">
        <v>31</v>
      </c>
    </row>
    <row r="593" spans="2:15" ht="21" customHeight="1" x14ac:dyDescent="0.2">
      <c r="B593" s="3" t="s">
        <v>70</v>
      </c>
      <c r="C593" s="4">
        <v>1</v>
      </c>
      <c r="D593" s="5" t="s">
        <v>69</v>
      </c>
      <c r="E593" s="3" t="s">
        <v>16</v>
      </c>
      <c r="F593" s="3" t="s">
        <v>23</v>
      </c>
      <c r="G593" s="6">
        <v>0</v>
      </c>
      <c r="H593" s="1">
        <v>0</v>
      </c>
      <c r="I593" s="3">
        <v>2</v>
      </c>
      <c r="J593" s="7">
        <v>2.0370370370370373E-3</v>
      </c>
      <c r="K593" s="3"/>
      <c r="L593" s="3"/>
      <c r="M593" s="3" t="s">
        <v>43</v>
      </c>
      <c r="N593" s="3" t="s">
        <v>66</v>
      </c>
      <c r="O593" s="3" t="s">
        <v>67</v>
      </c>
    </row>
    <row r="594" spans="2:15" ht="21" customHeight="1" x14ac:dyDescent="0.2">
      <c r="B594" s="3" t="s">
        <v>14</v>
      </c>
      <c r="C594" s="4">
        <v>15</v>
      </c>
      <c r="D594" s="5" t="s">
        <v>57</v>
      </c>
      <c r="E594" s="3" t="s">
        <v>16</v>
      </c>
      <c r="F594" s="3" t="s">
        <v>23</v>
      </c>
      <c r="G594" s="6">
        <v>2</v>
      </c>
      <c r="H594" s="1">
        <v>12000000</v>
      </c>
      <c r="I594" s="3">
        <v>2</v>
      </c>
      <c r="J594" s="7">
        <v>2.0833333333333333E-3</v>
      </c>
      <c r="K594" s="3" t="s">
        <v>18</v>
      </c>
      <c r="L594" s="3" t="s">
        <v>29</v>
      </c>
      <c r="M594" s="3" t="s">
        <v>51</v>
      </c>
      <c r="N594" s="3" t="s">
        <v>76</v>
      </c>
      <c r="O594" s="3" t="s">
        <v>26</v>
      </c>
    </row>
    <row r="595" spans="2:15" ht="21" customHeight="1" x14ac:dyDescent="0.2">
      <c r="B595" s="3" t="s">
        <v>14</v>
      </c>
      <c r="C595" s="4">
        <v>8</v>
      </c>
      <c r="D595" s="5" t="s">
        <v>59</v>
      </c>
      <c r="E595" s="3" t="s">
        <v>16</v>
      </c>
      <c r="F595" s="3" t="s">
        <v>42</v>
      </c>
      <c r="G595" s="6">
        <v>3</v>
      </c>
      <c r="H595" s="1">
        <v>15000000</v>
      </c>
      <c r="I595" s="3">
        <v>3</v>
      </c>
      <c r="J595" s="7">
        <v>2.0833333333333333E-3</v>
      </c>
      <c r="K595" s="3" t="s">
        <v>18</v>
      </c>
      <c r="L595" s="3" t="s">
        <v>29</v>
      </c>
      <c r="M595" s="3" t="s">
        <v>40</v>
      </c>
      <c r="N595" s="3" t="s">
        <v>76</v>
      </c>
      <c r="O595" s="3" t="s">
        <v>26</v>
      </c>
    </row>
    <row r="596" spans="2:15" ht="21" customHeight="1" x14ac:dyDescent="0.2">
      <c r="B596" s="3" t="s">
        <v>14</v>
      </c>
      <c r="C596" s="4">
        <v>16</v>
      </c>
      <c r="D596" s="5" t="s">
        <v>22</v>
      </c>
      <c r="E596" s="3" t="s">
        <v>28</v>
      </c>
      <c r="F596" s="3" t="s">
        <v>23</v>
      </c>
      <c r="G596" s="6">
        <v>4</v>
      </c>
      <c r="H596" s="1">
        <v>11000000</v>
      </c>
      <c r="I596" s="3">
        <v>3</v>
      </c>
      <c r="J596" s="7">
        <v>2.0833333333333333E-3</v>
      </c>
      <c r="K596" s="3" t="s">
        <v>61</v>
      </c>
      <c r="L596" s="3" t="s">
        <v>29</v>
      </c>
      <c r="M596" s="3" t="s">
        <v>33</v>
      </c>
      <c r="N596" s="3" t="s">
        <v>78</v>
      </c>
      <c r="O596" s="3" t="s">
        <v>53</v>
      </c>
    </row>
    <row r="597" spans="2:15" ht="21" customHeight="1" x14ac:dyDescent="0.2">
      <c r="B597" s="3" t="s">
        <v>14</v>
      </c>
      <c r="C597" s="4">
        <v>8</v>
      </c>
      <c r="D597" s="5" t="s">
        <v>37</v>
      </c>
      <c r="E597" s="3" t="s">
        <v>16</v>
      </c>
      <c r="F597" s="3" t="s">
        <v>17</v>
      </c>
      <c r="G597" s="6">
        <v>5</v>
      </c>
      <c r="H597" s="1">
        <v>25000000</v>
      </c>
      <c r="I597" s="3">
        <v>2</v>
      </c>
      <c r="J597" s="7">
        <v>2.0833333333333333E-3</v>
      </c>
      <c r="K597" s="3" t="s">
        <v>18</v>
      </c>
      <c r="L597" s="3" t="s">
        <v>29</v>
      </c>
      <c r="M597" s="3" t="s">
        <v>33</v>
      </c>
      <c r="N597" s="3" t="s">
        <v>76</v>
      </c>
      <c r="O597" s="3" t="s">
        <v>52</v>
      </c>
    </row>
    <row r="598" spans="2:15" ht="21" customHeight="1" x14ac:dyDescent="0.2">
      <c r="B598" s="3" t="s">
        <v>14</v>
      </c>
      <c r="C598" s="4">
        <v>21</v>
      </c>
      <c r="D598" s="5" t="s">
        <v>37</v>
      </c>
      <c r="E598" s="3" t="s">
        <v>73</v>
      </c>
      <c r="F598" s="3" t="s">
        <v>42</v>
      </c>
      <c r="G598" s="6">
        <v>2</v>
      </c>
      <c r="H598" s="1">
        <v>12000000</v>
      </c>
      <c r="I598" s="3">
        <v>4</v>
      </c>
      <c r="J598" s="7">
        <v>2.0833333333333333E-3</v>
      </c>
      <c r="K598" s="3" t="s">
        <v>18</v>
      </c>
      <c r="L598" s="3" t="s">
        <v>56</v>
      </c>
      <c r="M598" s="3" t="s">
        <v>43</v>
      </c>
      <c r="N598" s="3" t="s">
        <v>78</v>
      </c>
      <c r="O598" s="3" t="s">
        <v>41</v>
      </c>
    </row>
    <row r="599" spans="2:15" ht="21" customHeight="1" x14ac:dyDescent="0.2">
      <c r="B599" s="3" t="s">
        <v>14</v>
      </c>
      <c r="C599" s="4">
        <v>20</v>
      </c>
      <c r="D599" s="5" t="s">
        <v>37</v>
      </c>
      <c r="E599" s="3" t="s">
        <v>49</v>
      </c>
      <c r="F599" s="3" t="s">
        <v>17</v>
      </c>
      <c r="G599" s="6">
        <v>3</v>
      </c>
      <c r="H599" s="1">
        <v>15000000</v>
      </c>
      <c r="I599" s="3">
        <v>6</v>
      </c>
      <c r="J599" s="7">
        <v>2.0833333333333333E-3</v>
      </c>
      <c r="K599" s="3" t="s">
        <v>18</v>
      </c>
      <c r="L599" s="3" t="s">
        <v>19</v>
      </c>
      <c r="M599" s="3" t="s">
        <v>48</v>
      </c>
      <c r="N599" s="3" t="s">
        <v>78</v>
      </c>
      <c r="O599" s="3" t="s">
        <v>66</v>
      </c>
    </row>
    <row r="600" spans="2:15" ht="21" customHeight="1" x14ac:dyDescent="0.2">
      <c r="B600" s="3" t="s">
        <v>14</v>
      </c>
      <c r="C600" s="4">
        <v>4</v>
      </c>
      <c r="D600" s="5" t="s">
        <v>37</v>
      </c>
      <c r="E600" s="3" t="s">
        <v>16</v>
      </c>
      <c r="F600" s="3" t="s">
        <v>68</v>
      </c>
      <c r="G600" s="6">
        <v>4</v>
      </c>
      <c r="H600" s="1">
        <v>20000000</v>
      </c>
      <c r="I600" s="3">
        <v>3</v>
      </c>
      <c r="J600" s="7">
        <v>2.0833333333333333E-3</v>
      </c>
      <c r="K600" s="3" t="s">
        <v>18</v>
      </c>
      <c r="L600" s="3" t="s">
        <v>19</v>
      </c>
      <c r="M600" s="3" t="s">
        <v>51</v>
      </c>
      <c r="N600" s="3" t="s">
        <v>77</v>
      </c>
      <c r="O600" s="3" t="s">
        <v>65</v>
      </c>
    </row>
    <row r="601" spans="2:15" ht="21" customHeight="1" x14ac:dyDescent="0.2">
      <c r="B601" s="3" t="s">
        <v>14</v>
      </c>
      <c r="C601" s="4">
        <v>22</v>
      </c>
      <c r="D601" s="5" t="s">
        <v>44</v>
      </c>
      <c r="E601" s="3" t="s">
        <v>38</v>
      </c>
      <c r="F601" s="3" t="s">
        <v>42</v>
      </c>
      <c r="G601" s="6">
        <v>3</v>
      </c>
      <c r="H601" s="1">
        <v>15000000</v>
      </c>
      <c r="I601" s="3">
        <v>6</v>
      </c>
      <c r="J601" s="7">
        <v>2.0833333333333333E-3</v>
      </c>
      <c r="K601" s="3" t="s">
        <v>18</v>
      </c>
      <c r="L601" s="3" t="s">
        <v>24</v>
      </c>
      <c r="M601" s="3" t="s">
        <v>43</v>
      </c>
      <c r="N601" s="3" t="s">
        <v>78</v>
      </c>
      <c r="O601" s="3" t="s">
        <v>66</v>
      </c>
    </row>
    <row r="602" spans="2:15" ht="21" customHeight="1" x14ac:dyDescent="0.2">
      <c r="B602" s="3" t="s">
        <v>14</v>
      </c>
      <c r="C602" s="4">
        <v>31</v>
      </c>
      <c r="D602" s="5" t="s">
        <v>69</v>
      </c>
      <c r="E602" s="3" t="s">
        <v>32</v>
      </c>
      <c r="F602" s="3" t="s">
        <v>68</v>
      </c>
      <c r="G602" s="6">
        <v>2</v>
      </c>
      <c r="H602" s="1">
        <v>38000000</v>
      </c>
      <c r="I602" s="3">
        <v>4</v>
      </c>
      <c r="J602" s="7">
        <v>2.0833333333333333E-3</v>
      </c>
      <c r="K602" s="3" t="s">
        <v>46</v>
      </c>
      <c r="L602" s="3" t="s">
        <v>56</v>
      </c>
      <c r="M602" s="3" t="s">
        <v>30</v>
      </c>
      <c r="N602" s="3" t="s">
        <v>76</v>
      </c>
      <c r="O602" s="3" t="s">
        <v>71</v>
      </c>
    </row>
    <row r="603" spans="2:15" ht="21" customHeight="1" x14ac:dyDescent="0.2">
      <c r="B603" s="3" t="s">
        <v>14</v>
      </c>
      <c r="C603" s="4">
        <v>15</v>
      </c>
      <c r="D603" s="5" t="s">
        <v>57</v>
      </c>
      <c r="E603" s="3" t="s">
        <v>16</v>
      </c>
      <c r="F603" s="3" t="s">
        <v>23</v>
      </c>
      <c r="G603" s="6">
        <v>2</v>
      </c>
      <c r="H603" s="1">
        <v>12000000</v>
      </c>
      <c r="I603" s="3">
        <v>2</v>
      </c>
      <c r="J603" s="7">
        <v>2.0833333333333333E-3</v>
      </c>
      <c r="K603" s="3" t="s">
        <v>18</v>
      </c>
      <c r="L603" s="3" t="s">
        <v>29</v>
      </c>
      <c r="M603" s="3" t="s">
        <v>51</v>
      </c>
      <c r="N603" s="3" t="s">
        <v>76</v>
      </c>
      <c r="O603" s="3" t="s">
        <v>26</v>
      </c>
    </row>
    <row r="604" spans="2:15" ht="21" customHeight="1" x14ac:dyDescent="0.2">
      <c r="B604" s="3" t="s">
        <v>14</v>
      </c>
      <c r="C604" s="4">
        <v>8</v>
      </c>
      <c r="D604" s="5" t="s">
        <v>59</v>
      </c>
      <c r="E604" s="3" t="s">
        <v>16</v>
      </c>
      <c r="F604" s="3" t="s">
        <v>42</v>
      </c>
      <c r="G604" s="6">
        <v>3</v>
      </c>
      <c r="H604" s="1">
        <v>15000000</v>
      </c>
      <c r="I604" s="3">
        <v>3</v>
      </c>
      <c r="J604" s="7">
        <v>2.0833333333333333E-3</v>
      </c>
      <c r="K604" s="3" t="s">
        <v>18</v>
      </c>
      <c r="L604" s="3" t="s">
        <v>29</v>
      </c>
      <c r="M604" s="3" t="s">
        <v>40</v>
      </c>
      <c r="N604" s="3" t="s">
        <v>76</v>
      </c>
      <c r="O604" s="3" t="s">
        <v>26</v>
      </c>
    </row>
    <row r="605" spans="2:15" ht="21" customHeight="1" x14ac:dyDescent="0.2">
      <c r="B605" s="3" t="s">
        <v>14</v>
      </c>
      <c r="C605" s="4">
        <v>16</v>
      </c>
      <c r="D605" s="5" t="s">
        <v>22</v>
      </c>
      <c r="E605" s="3" t="s">
        <v>28</v>
      </c>
      <c r="F605" s="3" t="s">
        <v>23</v>
      </c>
      <c r="G605" s="6">
        <v>4</v>
      </c>
      <c r="H605" s="1">
        <v>11000000</v>
      </c>
      <c r="I605" s="3">
        <v>3</v>
      </c>
      <c r="J605" s="7">
        <v>2.0833333333333333E-3</v>
      </c>
      <c r="K605" s="3" t="s">
        <v>61</v>
      </c>
      <c r="L605" s="3" t="s">
        <v>29</v>
      </c>
      <c r="M605" s="3" t="s">
        <v>33</v>
      </c>
      <c r="N605" s="3" t="s">
        <v>78</v>
      </c>
      <c r="O605" s="3" t="s">
        <v>53</v>
      </c>
    </row>
    <row r="606" spans="2:15" ht="21" customHeight="1" x14ac:dyDescent="0.2">
      <c r="B606" s="3" t="s">
        <v>70</v>
      </c>
      <c r="C606" s="4">
        <v>4</v>
      </c>
      <c r="D606" s="5" t="s">
        <v>59</v>
      </c>
      <c r="E606" s="3" t="s">
        <v>16</v>
      </c>
      <c r="F606" s="3" t="s">
        <v>17</v>
      </c>
      <c r="G606" s="6">
        <v>0</v>
      </c>
      <c r="H606" s="1">
        <v>0</v>
      </c>
      <c r="I606" s="3">
        <v>3</v>
      </c>
      <c r="J606" s="7">
        <v>2.0833333333333333E-3</v>
      </c>
      <c r="K606" s="3"/>
      <c r="L606" s="3"/>
      <c r="M606" s="3" t="s">
        <v>30</v>
      </c>
      <c r="N606" s="3" t="s">
        <v>76</v>
      </c>
      <c r="O606" s="3" t="s">
        <v>26</v>
      </c>
    </row>
    <row r="607" spans="2:15" ht="21" customHeight="1" x14ac:dyDescent="0.2">
      <c r="B607" s="3" t="s">
        <v>70</v>
      </c>
      <c r="C607" s="4">
        <v>28</v>
      </c>
      <c r="D607" s="5" t="s">
        <v>27</v>
      </c>
      <c r="E607" s="3" t="s">
        <v>16</v>
      </c>
      <c r="F607" s="3" t="s">
        <v>17</v>
      </c>
      <c r="G607" s="6">
        <v>0</v>
      </c>
      <c r="H607" s="1">
        <v>0</v>
      </c>
      <c r="I607" s="3">
        <v>3</v>
      </c>
      <c r="J607" s="7">
        <v>2.0833333333333333E-3</v>
      </c>
      <c r="K607" s="3"/>
      <c r="L607" s="3"/>
      <c r="M607" s="3" t="s">
        <v>51</v>
      </c>
      <c r="N607" s="3" t="s">
        <v>66</v>
      </c>
      <c r="O607" s="3" t="s">
        <v>36</v>
      </c>
    </row>
    <row r="608" spans="2:15" ht="21" customHeight="1" x14ac:dyDescent="0.2">
      <c r="B608" s="3" t="s">
        <v>70</v>
      </c>
      <c r="C608" s="4">
        <v>10</v>
      </c>
      <c r="D608" s="5" t="s">
        <v>37</v>
      </c>
      <c r="E608" s="3" t="s">
        <v>28</v>
      </c>
      <c r="F608" s="3" t="s">
        <v>42</v>
      </c>
      <c r="G608" s="6">
        <v>0</v>
      </c>
      <c r="H608" s="1">
        <v>0</v>
      </c>
      <c r="I608" s="3">
        <v>3</v>
      </c>
      <c r="J608" s="7">
        <v>2.0833333333333333E-3</v>
      </c>
      <c r="K608" s="3"/>
      <c r="L608" s="3"/>
      <c r="M608" s="3" t="s">
        <v>30</v>
      </c>
      <c r="N608" s="3" t="s">
        <v>78</v>
      </c>
      <c r="O608" s="3" t="s">
        <v>66</v>
      </c>
    </row>
    <row r="609" spans="2:15" ht="21" customHeight="1" x14ac:dyDescent="0.2">
      <c r="B609" s="3" t="s">
        <v>70</v>
      </c>
      <c r="C609" s="4">
        <v>22</v>
      </c>
      <c r="D609" s="5" t="s">
        <v>44</v>
      </c>
      <c r="E609" s="3" t="s">
        <v>49</v>
      </c>
      <c r="F609" s="3" t="s">
        <v>23</v>
      </c>
      <c r="G609" s="6">
        <v>0</v>
      </c>
      <c r="H609" s="1">
        <v>0</v>
      </c>
      <c r="I609" s="3">
        <v>1</v>
      </c>
      <c r="J609" s="7">
        <v>2.0833333333333333E-3</v>
      </c>
      <c r="K609" s="3"/>
      <c r="L609" s="3"/>
      <c r="M609" s="3" t="s">
        <v>40</v>
      </c>
      <c r="N609" s="3" t="s">
        <v>77</v>
      </c>
      <c r="O609" s="3" t="s">
        <v>54</v>
      </c>
    </row>
    <row r="610" spans="2:15" ht="21" customHeight="1" x14ac:dyDescent="0.2">
      <c r="B610" s="3" t="s">
        <v>70</v>
      </c>
      <c r="C610" s="4">
        <v>4</v>
      </c>
      <c r="D610" s="5" t="s">
        <v>59</v>
      </c>
      <c r="E610" s="3" t="s">
        <v>16</v>
      </c>
      <c r="F610" s="3" t="s">
        <v>17</v>
      </c>
      <c r="G610" s="6">
        <v>0</v>
      </c>
      <c r="H610" s="1">
        <v>0</v>
      </c>
      <c r="I610" s="3">
        <v>3</v>
      </c>
      <c r="J610" s="7">
        <v>2.0833333333333333E-3</v>
      </c>
      <c r="K610" s="3"/>
      <c r="L610" s="3"/>
      <c r="M610" s="3" t="s">
        <v>30</v>
      </c>
      <c r="N610" s="3" t="s">
        <v>76</v>
      </c>
      <c r="O610" s="3" t="s">
        <v>26</v>
      </c>
    </row>
    <row r="611" spans="2:15" ht="21" customHeight="1" x14ac:dyDescent="0.2">
      <c r="B611" s="3" t="s">
        <v>14</v>
      </c>
      <c r="C611" s="4">
        <v>4</v>
      </c>
      <c r="D611" s="5" t="s">
        <v>59</v>
      </c>
      <c r="E611" s="3" t="s">
        <v>38</v>
      </c>
      <c r="F611" s="3" t="s">
        <v>42</v>
      </c>
      <c r="G611" s="6">
        <v>1</v>
      </c>
      <c r="H611" s="1">
        <v>19000000</v>
      </c>
      <c r="I611" s="3">
        <v>1</v>
      </c>
      <c r="J611" s="7">
        <v>2.1990740740740742E-3</v>
      </c>
      <c r="K611" s="3" t="s">
        <v>46</v>
      </c>
      <c r="L611" s="3" t="s">
        <v>56</v>
      </c>
      <c r="M611" s="3" t="s">
        <v>33</v>
      </c>
      <c r="N611" s="3" t="s">
        <v>77</v>
      </c>
      <c r="O611" s="3" t="s">
        <v>34</v>
      </c>
    </row>
    <row r="612" spans="2:15" ht="21" customHeight="1" x14ac:dyDescent="0.2">
      <c r="B612" s="3" t="s">
        <v>14</v>
      </c>
      <c r="C612" s="4">
        <v>17</v>
      </c>
      <c r="D612" s="5" t="s">
        <v>22</v>
      </c>
      <c r="E612" s="3" t="s">
        <v>16</v>
      </c>
      <c r="F612" s="3" t="s">
        <v>42</v>
      </c>
      <c r="G612" s="6">
        <v>3</v>
      </c>
      <c r="H612" s="1">
        <v>15000000</v>
      </c>
      <c r="I612" s="3">
        <v>2</v>
      </c>
      <c r="J612" s="7">
        <v>2.1990740740740742E-3</v>
      </c>
      <c r="K612" s="3" t="s">
        <v>18</v>
      </c>
      <c r="L612" s="3" t="s">
        <v>39</v>
      </c>
      <c r="M612" s="3" t="s">
        <v>43</v>
      </c>
      <c r="N612" s="3" t="s">
        <v>76</v>
      </c>
      <c r="O612" s="3" t="s">
        <v>75</v>
      </c>
    </row>
    <row r="613" spans="2:15" ht="21" customHeight="1" x14ac:dyDescent="0.2">
      <c r="B613" s="3" t="s">
        <v>14</v>
      </c>
      <c r="C613" s="4">
        <v>30</v>
      </c>
      <c r="D613" s="5" t="s">
        <v>27</v>
      </c>
      <c r="E613" s="3" t="s">
        <v>16</v>
      </c>
      <c r="F613" s="3" t="s">
        <v>17</v>
      </c>
      <c r="G613" s="6">
        <v>1</v>
      </c>
      <c r="H613" s="1">
        <v>7000000</v>
      </c>
      <c r="I613" s="3">
        <v>2</v>
      </c>
      <c r="J613" s="7">
        <v>2.1990740740740742E-3</v>
      </c>
      <c r="K613" s="3" t="s">
        <v>18</v>
      </c>
      <c r="L613" s="3" t="s">
        <v>19</v>
      </c>
      <c r="M613" s="3" t="s">
        <v>40</v>
      </c>
      <c r="N613" s="3" t="s">
        <v>66</v>
      </c>
      <c r="O613" s="3" t="s">
        <v>36</v>
      </c>
    </row>
    <row r="614" spans="2:15" ht="21" customHeight="1" x14ac:dyDescent="0.2">
      <c r="B614" s="3" t="s">
        <v>14</v>
      </c>
      <c r="C614" s="4">
        <v>18</v>
      </c>
      <c r="D614" s="5" t="s">
        <v>27</v>
      </c>
      <c r="E614" s="3" t="s">
        <v>16</v>
      </c>
      <c r="F614" s="3" t="s">
        <v>42</v>
      </c>
      <c r="G614" s="6">
        <v>2</v>
      </c>
      <c r="H614" s="1">
        <v>12000000</v>
      </c>
      <c r="I614" s="3">
        <v>2</v>
      </c>
      <c r="J614" s="7">
        <v>2.1990740740740742E-3</v>
      </c>
      <c r="K614" s="3" t="s">
        <v>18</v>
      </c>
      <c r="L614" s="3" t="s">
        <v>39</v>
      </c>
      <c r="M614" s="3" t="s">
        <v>20</v>
      </c>
      <c r="N614" s="3" t="s">
        <v>76</v>
      </c>
      <c r="O614" s="3" t="s">
        <v>52</v>
      </c>
    </row>
    <row r="615" spans="2:15" ht="21" customHeight="1" x14ac:dyDescent="0.2">
      <c r="B615" s="3" t="s">
        <v>14</v>
      </c>
      <c r="C615" s="4">
        <v>27</v>
      </c>
      <c r="D615" s="5" t="s">
        <v>27</v>
      </c>
      <c r="E615" s="3" t="s">
        <v>38</v>
      </c>
      <c r="F615" s="3" t="s">
        <v>42</v>
      </c>
      <c r="G615" s="6">
        <v>3</v>
      </c>
      <c r="H615" s="1">
        <v>11000000</v>
      </c>
      <c r="I615" s="3">
        <v>4</v>
      </c>
      <c r="J615" s="7">
        <v>2.1990740740740742E-3</v>
      </c>
      <c r="K615" s="3" t="s">
        <v>18</v>
      </c>
      <c r="L615" s="3" t="s">
        <v>56</v>
      </c>
      <c r="M615" s="3" t="s">
        <v>43</v>
      </c>
      <c r="N615" s="3" t="s">
        <v>78</v>
      </c>
      <c r="O615" s="3" t="s">
        <v>53</v>
      </c>
    </row>
    <row r="616" spans="2:15" ht="21" customHeight="1" x14ac:dyDescent="0.2">
      <c r="B616" s="3" t="s">
        <v>14</v>
      </c>
      <c r="C616" s="4">
        <v>12</v>
      </c>
      <c r="D616" s="5" t="s">
        <v>37</v>
      </c>
      <c r="E616" s="3" t="s">
        <v>32</v>
      </c>
      <c r="F616" s="3" t="s">
        <v>17</v>
      </c>
      <c r="G616" s="6">
        <v>2</v>
      </c>
      <c r="H616" s="1">
        <v>38000000</v>
      </c>
      <c r="I616" s="3">
        <v>4</v>
      </c>
      <c r="J616" s="7">
        <v>2.1990740740740742E-3</v>
      </c>
      <c r="K616" s="3" t="s">
        <v>46</v>
      </c>
      <c r="L616" s="3" t="s">
        <v>29</v>
      </c>
      <c r="M616" s="3" t="s">
        <v>48</v>
      </c>
      <c r="N616" s="3" t="s">
        <v>76</v>
      </c>
      <c r="O616" s="3" t="s">
        <v>71</v>
      </c>
    </row>
    <row r="617" spans="2:15" ht="21" customHeight="1" x14ac:dyDescent="0.2">
      <c r="B617" s="3" t="s">
        <v>14</v>
      </c>
      <c r="C617" s="4">
        <v>8</v>
      </c>
      <c r="D617" s="5" t="s">
        <v>37</v>
      </c>
      <c r="E617" s="3" t="s">
        <v>16</v>
      </c>
      <c r="F617" s="3" t="s">
        <v>23</v>
      </c>
      <c r="G617" s="6">
        <v>2</v>
      </c>
      <c r="H617" s="1">
        <v>12000000</v>
      </c>
      <c r="I617" s="3">
        <v>2</v>
      </c>
      <c r="J617" s="7">
        <v>2.1990740740740742E-3</v>
      </c>
      <c r="K617" s="3" t="s">
        <v>18</v>
      </c>
      <c r="L617" s="3" t="s">
        <v>56</v>
      </c>
      <c r="M617" s="3" t="s">
        <v>25</v>
      </c>
      <c r="N617" s="3" t="s">
        <v>78</v>
      </c>
      <c r="O617" s="3" t="s">
        <v>66</v>
      </c>
    </row>
    <row r="618" spans="2:15" ht="21" customHeight="1" x14ac:dyDescent="0.2">
      <c r="B618" s="3" t="s">
        <v>14</v>
      </c>
      <c r="C618" s="4">
        <v>11</v>
      </c>
      <c r="D618" s="5" t="s">
        <v>44</v>
      </c>
      <c r="E618" s="3" t="s">
        <v>49</v>
      </c>
      <c r="F618" s="3" t="s">
        <v>42</v>
      </c>
      <c r="G618" s="6">
        <v>5</v>
      </c>
      <c r="H618" s="1">
        <v>20000000</v>
      </c>
      <c r="I618" s="3">
        <v>4</v>
      </c>
      <c r="J618" s="7">
        <v>2.1990740740740742E-3</v>
      </c>
      <c r="K618" s="3" t="s">
        <v>18</v>
      </c>
      <c r="L618" s="3" t="s">
        <v>64</v>
      </c>
      <c r="M618" s="3" t="s">
        <v>48</v>
      </c>
      <c r="N618" s="3" t="s">
        <v>77</v>
      </c>
      <c r="O618" s="3" t="s">
        <v>54</v>
      </c>
    </row>
    <row r="619" spans="2:15" ht="21" customHeight="1" x14ac:dyDescent="0.2">
      <c r="B619" s="3" t="s">
        <v>14</v>
      </c>
      <c r="C619" s="4">
        <v>2</v>
      </c>
      <c r="D619" s="5" t="s">
        <v>69</v>
      </c>
      <c r="E619" s="3" t="s">
        <v>16</v>
      </c>
      <c r="F619" s="3" t="s">
        <v>17</v>
      </c>
      <c r="G619" s="6">
        <v>4</v>
      </c>
      <c r="H619" s="1">
        <v>15000000</v>
      </c>
      <c r="I619" s="3">
        <v>1</v>
      </c>
      <c r="J619" s="7">
        <v>2.1990740740740742E-3</v>
      </c>
      <c r="K619" s="3" t="s">
        <v>18</v>
      </c>
      <c r="L619" s="3" t="s">
        <v>19</v>
      </c>
      <c r="M619" s="3" t="s">
        <v>25</v>
      </c>
      <c r="N619" s="3" t="s">
        <v>76</v>
      </c>
      <c r="O619" s="3" t="s">
        <v>31</v>
      </c>
    </row>
    <row r="620" spans="2:15" ht="21" customHeight="1" x14ac:dyDescent="0.2">
      <c r="B620" s="3" t="s">
        <v>14</v>
      </c>
      <c r="C620" s="4">
        <v>4</v>
      </c>
      <c r="D620" s="5" t="s">
        <v>59</v>
      </c>
      <c r="E620" s="3" t="s">
        <v>38</v>
      </c>
      <c r="F620" s="3" t="s">
        <v>42</v>
      </c>
      <c r="G620" s="6">
        <v>1</v>
      </c>
      <c r="H620" s="1">
        <v>19000000</v>
      </c>
      <c r="I620" s="3">
        <v>1</v>
      </c>
      <c r="J620" s="7">
        <v>2.1990740740740742E-3</v>
      </c>
      <c r="K620" s="3" t="s">
        <v>46</v>
      </c>
      <c r="L620" s="3" t="s">
        <v>56</v>
      </c>
      <c r="M620" s="3" t="s">
        <v>33</v>
      </c>
      <c r="N620" s="3" t="s">
        <v>77</v>
      </c>
      <c r="O620" s="3" t="s">
        <v>34</v>
      </c>
    </row>
    <row r="621" spans="2:15" ht="21" customHeight="1" x14ac:dyDescent="0.2">
      <c r="B621" s="3" t="s">
        <v>14</v>
      </c>
      <c r="C621" s="4">
        <v>17</v>
      </c>
      <c r="D621" s="5" t="s">
        <v>22</v>
      </c>
      <c r="E621" s="3" t="s">
        <v>16</v>
      </c>
      <c r="F621" s="3" t="s">
        <v>42</v>
      </c>
      <c r="G621" s="6">
        <v>3</v>
      </c>
      <c r="H621" s="1">
        <v>15000000</v>
      </c>
      <c r="I621" s="3">
        <v>2</v>
      </c>
      <c r="J621" s="7">
        <v>2.1990740740740742E-3</v>
      </c>
      <c r="K621" s="3" t="s">
        <v>18</v>
      </c>
      <c r="L621" s="3" t="s">
        <v>39</v>
      </c>
      <c r="M621" s="3" t="s">
        <v>43</v>
      </c>
      <c r="N621" s="3" t="s">
        <v>76</v>
      </c>
      <c r="O621" s="3" t="s">
        <v>75</v>
      </c>
    </row>
    <row r="622" spans="2:15" ht="21" customHeight="1" x14ac:dyDescent="0.2">
      <c r="B622" s="3" t="s">
        <v>70</v>
      </c>
      <c r="C622" s="4">
        <v>13</v>
      </c>
      <c r="D622" s="5" t="s">
        <v>15</v>
      </c>
      <c r="E622" s="3" t="s">
        <v>28</v>
      </c>
      <c r="F622" s="3" t="s">
        <v>42</v>
      </c>
      <c r="G622" s="6">
        <v>0</v>
      </c>
      <c r="H622" s="1">
        <v>0</v>
      </c>
      <c r="I622" s="3">
        <v>4</v>
      </c>
      <c r="J622" s="7">
        <v>2.1990740740740742E-3</v>
      </c>
      <c r="K622" s="3"/>
      <c r="L622" s="3"/>
      <c r="M622" s="3" t="s">
        <v>48</v>
      </c>
      <c r="N622" s="3" t="s">
        <v>78</v>
      </c>
      <c r="O622" s="3" t="s">
        <v>66</v>
      </c>
    </row>
    <row r="623" spans="2:15" ht="21" customHeight="1" x14ac:dyDescent="0.2">
      <c r="B623" s="3" t="s">
        <v>70</v>
      </c>
      <c r="C623" s="4">
        <v>27</v>
      </c>
      <c r="D623" s="5" t="s">
        <v>37</v>
      </c>
      <c r="E623" s="3" t="s">
        <v>28</v>
      </c>
      <c r="F623" s="3" t="s">
        <v>42</v>
      </c>
      <c r="G623" s="6">
        <v>0</v>
      </c>
      <c r="H623" s="1">
        <v>0</v>
      </c>
      <c r="I623" s="3">
        <v>2</v>
      </c>
      <c r="J623" s="7">
        <v>2.1990740740740742E-3</v>
      </c>
      <c r="K623" s="3"/>
      <c r="L623" s="3"/>
      <c r="M623" s="3" t="s">
        <v>43</v>
      </c>
      <c r="N623" s="3" t="s">
        <v>78</v>
      </c>
      <c r="O623" s="3" t="s">
        <v>62</v>
      </c>
    </row>
    <row r="624" spans="2:15" ht="21" customHeight="1" x14ac:dyDescent="0.2">
      <c r="B624" s="3" t="s">
        <v>70</v>
      </c>
      <c r="C624" s="4">
        <v>20</v>
      </c>
      <c r="D624" s="5" t="s">
        <v>37</v>
      </c>
      <c r="E624" s="3" t="s">
        <v>49</v>
      </c>
      <c r="F624" s="3" t="s">
        <v>42</v>
      </c>
      <c r="G624" s="6">
        <v>0</v>
      </c>
      <c r="H624" s="1">
        <v>0</v>
      </c>
      <c r="I624" s="3">
        <v>1</v>
      </c>
      <c r="J624" s="7">
        <v>2.1990740740740742E-3</v>
      </c>
      <c r="K624" s="3"/>
      <c r="L624" s="3"/>
      <c r="M624" s="3" t="s">
        <v>33</v>
      </c>
      <c r="N624" s="3" t="s">
        <v>66</v>
      </c>
      <c r="O624" s="3" t="s">
        <v>67</v>
      </c>
    </row>
    <row r="625" spans="2:15" ht="21" customHeight="1" x14ac:dyDescent="0.2">
      <c r="B625" s="3" t="s">
        <v>70</v>
      </c>
      <c r="C625" s="4">
        <v>18</v>
      </c>
      <c r="D625" s="5" t="s">
        <v>44</v>
      </c>
      <c r="E625" s="3" t="s">
        <v>32</v>
      </c>
      <c r="F625" s="3" t="s">
        <v>42</v>
      </c>
      <c r="G625" s="6">
        <v>0</v>
      </c>
      <c r="H625" s="1">
        <v>0</v>
      </c>
      <c r="I625" s="3">
        <v>5</v>
      </c>
      <c r="J625" s="7">
        <v>2.1990740740740742E-3</v>
      </c>
      <c r="K625" s="3"/>
      <c r="L625" s="3"/>
      <c r="M625" s="3" t="s">
        <v>51</v>
      </c>
      <c r="N625" s="3" t="s">
        <v>78</v>
      </c>
      <c r="O625" s="3" t="s">
        <v>62</v>
      </c>
    </row>
    <row r="626" spans="2:15" ht="21" customHeight="1" x14ac:dyDescent="0.2">
      <c r="B626" s="3" t="s">
        <v>70</v>
      </c>
      <c r="C626" s="4">
        <v>13</v>
      </c>
      <c r="D626" s="5" t="s">
        <v>15</v>
      </c>
      <c r="E626" s="3" t="s">
        <v>28</v>
      </c>
      <c r="F626" s="3" t="s">
        <v>42</v>
      </c>
      <c r="G626" s="6">
        <v>0</v>
      </c>
      <c r="H626" s="1">
        <v>0</v>
      </c>
      <c r="I626" s="3">
        <v>4</v>
      </c>
      <c r="J626" s="7">
        <v>2.1990740740740742E-3</v>
      </c>
      <c r="K626" s="3"/>
      <c r="L626" s="3"/>
      <c r="M626" s="3" t="s">
        <v>48</v>
      </c>
      <c r="N626" s="3" t="s">
        <v>78</v>
      </c>
      <c r="O626" s="3" t="s">
        <v>66</v>
      </c>
    </row>
    <row r="627" spans="2:15" ht="21" customHeight="1" x14ac:dyDescent="0.2">
      <c r="B627" s="3" t="s">
        <v>14</v>
      </c>
      <c r="C627" s="4">
        <v>17</v>
      </c>
      <c r="D627" s="5" t="s">
        <v>55</v>
      </c>
      <c r="E627" s="3" t="s">
        <v>49</v>
      </c>
      <c r="F627" s="3" t="s">
        <v>68</v>
      </c>
      <c r="G627" s="6">
        <v>3</v>
      </c>
      <c r="H627" s="1">
        <v>15000000</v>
      </c>
      <c r="I627" s="3">
        <v>1</v>
      </c>
      <c r="J627" s="7">
        <v>2.2222222222222222E-3</v>
      </c>
      <c r="K627" s="3" t="s">
        <v>18</v>
      </c>
      <c r="L627" s="3" t="s">
        <v>24</v>
      </c>
      <c r="M627" s="3" t="s">
        <v>30</v>
      </c>
      <c r="N627" s="3" t="s">
        <v>66</v>
      </c>
      <c r="O627" s="3" t="s">
        <v>67</v>
      </c>
    </row>
    <row r="628" spans="2:15" ht="21" customHeight="1" x14ac:dyDescent="0.2">
      <c r="B628" s="3" t="s">
        <v>14</v>
      </c>
      <c r="C628" s="4">
        <v>11</v>
      </c>
      <c r="D628" s="5" t="s">
        <v>57</v>
      </c>
      <c r="E628" s="3" t="s">
        <v>16</v>
      </c>
      <c r="F628" s="3" t="s">
        <v>42</v>
      </c>
      <c r="G628" s="6">
        <v>3</v>
      </c>
      <c r="H628" s="1">
        <v>15000000</v>
      </c>
      <c r="I628" s="3">
        <v>5</v>
      </c>
      <c r="J628" s="7">
        <v>2.2222222222222222E-3</v>
      </c>
      <c r="K628" s="3" t="s">
        <v>18</v>
      </c>
      <c r="L628" s="3" t="s">
        <v>19</v>
      </c>
      <c r="M628" s="3" t="s">
        <v>51</v>
      </c>
      <c r="N628" s="3" t="s">
        <v>66</v>
      </c>
      <c r="O628" s="3" t="s">
        <v>36</v>
      </c>
    </row>
    <row r="629" spans="2:15" ht="21" customHeight="1" x14ac:dyDescent="0.2">
      <c r="B629" s="3" t="s">
        <v>14</v>
      </c>
      <c r="C629" s="4">
        <v>1</v>
      </c>
      <c r="D629" s="5" t="s">
        <v>59</v>
      </c>
      <c r="E629" s="3" t="s">
        <v>49</v>
      </c>
      <c r="F629" s="3" t="s">
        <v>42</v>
      </c>
      <c r="G629" s="6">
        <v>4</v>
      </c>
      <c r="H629" s="1">
        <v>20000000</v>
      </c>
      <c r="I629" s="3">
        <v>3</v>
      </c>
      <c r="J629" s="7">
        <v>2.2222222222222222E-3</v>
      </c>
      <c r="K629" s="3" t="s">
        <v>18</v>
      </c>
      <c r="L629" s="3" t="s">
        <v>56</v>
      </c>
      <c r="M629" s="3" t="s">
        <v>33</v>
      </c>
      <c r="N629" s="3" t="s">
        <v>76</v>
      </c>
      <c r="O629" s="3" t="s">
        <v>52</v>
      </c>
    </row>
    <row r="630" spans="2:15" ht="21" customHeight="1" x14ac:dyDescent="0.2">
      <c r="B630" s="3" t="s">
        <v>14</v>
      </c>
      <c r="C630" s="4">
        <v>10</v>
      </c>
      <c r="D630" s="5" t="s">
        <v>72</v>
      </c>
      <c r="E630" s="3" t="s">
        <v>32</v>
      </c>
      <c r="F630" s="3" t="s">
        <v>42</v>
      </c>
      <c r="G630" s="6">
        <v>1</v>
      </c>
      <c r="H630" s="1">
        <v>7000000</v>
      </c>
      <c r="I630" s="3">
        <v>4</v>
      </c>
      <c r="J630" s="7">
        <v>2.2222222222222222E-3</v>
      </c>
      <c r="K630" s="3" t="s">
        <v>18</v>
      </c>
      <c r="L630" s="3" t="s">
        <v>19</v>
      </c>
      <c r="M630" s="3" t="s">
        <v>51</v>
      </c>
      <c r="N630" s="3" t="s">
        <v>78</v>
      </c>
      <c r="O630" s="3" t="s">
        <v>53</v>
      </c>
    </row>
    <row r="631" spans="2:15" ht="21" customHeight="1" x14ac:dyDescent="0.2">
      <c r="B631" s="3" t="s">
        <v>14</v>
      </c>
      <c r="C631" s="4">
        <v>30</v>
      </c>
      <c r="D631" s="5" t="s">
        <v>27</v>
      </c>
      <c r="E631" s="3" t="s">
        <v>16</v>
      </c>
      <c r="F631" s="3" t="s">
        <v>42</v>
      </c>
      <c r="G631" s="6">
        <v>1</v>
      </c>
      <c r="H631" s="1">
        <v>19000000</v>
      </c>
      <c r="I631" s="3">
        <v>1</v>
      </c>
      <c r="J631" s="7">
        <v>2.2222222222222222E-3</v>
      </c>
      <c r="K631" s="3" t="s">
        <v>46</v>
      </c>
      <c r="L631" s="3" t="s">
        <v>29</v>
      </c>
      <c r="M631" s="3" t="s">
        <v>20</v>
      </c>
      <c r="N631" s="3" t="s">
        <v>76</v>
      </c>
      <c r="O631" s="3" t="s">
        <v>31</v>
      </c>
    </row>
    <row r="632" spans="2:15" ht="21" customHeight="1" x14ac:dyDescent="0.2">
      <c r="B632" s="3" t="s">
        <v>14</v>
      </c>
      <c r="C632" s="4">
        <v>28</v>
      </c>
      <c r="D632" s="5" t="s">
        <v>27</v>
      </c>
      <c r="E632" s="3" t="s">
        <v>49</v>
      </c>
      <c r="F632" s="3" t="s">
        <v>45</v>
      </c>
      <c r="G632" s="6">
        <v>4</v>
      </c>
      <c r="H632" s="1">
        <v>11000000</v>
      </c>
      <c r="I632" s="3">
        <v>2</v>
      </c>
      <c r="J632" s="7">
        <v>2.2222222222222222E-3</v>
      </c>
      <c r="K632" s="3" t="s">
        <v>61</v>
      </c>
      <c r="L632" s="3" t="s">
        <v>56</v>
      </c>
      <c r="M632" s="3" t="s">
        <v>20</v>
      </c>
      <c r="N632" s="3" t="s">
        <v>76</v>
      </c>
      <c r="O632" s="3" t="s">
        <v>26</v>
      </c>
    </row>
    <row r="633" spans="2:15" ht="21" customHeight="1" x14ac:dyDescent="0.2">
      <c r="B633" s="3" t="s">
        <v>14</v>
      </c>
      <c r="C633" s="4">
        <v>22</v>
      </c>
      <c r="D633" s="5" t="s">
        <v>27</v>
      </c>
      <c r="E633" s="3" t="s">
        <v>16</v>
      </c>
      <c r="F633" s="3" t="s">
        <v>42</v>
      </c>
      <c r="G633" s="6">
        <v>5</v>
      </c>
      <c r="H633" s="1">
        <v>25000000</v>
      </c>
      <c r="I633" s="3">
        <v>3</v>
      </c>
      <c r="J633" s="7">
        <v>2.2222222222222222E-3</v>
      </c>
      <c r="K633" s="3" t="s">
        <v>18</v>
      </c>
      <c r="L633" s="3" t="s">
        <v>19</v>
      </c>
      <c r="M633" s="3" t="s">
        <v>43</v>
      </c>
      <c r="N633" s="3" t="s">
        <v>77</v>
      </c>
      <c r="O633" s="3" t="s">
        <v>65</v>
      </c>
    </row>
    <row r="634" spans="2:15" ht="21" customHeight="1" x14ac:dyDescent="0.2">
      <c r="B634" s="3" t="s">
        <v>14</v>
      </c>
      <c r="C634" s="4">
        <v>11</v>
      </c>
      <c r="D634" s="5" t="s">
        <v>27</v>
      </c>
      <c r="E634" s="3" t="s">
        <v>16</v>
      </c>
      <c r="F634" s="3" t="s">
        <v>17</v>
      </c>
      <c r="G634" s="6">
        <v>2</v>
      </c>
      <c r="H634" s="1">
        <v>12000000</v>
      </c>
      <c r="I634" s="3">
        <v>3</v>
      </c>
      <c r="J634" s="7">
        <v>2.2222222222222222E-3</v>
      </c>
      <c r="K634" s="3" t="s">
        <v>18</v>
      </c>
      <c r="L634" s="3" t="s">
        <v>19</v>
      </c>
      <c r="M634" s="3" t="s">
        <v>51</v>
      </c>
      <c r="N634" s="3" t="s">
        <v>76</v>
      </c>
      <c r="O634" s="3" t="s">
        <v>71</v>
      </c>
    </row>
    <row r="635" spans="2:15" ht="21" customHeight="1" x14ac:dyDescent="0.2">
      <c r="B635" s="3" t="s">
        <v>14</v>
      </c>
      <c r="C635" s="4">
        <v>30</v>
      </c>
      <c r="D635" s="5" t="s">
        <v>27</v>
      </c>
      <c r="E635" s="3" t="s">
        <v>38</v>
      </c>
      <c r="F635" s="3" t="s">
        <v>23</v>
      </c>
      <c r="G635" s="6">
        <v>3</v>
      </c>
      <c r="H635" s="1">
        <v>15000000</v>
      </c>
      <c r="I635" s="3">
        <v>5</v>
      </c>
      <c r="J635" s="7">
        <v>2.2222222222222222E-3</v>
      </c>
      <c r="K635" s="3" t="s">
        <v>18</v>
      </c>
      <c r="L635" s="3" t="s">
        <v>29</v>
      </c>
      <c r="M635" s="3" t="s">
        <v>51</v>
      </c>
      <c r="N635" s="3" t="s">
        <v>76</v>
      </c>
      <c r="O635" s="3" t="s">
        <v>52</v>
      </c>
    </row>
    <row r="636" spans="2:15" ht="21" customHeight="1" x14ac:dyDescent="0.2">
      <c r="B636" s="3" t="s">
        <v>14</v>
      </c>
      <c r="C636" s="4">
        <v>2</v>
      </c>
      <c r="D636" s="5" t="s">
        <v>37</v>
      </c>
      <c r="E636" s="3" t="s">
        <v>49</v>
      </c>
      <c r="F636" s="3" t="s">
        <v>42</v>
      </c>
      <c r="G636" s="6">
        <v>5</v>
      </c>
      <c r="H636" s="1">
        <v>21000000</v>
      </c>
      <c r="I636" s="3">
        <v>1</v>
      </c>
      <c r="J636" s="7">
        <v>2.2222222222222222E-3</v>
      </c>
      <c r="K636" s="3" t="s">
        <v>18</v>
      </c>
      <c r="L636" s="3" t="s">
        <v>47</v>
      </c>
      <c r="M636" s="3" t="s">
        <v>30</v>
      </c>
      <c r="N636" s="3" t="s">
        <v>77</v>
      </c>
      <c r="O636" s="3" t="s">
        <v>54</v>
      </c>
    </row>
    <row r="637" spans="2:15" ht="21" customHeight="1" x14ac:dyDescent="0.2">
      <c r="B637" s="3" t="s">
        <v>14</v>
      </c>
      <c r="C637" s="4">
        <v>25</v>
      </c>
      <c r="D637" s="5" t="s">
        <v>37</v>
      </c>
      <c r="E637" s="3" t="s">
        <v>32</v>
      </c>
      <c r="F637" s="3" t="s">
        <v>17</v>
      </c>
      <c r="G637" s="6">
        <v>5</v>
      </c>
      <c r="H637" s="1">
        <v>25000000</v>
      </c>
      <c r="I637" s="3">
        <v>2</v>
      </c>
      <c r="J637" s="7">
        <v>2.2222222222222222E-3</v>
      </c>
      <c r="K637" s="3" t="s">
        <v>18</v>
      </c>
      <c r="L637" s="3" t="s">
        <v>39</v>
      </c>
      <c r="M637" s="3" t="s">
        <v>30</v>
      </c>
      <c r="N637" s="3" t="s">
        <v>78</v>
      </c>
      <c r="O637" s="3" t="s">
        <v>63</v>
      </c>
    </row>
    <row r="638" spans="2:15" ht="21" customHeight="1" x14ac:dyDescent="0.2">
      <c r="B638" s="3" t="s">
        <v>14</v>
      </c>
      <c r="C638" s="4">
        <v>28</v>
      </c>
      <c r="D638" s="5" t="s">
        <v>37</v>
      </c>
      <c r="E638" s="3" t="s">
        <v>73</v>
      </c>
      <c r="F638" s="3" t="s">
        <v>23</v>
      </c>
      <c r="G638" s="6">
        <v>1</v>
      </c>
      <c r="H638" s="1">
        <v>7000000</v>
      </c>
      <c r="I638" s="3">
        <v>2</v>
      </c>
      <c r="J638" s="7">
        <v>2.2222222222222222E-3</v>
      </c>
      <c r="K638" s="3" t="s">
        <v>18</v>
      </c>
      <c r="L638" s="3" t="s">
        <v>24</v>
      </c>
      <c r="M638" s="3" t="s">
        <v>51</v>
      </c>
      <c r="N638" s="3" t="s">
        <v>76</v>
      </c>
      <c r="O638" s="3" t="s">
        <v>26</v>
      </c>
    </row>
    <row r="639" spans="2:15" ht="21" customHeight="1" x14ac:dyDescent="0.2">
      <c r="B639" s="3" t="s">
        <v>14</v>
      </c>
      <c r="C639" s="4">
        <v>22</v>
      </c>
      <c r="D639" s="5" t="s">
        <v>37</v>
      </c>
      <c r="E639" s="3" t="s">
        <v>32</v>
      </c>
      <c r="F639" s="3" t="s">
        <v>23</v>
      </c>
      <c r="G639" s="6">
        <v>3</v>
      </c>
      <c r="H639" s="1">
        <v>15000000</v>
      </c>
      <c r="I639" s="3">
        <v>2</v>
      </c>
      <c r="J639" s="7">
        <v>2.2222222222222222E-3</v>
      </c>
      <c r="K639" s="3" t="s">
        <v>18</v>
      </c>
      <c r="L639" s="3" t="s">
        <v>29</v>
      </c>
      <c r="M639" s="3" t="s">
        <v>48</v>
      </c>
      <c r="N639" s="3" t="s">
        <v>77</v>
      </c>
      <c r="O639" s="3" t="s">
        <v>54</v>
      </c>
    </row>
    <row r="640" spans="2:15" ht="21" customHeight="1" x14ac:dyDescent="0.2">
      <c r="B640" s="3" t="s">
        <v>14</v>
      </c>
      <c r="C640" s="4">
        <v>25</v>
      </c>
      <c r="D640" s="5" t="s">
        <v>37</v>
      </c>
      <c r="E640" s="3" t="s">
        <v>49</v>
      </c>
      <c r="F640" s="3" t="s">
        <v>42</v>
      </c>
      <c r="G640" s="6">
        <v>2</v>
      </c>
      <c r="H640" s="1">
        <v>12000000</v>
      </c>
      <c r="I640" s="3">
        <v>1</v>
      </c>
      <c r="J640" s="7">
        <v>2.2222222222222222E-3</v>
      </c>
      <c r="K640" s="3" t="s">
        <v>18</v>
      </c>
      <c r="L640" s="3" t="s">
        <v>29</v>
      </c>
      <c r="M640" s="3" t="s">
        <v>48</v>
      </c>
      <c r="N640" s="3" t="s">
        <v>77</v>
      </c>
      <c r="O640" s="3" t="s">
        <v>65</v>
      </c>
    </row>
    <row r="641" spans="2:15" ht="21" customHeight="1" x14ac:dyDescent="0.2">
      <c r="B641" s="3" t="s">
        <v>14</v>
      </c>
      <c r="C641" s="4">
        <v>29</v>
      </c>
      <c r="D641" s="5" t="s">
        <v>37</v>
      </c>
      <c r="E641" s="3" t="s">
        <v>49</v>
      </c>
      <c r="F641" s="3" t="s">
        <v>42</v>
      </c>
      <c r="G641" s="6">
        <v>2</v>
      </c>
      <c r="H641" s="1">
        <v>12000000</v>
      </c>
      <c r="I641" s="3">
        <v>1</v>
      </c>
      <c r="J641" s="7">
        <v>2.2222222222222222E-3</v>
      </c>
      <c r="K641" s="3" t="s">
        <v>18</v>
      </c>
      <c r="L641" s="3" t="s">
        <v>24</v>
      </c>
      <c r="M641" s="3" t="s">
        <v>51</v>
      </c>
      <c r="N641" s="3" t="s">
        <v>76</v>
      </c>
      <c r="O641" s="3" t="s">
        <v>26</v>
      </c>
    </row>
    <row r="642" spans="2:15" ht="21" customHeight="1" x14ac:dyDescent="0.2">
      <c r="B642" s="3" t="s">
        <v>14</v>
      </c>
      <c r="C642" s="4">
        <v>20</v>
      </c>
      <c r="D642" s="5" t="s">
        <v>44</v>
      </c>
      <c r="E642" s="3" t="s">
        <v>38</v>
      </c>
      <c r="F642" s="3" t="s">
        <v>42</v>
      </c>
      <c r="G642" s="6">
        <v>2</v>
      </c>
      <c r="H642" s="1">
        <v>38000000</v>
      </c>
      <c r="I642" s="3">
        <v>4</v>
      </c>
      <c r="J642" s="7">
        <v>2.2222222222222222E-3</v>
      </c>
      <c r="K642" s="3" t="s">
        <v>74</v>
      </c>
      <c r="L642" s="3" t="s">
        <v>19</v>
      </c>
      <c r="M642" s="3" t="s">
        <v>43</v>
      </c>
      <c r="N642" s="3" t="s">
        <v>66</v>
      </c>
      <c r="O642" s="3" t="s">
        <v>67</v>
      </c>
    </row>
    <row r="643" spans="2:15" ht="21" customHeight="1" x14ac:dyDescent="0.2">
      <c r="B643" s="3" t="s">
        <v>14</v>
      </c>
      <c r="C643" s="4">
        <v>9</v>
      </c>
      <c r="D643" s="5" t="s">
        <v>44</v>
      </c>
      <c r="E643" s="3" t="s">
        <v>32</v>
      </c>
      <c r="F643" s="3" t="s">
        <v>42</v>
      </c>
      <c r="G643" s="6">
        <v>5</v>
      </c>
      <c r="H643" s="1">
        <v>25000000</v>
      </c>
      <c r="I643" s="3">
        <v>2</v>
      </c>
      <c r="J643" s="7">
        <v>2.2222222222222222E-3</v>
      </c>
      <c r="K643" s="3" t="s">
        <v>18</v>
      </c>
      <c r="L643" s="3" t="s">
        <v>35</v>
      </c>
      <c r="M643" s="3" t="s">
        <v>33</v>
      </c>
      <c r="N643" s="3" t="s">
        <v>66</v>
      </c>
      <c r="O643" s="3" t="s">
        <v>36</v>
      </c>
    </row>
    <row r="644" spans="2:15" ht="21" customHeight="1" x14ac:dyDescent="0.2">
      <c r="B644" s="3" t="s">
        <v>14</v>
      </c>
      <c r="C644" s="4">
        <v>17</v>
      </c>
      <c r="D644" s="5" t="s">
        <v>69</v>
      </c>
      <c r="E644" s="3" t="s">
        <v>16</v>
      </c>
      <c r="F644" s="3" t="s">
        <v>23</v>
      </c>
      <c r="G644" s="6">
        <v>4</v>
      </c>
      <c r="H644" s="1">
        <v>11000000</v>
      </c>
      <c r="I644" s="3">
        <v>1</v>
      </c>
      <c r="J644" s="7">
        <v>2.2222222222222222E-3</v>
      </c>
      <c r="K644" s="3" t="s">
        <v>61</v>
      </c>
      <c r="L644" s="3" t="s">
        <v>64</v>
      </c>
      <c r="M644" s="3" t="s">
        <v>20</v>
      </c>
      <c r="N644" s="3" t="s">
        <v>76</v>
      </c>
      <c r="O644" s="3" t="s">
        <v>26</v>
      </c>
    </row>
    <row r="645" spans="2:15" ht="21" customHeight="1" x14ac:dyDescent="0.2">
      <c r="B645" s="3" t="s">
        <v>14</v>
      </c>
      <c r="C645" s="4">
        <v>10</v>
      </c>
      <c r="D645" s="5" t="s">
        <v>69</v>
      </c>
      <c r="E645" s="3" t="s">
        <v>49</v>
      </c>
      <c r="F645" s="3" t="s">
        <v>42</v>
      </c>
      <c r="G645" s="6">
        <v>2</v>
      </c>
      <c r="H645" s="1">
        <v>12000000</v>
      </c>
      <c r="I645" s="3">
        <v>4</v>
      </c>
      <c r="J645" s="7">
        <v>2.2222222222222222E-3</v>
      </c>
      <c r="K645" s="3" t="s">
        <v>18</v>
      </c>
      <c r="L645" s="3" t="s">
        <v>39</v>
      </c>
      <c r="M645" s="3" t="s">
        <v>20</v>
      </c>
      <c r="N645" s="3" t="s">
        <v>76</v>
      </c>
      <c r="O645" s="3" t="s">
        <v>52</v>
      </c>
    </row>
    <row r="646" spans="2:15" ht="21" customHeight="1" x14ac:dyDescent="0.2">
      <c r="B646" s="3" t="s">
        <v>14</v>
      </c>
      <c r="C646" s="4">
        <v>24</v>
      </c>
      <c r="D646" s="5" t="s">
        <v>69</v>
      </c>
      <c r="E646" s="3" t="s">
        <v>49</v>
      </c>
      <c r="F646" s="3" t="s">
        <v>42</v>
      </c>
      <c r="G646" s="6">
        <v>2</v>
      </c>
      <c r="H646" s="1">
        <v>12000000</v>
      </c>
      <c r="I646" s="3">
        <v>2</v>
      </c>
      <c r="J646" s="7">
        <v>2.2222222222222222E-3</v>
      </c>
      <c r="K646" s="3" t="s">
        <v>18</v>
      </c>
      <c r="L646" s="3" t="s">
        <v>29</v>
      </c>
      <c r="M646" s="3" t="s">
        <v>43</v>
      </c>
      <c r="N646" s="3" t="s">
        <v>77</v>
      </c>
      <c r="O646" s="3" t="s">
        <v>54</v>
      </c>
    </row>
    <row r="647" spans="2:15" ht="21" customHeight="1" x14ac:dyDescent="0.2">
      <c r="B647" s="3" t="s">
        <v>14</v>
      </c>
      <c r="C647" s="4">
        <v>20</v>
      </c>
      <c r="D647" s="5" t="s">
        <v>69</v>
      </c>
      <c r="E647" s="3" t="s">
        <v>38</v>
      </c>
      <c r="F647" s="3" t="s">
        <v>23</v>
      </c>
      <c r="G647" s="6">
        <v>4</v>
      </c>
      <c r="H647" s="1">
        <v>20000000</v>
      </c>
      <c r="I647" s="3">
        <v>4</v>
      </c>
      <c r="J647" s="7">
        <v>2.2222222222222222E-3</v>
      </c>
      <c r="K647" s="3" t="s">
        <v>18</v>
      </c>
      <c r="L647" s="3" t="s">
        <v>39</v>
      </c>
      <c r="M647" s="3" t="s">
        <v>48</v>
      </c>
      <c r="N647" s="3" t="s">
        <v>77</v>
      </c>
      <c r="O647" s="3" t="s">
        <v>65</v>
      </c>
    </row>
    <row r="648" spans="2:15" ht="21" customHeight="1" x14ac:dyDescent="0.2">
      <c r="B648" s="3" t="s">
        <v>14</v>
      </c>
      <c r="C648" s="4">
        <v>17</v>
      </c>
      <c r="D648" s="5" t="s">
        <v>55</v>
      </c>
      <c r="E648" s="3" t="s">
        <v>49</v>
      </c>
      <c r="F648" s="3" t="s">
        <v>68</v>
      </c>
      <c r="G648" s="6">
        <v>3</v>
      </c>
      <c r="H648" s="1">
        <v>15000000</v>
      </c>
      <c r="I648" s="3">
        <v>1</v>
      </c>
      <c r="J648" s="7">
        <v>2.2222222222222222E-3</v>
      </c>
      <c r="K648" s="3" t="s">
        <v>18</v>
      </c>
      <c r="L648" s="3" t="s">
        <v>24</v>
      </c>
      <c r="M648" s="3" t="s">
        <v>30</v>
      </c>
      <c r="N648" s="3" t="s">
        <v>66</v>
      </c>
      <c r="O648" s="3" t="s">
        <v>67</v>
      </c>
    </row>
    <row r="649" spans="2:15" ht="21" customHeight="1" x14ac:dyDescent="0.2">
      <c r="B649" s="3" t="s">
        <v>14</v>
      </c>
      <c r="C649" s="4">
        <v>11</v>
      </c>
      <c r="D649" s="5" t="s">
        <v>57</v>
      </c>
      <c r="E649" s="3" t="s">
        <v>16</v>
      </c>
      <c r="F649" s="3" t="s">
        <v>42</v>
      </c>
      <c r="G649" s="6">
        <v>3</v>
      </c>
      <c r="H649" s="1">
        <v>15000000</v>
      </c>
      <c r="I649" s="3">
        <v>5</v>
      </c>
      <c r="J649" s="7">
        <v>2.2222222222222222E-3</v>
      </c>
      <c r="K649" s="3" t="s">
        <v>18</v>
      </c>
      <c r="L649" s="3" t="s">
        <v>19</v>
      </c>
      <c r="M649" s="3" t="s">
        <v>51</v>
      </c>
      <c r="N649" s="3" t="s">
        <v>66</v>
      </c>
      <c r="O649" s="3" t="s">
        <v>36</v>
      </c>
    </row>
    <row r="650" spans="2:15" ht="21" customHeight="1" x14ac:dyDescent="0.2">
      <c r="B650" s="3" t="s">
        <v>14</v>
      </c>
      <c r="C650" s="4">
        <v>1</v>
      </c>
      <c r="D650" s="5" t="s">
        <v>59</v>
      </c>
      <c r="E650" s="3" t="s">
        <v>49</v>
      </c>
      <c r="F650" s="3" t="s">
        <v>42</v>
      </c>
      <c r="G650" s="6">
        <v>4</v>
      </c>
      <c r="H650" s="1">
        <v>20000000</v>
      </c>
      <c r="I650" s="3">
        <v>3</v>
      </c>
      <c r="J650" s="7">
        <v>2.2222222222222222E-3</v>
      </c>
      <c r="K650" s="3" t="s">
        <v>18</v>
      </c>
      <c r="L650" s="3" t="s">
        <v>56</v>
      </c>
      <c r="M650" s="3" t="s">
        <v>33</v>
      </c>
      <c r="N650" s="3" t="s">
        <v>76</v>
      </c>
      <c r="O650" s="3" t="s">
        <v>52</v>
      </c>
    </row>
    <row r="651" spans="2:15" ht="21" customHeight="1" x14ac:dyDescent="0.2">
      <c r="B651" s="3" t="s">
        <v>14</v>
      </c>
      <c r="C651" s="4">
        <v>10</v>
      </c>
      <c r="D651" s="5" t="s">
        <v>72</v>
      </c>
      <c r="E651" s="3" t="s">
        <v>32</v>
      </c>
      <c r="F651" s="3" t="s">
        <v>42</v>
      </c>
      <c r="G651" s="6">
        <v>1</v>
      </c>
      <c r="H651" s="1">
        <v>7000000</v>
      </c>
      <c r="I651" s="3">
        <v>4</v>
      </c>
      <c r="J651" s="7">
        <v>2.2222222222222222E-3</v>
      </c>
      <c r="K651" s="3" t="s">
        <v>18</v>
      </c>
      <c r="L651" s="3" t="s">
        <v>19</v>
      </c>
      <c r="M651" s="3" t="s">
        <v>51</v>
      </c>
      <c r="N651" s="3" t="s">
        <v>78</v>
      </c>
      <c r="O651" s="3" t="s">
        <v>53</v>
      </c>
    </row>
    <row r="652" spans="2:15" ht="21" customHeight="1" x14ac:dyDescent="0.2">
      <c r="B652" s="3" t="s">
        <v>70</v>
      </c>
      <c r="C652" s="4">
        <v>21</v>
      </c>
      <c r="D652" s="5" t="s">
        <v>57</v>
      </c>
      <c r="E652" s="3" t="s">
        <v>73</v>
      </c>
      <c r="F652" s="3" t="s">
        <v>42</v>
      </c>
      <c r="G652" s="6">
        <v>0</v>
      </c>
      <c r="H652" s="1">
        <v>0</v>
      </c>
      <c r="I652" s="3">
        <v>2</v>
      </c>
      <c r="J652" s="7">
        <v>2.2222222222222222E-3</v>
      </c>
      <c r="K652" s="3"/>
      <c r="L652" s="3"/>
      <c r="M652" s="3" t="s">
        <v>43</v>
      </c>
      <c r="N652" s="3" t="s">
        <v>78</v>
      </c>
      <c r="O652" s="3" t="s">
        <v>53</v>
      </c>
    </row>
    <row r="653" spans="2:15" ht="21" customHeight="1" x14ac:dyDescent="0.2">
      <c r="B653" s="3" t="s">
        <v>70</v>
      </c>
      <c r="C653" s="4">
        <v>16</v>
      </c>
      <c r="D653" s="5" t="s">
        <v>58</v>
      </c>
      <c r="E653" s="3" t="s">
        <v>28</v>
      </c>
      <c r="F653" s="3" t="s">
        <v>17</v>
      </c>
      <c r="G653" s="6">
        <v>0</v>
      </c>
      <c r="H653" s="1">
        <v>0</v>
      </c>
      <c r="I653" s="3">
        <v>5</v>
      </c>
      <c r="J653" s="7">
        <v>2.2222222222222222E-3</v>
      </c>
      <c r="K653" s="3"/>
      <c r="L653" s="3"/>
      <c r="M653" s="3" t="s">
        <v>40</v>
      </c>
      <c r="N653" s="3" t="s">
        <v>78</v>
      </c>
      <c r="O653" s="3" t="s">
        <v>53</v>
      </c>
    </row>
    <row r="654" spans="2:15" ht="21" customHeight="1" x14ac:dyDescent="0.2">
      <c r="B654" s="3" t="s">
        <v>70</v>
      </c>
      <c r="C654" s="4">
        <v>25</v>
      </c>
      <c r="D654" s="5" t="s">
        <v>27</v>
      </c>
      <c r="E654" s="3" t="s">
        <v>28</v>
      </c>
      <c r="F654" s="3" t="s">
        <v>42</v>
      </c>
      <c r="G654" s="6">
        <v>0</v>
      </c>
      <c r="H654" s="1">
        <v>0</v>
      </c>
      <c r="I654" s="3">
        <v>1</v>
      </c>
      <c r="J654" s="7">
        <v>2.2222222222222222E-3</v>
      </c>
      <c r="K654" s="3"/>
      <c r="L654" s="3"/>
      <c r="M654" s="3" t="s">
        <v>30</v>
      </c>
      <c r="N654" s="3" t="s">
        <v>78</v>
      </c>
      <c r="O654" s="3" t="s">
        <v>63</v>
      </c>
    </row>
    <row r="655" spans="2:15" ht="21" customHeight="1" x14ac:dyDescent="0.2">
      <c r="B655" s="3" t="s">
        <v>70</v>
      </c>
      <c r="C655" s="4">
        <v>7</v>
      </c>
      <c r="D655" s="5" t="s">
        <v>69</v>
      </c>
      <c r="E655" s="3" t="s">
        <v>16</v>
      </c>
      <c r="F655" s="3" t="s">
        <v>17</v>
      </c>
      <c r="G655" s="6">
        <v>0</v>
      </c>
      <c r="H655" s="1">
        <v>0</v>
      </c>
      <c r="I655" s="3">
        <v>1</v>
      </c>
      <c r="J655" s="7">
        <v>2.2222222222222222E-3</v>
      </c>
      <c r="K655" s="3"/>
      <c r="L655" s="3"/>
      <c r="M655" s="3" t="s">
        <v>33</v>
      </c>
      <c r="N655" s="3" t="s">
        <v>78</v>
      </c>
      <c r="O655" s="3" t="s">
        <v>41</v>
      </c>
    </row>
    <row r="656" spans="2:15" ht="21" customHeight="1" x14ac:dyDescent="0.2">
      <c r="B656" s="3" t="s">
        <v>70</v>
      </c>
      <c r="C656" s="4">
        <v>23</v>
      </c>
      <c r="D656" s="5" t="s">
        <v>69</v>
      </c>
      <c r="E656" s="3" t="s">
        <v>32</v>
      </c>
      <c r="F656" s="3" t="s">
        <v>42</v>
      </c>
      <c r="G656" s="6">
        <v>0</v>
      </c>
      <c r="H656" s="1">
        <v>0</v>
      </c>
      <c r="I656" s="3">
        <v>5</v>
      </c>
      <c r="J656" s="7">
        <v>2.2222222222222222E-3</v>
      </c>
      <c r="K656" s="3"/>
      <c r="L656" s="3"/>
      <c r="M656" s="3" t="s">
        <v>25</v>
      </c>
      <c r="N656" s="3" t="s">
        <v>76</v>
      </c>
      <c r="O656" s="3" t="s">
        <v>31</v>
      </c>
    </row>
    <row r="657" spans="2:15" ht="21" customHeight="1" x14ac:dyDescent="0.2">
      <c r="B657" s="3" t="s">
        <v>70</v>
      </c>
      <c r="C657" s="4">
        <v>21</v>
      </c>
      <c r="D657" s="5" t="s">
        <v>57</v>
      </c>
      <c r="E657" s="3" t="s">
        <v>73</v>
      </c>
      <c r="F657" s="3" t="s">
        <v>42</v>
      </c>
      <c r="G657" s="6">
        <v>0</v>
      </c>
      <c r="H657" s="1">
        <v>0</v>
      </c>
      <c r="I657" s="3">
        <v>2</v>
      </c>
      <c r="J657" s="7">
        <v>2.2222222222222222E-3</v>
      </c>
      <c r="K657" s="3"/>
      <c r="L657" s="3"/>
      <c r="M657" s="3" t="s">
        <v>43</v>
      </c>
      <c r="N657" s="3" t="s">
        <v>78</v>
      </c>
      <c r="O657" s="3" t="s">
        <v>53</v>
      </c>
    </row>
    <row r="658" spans="2:15" ht="21" customHeight="1" x14ac:dyDescent="0.2">
      <c r="B658" s="3" t="s">
        <v>70</v>
      </c>
      <c r="C658" s="4">
        <v>16</v>
      </c>
      <c r="D658" s="5" t="s">
        <v>58</v>
      </c>
      <c r="E658" s="3" t="s">
        <v>28</v>
      </c>
      <c r="F658" s="3" t="s">
        <v>17</v>
      </c>
      <c r="G658" s="6">
        <v>0</v>
      </c>
      <c r="H658" s="1">
        <v>0</v>
      </c>
      <c r="I658" s="3">
        <v>5</v>
      </c>
      <c r="J658" s="7">
        <v>2.2222222222222222E-3</v>
      </c>
      <c r="K658" s="3"/>
      <c r="L658" s="3"/>
      <c r="M658" s="3" t="s">
        <v>40</v>
      </c>
      <c r="N658" s="3" t="s">
        <v>78</v>
      </c>
      <c r="O658" s="3" t="s">
        <v>53</v>
      </c>
    </row>
    <row r="659" spans="2:15" ht="21" customHeight="1" x14ac:dyDescent="0.2">
      <c r="B659" s="3" t="s">
        <v>14</v>
      </c>
      <c r="C659" s="4">
        <v>30</v>
      </c>
      <c r="D659" s="5" t="s">
        <v>22</v>
      </c>
      <c r="E659" s="3" t="s">
        <v>28</v>
      </c>
      <c r="F659" s="3" t="s">
        <v>23</v>
      </c>
      <c r="G659" s="6">
        <v>5</v>
      </c>
      <c r="H659" s="1">
        <v>25000000</v>
      </c>
      <c r="I659" s="3">
        <v>1</v>
      </c>
      <c r="J659" s="7">
        <v>2.2453703703703702E-3</v>
      </c>
      <c r="K659" s="3" t="s">
        <v>18</v>
      </c>
      <c r="L659" s="3" t="s">
        <v>64</v>
      </c>
      <c r="M659" s="3" t="s">
        <v>25</v>
      </c>
      <c r="N659" s="3" t="s">
        <v>76</v>
      </c>
      <c r="O659" s="3" t="s">
        <v>26</v>
      </c>
    </row>
    <row r="660" spans="2:15" ht="21" customHeight="1" x14ac:dyDescent="0.2">
      <c r="B660" s="3" t="s">
        <v>14</v>
      </c>
      <c r="C660" s="4">
        <v>25</v>
      </c>
      <c r="D660" s="5" t="s">
        <v>27</v>
      </c>
      <c r="E660" s="3" t="s">
        <v>16</v>
      </c>
      <c r="F660" s="3" t="s">
        <v>23</v>
      </c>
      <c r="G660" s="6">
        <v>4</v>
      </c>
      <c r="H660" s="1">
        <v>20000000</v>
      </c>
      <c r="I660" s="3">
        <v>2</v>
      </c>
      <c r="J660" s="7">
        <v>2.2453703703703702E-3</v>
      </c>
      <c r="K660" s="3" t="s">
        <v>61</v>
      </c>
      <c r="L660" s="3" t="s">
        <v>19</v>
      </c>
      <c r="M660" s="3" t="s">
        <v>51</v>
      </c>
      <c r="N660" s="3" t="s">
        <v>78</v>
      </c>
      <c r="O660" s="3" t="s">
        <v>63</v>
      </c>
    </row>
    <row r="661" spans="2:15" ht="21" customHeight="1" x14ac:dyDescent="0.2">
      <c r="B661" s="3" t="s">
        <v>14</v>
      </c>
      <c r="C661" s="4">
        <v>9</v>
      </c>
      <c r="D661" s="5" t="s">
        <v>27</v>
      </c>
      <c r="E661" s="3" t="s">
        <v>28</v>
      </c>
      <c r="F661" s="3" t="s">
        <v>23</v>
      </c>
      <c r="G661" s="6">
        <v>1</v>
      </c>
      <c r="H661" s="1">
        <v>7000000</v>
      </c>
      <c r="I661" s="3">
        <v>2</v>
      </c>
      <c r="J661" s="7">
        <v>2.2453703703703702E-3</v>
      </c>
      <c r="K661" s="3" t="s">
        <v>18</v>
      </c>
      <c r="L661" s="3" t="s">
        <v>29</v>
      </c>
      <c r="M661" s="3" t="s">
        <v>43</v>
      </c>
      <c r="N661" s="3" t="s">
        <v>76</v>
      </c>
      <c r="O661" s="3" t="s">
        <v>26</v>
      </c>
    </row>
    <row r="662" spans="2:15" ht="21" customHeight="1" x14ac:dyDescent="0.2">
      <c r="B662" s="3" t="s">
        <v>14</v>
      </c>
      <c r="C662" s="4">
        <v>29</v>
      </c>
      <c r="D662" s="5" t="s">
        <v>37</v>
      </c>
      <c r="E662" s="3" t="s">
        <v>49</v>
      </c>
      <c r="F662" s="3" t="s">
        <v>42</v>
      </c>
      <c r="G662" s="6">
        <v>2</v>
      </c>
      <c r="H662" s="1">
        <v>12000000</v>
      </c>
      <c r="I662" s="3">
        <v>1</v>
      </c>
      <c r="J662" s="7">
        <v>2.2453703703703702E-3</v>
      </c>
      <c r="K662" s="3" t="s">
        <v>18</v>
      </c>
      <c r="L662" s="3" t="s">
        <v>56</v>
      </c>
      <c r="M662" s="3" t="s">
        <v>30</v>
      </c>
      <c r="N662" s="3" t="s">
        <v>77</v>
      </c>
      <c r="O662" s="3" t="s">
        <v>34</v>
      </c>
    </row>
    <row r="663" spans="2:15" ht="21" customHeight="1" x14ac:dyDescent="0.2">
      <c r="B663" s="3" t="s">
        <v>14</v>
      </c>
      <c r="C663" s="4">
        <v>13</v>
      </c>
      <c r="D663" s="5" t="s">
        <v>37</v>
      </c>
      <c r="E663" s="3" t="s">
        <v>28</v>
      </c>
      <c r="F663" s="3" t="s">
        <v>23</v>
      </c>
      <c r="G663" s="6">
        <v>2</v>
      </c>
      <c r="H663" s="1">
        <v>12000000</v>
      </c>
      <c r="I663" s="3">
        <v>2</v>
      </c>
      <c r="J663" s="7">
        <v>2.2453703703703702E-3</v>
      </c>
      <c r="K663" s="3" t="s">
        <v>18</v>
      </c>
      <c r="L663" s="3" t="s">
        <v>19</v>
      </c>
      <c r="M663" s="3" t="s">
        <v>33</v>
      </c>
      <c r="N663" s="3" t="s">
        <v>66</v>
      </c>
      <c r="O663" s="3" t="s">
        <v>36</v>
      </c>
    </row>
    <row r="664" spans="2:15" ht="21" customHeight="1" x14ac:dyDescent="0.2">
      <c r="B664" s="3" t="s">
        <v>14</v>
      </c>
      <c r="C664" s="4">
        <v>29</v>
      </c>
      <c r="D664" s="5" t="s">
        <v>37</v>
      </c>
      <c r="E664" s="3" t="s">
        <v>32</v>
      </c>
      <c r="F664" s="3" t="s">
        <v>68</v>
      </c>
      <c r="G664" s="6">
        <v>2</v>
      </c>
      <c r="H664" s="1">
        <v>12000000</v>
      </c>
      <c r="I664" s="3">
        <v>1</v>
      </c>
      <c r="J664" s="7">
        <v>2.2453703703703702E-3</v>
      </c>
      <c r="K664" s="3" t="s">
        <v>18</v>
      </c>
      <c r="L664" s="3" t="s">
        <v>47</v>
      </c>
      <c r="M664" s="3" t="s">
        <v>48</v>
      </c>
      <c r="N664" s="3" t="s">
        <v>77</v>
      </c>
      <c r="O664" s="3" t="s">
        <v>54</v>
      </c>
    </row>
    <row r="665" spans="2:15" ht="21" customHeight="1" x14ac:dyDescent="0.2">
      <c r="B665" s="3" t="s">
        <v>14</v>
      </c>
      <c r="C665" s="4">
        <v>1</v>
      </c>
      <c r="D665" s="5" t="s">
        <v>44</v>
      </c>
      <c r="E665" s="3" t="s">
        <v>28</v>
      </c>
      <c r="F665" s="3" t="s">
        <v>23</v>
      </c>
      <c r="G665" s="6">
        <v>2</v>
      </c>
      <c r="H665" s="1">
        <v>38000000</v>
      </c>
      <c r="I665" s="3">
        <v>4</v>
      </c>
      <c r="J665" s="7">
        <v>2.2453703703703702E-3</v>
      </c>
      <c r="K665" s="3" t="s">
        <v>46</v>
      </c>
      <c r="L665" s="3" t="s">
        <v>19</v>
      </c>
      <c r="M665" s="3" t="s">
        <v>30</v>
      </c>
      <c r="N665" s="3" t="s">
        <v>78</v>
      </c>
      <c r="O665" s="3" t="s">
        <v>41</v>
      </c>
    </row>
    <row r="666" spans="2:15" ht="21" customHeight="1" x14ac:dyDescent="0.2">
      <c r="B666" s="3" t="s">
        <v>14</v>
      </c>
      <c r="C666" s="4">
        <v>22</v>
      </c>
      <c r="D666" s="5" t="s">
        <v>44</v>
      </c>
      <c r="E666" s="3" t="s">
        <v>16</v>
      </c>
      <c r="F666" s="3" t="s">
        <v>45</v>
      </c>
      <c r="G666" s="6">
        <v>4</v>
      </c>
      <c r="H666" s="1">
        <v>20000000</v>
      </c>
      <c r="I666" s="3">
        <v>5</v>
      </c>
      <c r="J666" s="7">
        <v>2.2453703703703702E-3</v>
      </c>
      <c r="K666" s="3" t="s">
        <v>18</v>
      </c>
      <c r="L666" s="3" t="s">
        <v>39</v>
      </c>
      <c r="M666" s="3" t="s">
        <v>43</v>
      </c>
      <c r="N666" s="3" t="s">
        <v>78</v>
      </c>
      <c r="O666" s="3" t="s">
        <v>53</v>
      </c>
    </row>
    <row r="667" spans="2:15" ht="21" customHeight="1" x14ac:dyDescent="0.2">
      <c r="B667" s="3" t="s">
        <v>14</v>
      </c>
      <c r="C667" s="4">
        <v>1</v>
      </c>
      <c r="D667" s="5" t="s">
        <v>69</v>
      </c>
      <c r="E667" s="3" t="s">
        <v>16</v>
      </c>
      <c r="F667" s="3" t="s">
        <v>23</v>
      </c>
      <c r="G667" s="6">
        <v>5</v>
      </c>
      <c r="H667" s="1">
        <v>21000000</v>
      </c>
      <c r="I667" s="3">
        <v>2</v>
      </c>
      <c r="J667" s="7">
        <v>2.2453703703703702E-3</v>
      </c>
      <c r="K667" s="3" t="s">
        <v>18</v>
      </c>
      <c r="L667" s="3" t="s">
        <v>47</v>
      </c>
      <c r="M667" s="3" t="s">
        <v>40</v>
      </c>
      <c r="N667" s="3" t="s">
        <v>78</v>
      </c>
      <c r="O667" s="3" t="s">
        <v>66</v>
      </c>
    </row>
    <row r="668" spans="2:15" ht="21" customHeight="1" x14ac:dyDescent="0.2">
      <c r="B668" s="3" t="s">
        <v>14</v>
      </c>
      <c r="C668" s="4">
        <v>15</v>
      </c>
      <c r="D668" s="5" t="s">
        <v>69</v>
      </c>
      <c r="E668" s="3" t="s">
        <v>28</v>
      </c>
      <c r="F668" s="3" t="s">
        <v>42</v>
      </c>
      <c r="G668" s="6">
        <v>3</v>
      </c>
      <c r="H668" s="1">
        <v>15000000</v>
      </c>
      <c r="I668" s="3">
        <v>2</v>
      </c>
      <c r="J668" s="7">
        <v>2.2453703703703702E-3</v>
      </c>
      <c r="K668" s="3" t="s">
        <v>18</v>
      </c>
      <c r="L668" s="3" t="s">
        <v>29</v>
      </c>
      <c r="M668" s="3" t="s">
        <v>20</v>
      </c>
      <c r="N668" s="3" t="s">
        <v>78</v>
      </c>
      <c r="O668" s="3" t="s">
        <v>62</v>
      </c>
    </row>
    <row r="669" spans="2:15" ht="21" customHeight="1" x14ac:dyDescent="0.2">
      <c r="B669" s="3" t="s">
        <v>70</v>
      </c>
      <c r="C669" s="4">
        <v>20</v>
      </c>
      <c r="D669" s="5" t="s">
        <v>58</v>
      </c>
      <c r="E669" s="3" t="s">
        <v>16</v>
      </c>
      <c r="F669" s="3" t="s">
        <v>23</v>
      </c>
      <c r="G669" s="6">
        <v>0</v>
      </c>
      <c r="H669" s="1">
        <v>0</v>
      </c>
      <c r="I669" s="3">
        <v>2</v>
      </c>
      <c r="J669" s="7">
        <v>2.2453703703703702E-3</v>
      </c>
      <c r="K669" s="3"/>
      <c r="L669" s="3"/>
      <c r="M669" s="3" t="s">
        <v>51</v>
      </c>
      <c r="N669" s="3" t="s">
        <v>66</v>
      </c>
      <c r="O669" s="3" t="s">
        <v>36</v>
      </c>
    </row>
    <row r="670" spans="2:15" ht="21" customHeight="1" x14ac:dyDescent="0.2">
      <c r="B670" s="3" t="s">
        <v>70</v>
      </c>
      <c r="C670" s="4">
        <v>10</v>
      </c>
      <c r="D670" s="5" t="s">
        <v>69</v>
      </c>
      <c r="E670" s="3" t="s">
        <v>28</v>
      </c>
      <c r="F670" s="3" t="s">
        <v>42</v>
      </c>
      <c r="G670" s="6">
        <v>0</v>
      </c>
      <c r="H670" s="1">
        <v>0</v>
      </c>
      <c r="I670" s="3">
        <v>4</v>
      </c>
      <c r="J670" s="7">
        <v>2.2453703703703702E-3</v>
      </c>
      <c r="K670" s="3"/>
      <c r="L670" s="3"/>
      <c r="M670" s="3" t="s">
        <v>43</v>
      </c>
      <c r="N670" s="3" t="s">
        <v>78</v>
      </c>
      <c r="O670" s="3" t="s">
        <v>66</v>
      </c>
    </row>
    <row r="671" spans="2:15" ht="21" customHeight="1" x14ac:dyDescent="0.2">
      <c r="B671" s="3" t="s">
        <v>70</v>
      </c>
      <c r="C671" s="4">
        <v>20</v>
      </c>
      <c r="D671" s="5" t="s">
        <v>69</v>
      </c>
      <c r="E671" s="3" t="s">
        <v>16</v>
      </c>
      <c r="F671" s="3" t="s">
        <v>23</v>
      </c>
      <c r="G671" s="6">
        <v>0</v>
      </c>
      <c r="H671" s="1">
        <v>0</v>
      </c>
      <c r="I671" s="3">
        <v>1</v>
      </c>
      <c r="J671" s="7">
        <v>2.2453703703703702E-3</v>
      </c>
      <c r="K671" s="3"/>
      <c r="L671" s="3"/>
      <c r="M671" s="3" t="s">
        <v>33</v>
      </c>
      <c r="N671" s="3" t="s">
        <v>76</v>
      </c>
      <c r="O671" s="3" t="s">
        <v>71</v>
      </c>
    </row>
    <row r="672" spans="2:15" ht="21" customHeight="1" x14ac:dyDescent="0.2">
      <c r="B672" s="3" t="s">
        <v>70</v>
      </c>
      <c r="C672" s="4">
        <v>20</v>
      </c>
      <c r="D672" s="5" t="s">
        <v>58</v>
      </c>
      <c r="E672" s="3" t="s">
        <v>16</v>
      </c>
      <c r="F672" s="3" t="s">
        <v>23</v>
      </c>
      <c r="G672" s="6">
        <v>0</v>
      </c>
      <c r="H672" s="1">
        <v>0</v>
      </c>
      <c r="I672" s="3">
        <v>2</v>
      </c>
      <c r="J672" s="7">
        <v>2.2453703703703702E-3</v>
      </c>
      <c r="K672" s="3"/>
      <c r="L672" s="3"/>
      <c r="M672" s="3" t="s">
        <v>51</v>
      </c>
      <c r="N672" s="3" t="s">
        <v>66</v>
      </c>
      <c r="O672" s="3" t="s">
        <v>36</v>
      </c>
    </row>
    <row r="673" spans="2:15" ht="21" customHeight="1" x14ac:dyDescent="0.2">
      <c r="B673" s="3" t="s">
        <v>14</v>
      </c>
      <c r="C673" s="4">
        <v>12</v>
      </c>
      <c r="D673" s="5" t="s">
        <v>55</v>
      </c>
      <c r="E673" s="3" t="s">
        <v>16</v>
      </c>
      <c r="F673" s="3" t="s">
        <v>23</v>
      </c>
      <c r="G673" s="6">
        <v>5</v>
      </c>
      <c r="H673" s="1">
        <v>25000000</v>
      </c>
      <c r="I673" s="3">
        <v>1</v>
      </c>
      <c r="J673" s="7">
        <v>2.2685185185185182E-3</v>
      </c>
      <c r="K673" s="3" t="s">
        <v>18</v>
      </c>
      <c r="L673" s="3" t="s">
        <v>24</v>
      </c>
      <c r="M673" s="3" t="s">
        <v>30</v>
      </c>
      <c r="N673" s="3" t="s">
        <v>76</v>
      </c>
      <c r="O673" s="3" t="s">
        <v>52</v>
      </c>
    </row>
    <row r="674" spans="2:15" ht="21" customHeight="1" x14ac:dyDescent="0.2">
      <c r="B674" s="3" t="s">
        <v>14</v>
      </c>
      <c r="C674" s="4">
        <v>1</v>
      </c>
      <c r="D674" s="5" t="s">
        <v>60</v>
      </c>
      <c r="E674" s="3" t="s">
        <v>16</v>
      </c>
      <c r="F674" s="3" t="s">
        <v>23</v>
      </c>
      <c r="G674" s="6">
        <v>4</v>
      </c>
      <c r="H674" s="1">
        <v>20000000</v>
      </c>
      <c r="I674" s="3">
        <v>4</v>
      </c>
      <c r="J674" s="7">
        <v>2.2685185185185182E-3</v>
      </c>
      <c r="K674" s="3" t="s">
        <v>61</v>
      </c>
      <c r="L674" s="3" t="s">
        <v>39</v>
      </c>
      <c r="M674" s="3" t="s">
        <v>33</v>
      </c>
      <c r="N674" s="3" t="s">
        <v>66</v>
      </c>
      <c r="O674" s="3" t="s">
        <v>67</v>
      </c>
    </row>
    <row r="675" spans="2:15" ht="21" customHeight="1" x14ac:dyDescent="0.2">
      <c r="B675" s="3" t="s">
        <v>14</v>
      </c>
      <c r="C675" s="4">
        <v>28</v>
      </c>
      <c r="D675" s="5" t="s">
        <v>60</v>
      </c>
      <c r="E675" s="3" t="s">
        <v>49</v>
      </c>
      <c r="F675" s="3" t="s">
        <v>17</v>
      </c>
      <c r="G675" s="6">
        <v>4</v>
      </c>
      <c r="H675" s="1">
        <v>15000000</v>
      </c>
      <c r="I675" s="3">
        <v>2</v>
      </c>
      <c r="J675" s="7">
        <v>2.2685185185185182E-3</v>
      </c>
      <c r="K675" s="3" t="s">
        <v>18</v>
      </c>
      <c r="L675" s="3" t="s">
        <v>29</v>
      </c>
      <c r="M675" s="3" t="s">
        <v>48</v>
      </c>
      <c r="N675" s="3" t="s">
        <v>66</v>
      </c>
      <c r="O675" s="3" t="s">
        <v>67</v>
      </c>
    </row>
    <row r="676" spans="2:15" ht="21" customHeight="1" x14ac:dyDescent="0.2">
      <c r="B676" s="3" t="s">
        <v>14</v>
      </c>
      <c r="C676" s="4">
        <v>3</v>
      </c>
      <c r="D676" s="5" t="s">
        <v>27</v>
      </c>
      <c r="E676" s="3" t="s">
        <v>16</v>
      </c>
      <c r="F676" s="3" t="s">
        <v>17</v>
      </c>
      <c r="G676" s="6">
        <v>3</v>
      </c>
      <c r="H676" s="1">
        <v>12000000</v>
      </c>
      <c r="I676" s="3">
        <v>1</v>
      </c>
      <c r="J676" s="7">
        <v>2.2685185185185182E-3</v>
      </c>
      <c r="K676" s="3" t="s">
        <v>18</v>
      </c>
      <c r="L676" s="3" t="s">
        <v>29</v>
      </c>
      <c r="M676" s="3" t="s">
        <v>30</v>
      </c>
      <c r="N676" s="3" t="s">
        <v>76</v>
      </c>
      <c r="O676" s="3" t="s">
        <v>26</v>
      </c>
    </row>
    <row r="677" spans="2:15" ht="21" customHeight="1" x14ac:dyDescent="0.2">
      <c r="B677" s="3" t="s">
        <v>14</v>
      </c>
      <c r="C677" s="4">
        <v>28</v>
      </c>
      <c r="D677" s="5" t="s">
        <v>37</v>
      </c>
      <c r="E677" s="3" t="s">
        <v>38</v>
      </c>
      <c r="F677" s="3" t="s">
        <v>45</v>
      </c>
      <c r="G677" s="6">
        <v>2</v>
      </c>
      <c r="H677" s="1">
        <v>38000000</v>
      </c>
      <c r="I677" s="3">
        <v>2</v>
      </c>
      <c r="J677" s="7">
        <v>2.2685185185185182E-3</v>
      </c>
      <c r="K677" s="3" t="s">
        <v>46</v>
      </c>
      <c r="L677" s="3" t="s">
        <v>29</v>
      </c>
      <c r="M677" s="3" t="s">
        <v>25</v>
      </c>
      <c r="N677" s="3" t="s">
        <v>78</v>
      </c>
      <c r="O677" s="3" t="s">
        <v>62</v>
      </c>
    </row>
    <row r="678" spans="2:15" ht="21" customHeight="1" x14ac:dyDescent="0.2">
      <c r="B678" s="3" t="s">
        <v>14</v>
      </c>
      <c r="C678" s="4">
        <v>28</v>
      </c>
      <c r="D678" s="5" t="s">
        <v>37</v>
      </c>
      <c r="E678" s="3" t="s">
        <v>16</v>
      </c>
      <c r="F678" s="3" t="s">
        <v>17</v>
      </c>
      <c r="G678" s="6">
        <v>1</v>
      </c>
      <c r="H678" s="1">
        <v>19000000</v>
      </c>
      <c r="I678" s="3">
        <v>1</v>
      </c>
      <c r="J678" s="7">
        <v>2.2685185185185182E-3</v>
      </c>
      <c r="K678" s="3" t="s">
        <v>46</v>
      </c>
      <c r="L678" s="3" t="s">
        <v>19</v>
      </c>
      <c r="M678" s="3" t="s">
        <v>48</v>
      </c>
      <c r="N678" s="3" t="s">
        <v>78</v>
      </c>
      <c r="O678" s="3" t="s">
        <v>53</v>
      </c>
    </row>
    <row r="679" spans="2:15" ht="21" customHeight="1" x14ac:dyDescent="0.2">
      <c r="B679" s="3" t="s">
        <v>14</v>
      </c>
      <c r="C679" s="4">
        <v>23</v>
      </c>
      <c r="D679" s="5" t="s">
        <v>37</v>
      </c>
      <c r="E679" s="3" t="s">
        <v>49</v>
      </c>
      <c r="F679" s="3" t="s">
        <v>42</v>
      </c>
      <c r="G679" s="6">
        <v>2</v>
      </c>
      <c r="H679" s="1">
        <v>10000000</v>
      </c>
      <c r="I679" s="3">
        <v>2</v>
      </c>
      <c r="J679" s="7">
        <v>2.2685185185185182E-3</v>
      </c>
      <c r="K679" s="3" t="s">
        <v>18</v>
      </c>
      <c r="L679" s="3" t="s">
        <v>19</v>
      </c>
      <c r="M679" s="3" t="s">
        <v>25</v>
      </c>
      <c r="N679" s="3" t="s">
        <v>78</v>
      </c>
      <c r="O679" s="3" t="s">
        <v>53</v>
      </c>
    </row>
    <row r="680" spans="2:15" ht="21" customHeight="1" x14ac:dyDescent="0.2">
      <c r="B680" s="3" t="s">
        <v>14</v>
      </c>
      <c r="C680" s="4">
        <v>26</v>
      </c>
      <c r="D680" s="5" t="s">
        <v>37</v>
      </c>
      <c r="E680" s="3" t="s">
        <v>32</v>
      </c>
      <c r="F680" s="3" t="s">
        <v>23</v>
      </c>
      <c r="G680" s="6">
        <v>1</v>
      </c>
      <c r="H680" s="1">
        <v>7000000</v>
      </c>
      <c r="I680" s="3">
        <v>2</v>
      </c>
      <c r="J680" s="7">
        <v>2.2685185185185182E-3</v>
      </c>
      <c r="K680" s="3" t="s">
        <v>18</v>
      </c>
      <c r="L680" s="3" t="s">
        <v>29</v>
      </c>
      <c r="M680" s="3" t="s">
        <v>33</v>
      </c>
      <c r="N680" s="3" t="s">
        <v>76</v>
      </c>
      <c r="O680" s="3" t="s">
        <v>31</v>
      </c>
    </row>
    <row r="681" spans="2:15" ht="21" customHeight="1" x14ac:dyDescent="0.2">
      <c r="B681" s="3" t="s">
        <v>14</v>
      </c>
      <c r="C681" s="4">
        <v>1</v>
      </c>
      <c r="D681" s="5" t="s">
        <v>37</v>
      </c>
      <c r="E681" s="3" t="s">
        <v>38</v>
      </c>
      <c r="F681" s="3" t="s">
        <v>68</v>
      </c>
      <c r="G681" s="6">
        <v>3</v>
      </c>
      <c r="H681" s="1">
        <v>11000000</v>
      </c>
      <c r="I681" s="3">
        <v>3</v>
      </c>
      <c r="J681" s="7">
        <v>2.2685185185185182E-3</v>
      </c>
      <c r="K681" s="3" t="s">
        <v>18</v>
      </c>
      <c r="L681" s="3" t="s">
        <v>19</v>
      </c>
      <c r="M681" s="3" t="s">
        <v>40</v>
      </c>
      <c r="N681" s="3" t="s">
        <v>77</v>
      </c>
      <c r="O681" s="3" t="s">
        <v>65</v>
      </c>
    </row>
    <row r="682" spans="2:15" ht="21" customHeight="1" x14ac:dyDescent="0.2">
      <c r="B682" s="3" t="s">
        <v>14</v>
      </c>
      <c r="C682" s="4">
        <v>12</v>
      </c>
      <c r="D682" s="5" t="s">
        <v>44</v>
      </c>
      <c r="E682" s="3" t="s">
        <v>49</v>
      </c>
      <c r="F682" s="3" t="s">
        <v>17</v>
      </c>
      <c r="G682" s="6">
        <v>5</v>
      </c>
      <c r="H682" s="1">
        <v>25000000</v>
      </c>
      <c r="I682" s="3">
        <v>4</v>
      </c>
      <c r="J682" s="7">
        <v>2.2685185185185182E-3</v>
      </c>
      <c r="K682" s="3" t="s">
        <v>18</v>
      </c>
      <c r="L682" s="3" t="s">
        <v>24</v>
      </c>
      <c r="M682" s="3" t="s">
        <v>43</v>
      </c>
      <c r="N682" s="3" t="s">
        <v>76</v>
      </c>
      <c r="O682" s="3" t="s">
        <v>31</v>
      </c>
    </row>
    <row r="683" spans="2:15" ht="21" customHeight="1" x14ac:dyDescent="0.2">
      <c r="B683" s="3" t="s">
        <v>14</v>
      </c>
      <c r="C683" s="4">
        <v>12</v>
      </c>
      <c r="D683" s="5" t="s">
        <v>55</v>
      </c>
      <c r="E683" s="3" t="s">
        <v>16</v>
      </c>
      <c r="F683" s="3" t="s">
        <v>23</v>
      </c>
      <c r="G683" s="6">
        <v>5</v>
      </c>
      <c r="H683" s="1">
        <v>25000000</v>
      </c>
      <c r="I683" s="3">
        <v>1</v>
      </c>
      <c r="J683" s="7">
        <v>2.2685185185185182E-3</v>
      </c>
      <c r="K683" s="3" t="s">
        <v>18</v>
      </c>
      <c r="L683" s="3" t="s">
        <v>24</v>
      </c>
      <c r="M683" s="3" t="s">
        <v>30</v>
      </c>
      <c r="N683" s="3" t="s">
        <v>76</v>
      </c>
      <c r="O683" s="3" t="s">
        <v>52</v>
      </c>
    </row>
    <row r="684" spans="2:15" ht="21" customHeight="1" x14ac:dyDescent="0.2">
      <c r="B684" s="3" t="s">
        <v>14</v>
      </c>
      <c r="C684" s="4">
        <v>1</v>
      </c>
      <c r="D684" s="5" t="s">
        <v>60</v>
      </c>
      <c r="E684" s="3" t="s">
        <v>16</v>
      </c>
      <c r="F684" s="3" t="s">
        <v>23</v>
      </c>
      <c r="G684" s="6">
        <v>4</v>
      </c>
      <c r="H684" s="1">
        <v>20000000</v>
      </c>
      <c r="I684" s="3">
        <v>4</v>
      </c>
      <c r="J684" s="7">
        <v>2.2685185185185182E-3</v>
      </c>
      <c r="K684" s="3" t="s">
        <v>61</v>
      </c>
      <c r="L684" s="3" t="s">
        <v>39</v>
      </c>
      <c r="M684" s="3" t="s">
        <v>33</v>
      </c>
      <c r="N684" s="3" t="s">
        <v>66</v>
      </c>
      <c r="O684" s="3" t="s">
        <v>67</v>
      </c>
    </row>
    <row r="685" spans="2:15" ht="21" customHeight="1" x14ac:dyDescent="0.2">
      <c r="B685" s="3" t="s">
        <v>14</v>
      </c>
      <c r="C685" s="4">
        <v>28</v>
      </c>
      <c r="D685" s="5" t="s">
        <v>60</v>
      </c>
      <c r="E685" s="3" t="s">
        <v>49</v>
      </c>
      <c r="F685" s="3" t="s">
        <v>17</v>
      </c>
      <c r="G685" s="6">
        <v>4</v>
      </c>
      <c r="H685" s="1">
        <v>15000000</v>
      </c>
      <c r="I685" s="3">
        <v>2</v>
      </c>
      <c r="J685" s="7">
        <v>2.2685185185185182E-3</v>
      </c>
      <c r="K685" s="3" t="s">
        <v>18</v>
      </c>
      <c r="L685" s="3" t="s">
        <v>29</v>
      </c>
      <c r="M685" s="3" t="s">
        <v>48</v>
      </c>
      <c r="N685" s="3" t="s">
        <v>66</v>
      </c>
      <c r="O685" s="3" t="s">
        <v>67</v>
      </c>
    </row>
    <row r="686" spans="2:15" ht="21" customHeight="1" x14ac:dyDescent="0.2">
      <c r="B686" s="3" t="s">
        <v>70</v>
      </c>
      <c r="C686" s="4">
        <v>9</v>
      </c>
      <c r="D686" s="5" t="s">
        <v>60</v>
      </c>
      <c r="E686" s="3" t="s">
        <v>16</v>
      </c>
      <c r="F686" s="3" t="s">
        <v>17</v>
      </c>
      <c r="G686" s="6">
        <v>0</v>
      </c>
      <c r="H686" s="1">
        <v>0</v>
      </c>
      <c r="I686" s="3">
        <v>3</v>
      </c>
      <c r="J686" s="7">
        <v>2.2685185185185182E-3</v>
      </c>
      <c r="K686" s="3"/>
      <c r="L686" s="3"/>
      <c r="M686" s="3" t="s">
        <v>43</v>
      </c>
      <c r="N686" s="3" t="s">
        <v>78</v>
      </c>
      <c r="O686" s="3" t="s">
        <v>66</v>
      </c>
    </row>
    <row r="687" spans="2:15" ht="21" customHeight="1" x14ac:dyDescent="0.2">
      <c r="B687" s="3" t="s">
        <v>70</v>
      </c>
      <c r="C687" s="4">
        <v>17</v>
      </c>
      <c r="D687" s="5" t="s">
        <v>27</v>
      </c>
      <c r="E687" s="3" t="s">
        <v>28</v>
      </c>
      <c r="F687" s="3" t="s">
        <v>17</v>
      </c>
      <c r="G687" s="6">
        <v>0</v>
      </c>
      <c r="H687" s="1">
        <v>0</v>
      </c>
      <c r="I687" s="3">
        <v>2</v>
      </c>
      <c r="J687" s="7">
        <v>2.2685185185185182E-3</v>
      </c>
      <c r="K687" s="3"/>
      <c r="L687" s="3"/>
      <c r="M687" s="3" t="s">
        <v>51</v>
      </c>
      <c r="N687" s="3" t="s">
        <v>77</v>
      </c>
      <c r="O687" s="3" t="s">
        <v>54</v>
      </c>
    </row>
    <row r="688" spans="2:15" ht="21" customHeight="1" x14ac:dyDescent="0.2">
      <c r="B688" s="3" t="s">
        <v>70</v>
      </c>
      <c r="C688" s="4">
        <v>11</v>
      </c>
      <c r="D688" s="5" t="s">
        <v>44</v>
      </c>
      <c r="E688" s="3" t="s">
        <v>73</v>
      </c>
      <c r="F688" s="3" t="s">
        <v>42</v>
      </c>
      <c r="G688" s="6">
        <v>0</v>
      </c>
      <c r="H688" s="1">
        <v>0</v>
      </c>
      <c r="I688" s="3">
        <v>3</v>
      </c>
      <c r="J688" s="7">
        <v>2.2685185185185182E-3</v>
      </c>
      <c r="K688" s="3"/>
      <c r="L688" s="3"/>
      <c r="M688" s="3" t="s">
        <v>40</v>
      </c>
      <c r="N688" s="3" t="s">
        <v>76</v>
      </c>
      <c r="O688" s="3" t="s">
        <v>26</v>
      </c>
    </row>
    <row r="689" spans="2:15" ht="21" customHeight="1" x14ac:dyDescent="0.2">
      <c r="B689" s="3" t="s">
        <v>70</v>
      </c>
      <c r="C689" s="4">
        <v>9</v>
      </c>
      <c r="D689" s="5" t="s">
        <v>60</v>
      </c>
      <c r="E689" s="3" t="s">
        <v>16</v>
      </c>
      <c r="F689" s="3" t="s">
        <v>17</v>
      </c>
      <c r="G689" s="6">
        <v>0</v>
      </c>
      <c r="H689" s="1">
        <v>0</v>
      </c>
      <c r="I689" s="3">
        <v>3</v>
      </c>
      <c r="J689" s="7">
        <v>2.2685185185185182E-3</v>
      </c>
      <c r="K689" s="3"/>
      <c r="L689" s="3"/>
      <c r="M689" s="3" t="s">
        <v>43</v>
      </c>
      <c r="N689" s="3" t="s">
        <v>78</v>
      </c>
      <c r="O689" s="3" t="s">
        <v>66</v>
      </c>
    </row>
    <row r="690" spans="2:15" ht="21" customHeight="1" x14ac:dyDescent="0.2">
      <c r="B690" s="3" t="s">
        <v>14</v>
      </c>
      <c r="C690" s="4">
        <v>3</v>
      </c>
      <c r="D690" s="5" t="s">
        <v>22</v>
      </c>
      <c r="E690" s="3" t="s">
        <v>32</v>
      </c>
      <c r="F690" s="3" t="s">
        <v>42</v>
      </c>
      <c r="G690" s="6">
        <v>1</v>
      </c>
      <c r="H690" s="1">
        <v>19000000</v>
      </c>
      <c r="I690" s="3">
        <v>2</v>
      </c>
      <c r="J690" s="7">
        <v>2.2800925925925927E-3</v>
      </c>
      <c r="K690" s="3" t="s">
        <v>46</v>
      </c>
      <c r="L690" s="3" t="s">
        <v>35</v>
      </c>
      <c r="M690" s="3" t="s">
        <v>43</v>
      </c>
      <c r="N690" s="3" t="s">
        <v>66</v>
      </c>
      <c r="O690" s="3" t="s">
        <v>36</v>
      </c>
    </row>
    <row r="691" spans="2:15" ht="21" customHeight="1" x14ac:dyDescent="0.2">
      <c r="B691" s="3" t="s">
        <v>14</v>
      </c>
      <c r="C691" s="4">
        <v>30</v>
      </c>
      <c r="D691" s="5" t="s">
        <v>22</v>
      </c>
      <c r="E691" s="3" t="s">
        <v>32</v>
      </c>
      <c r="F691" s="3" t="s">
        <v>23</v>
      </c>
      <c r="G691" s="6">
        <v>2</v>
      </c>
      <c r="H691" s="1">
        <v>12000000</v>
      </c>
      <c r="I691" s="3">
        <v>2</v>
      </c>
      <c r="J691" s="7">
        <v>2.2800925925925927E-3</v>
      </c>
      <c r="K691" s="3" t="s">
        <v>18</v>
      </c>
      <c r="L691" s="3" t="s">
        <v>29</v>
      </c>
      <c r="M691" s="3" t="s">
        <v>30</v>
      </c>
      <c r="N691" s="3" t="s">
        <v>76</v>
      </c>
      <c r="O691" s="3" t="s">
        <v>31</v>
      </c>
    </row>
    <row r="692" spans="2:15" ht="21" customHeight="1" x14ac:dyDescent="0.2">
      <c r="B692" s="3" t="s">
        <v>14</v>
      </c>
      <c r="C692" s="4">
        <v>21</v>
      </c>
      <c r="D692" s="5" t="s">
        <v>27</v>
      </c>
      <c r="E692" s="3" t="s">
        <v>16</v>
      </c>
      <c r="F692" s="3" t="s">
        <v>45</v>
      </c>
      <c r="G692" s="6">
        <v>3</v>
      </c>
      <c r="H692" s="1">
        <v>15000000</v>
      </c>
      <c r="I692" s="3">
        <v>1</v>
      </c>
      <c r="J692" s="7">
        <v>2.2800925925925927E-3</v>
      </c>
      <c r="K692" s="3" t="s">
        <v>18</v>
      </c>
      <c r="L692" s="3" t="s">
        <v>29</v>
      </c>
      <c r="M692" s="3" t="s">
        <v>33</v>
      </c>
      <c r="N692" s="3" t="s">
        <v>77</v>
      </c>
      <c r="O692" s="3" t="s">
        <v>65</v>
      </c>
    </row>
    <row r="693" spans="2:15" ht="21" customHeight="1" x14ac:dyDescent="0.2">
      <c r="B693" s="3" t="s">
        <v>14</v>
      </c>
      <c r="C693" s="4">
        <v>31</v>
      </c>
      <c r="D693" s="5" t="s">
        <v>37</v>
      </c>
      <c r="E693" s="3" t="s">
        <v>38</v>
      </c>
      <c r="F693" s="3" t="s">
        <v>23</v>
      </c>
      <c r="G693" s="6">
        <v>3</v>
      </c>
      <c r="H693" s="1">
        <v>15000000</v>
      </c>
      <c r="I693" s="3">
        <v>2</v>
      </c>
      <c r="J693" s="7">
        <v>2.2800925925925927E-3</v>
      </c>
      <c r="K693" s="3" t="s">
        <v>18</v>
      </c>
      <c r="L693" s="3" t="s">
        <v>19</v>
      </c>
      <c r="M693" s="3" t="s">
        <v>20</v>
      </c>
      <c r="N693" s="3" t="s">
        <v>66</v>
      </c>
      <c r="O693" s="3" t="s">
        <v>67</v>
      </c>
    </row>
    <row r="694" spans="2:15" ht="21" customHeight="1" x14ac:dyDescent="0.2">
      <c r="B694" s="3" t="s">
        <v>14</v>
      </c>
      <c r="C694" s="4">
        <v>27</v>
      </c>
      <c r="D694" s="5" t="s">
        <v>37</v>
      </c>
      <c r="E694" s="3" t="s">
        <v>16</v>
      </c>
      <c r="F694" s="3" t="s">
        <v>23</v>
      </c>
      <c r="G694" s="6">
        <v>2</v>
      </c>
      <c r="H694" s="1">
        <v>12000000</v>
      </c>
      <c r="I694" s="3">
        <v>5</v>
      </c>
      <c r="J694" s="7">
        <v>2.2800925925925927E-3</v>
      </c>
      <c r="K694" s="3" t="s">
        <v>18</v>
      </c>
      <c r="L694" s="3" t="s">
        <v>24</v>
      </c>
      <c r="M694" s="3" t="s">
        <v>48</v>
      </c>
      <c r="N694" s="3" t="s">
        <v>78</v>
      </c>
      <c r="O694" s="3" t="s">
        <v>21</v>
      </c>
    </row>
    <row r="695" spans="2:15" ht="21" customHeight="1" x14ac:dyDescent="0.2">
      <c r="B695" s="3" t="s">
        <v>14</v>
      </c>
      <c r="C695" s="4">
        <v>30</v>
      </c>
      <c r="D695" s="5" t="s">
        <v>44</v>
      </c>
      <c r="E695" s="3" t="s">
        <v>16</v>
      </c>
      <c r="F695" s="3" t="s">
        <v>23</v>
      </c>
      <c r="G695" s="6">
        <v>5</v>
      </c>
      <c r="H695" s="1">
        <v>20000000</v>
      </c>
      <c r="I695" s="3">
        <v>2</v>
      </c>
      <c r="J695" s="7">
        <v>2.2800925925925927E-3</v>
      </c>
      <c r="K695" s="3" t="s">
        <v>18</v>
      </c>
      <c r="L695" s="3" t="s">
        <v>19</v>
      </c>
      <c r="M695" s="3" t="s">
        <v>40</v>
      </c>
      <c r="N695" s="3" t="s">
        <v>66</v>
      </c>
      <c r="O695" s="3" t="s">
        <v>36</v>
      </c>
    </row>
    <row r="696" spans="2:15" ht="21" customHeight="1" x14ac:dyDescent="0.2">
      <c r="B696" s="3" t="s">
        <v>14</v>
      </c>
      <c r="C696" s="4">
        <v>20</v>
      </c>
      <c r="D696" s="5" t="s">
        <v>44</v>
      </c>
      <c r="E696" s="3" t="s">
        <v>16</v>
      </c>
      <c r="F696" s="3" t="s">
        <v>17</v>
      </c>
      <c r="G696" s="6">
        <v>3</v>
      </c>
      <c r="H696" s="1">
        <v>15000000</v>
      </c>
      <c r="I696" s="3">
        <v>5</v>
      </c>
      <c r="J696" s="7">
        <v>2.2800925925925927E-3</v>
      </c>
      <c r="K696" s="3" t="s">
        <v>18</v>
      </c>
      <c r="L696" s="3" t="s">
        <v>29</v>
      </c>
      <c r="M696" s="3" t="s">
        <v>43</v>
      </c>
      <c r="N696" s="3" t="s">
        <v>78</v>
      </c>
      <c r="O696" s="3" t="s">
        <v>63</v>
      </c>
    </row>
    <row r="697" spans="2:15" ht="21" customHeight="1" x14ac:dyDescent="0.2">
      <c r="B697" s="3" t="s">
        <v>14</v>
      </c>
      <c r="C697" s="4">
        <v>4</v>
      </c>
      <c r="D697" s="5" t="s">
        <v>44</v>
      </c>
      <c r="E697" s="3" t="s">
        <v>38</v>
      </c>
      <c r="F697" s="3" t="s">
        <v>23</v>
      </c>
      <c r="G697" s="6">
        <v>1</v>
      </c>
      <c r="H697" s="1">
        <v>7000000</v>
      </c>
      <c r="I697" s="3">
        <v>2</v>
      </c>
      <c r="J697" s="7">
        <v>2.2800925925925927E-3</v>
      </c>
      <c r="K697" s="3" t="s">
        <v>18</v>
      </c>
      <c r="L697" s="3" t="s">
        <v>39</v>
      </c>
      <c r="M697" s="3" t="s">
        <v>25</v>
      </c>
      <c r="N697" s="3" t="s">
        <v>76</v>
      </c>
      <c r="O697" s="3" t="s">
        <v>26</v>
      </c>
    </row>
    <row r="698" spans="2:15" ht="21" customHeight="1" x14ac:dyDescent="0.2">
      <c r="B698" s="3" t="s">
        <v>14</v>
      </c>
      <c r="C698" s="4">
        <v>3</v>
      </c>
      <c r="D698" s="5" t="s">
        <v>22</v>
      </c>
      <c r="E698" s="3" t="s">
        <v>32</v>
      </c>
      <c r="F698" s="3" t="s">
        <v>42</v>
      </c>
      <c r="G698" s="6">
        <v>1</v>
      </c>
      <c r="H698" s="1">
        <v>19000000</v>
      </c>
      <c r="I698" s="3">
        <v>2</v>
      </c>
      <c r="J698" s="7">
        <v>2.2800925925925927E-3</v>
      </c>
      <c r="K698" s="3" t="s">
        <v>46</v>
      </c>
      <c r="L698" s="3" t="s">
        <v>35</v>
      </c>
      <c r="M698" s="3" t="s">
        <v>43</v>
      </c>
      <c r="N698" s="3" t="s">
        <v>66</v>
      </c>
      <c r="O698" s="3" t="s">
        <v>36</v>
      </c>
    </row>
    <row r="699" spans="2:15" ht="21" customHeight="1" x14ac:dyDescent="0.2">
      <c r="B699" s="3" t="s">
        <v>14</v>
      </c>
      <c r="C699" s="4">
        <v>30</v>
      </c>
      <c r="D699" s="5" t="s">
        <v>22</v>
      </c>
      <c r="E699" s="3" t="s">
        <v>32</v>
      </c>
      <c r="F699" s="3" t="s">
        <v>23</v>
      </c>
      <c r="G699" s="6">
        <v>2</v>
      </c>
      <c r="H699" s="1">
        <v>12000000</v>
      </c>
      <c r="I699" s="3">
        <v>2</v>
      </c>
      <c r="J699" s="7">
        <v>2.2800925925925927E-3</v>
      </c>
      <c r="K699" s="3" t="s">
        <v>18</v>
      </c>
      <c r="L699" s="3" t="s">
        <v>29</v>
      </c>
      <c r="M699" s="3" t="s">
        <v>30</v>
      </c>
      <c r="N699" s="3" t="s">
        <v>76</v>
      </c>
      <c r="O699" s="3" t="s">
        <v>31</v>
      </c>
    </row>
    <row r="700" spans="2:15" ht="21" customHeight="1" x14ac:dyDescent="0.2">
      <c r="B700" s="3" t="s">
        <v>70</v>
      </c>
      <c r="C700" s="4">
        <v>14</v>
      </c>
      <c r="D700" s="5" t="s">
        <v>37</v>
      </c>
      <c r="E700" s="3" t="s">
        <v>49</v>
      </c>
      <c r="F700" s="3" t="s">
        <v>42</v>
      </c>
      <c r="G700" s="6">
        <v>0</v>
      </c>
      <c r="H700" s="1">
        <v>0</v>
      </c>
      <c r="I700" s="3">
        <v>4</v>
      </c>
      <c r="J700" s="7">
        <v>2.2800925925925927E-3</v>
      </c>
      <c r="K700" s="3"/>
      <c r="L700" s="3"/>
      <c r="M700" s="3" t="s">
        <v>25</v>
      </c>
      <c r="N700" s="3" t="s">
        <v>78</v>
      </c>
      <c r="O700" s="3" t="s">
        <v>53</v>
      </c>
    </row>
    <row r="701" spans="2:15" ht="21" customHeight="1" x14ac:dyDescent="0.2">
      <c r="B701" s="3" t="s">
        <v>70</v>
      </c>
      <c r="C701" s="4">
        <v>5</v>
      </c>
      <c r="D701" s="5" t="s">
        <v>37</v>
      </c>
      <c r="E701" s="3" t="s">
        <v>28</v>
      </c>
      <c r="F701" s="3" t="s">
        <v>23</v>
      </c>
      <c r="G701" s="6">
        <v>0</v>
      </c>
      <c r="H701" s="1">
        <v>0</v>
      </c>
      <c r="I701" s="3">
        <v>1</v>
      </c>
      <c r="J701" s="7">
        <v>2.2800925925925927E-3</v>
      </c>
      <c r="K701" s="3"/>
      <c r="L701" s="3"/>
      <c r="M701" s="3" t="s">
        <v>51</v>
      </c>
      <c r="N701" s="3" t="s">
        <v>76</v>
      </c>
      <c r="O701" s="3" t="s">
        <v>71</v>
      </c>
    </row>
    <row r="702" spans="2:15" ht="21" customHeight="1" x14ac:dyDescent="0.2">
      <c r="B702" s="3" t="s">
        <v>70</v>
      </c>
      <c r="C702" s="4">
        <v>2</v>
      </c>
      <c r="D702" s="5" t="s">
        <v>69</v>
      </c>
      <c r="E702" s="3" t="s">
        <v>49</v>
      </c>
      <c r="F702" s="3" t="s">
        <v>42</v>
      </c>
      <c r="G702" s="6">
        <v>0</v>
      </c>
      <c r="H702" s="1">
        <v>0</v>
      </c>
      <c r="I702" s="3">
        <v>3</v>
      </c>
      <c r="J702" s="7">
        <v>2.2800925925925927E-3</v>
      </c>
      <c r="K702" s="3"/>
      <c r="L702" s="3"/>
      <c r="M702" s="3" t="s">
        <v>30</v>
      </c>
      <c r="N702" s="3" t="s">
        <v>78</v>
      </c>
      <c r="O702" s="3" t="s">
        <v>53</v>
      </c>
    </row>
    <row r="703" spans="2:15" ht="21" customHeight="1" x14ac:dyDescent="0.2">
      <c r="B703" s="3" t="s">
        <v>70</v>
      </c>
      <c r="C703" s="4">
        <v>30</v>
      </c>
      <c r="D703" s="5" t="s">
        <v>69</v>
      </c>
      <c r="E703" s="3" t="s">
        <v>38</v>
      </c>
      <c r="F703" s="3" t="s">
        <v>23</v>
      </c>
      <c r="G703" s="6">
        <v>0</v>
      </c>
      <c r="H703" s="1">
        <v>0</v>
      </c>
      <c r="I703" s="3">
        <v>2</v>
      </c>
      <c r="J703" s="7">
        <v>2.2800925925925927E-3</v>
      </c>
      <c r="K703" s="3"/>
      <c r="L703" s="3"/>
      <c r="M703" s="3" t="s">
        <v>30</v>
      </c>
      <c r="N703" s="3" t="s">
        <v>77</v>
      </c>
      <c r="O703" s="3" t="s">
        <v>54</v>
      </c>
    </row>
    <row r="704" spans="2:15" ht="21" customHeight="1" x14ac:dyDescent="0.2">
      <c r="B704" s="3" t="s">
        <v>70</v>
      </c>
      <c r="C704" s="4">
        <v>10</v>
      </c>
      <c r="D704" s="5" t="s">
        <v>69</v>
      </c>
      <c r="E704" s="3" t="s">
        <v>28</v>
      </c>
      <c r="F704" s="3" t="s">
        <v>42</v>
      </c>
      <c r="G704" s="6">
        <v>0</v>
      </c>
      <c r="H704" s="1">
        <v>0</v>
      </c>
      <c r="I704" s="3">
        <v>1</v>
      </c>
      <c r="J704" s="7">
        <v>2.2800925925925927E-3</v>
      </c>
      <c r="K704" s="3"/>
      <c r="L704" s="3"/>
      <c r="M704" s="3" t="s">
        <v>33</v>
      </c>
      <c r="N704" s="3" t="s">
        <v>77</v>
      </c>
      <c r="O704" s="3" t="s">
        <v>34</v>
      </c>
    </row>
    <row r="705" spans="2:15" ht="21" customHeight="1" x14ac:dyDescent="0.2">
      <c r="B705" s="3" t="s">
        <v>14</v>
      </c>
      <c r="C705" s="4">
        <v>1</v>
      </c>
      <c r="D705" s="5" t="s">
        <v>55</v>
      </c>
      <c r="E705" s="3" t="s">
        <v>49</v>
      </c>
      <c r="F705" s="3" t="s">
        <v>23</v>
      </c>
      <c r="G705" s="6">
        <v>1</v>
      </c>
      <c r="H705" s="1">
        <v>7000000</v>
      </c>
      <c r="I705" s="3">
        <v>3</v>
      </c>
      <c r="J705" s="7">
        <v>2.4305555555555556E-3</v>
      </c>
      <c r="K705" s="3" t="s">
        <v>18</v>
      </c>
      <c r="L705" s="3" t="s">
        <v>50</v>
      </c>
      <c r="M705" s="3" t="s">
        <v>48</v>
      </c>
      <c r="N705" s="3" t="s">
        <v>78</v>
      </c>
      <c r="O705" s="3" t="s">
        <v>41</v>
      </c>
    </row>
    <row r="706" spans="2:15" ht="21" customHeight="1" x14ac:dyDescent="0.2">
      <c r="B706" s="3" t="s">
        <v>14</v>
      </c>
      <c r="C706" s="4">
        <v>11</v>
      </c>
      <c r="D706" s="5" t="s">
        <v>57</v>
      </c>
      <c r="E706" s="3" t="s">
        <v>38</v>
      </c>
      <c r="F706" s="3" t="s">
        <v>23</v>
      </c>
      <c r="G706" s="6">
        <v>4</v>
      </c>
      <c r="H706" s="1">
        <v>20000000</v>
      </c>
      <c r="I706" s="3">
        <v>2</v>
      </c>
      <c r="J706" s="7">
        <v>2.4305555555555556E-3</v>
      </c>
      <c r="K706" s="3" t="s">
        <v>61</v>
      </c>
      <c r="L706" s="3" t="s">
        <v>29</v>
      </c>
      <c r="M706" s="3" t="s">
        <v>51</v>
      </c>
      <c r="N706" s="3" t="s">
        <v>76</v>
      </c>
      <c r="O706" s="3" t="s">
        <v>71</v>
      </c>
    </row>
    <row r="707" spans="2:15" ht="21" customHeight="1" x14ac:dyDescent="0.2">
      <c r="B707" s="3" t="s">
        <v>14</v>
      </c>
      <c r="C707" s="4">
        <v>25</v>
      </c>
      <c r="D707" s="5" t="s">
        <v>22</v>
      </c>
      <c r="E707" s="3" t="s">
        <v>16</v>
      </c>
      <c r="F707" s="3" t="s">
        <v>17</v>
      </c>
      <c r="G707" s="6">
        <v>3</v>
      </c>
      <c r="H707" s="1">
        <v>15000000</v>
      </c>
      <c r="I707" s="3">
        <v>1</v>
      </c>
      <c r="J707" s="7">
        <v>2.4305555555555556E-3</v>
      </c>
      <c r="K707" s="3" t="s">
        <v>18</v>
      </c>
      <c r="L707" s="3" t="s">
        <v>19</v>
      </c>
      <c r="M707" s="3" t="s">
        <v>25</v>
      </c>
      <c r="N707" s="3" t="s">
        <v>66</v>
      </c>
      <c r="O707" s="3" t="s">
        <v>67</v>
      </c>
    </row>
    <row r="708" spans="2:15" ht="21" customHeight="1" x14ac:dyDescent="0.2">
      <c r="B708" s="3" t="s">
        <v>14</v>
      </c>
      <c r="C708" s="4">
        <v>17</v>
      </c>
      <c r="D708" s="5" t="s">
        <v>27</v>
      </c>
      <c r="E708" s="3" t="s">
        <v>73</v>
      </c>
      <c r="F708" s="3" t="s">
        <v>17</v>
      </c>
      <c r="G708" s="6">
        <v>3</v>
      </c>
      <c r="H708" s="1">
        <v>11000000</v>
      </c>
      <c r="I708" s="3">
        <v>4</v>
      </c>
      <c r="J708" s="7">
        <v>2.4305555555555556E-3</v>
      </c>
      <c r="K708" s="3" t="s">
        <v>18</v>
      </c>
      <c r="L708" s="3" t="s">
        <v>19</v>
      </c>
      <c r="M708" s="3" t="s">
        <v>25</v>
      </c>
      <c r="N708" s="3" t="s">
        <v>66</v>
      </c>
      <c r="O708" s="3" t="s">
        <v>67</v>
      </c>
    </row>
    <row r="709" spans="2:15" ht="21" customHeight="1" x14ac:dyDescent="0.2">
      <c r="B709" s="3" t="s">
        <v>14</v>
      </c>
      <c r="C709" s="4">
        <v>30</v>
      </c>
      <c r="D709" s="5" t="s">
        <v>27</v>
      </c>
      <c r="E709" s="3" t="s">
        <v>16</v>
      </c>
      <c r="F709" s="3" t="s">
        <v>23</v>
      </c>
      <c r="G709" s="6">
        <v>5</v>
      </c>
      <c r="H709" s="1">
        <v>25000000</v>
      </c>
      <c r="I709" s="3">
        <v>3</v>
      </c>
      <c r="J709" s="7">
        <v>2.4305555555555556E-3</v>
      </c>
      <c r="K709" s="3" t="s">
        <v>18</v>
      </c>
      <c r="L709" s="3" t="s">
        <v>19</v>
      </c>
      <c r="M709" s="3" t="s">
        <v>33</v>
      </c>
      <c r="N709" s="3" t="s">
        <v>78</v>
      </c>
      <c r="O709" s="3" t="s">
        <v>41</v>
      </c>
    </row>
    <row r="710" spans="2:15" ht="21" customHeight="1" x14ac:dyDescent="0.2">
      <c r="B710" s="3" t="s">
        <v>14</v>
      </c>
      <c r="C710" s="4">
        <v>22</v>
      </c>
      <c r="D710" s="5" t="s">
        <v>37</v>
      </c>
      <c r="E710" s="3" t="s">
        <v>16</v>
      </c>
      <c r="F710" s="3" t="s">
        <v>42</v>
      </c>
      <c r="G710" s="6">
        <v>2</v>
      </c>
      <c r="H710" s="1">
        <v>38000000</v>
      </c>
      <c r="I710" s="3">
        <v>6</v>
      </c>
      <c r="J710" s="7">
        <v>2.4305555555555556E-3</v>
      </c>
      <c r="K710" s="3" t="s">
        <v>46</v>
      </c>
      <c r="L710" s="3" t="s">
        <v>29</v>
      </c>
      <c r="M710" s="3" t="s">
        <v>43</v>
      </c>
      <c r="N710" s="3" t="s">
        <v>78</v>
      </c>
      <c r="O710" s="3" t="s">
        <v>66</v>
      </c>
    </row>
    <row r="711" spans="2:15" ht="21" customHeight="1" x14ac:dyDescent="0.2">
      <c r="B711" s="3" t="s">
        <v>14</v>
      </c>
      <c r="C711" s="4">
        <v>7</v>
      </c>
      <c r="D711" s="5" t="s">
        <v>37</v>
      </c>
      <c r="E711" s="3" t="s">
        <v>16</v>
      </c>
      <c r="F711" s="3" t="s">
        <v>42</v>
      </c>
      <c r="G711" s="6">
        <v>2</v>
      </c>
      <c r="H711" s="1">
        <v>10000000</v>
      </c>
      <c r="I711" s="3">
        <v>5</v>
      </c>
      <c r="J711" s="7">
        <v>2.4305555555555556E-3</v>
      </c>
      <c r="K711" s="3" t="s">
        <v>18</v>
      </c>
      <c r="L711" s="3" t="s">
        <v>29</v>
      </c>
      <c r="M711" s="3" t="s">
        <v>30</v>
      </c>
      <c r="N711" s="3" t="s">
        <v>76</v>
      </c>
      <c r="O711" s="3" t="s">
        <v>31</v>
      </c>
    </row>
    <row r="712" spans="2:15" ht="21" customHeight="1" x14ac:dyDescent="0.2">
      <c r="B712" s="3" t="s">
        <v>14</v>
      </c>
      <c r="C712" s="4">
        <v>8</v>
      </c>
      <c r="D712" s="5" t="s">
        <v>37</v>
      </c>
      <c r="E712" s="3" t="s">
        <v>16</v>
      </c>
      <c r="F712" s="3" t="s">
        <v>42</v>
      </c>
      <c r="G712" s="6">
        <v>3</v>
      </c>
      <c r="H712" s="1">
        <v>12000000</v>
      </c>
      <c r="I712" s="3">
        <v>3</v>
      </c>
      <c r="J712" s="7">
        <v>2.4305555555555556E-3</v>
      </c>
      <c r="K712" s="3" t="s">
        <v>18</v>
      </c>
      <c r="L712" s="3" t="s">
        <v>56</v>
      </c>
      <c r="M712" s="3" t="s">
        <v>30</v>
      </c>
      <c r="N712" s="3" t="s">
        <v>77</v>
      </c>
      <c r="O712" s="3" t="s">
        <v>54</v>
      </c>
    </row>
    <row r="713" spans="2:15" ht="21" customHeight="1" x14ac:dyDescent="0.2">
      <c r="B713" s="3" t="s">
        <v>14</v>
      </c>
      <c r="C713" s="4">
        <v>19</v>
      </c>
      <c r="D713" s="5" t="s">
        <v>37</v>
      </c>
      <c r="E713" s="3" t="s">
        <v>28</v>
      </c>
      <c r="F713" s="3" t="s">
        <v>68</v>
      </c>
      <c r="G713" s="6">
        <v>4</v>
      </c>
      <c r="H713" s="1">
        <v>20000000</v>
      </c>
      <c r="I713" s="3">
        <v>1</v>
      </c>
      <c r="J713" s="7">
        <v>2.4305555555555556E-3</v>
      </c>
      <c r="K713" s="3" t="s">
        <v>18</v>
      </c>
      <c r="L713" s="3" t="s">
        <v>56</v>
      </c>
      <c r="M713" s="3" t="s">
        <v>40</v>
      </c>
      <c r="N713" s="3" t="s">
        <v>76</v>
      </c>
      <c r="O713" s="3" t="s">
        <v>75</v>
      </c>
    </row>
    <row r="714" spans="2:15" ht="21" customHeight="1" x14ac:dyDescent="0.2">
      <c r="B714" s="3" t="s">
        <v>14</v>
      </c>
      <c r="C714" s="4">
        <v>28</v>
      </c>
      <c r="D714" s="5" t="s">
        <v>37</v>
      </c>
      <c r="E714" s="3" t="s">
        <v>38</v>
      </c>
      <c r="F714" s="3" t="s">
        <v>42</v>
      </c>
      <c r="G714" s="6">
        <v>2</v>
      </c>
      <c r="H714" s="1">
        <v>12000000</v>
      </c>
      <c r="I714" s="3">
        <v>3</v>
      </c>
      <c r="J714" s="7">
        <v>2.4305555555555556E-3</v>
      </c>
      <c r="K714" s="3" t="s">
        <v>18</v>
      </c>
      <c r="L714" s="3" t="s">
        <v>47</v>
      </c>
      <c r="M714" s="3" t="s">
        <v>43</v>
      </c>
      <c r="N714" s="3" t="s">
        <v>77</v>
      </c>
      <c r="O714" s="3" t="s">
        <v>65</v>
      </c>
    </row>
    <row r="715" spans="2:15" ht="21" customHeight="1" x14ac:dyDescent="0.2">
      <c r="B715" s="3" t="s">
        <v>14</v>
      </c>
      <c r="C715" s="4">
        <v>5</v>
      </c>
      <c r="D715" s="5" t="s">
        <v>44</v>
      </c>
      <c r="E715" s="3" t="s">
        <v>16</v>
      </c>
      <c r="F715" s="3" t="s">
        <v>42</v>
      </c>
      <c r="G715" s="6">
        <v>1</v>
      </c>
      <c r="H715" s="1">
        <v>19000000</v>
      </c>
      <c r="I715" s="3">
        <v>2</v>
      </c>
      <c r="J715" s="7">
        <v>2.4305555555555556E-3</v>
      </c>
      <c r="K715" s="3" t="s">
        <v>46</v>
      </c>
      <c r="L715" s="3" t="s">
        <v>24</v>
      </c>
      <c r="M715" s="3" t="s">
        <v>25</v>
      </c>
      <c r="N715" s="3" t="s">
        <v>76</v>
      </c>
      <c r="O715" s="3" t="s">
        <v>26</v>
      </c>
    </row>
    <row r="716" spans="2:15" ht="21" customHeight="1" x14ac:dyDescent="0.2">
      <c r="B716" s="3" t="s">
        <v>14</v>
      </c>
      <c r="C716" s="4">
        <v>1</v>
      </c>
      <c r="D716" s="5" t="s">
        <v>55</v>
      </c>
      <c r="E716" s="3" t="s">
        <v>49</v>
      </c>
      <c r="F716" s="3" t="s">
        <v>23</v>
      </c>
      <c r="G716" s="6">
        <v>1</v>
      </c>
      <c r="H716" s="1">
        <v>7000000</v>
      </c>
      <c r="I716" s="3">
        <v>3</v>
      </c>
      <c r="J716" s="7">
        <v>2.4305555555555556E-3</v>
      </c>
      <c r="K716" s="3" t="s">
        <v>18</v>
      </c>
      <c r="L716" s="3" t="s">
        <v>50</v>
      </c>
      <c r="M716" s="3" t="s">
        <v>48</v>
      </c>
      <c r="N716" s="3" t="s">
        <v>78</v>
      </c>
      <c r="O716" s="3" t="s">
        <v>41</v>
      </c>
    </row>
    <row r="717" spans="2:15" ht="21" customHeight="1" x14ac:dyDescent="0.2">
      <c r="B717" s="3" t="s">
        <v>14</v>
      </c>
      <c r="C717" s="4">
        <v>11</v>
      </c>
      <c r="D717" s="5" t="s">
        <v>57</v>
      </c>
      <c r="E717" s="3" t="s">
        <v>38</v>
      </c>
      <c r="F717" s="3" t="s">
        <v>23</v>
      </c>
      <c r="G717" s="6">
        <v>4</v>
      </c>
      <c r="H717" s="1">
        <v>20000000</v>
      </c>
      <c r="I717" s="3">
        <v>2</v>
      </c>
      <c r="J717" s="7">
        <v>2.4305555555555556E-3</v>
      </c>
      <c r="K717" s="3" t="s">
        <v>61</v>
      </c>
      <c r="L717" s="3" t="s">
        <v>29</v>
      </c>
      <c r="M717" s="3" t="s">
        <v>51</v>
      </c>
      <c r="N717" s="3" t="s">
        <v>76</v>
      </c>
      <c r="O717" s="3" t="s">
        <v>71</v>
      </c>
    </row>
    <row r="718" spans="2:15" ht="21" customHeight="1" x14ac:dyDescent="0.2">
      <c r="B718" s="3" t="s">
        <v>14</v>
      </c>
      <c r="C718" s="4">
        <v>25</v>
      </c>
      <c r="D718" s="5" t="s">
        <v>22</v>
      </c>
      <c r="E718" s="3" t="s">
        <v>16</v>
      </c>
      <c r="F718" s="3" t="s">
        <v>17</v>
      </c>
      <c r="G718" s="6">
        <v>3</v>
      </c>
      <c r="H718" s="1">
        <v>15000000</v>
      </c>
      <c r="I718" s="3">
        <v>1</v>
      </c>
      <c r="J718" s="7">
        <v>2.4305555555555556E-3</v>
      </c>
      <c r="K718" s="3" t="s">
        <v>18</v>
      </c>
      <c r="L718" s="3" t="s">
        <v>19</v>
      </c>
      <c r="M718" s="3" t="s">
        <v>25</v>
      </c>
      <c r="N718" s="3" t="s">
        <v>66</v>
      </c>
      <c r="O718" s="3" t="s">
        <v>67</v>
      </c>
    </row>
    <row r="719" spans="2:15" ht="21" customHeight="1" x14ac:dyDescent="0.2">
      <c r="B719" s="3" t="s">
        <v>70</v>
      </c>
      <c r="C719" s="4">
        <v>12</v>
      </c>
      <c r="D719" s="5" t="s">
        <v>27</v>
      </c>
      <c r="E719" s="3" t="s">
        <v>32</v>
      </c>
      <c r="F719" s="3" t="s">
        <v>42</v>
      </c>
      <c r="G719" s="6">
        <v>0</v>
      </c>
      <c r="H719" s="1">
        <v>0</v>
      </c>
      <c r="I719" s="3">
        <v>1</v>
      </c>
      <c r="J719" s="7">
        <v>2.4305555555555556E-3</v>
      </c>
      <c r="K719" s="3"/>
      <c r="L719" s="3"/>
      <c r="M719" s="3" t="s">
        <v>30</v>
      </c>
      <c r="N719" s="3" t="s">
        <v>78</v>
      </c>
      <c r="O719" s="3" t="s">
        <v>62</v>
      </c>
    </row>
    <row r="720" spans="2:15" ht="21" customHeight="1" x14ac:dyDescent="0.2">
      <c r="B720" s="3" t="s">
        <v>70</v>
      </c>
      <c r="C720" s="4">
        <v>14</v>
      </c>
      <c r="D720" s="5" t="s">
        <v>69</v>
      </c>
      <c r="E720" s="3" t="s">
        <v>28</v>
      </c>
      <c r="F720" s="3" t="s">
        <v>23</v>
      </c>
      <c r="G720" s="6">
        <v>0</v>
      </c>
      <c r="H720" s="1">
        <v>0</v>
      </c>
      <c r="I720" s="3">
        <v>4</v>
      </c>
      <c r="J720" s="7">
        <v>2.4305555555555556E-3</v>
      </c>
      <c r="K720" s="3"/>
      <c r="L720" s="3"/>
      <c r="M720" s="3" t="s">
        <v>30</v>
      </c>
      <c r="N720" s="3" t="s">
        <v>76</v>
      </c>
      <c r="O720" s="3" t="s">
        <v>31</v>
      </c>
    </row>
    <row r="721" spans="2:15" ht="21" customHeight="1" x14ac:dyDescent="0.2">
      <c r="B721" s="3" t="s">
        <v>14</v>
      </c>
      <c r="C721" s="4">
        <v>11</v>
      </c>
      <c r="D721" s="5" t="s">
        <v>57</v>
      </c>
      <c r="E721" s="3" t="s">
        <v>16</v>
      </c>
      <c r="F721" s="3" t="s">
        <v>68</v>
      </c>
      <c r="G721" s="6">
        <v>3</v>
      </c>
      <c r="H721" s="1">
        <v>15000000</v>
      </c>
      <c r="I721" s="3">
        <v>1</v>
      </c>
      <c r="J721" s="7">
        <v>2.5462962962962961E-3</v>
      </c>
      <c r="K721" s="3" t="s">
        <v>18</v>
      </c>
      <c r="L721" s="3" t="s">
        <v>19</v>
      </c>
      <c r="M721" s="3" t="s">
        <v>33</v>
      </c>
      <c r="N721" s="3" t="s">
        <v>66</v>
      </c>
      <c r="O721" s="3" t="s">
        <v>67</v>
      </c>
    </row>
    <row r="722" spans="2:15" ht="21" customHeight="1" x14ac:dyDescent="0.2">
      <c r="B722" s="3" t="s">
        <v>14</v>
      </c>
      <c r="C722" s="4">
        <v>13</v>
      </c>
      <c r="D722" s="5" t="s">
        <v>72</v>
      </c>
      <c r="E722" s="3" t="s">
        <v>38</v>
      </c>
      <c r="F722" s="3" t="s">
        <v>23</v>
      </c>
      <c r="G722" s="6">
        <v>3</v>
      </c>
      <c r="H722" s="1">
        <v>15000000</v>
      </c>
      <c r="I722" s="3">
        <v>5</v>
      </c>
      <c r="J722" s="7">
        <v>2.5462962962962961E-3</v>
      </c>
      <c r="K722" s="3" t="s">
        <v>18</v>
      </c>
      <c r="L722" s="3" t="s">
        <v>47</v>
      </c>
      <c r="M722" s="3" t="s">
        <v>51</v>
      </c>
      <c r="N722" s="3" t="s">
        <v>77</v>
      </c>
      <c r="O722" s="3" t="s">
        <v>65</v>
      </c>
    </row>
    <row r="723" spans="2:15" ht="21" customHeight="1" x14ac:dyDescent="0.2">
      <c r="B723" s="3" t="s">
        <v>14</v>
      </c>
      <c r="C723" s="4">
        <v>10</v>
      </c>
      <c r="D723" s="5" t="s">
        <v>22</v>
      </c>
      <c r="E723" s="3" t="s">
        <v>16</v>
      </c>
      <c r="F723" s="3" t="s">
        <v>23</v>
      </c>
      <c r="G723" s="6">
        <v>2</v>
      </c>
      <c r="H723" s="1">
        <v>12000000</v>
      </c>
      <c r="I723" s="3">
        <v>2</v>
      </c>
      <c r="J723" s="7">
        <v>2.5462962962962961E-3</v>
      </c>
      <c r="K723" s="3" t="s">
        <v>18</v>
      </c>
      <c r="L723" s="3" t="s">
        <v>29</v>
      </c>
      <c r="M723" s="3" t="s">
        <v>48</v>
      </c>
      <c r="N723" s="3" t="s">
        <v>76</v>
      </c>
      <c r="O723" s="3" t="s">
        <v>52</v>
      </c>
    </row>
    <row r="724" spans="2:15" ht="21" customHeight="1" x14ac:dyDescent="0.2">
      <c r="B724" s="3" t="s">
        <v>14</v>
      </c>
      <c r="C724" s="4">
        <v>19</v>
      </c>
      <c r="D724" s="5" t="s">
        <v>22</v>
      </c>
      <c r="E724" s="3" t="s">
        <v>49</v>
      </c>
      <c r="F724" s="3" t="s">
        <v>42</v>
      </c>
      <c r="G724" s="6">
        <v>3</v>
      </c>
      <c r="H724" s="1">
        <v>15000000</v>
      </c>
      <c r="I724" s="3">
        <v>2</v>
      </c>
      <c r="J724" s="7">
        <v>2.5462962962962961E-3</v>
      </c>
      <c r="K724" s="3" t="s">
        <v>18</v>
      </c>
      <c r="L724" s="3" t="s">
        <v>19</v>
      </c>
      <c r="M724" s="3" t="s">
        <v>40</v>
      </c>
      <c r="N724" s="3" t="s">
        <v>77</v>
      </c>
      <c r="O724" s="3" t="s">
        <v>65</v>
      </c>
    </row>
    <row r="725" spans="2:15" ht="21" customHeight="1" x14ac:dyDescent="0.2">
      <c r="B725" s="3" t="s">
        <v>14</v>
      </c>
      <c r="C725" s="4">
        <v>11</v>
      </c>
      <c r="D725" s="5" t="s">
        <v>27</v>
      </c>
      <c r="E725" s="3" t="s">
        <v>16</v>
      </c>
      <c r="F725" s="3" t="s">
        <v>23</v>
      </c>
      <c r="G725" s="6">
        <v>5</v>
      </c>
      <c r="H725" s="1">
        <v>21000000</v>
      </c>
      <c r="I725" s="3">
        <v>5</v>
      </c>
      <c r="J725" s="7">
        <v>2.5462962962962961E-3</v>
      </c>
      <c r="K725" s="3" t="s">
        <v>18</v>
      </c>
      <c r="L725" s="3" t="s">
        <v>56</v>
      </c>
      <c r="M725" s="3" t="s">
        <v>40</v>
      </c>
      <c r="N725" s="3" t="s">
        <v>76</v>
      </c>
      <c r="O725" s="3" t="s">
        <v>75</v>
      </c>
    </row>
    <row r="726" spans="2:15" ht="21" customHeight="1" x14ac:dyDescent="0.2">
      <c r="B726" s="3" t="s">
        <v>14</v>
      </c>
      <c r="C726" s="4">
        <v>30</v>
      </c>
      <c r="D726" s="5" t="s">
        <v>27</v>
      </c>
      <c r="E726" s="3" t="s">
        <v>32</v>
      </c>
      <c r="F726" s="3" t="s">
        <v>17</v>
      </c>
      <c r="G726" s="6">
        <v>4</v>
      </c>
      <c r="H726" s="1">
        <v>20000000</v>
      </c>
      <c r="I726" s="3">
        <v>4</v>
      </c>
      <c r="J726" s="7">
        <v>2.5462962962962961E-3</v>
      </c>
      <c r="K726" s="3" t="s">
        <v>18</v>
      </c>
      <c r="L726" s="3" t="s">
        <v>50</v>
      </c>
      <c r="M726" s="3" t="s">
        <v>43</v>
      </c>
      <c r="N726" s="3" t="s">
        <v>76</v>
      </c>
      <c r="O726" s="3" t="s">
        <v>26</v>
      </c>
    </row>
    <row r="727" spans="2:15" ht="21" customHeight="1" x14ac:dyDescent="0.2">
      <c r="B727" s="3" t="s">
        <v>14</v>
      </c>
      <c r="C727" s="4">
        <v>30</v>
      </c>
      <c r="D727" s="5" t="s">
        <v>37</v>
      </c>
      <c r="E727" s="3" t="s">
        <v>28</v>
      </c>
      <c r="F727" s="3" t="s">
        <v>42</v>
      </c>
      <c r="G727" s="6">
        <v>2</v>
      </c>
      <c r="H727" s="1">
        <v>12000000</v>
      </c>
      <c r="I727" s="3">
        <v>1</v>
      </c>
      <c r="J727" s="7">
        <v>2.5462962962962961E-3</v>
      </c>
      <c r="K727" s="3" t="s">
        <v>18</v>
      </c>
      <c r="L727" s="3" t="s">
        <v>56</v>
      </c>
      <c r="M727" s="3" t="s">
        <v>48</v>
      </c>
      <c r="N727" s="3" t="s">
        <v>77</v>
      </c>
      <c r="O727" s="3" t="s">
        <v>65</v>
      </c>
    </row>
    <row r="728" spans="2:15" ht="21" customHeight="1" x14ac:dyDescent="0.2">
      <c r="B728" s="3" t="s">
        <v>14</v>
      </c>
      <c r="C728" s="4">
        <v>17</v>
      </c>
      <c r="D728" s="5" t="s">
        <v>44</v>
      </c>
      <c r="E728" s="3" t="s">
        <v>32</v>
      </c>
      <c r="F728" s="3" t="s">
        <v>17</v>
      </c>
      <c r="G728" s="6">
        <v>4</v>
      </c>
      <c r="H728" s="1">
        <v>11000000</v>
      </c>
      <c r="I728" s="3">
        <v>1</v>
      </c>
      <c r="J728" s="7">
        <v>2.5462962962962961E-3</v>
      </c>
      <c r="K728" s="3" t="s">
        <v>61</v>
      </c>
      <c r="L728" s="3" t="s">
        <v>29</v>
      </c>
      <c r="M728" s="3" t="s">
        <v>40</v>
      </c>
      <c r="N728" s="3" t="s">
        <v>66</v>
      </c>
      <c r="O728" s="3" t="s">
        <v>67</v>
      </c>
    </row>
    <row r="729" spans="2:15" ht="21" customHeight="1" x14ac:dyDescent="0.2">
      <c r="B729" s="3" t="s">
        <v>14</v>
      </c>
      <c r="C729" s="4">
        <v>16</v>
      </c>
      <c r="D729" s="5" t="s">
        <v>44</v>
      </c>
      <c r="E729" s="3" t="s">
        <v>38</v>
      </c>
      <c r="F729" s="3" t="s">
        <v>68</v>
      </c>
      <c r="G729" s="6">
        <v>5</v>
      </c>
      <c r="H729" s="1">
        <v>25000000</v>
      </c>
      <c r="I729" s="3">
        <v>1</v>
      </c>
      <c r="J729" s="7">
        <v>2.5462962962962961E-3</v>
      </c>
      <c r="K729" s="3" t="s">
        <v>18</v>
      </c>
      <c r="L729" s="3" t="s">
        <v>29</v>
      </c>
      <c r="M729" s="3" t="s">
        <v>25</v>
      </c>
      <c r="N729" s="3" t="s">
        <v>76</v>
      </c>
      <c r="O729" s="3" t="s">
        <v>52</v>
      </c>
    </row>
    <row r="730" spans="2:15" ht="21" customHeight="1" x14ac:dyDescent="0.2">
      <c r="B730" s="3" t="s">
        <v>14</v>
      </c>
      <c r="C730" s="4">
        <v>27</v>
      </c>
      <c r="D730" s="5" t="s">
        <v>69</v>
      </c>
      <c r="E730" s="3" t="s">
        <v>32</v>
      </c>
      <c r="F730" s="3" t="s">
        <v>42</v>
      </c>
      <c r="G730" s="6">
        <v>2</v>
      </c>
      <c r="H730" s="1">
        <v>38000000</v>
      </c>
      <c r="I730" s="3">
        <v>1</v>
      </c>
      <c r="J730" s="7">
        <v>2.5462962962962961E-3</v>
      </c>
      <c r="K730" s="3" t="s">
        <v>46</v>
      </c>
      <c r="L730" s="3" t="s">
        <v>19</v>
      </c>
      <c r="M730" s="3" t="s">
        <v>30</v>
      </c>
      <c r="N730" s="3" t="s">
        <v>78</v>
      </c>
      <c r="O730" s="3" t="s">
        <v>63</v>
      </c>
    </row>
    <row r="731" spans="2:15" ht="21" customHeight="1" x14ac:dyDescent="0.2">
      <c r="B731" s="3" t="s">
        <v>14</v>
      </c>
      <c r="C731" s="4">
        <v>11</v>
      </c>
      <c r="D731" s="5" t="s">
        <v>57</v>
      </c>
      <c r="E731" s="3" t="s">
        <v>16</v>
      </c>
      <c r="F731" s="3" t="s">
        <v>68</v>
      </c>
      <c r="G731" s="6">
        <v>3</v>
      </c>
      <c r="H731" s="1">
        <v>15000000</v>
      </c>
      <c r="I731" s="3">
        <v>1</v>
      </c>
      <c r="J731" s="7">
        <v>2.5462962962962961E-3</v>
      </c>
      <c r="K731" s="3" t="s">
        <v>18</v>
      </c>
      <c r="L731" s="3" t="s">
        <v>19</v>
      </c>
      <c r="M731" s="3" t="s">
        <v>33</v>
      </c>
      <c r="N731" s="3" t="s">
        <v>66</v>
      </c>
      <c r="O731" s="3" t="s">
        <v>67</v>
      </c>
    </row>
    <row r="732" spans="2:15" ht="21" customHeight="1" x14ac:dyDescent="0.2">
      <c r="B732" s="3" t="s">
        <v>14</v>
      </c>
      <c r="C732" s="4">
        <v>13</v>
      </c>
      <c r="D732" s="5" t="s">
        <v>72</v>
      </c>
      <c r="E732" s="3" t="s">
        <v>38</v>
      </c>
      <c r="F732" s="3" t="s">
        <v>23</v>
      </c>
      <c r="G732" s="6">
        <v>3</v>
      </c>
      <c r="H732" s="1">
        <v>15000000</v>
      </c>
      <c r="I732" s="3">
        <v>5</v>
      </c>
      <c r="J732" s="7">
        <v>2.5462962962962961E-3</v>
      </c>
      <c r="K732" s="3" t="s">
        <v>18</v>
      </c>
      <c r="L732" s="3" t="s">
        <v>47</v>
      </c>
      <c r="M732" s="3" t="s">
        <v>51</v>
      </c>
      <c r="N732" s="3" t="s">
        <v>77</v>
      </c>
      <c r="O732" s="3" t="s">
        <v>65</v>
      </c>
    </row>
    <row r="733" spans="2:15" ht="21" customHeight="1" x14ac:dyDescent="0.2">
      <c r="B733" s="3" t="s">
        <v>14</v>
      </c>
      <c r="C733" s="4">
        <v>10</v>
      </c>
      <c r="D733" s="5" t="s">
        <v>22</v>
      </c>
      <c r="E733" s="3" t="s">
        <v>16</v>
      </c>
      <c r="F733" s="3" t="s">
        <v>23</v>
      </c>
      <c r="G733" s="6">
        <v>2</v>
      </c>
      <c r="H733" s="1">
        <v>12000000</v>
      </c>
      <c r="I733" s="3">
        <v>2</v>
      </c>
      <c r="J733" s="7">
        <v>2.5462962962962961E-3</v>
      </c>
      <c r="K733" s="3" t="s">
        <v>18</v>
      </c>
      <c r="L733" s="3" t="s">
        <v>29</v>
      </c>
      <c r="M733" s="3" t="s">
        <v>48</v>
      </c>
      <c r="N733" s="3" t="s">
        <v>76</v>
      </c>
      <c r="O733" s="3" t="s">
        <v>52</v>
      </c>
    </row>
    <row r="734" spans="2:15" ht="21" customHeight="1" x14ac:dyDescent="0.2">
      <c r="B734" s="3" t="s">
        <v>14</v>
      </c>
      <c r="C734" s="4">
        <v>19</v>
      </c>
      <c r="D734" s="5" t="s">
        <v>22</v>
      </c>
      <c r="E734" s="3" t="s">
        <v>49</v>
      </c>
      <c r="F734" s="3" t="s">
        <v>42</v>
      </c>
      <c r="G734" s="6">
        <v>3</v>
      </c>
      <c r="H734" s="1">
        <v>15000000</v>
      </c>
      <c r="I734" s="3">
        <v>2</v>
      </c>
      <c r="J734" s="7">
        <v>2.5462962962962961E-3</v>
      </c>
      <c r="K734" s="3" t="s">
        <v>18</v>
      </c>
      <c r="L734" s="3" t="s">
        <v>19</v>
      </c>
      <c r="M734" s="3" t="s">
        <v>40</v>
      </c>
      <c r="N734" s="3" t="s">
        <v>77</v>
      </c>
      <c r="O734" s="3" t="s">
        <v>65</v>
      </c>
    </row>
    <row r="735" spans="2:15" ht="21" customHeight="1" x14ac:dyDescent="0.2">
      <c r="B735" s="3" t="s">
        <v>70</v>
      </c>
      <c r="C735" s="4">
        <v>23</v>
      </c>
      <c r="D735" s="5" t="s">
        <v>27</v>
      </c>
      <c r="E735" s="3" t="s">
        <v>32</v>
      </c>
      <c r="F735" s="3" t="s">
        <v>42</v>
      </c>
      <c r="G735" s="6">
        <v>0</v>
      </c>
      <c r="H735" s="1">
        <v>0</v>
      </c>
      <c r="I735" s="3">
        <v>1</v>
      </c>
      <c r="J735" s="7">
        <v>2.5462962962962961E-3</v>
      </c>
      <c r="K735" s="3"/>
      <c r="L735" s="3"/>
      <c r="M735" s="3" t="s">
        <v>40</v>
      </c>
      <c r="N735" s="3" t="s">
        <v>76</v>
      </c>
      <c r="O735" s="3" t="s">
        <v>26</v>
      </c>
    </row>
    <row r="736" spans="2:15" ht="21" customHeight="1" x14ac:dyDescent="0.2">
      <c r="B736" s="3" t="s">
        <v>70</v>
      </c>
      <c r="C736" s="4">
        <v>19</v>
      </c>
      <c r="D736" s="5" t="s">
        <v>37</v>
      </c>
      <c r="E736" s="3" t="s">
        <v>32</v>
      </c>
      <c r="F736" s="3" t="s">
        <v>42</v>
      </c>
      <c r="G736" s="6">
        <v>0</v>
      </c>
      <c r="H736" s="1">
        <v>0</v>
      </c>
      <c r="I736" s="3">
        <v>4</v>
      </c>
      <c r="J736" s="7">
        <v>2.5462962962962961E-3</v>
      </c>
      <c r="K736" s="3"/>
      <c r="L736" s="3"/>
      <c r="M736" s="3" t="s">
        <v>43</v>
      </c>
      <c r="N736" s="3" t="s">
        <v>78</v>
      </c>
      <c r="O736" s="3" t="s">
        <v>63</v>
      </c>
    </row>
    <row r="737" spans="2:15" ht="21" customHeight="1" x14ac:dyDescent="0.2">
      <c r="B737" s="3" t="s">
        <v>70</v>
      </c>
      <c r="C737" s="4">
        <v>27</v>
      </c>
      <c r="D737" s="5" t="s">
        <v>44</v>
      </c>
      <c r="E737" s="3" t="s">
        <v>16</v>
      </c>
      <c r="F737" s="3" t="s">
        <v>42</v>
      </c>
      <c r="G737" s="6">
        <v>0</v>
      </c>
      <c r="H737" s="1">
        <v>0</v>
      </c>
      <c r="I737" s="3">
        <v>1</v>
      </c>
      <c r="J737" s="7">
        <v>2.5462962962962961E-3</v>
      </c>
      <c r="K737" s="3"/>
      <c r="L737" s="3"/>
      <c r="M737" s="3" t="s">
        <v>30</v>
      </c>
      <c r="N737" s="3" t="s">
        <v>78</v>
      </c>
      <c r="O737" s="3" t="s">
        <v>62</v>
      </c>
    </row>
    <row r="738" spans="2:15" ht="21" customHeight="1" x14ac:dyDescent="0.2">
      <c r="B738" s="3" t="s">
        <v>14</v>
      </c>
      <c r="C738" s="4">
        <v>15</v>
      </c>
      <c r="D738" s="5" t="s">
        <v>57</v>
      </c>
      <c r="E738" s="3" t="s">
        <v>49</v>
      </c>
      <c r="F738" s="3" t="s">
        <v>23</v>
      </c>
      <c r="G738" s="6">
        <v>3</v>
      </c>
      <c r="H738" s="1">
        <v>12000000</v>
      </c>
      <c r="I738" s="3">
        <v>4</v>
      </c>
      <c r="J738" s="7">
        <v>2.7777777777777779E-3</v>
      </c>
      <c r="K738" s="3" t="s">
        <v>18</v>
      </c>
      <c r="L738" s="3" t="s">
        <v>29</v>
      </c>
      <c r="M738" s="3" t="s">
        <v>30</v>
      </c>
      <c r="N738" s="3" t="s">
        <v>78</v>
      </c>
      <c r="O738" s="3" t="s">
        <v>53</v>
      </c>
    </row>
    <row r="739" spans="2:15" ht="21" customHeight="1" x14ac:dyDescent="0.2">
      <c r="B739" s="3" t="s">
        <v>14</v>
      </c>
      <c r="C739" s="4">
        <v>4</v>
      </c>
      <c r="D739" s="5" t="s">
        <v>72</v>
      </c>
      <c r="E739" s="3" t="s">
        <v>28</v>
      </c>
      <c r="F739" s="3" t="s">
        <v>23</v>
      </c>
      <c r="G739" s="6">
        <v>1</v>
      </c>
      <c r="H739" s="1">
        <v>19000000</v>
      </c>
      <c r="I739" s="3">
        <v>2</v>
      </c>
      <c r="J739" s="7">
        <v>2.7777777777777779E-3</v>
      </c>
      <c r="K739" s="3" t="s">
        <v>46</v>
      </c>
      <c r="L739" s="3" t="s">
        <v>47</v>
      </c>
      <c r="M739" s="3" t="s">
        <v>25</v>
      </c>
      <c r="N739" s="3" t="s">
        <v>77</v>
      </c>
      <c r="O739" s="3" t="s">
        <v>34</v>
      </c>
    </row>
    <row r="740" spans="2:15" ht="21" customHeight="1" x14ac:dyDescent="0.2">
      <c r="B740" s="3" t="s">
        <v>14</v>
      </c>
      <c r="C740" s="4">
        <v>11</v>
      </c>
      <c r="D740" s="5" t="s">
        <v>27</v>
      </c>
      <c r="E740" s="3" t="s">
        <v>16</v>
      </c>
      <c r="F740" s="3" t="s">
        <v>17</v>
      </c>
      <c r="G740" s="6">
        <v>2</v>
      </c>
      <c r="H740" s="1">
        <v>38000000</v>
      </c>
      <c r="I740" s="3">
        <v>1</v>
      </c>
      <c r="J740" s="7">
        <v>2.7777777777777779E-3</v>
      </c>
      <c r="K740" s="3" t="s">
        <v>74</v>
      </c>
      <c r="L740" s="3" t="s">
        <v>39</v>
      </c>
      <c r="M740" s="3" t="s">
        <v>40</v>
      </c>
      <c r="N740" s="3" t="s">
        <v>76</v>
      </c>
      <c r="O740" s="3" t="s">
        <v>75</v>
      </c>
    </row>
    <row r="741" spans="2:15" ht="21" customHeight="1" x14ac:dyDescent="0.2">
      <c r="B741" s="3" t="s">
        <v>14</v>
      </c>
      <c r="C741" s="4">
        <v>23</v>
      </c>
      <c r="D741" s="5" t="s">
        <v>27</v>
      </c>
      <c r="E741" s="3" t="s">
        <v>32</v>
      </c>
      <c r="F741" s="3" t="s">
        <v>17</v>
      </c>
      <c r="G741" s="6">
        <v>1</v>
      </c>
      <c r="H741" s="1">
        <v>7000000</v>
      </c>
      <c r="I741" s="3">
        <v>3</v>
      </c>
      <c r="J741" s="7">
        <v>2.7777777777777779E-3</v>
      </c>
      <c r="K741" s="3" t="s">
        <v>18</v>
      </c>
      <c r="L741" s="3" t="s">
        <v>19</v>
      </c>
      <c r="M741" s="3" t="s">
        <v>43</v>
      </c>
      <c r="N741" s="3" t="s">
        <v>66</v>
      </c>
      <c r="O741" s="3" t="s">
        <v>36</v>
      </c>
    </row>
    <row r="742" spans="2:15" ht="21" customHeight="1" x14ac:dyDescent="0.2">
      <c r="B742" s="3" t="s">
        <v>14</v>
      </c>
      <c r="C742" s="4">
        <v>8</v>
      </c>
      <c r="D742" s="5" t="s">
        <v>37</v>
      </c>
      <c r="E742" s="3" t="s">
        <v>28</v>
      </c>
      <c r="F742" s="3" t="s">
        <v>23</v>
      </c>
      <c r="G742" s="6">
        <v>4</v>
      </c>
      <c r="H742" s="1">
        <v>20000000</v>
      </c>
      <c r="I742" s="3">
        <v>4</v>
      </c>
      <c r="J742" s="7">
        <v>2.7777777777777779E-3</v>
      </c>
      <c r="K742" s="3" t="s">
        <v>61</v>
      </c>
      <c r="L742" s="3" t="s">
        <v>19</v>
      </c>
      <c r="M742" s="3" t="s">
        <v>20</v>
      </c>
      <c r="N742" s="3" t="s">
        <v>76</v>
      </c>
      <c r="O742" s="3" t="s">
        <v>31</v>
      </c>
    </row>
    <row r="743" spans="2:15" ht="21" customHeight="1" x14ac:dyDescent="0.2">
      <c r="B743" s="3" t="s">
        <v>14</v>
      </c>
      <c r="C743" s="4">
        <v>8</v>
      </c>
      <c r="D743" s="5" t="s">
        <v>37</v>
      </c>
      <c r="E743" s="3" t="s">
        <v>28</v>
      </c>
      <c r="F743" s="3" t="s">
        <v>17</v>
      </c>
      <c r="G743" s="6">
        <v>3</v>
      </c>
      <c r="H743" s="1">
        <v>15000000</v>
      </c>
      <c r="I743" s="3">
        <v>1</v>
      </c>
      <c r="J743" s="7">
        <v>2.7777777777777779E-3</v>
      </c>
      <c r="K743" s="3" t="s">
        <v>18</v>
      </c>
      <c r="L743" s="3" t="s">
        <v>47</v>
      </c>
      <c r="M743" s="3" t="s">
        <v>33</v>
      </c>
      <c r="N743" s="3" t="s">
        <v>78</v>
      </c>
      <c r="O743" s="3" t="s">
        <v>66</v>
      </c>
    </row>
    <row r="744" spans="2:15" ht="21" customHeight="1" x14ac:dyDescent="0.2">
      <c r="B744" s="3" t="s">
        <v>14</v>
      </c>
      <c r="C744" s="4">
        <v>29</v>
      </c>
      <c r="D744" s="5" t="s">
        <v>37</v>
      </c>
      <c r="E744" s="3" t="s">
        <v>16</v>
      </c>
      <c r="F744" s="3" t="s">
        <v>17</v>
      </c>
      <c r="G744" s="6">
        <v>2</v>
      </c>
      <c r="H744" s="1">
        <v>12000000</v>
      </c>
      <c r="I744" s="3">
        <v>1</v>
      </c>
      <c r="J744" s="7">
        <v>2.7777777777777779E-3</v>
      </c>
      <c r="K744" s="3" t="s">
        <v>18</v>
      </c>
      <c r="L744" s="3" t="s">
        <v>64</v>
      </c>
      <c r="M744" s="3" t="s">
        <v>48</v>
      </c>
      <c r="N744" s="3" t="s">
        <v>78</v>
      </c>
      <c r="O744" s="3" t="s">
        <v>62</v>
      </c>
    </row>
    <row r="745" spans="2:15" ht="21" customHeight="1" x14ac:dyDescent="0.2">
      <c r="B745" s="3" t="s">
        <v>14</v>
      </c>
      <c r="C745" s="4">
        <v>25</v>
      </c>
      <c r="D745" s="5" t="s">
        <v>37</v>
      </c>
      <c r="E745" s="3" t="s">
        <v>32</v>
      </c>
      <c r="F745" s="3" t="s">
        <v>23</v>
      </c>
      <c r="G745" s="6">
        <v>5</v>
      </c>
      <c r="H745" s="1">
        <v>25000000</v>
      </c>
      <c r="I745" s="3">
        <v>3</v>
      </c>
      <c r="J745" s="7">
        <v>2.7777777777777779E-3</v>
      </c>
      <c r="K745" s="3" t="s">
        <v>18</v>
      </c>
      <c r="L745" s="3" t="s">
        <v>29</v>
      </c>
      <c r="M745" s="3" t="s">
        <v>51</v>
      </c>
      <c r="N745" s="3" t="s">
        <v>77</v>
      </c>
      <c r="O745" s="3" t="s">
        <v>65</v>
      </c>
    </row>
    <row r="746" spans="2:15" ht="21" customHeight="1" x14ac:dyDescent="0.2">
      <c r="B746" s="3" t="s">
        <v>14</v>
      </c>
      <c r="C746" s="4">
        <v>22</v>
      </c>
      <c r="D746" s="5" t="s">
        <v>44</v>
      </c>
      <c r="E746" s="3" t="s">
        <v>28</v>
      </c>
      <c r="F746" s="3" t="s">
        <v>23</v>
      </c>
      <c r="G746" s="6">
        <v>2</v>
      </c>
      <c r="H746" s="1">
        <v>12000000</v>
      </c>
      <c r="I746" s="3">
        <v>4</v>
      </c>
      <c r="J746" s="7">
        <v>2.7777777777777779E-3</v>
      </c>
      <c r="K746" s="3" t="s">
        <v>18</v>
      </c>
      <c r="L746" s="3" t="s">
        <v>39</v>
      </c>
      <c r="M746" s="3" t="s">
        <v>25</v>
      </c>
      <c r="N746" s="3" t="s">
        <v>76</v>
      </c>
      <c r="O746" s="3" t="s">
        <v>52</v>
      </c>
    </row>
    <row r="747" spans="2:15" ht="21" customHeight="1" x14ac:dyDescent="0.2">
      <c r="B747" s="3" t="s">
        <v>14</v>
      </c>
      <c r="C747" s="4">
        <v>15</v>
      </c>
      <c r="D747" s="5" t="s">
        <v>57</v>
      </c>
      <c r="E747" s="3" t="s">
        <v>49</v>
      </c>
      <c r="F747" s="3" t="s">
        <v>23</v>
      </c>
      <c r="G747" s="6">
        <v>3</v>
      </c>
      <c r="H747" s="1">
        <v>12000000</v>
      </c>
      <c r="I747" s="3">
        <v>4</v>
      </c>
      <c r="J747" s="7">
        <v>2.7777777777777779E-3</v>
      </c>
      <c r="K747" s="3" t="s">
        <v>18</v>
      </c>
      <c r="L747" s="3" t="s">
        <v>29</v>
      </c>
      <c r="M747" s="3" t="s">
        <v>30</v>
      </c>
      <c r="N747" s="3" t="s">
        <v>78</v>
      </c>
      <c r="O747" s="3" t="s">
        <v>53</v>
      </c>
    </row>
    <row r="748" spans="2:15" ht="21" customHeight="1" x14ac:dyDescent="0.2">
      <c r="B748" s="3" t="s">
        <v>14</v>
      </c>
      <c r="C748" s="4">
        <v>4</v>
      </c>
      <c r="D748" s="5" t="s">
        <v>72</v>
      </c>
      <c r="E748" s="3" t="s">
        <v>28</v>
      </c>
      <c r="F748" s="3" t="s">
        <v>23</v>
      </c>
      <c r="G748" s="6">
        <v>1</v>
      </c>
      <c r="H748" s="1">
        <v>19000000</v>
      </c>
      <c r="I748" s="3">
        <v>2</v>
      </c>
      <c r="J748" s="7">
        <v>2.7777777777777779E-3</v>
      </c>
      <c r="K748" s="3" t="s">
        <v>46</v>
      </c>
      <c r="L748" s="3" t="s">
        <v>47</v>
      </c>
      <c r="M748" s="3" t="s">
        <v>25</v>
      </c>
      <c r="N748" s="3" t="s">
        <v>77</v>
      </c>
      <c r="O748" s="3" t="s">
        <v>34</v>
      </c>
    </row>
    <row r="749" spans="2:15" ht="21" customHeight="1" x14ac:dyDescent="0.2">
      <c r="B749" s="3" t="s">
        <v>70</v>
      </c>
      <c r="C749" s="4">
        <v>25</v>
      </c>
      <c r="D749" s="5" t="s">
        <v>37</v>
      </c>
      <c r="E749" s="3" t="s">
        <v>32</v>
      </c>
      <c r="F749" s="3" t="s">
        <v>42</v>
      </c>
      <c r="G749" s="6">
        <v>0</v>
      </c>
      <c r="H749" s="1">
        <v>0</v>
      </c>
      <c r="I749" s="3">
        <v>5</v>
      </c>
      <c r="J749" s="7">
        <v>2.7777777777777779E-3</v>
      </c>
      <c r="K749" s="3"/>
      <c r="L749" s="3"/>
      <c r="M749" s="3" t="s">
        <v>33</v>
      </c>
      <c r="N749" s="3" t="s">
        <v>77</v>
      </c>
      <c r="O749" s="3" t="s">
        <v>54</v>
      </c>
    </row>
    <row r="750" spans="2:15" ht="21" customHeight="1" x14ac:dyDescent="0.2">
      <c r="B750" s="3" t="s">
        <v>70</v>
      </c>
      <c r="C750" s="4">
        <v>26</v>
      </c>
      <c r="D750" s="5" t="s">
        <v>44</v>
      </c>
      <c r="E750" s="3" t="s">
        <v>16</v>
      </c>
      <c r="F750" s="3" t="s">
        <v>23</v>
      </c>
      <c r="G750" s="6">
        <v>0</v>
      </c>
      <c r="H750" s="1">
        <v>0</v>
      </c>
      <c r="I750" s="3">
        <v>2</v>
      </c>
      <c r="J750" s="7">
        <v>2.7777777777777779E-3</v>
      </c>
      <c r="K750" s="3"/>
      <c r="L750" s="3"/>
      <c r="M750" s="3" t="s">
        <v>43</v>
      </c>
      <c r="N750" s="3" t="s">
        <v>76</v>
      </c>
      <c r="O750" s="3" t="s">
        <v>26</v>
      </c>
    </row>
    <row r="751" spans="2:15" ht="21" customHeight="1" x14ac:dyDescent="0.2">
      <c r="B751" s="3" t="s">
        <v>70</v>
      </c>
      <c r="C751" s="4">
        <v>26</v>
      </c>
      <c r="D751" s="5" t="s">
        <v>44</v>
      </c>
      <c r="E751" s="3" t="s">
        <v>28</v>
      </c>
      <c r="F751" s="3" t="s">
        <v>23</v>
      </c>
      <c r="G751" s="6">
        <v>0</v>
      </c>
      <c r="H751" s="1">
        <v>0</v>
      </c>
      <c r="I751" s="3">
        <v>3</v>
      </c>
      <c r="J751" s="7">
        <v>2.7777777777777779E-3</v>
      </c>
      <c r="K751" s="3"/>
      <c r="L751" s="3"/>
      <c r="M751" s="3" t="s">
        <v>51</v>
      </c>
      <c r="N751" s="3" t="s">
        <v>76</v>
      </c>
      <c r="O751" s="3" t="s">
        <v>26</v>
      </c>
    </row>
    <row r="752" spans="2:15" ht="21" customHeight="1" x14ac:dyDescent="0.2">
      <c r="B752" s="3" t="s">
        <v>70</v>
      </c>
      <c r="C752" s="4">
        <v>10</v>
      </c>
      <c r="D752" s="5" t="s">
        <v>69</v>
      </c>
      <c r="E752" s="3" t="s">
        <v>32</v>
      </c>
      <c r="F752" s="3" t="s">
        <v>17</v>
      </c>
      <c r="G752" s="6">
        <v>0</v>
      </c>
      <c r="H752" s="1">
        <v>0</v>
      </c>
      <c r="I752" s="3">
        <v>3</v>
      </c>
      <c r="J752" s="7">
        <v>2.7777777777777779E-3</v>
      </c>
      <c r="K752" s="3"/>
      <c r="L752" s="3"/>
      <c r="M752" s="3" t="s">
        <v>43</v>
      </c>
      <c r="N752" s="3" t="s">
        <v>66</v>
      </c>
      <c r="O752" s="3" t="s">
        <v>36</v>
      </c>
    </row>
    <row r="753" spans="2:15" ht="21" customHeight="1" x14ac:dyDescent="0.2">
      <c r="B753" s="3" t="s">
        <v>14</v>
      </c>
      <c r="C753" s="4">
        <v>16</v>
      </c>
      <c r="D753" s="5" t="s">
        <v>55</v>
      </c>
      <c r="E753" s="3" t="s">
        <v>32</v>
      </c>
      <c r="F753" s="3" t="s">
        <v>23</v>
      </c>
      <c r="G753" s="6">
        <v>2</v>
      </c>
      <c r="H753" s="1">
        <v>12000000</v>
      </c>
      <c r="I753" s="3">
        <v>1</v>
      </c>
      <c r="J753" s="7">
        <v>3.2407407407407406E-3</v>
      </c>
      <c r="K753" s="3" t="s">
        <v>18</v>
      </c>
      <c r="L753" s="3" t="s">
        <v>29</v>
      </c>
      <c r="M753" s="3" t="s">
        <v>40</v>
      </c>
      <c r="N753" s="3" t="s">
        <v>76</v>
      </c>
      <c r="O753" s="3" t="s">
        <v>26</v>
      </c>
    </row>
    <row r="754" spans="2:15" ht="21" customHeight="1" x14ac:dyDescent="0.2">
      <c r="B754" s="3" t="s">
        <v>14</v>
      </c>
      <c r="C754" s="4">
        <v>11</v>
      </c>
      <c r="D754" s="5" t="s">
        <v>57</v>
      </c>
      <c r="E754" s="3" t="s">
        <v>16</v>
      </c>
      <c r="F754" s="3" t="s">
        <v>42</v>
      </c>
      <c r="G754" s="6">
        <v>2</v>
      </c>
      <c r="H754" s="1">
        <v>12000000</v>
      </c>
      <c r="I754" s="3">
        <v>4</v>
      </c>
      <c r="J754" s="7">
        <v>3.2407407407407406E-3</v>
      </c>
      <c r="K754" s="3" t="s">
        <v>18</v>
      </c>
      <c r="L754" s="3" t="s">
        <v>19</v>
      </c>
      <c r="M754" s="3" t="s">
        <v>43</v>
      </c>
      <c r="N754" s="3" t="s">
        <v>66</v>
      </c>
      <c r="O754" s="3" t="s">
        <v>36</v>
      </c>
    </row>
    <row r="755" spans="2:15" ht="21" customHeight="1" x14ac:dyDescent="0.2">
      <c r="B755" s="3" t="s">
        <v>14</v>
      </c>
      <c r="C755" s="4">
        <v>1</v>
      </c>
      <c r="D755" s="5" t="s">
        <v>59</v>
      </c>
      <c r="E755" s="3" t="s">
        <v>32</v>
      </c>
      <c r="F755" s="3" t="s">
        <v>23</v>
      </c>
      <c r="G755" s="6">
        <v>2</v>
      </c>
      <c r="H755" s="1">
        <v>12000000</v>
      </c>
      <c r="I755" s="3">
        <v>2</v>
      </c>
      <c r="J755" s="7">
        <v>3.2407407407407406E-3</v>
      </c>
      <c r="K755" s="3" t="s">
        <v>18</v>
      </c>
      <c r="L755" s="3" t="s">
        <v>29</v>
      </c>
      <c r="M755" s="3" t="s">
        <v>51</v>
      </c>
      <c r="N755" s="3" t="s">
        <v>66</v>
      </c>
      <c r="O755" s="3" t="s">
        <v>67</v>
      </c>
    </row>
    <row r="756" spans="2:15" ht="21" customHeight="1" x14ac:dyDescent="0.2">
      <c r="B756" s="3" t="s">
        <v>14</v>
      </c>
      <c r="C756" s="4">
        <v>9</v>
      </c>
      <c r="D756" s="5" t="s">
        <v>27</v>
      </c>
      <c r="E756" s="3" t="s">
        <v>32</v>
      </c>
      <c r="F756" s="3" t="s">
        <v>23</v>
      </c>
      <c r="G756" s="6">
        <v>2</v>
      </c>
      <c r="H756" s="1">
        <v>38000000</v>
      </c>
      <c r="I756" s="3">
        <v>5</v>
      </c>
      <c r="J756" s="7">
        <v>3.2407407407407406E-3</v>
      </c>
      <c r="K756" s="3" t="s">
        <v>46</v>
      </c>
      <c r="L756" s="3" t="s">
        <v>19</v>
      </c>
      <c r="M756" s="3" t="s">
        <v>48</v>
      </c>
      <c r="N756" s="3" t="s">
        <v>76</v>
      </c>
      <c r="O756" s="3" t="s">
        <v>31</v>
      </c>
    </row>
    <row r="757" spans="2:15" ht="21" customHeight="1" x14ac:dyDescent="0.2">
      <c r="B757" s="3" t="s">
        <v>14</v>
      </c>
      <c r="C757" s="4">
        <v>11</v>
      </c>
      <c r="D757" s="5" t="s">
        <v>27</v>
      </c>
      <c r="E757" s="3" t="s">
        <v>32</v>
      </c>
      <c r="F757" s="3" t="s">
        <v>42</v>
      </c>
      <c r="G757" s="6">
        <v>2</v>
      </c>
      <c r="H757" s="1">
        <v>12000000</v>
      </c>
      <c r="I757" s="3">
        <v>5</v>
      </c>
      <c r="J757" s="7">
        <v>3.2407407407407406E-3</v>
      </c>
      <c r="K757" s="3" t="s">
        <v>18</v>
      </c>
      <c r="L757" s="3" t="s">
        <v>50</v>
      </c>
      <c r="M757" s="3" t="s">
        <v>20</v>
      </c>
      <c r="N757" s="3" t="s">
        <v>78</v>
      </c>
      <c r="O757" s="3" t="s">
        <v>63</v>
      </c>
    </row>
    <row r="758" spans="2:15" ht="21" customHeight="1" x14ac:dyDescent="0.2">
      <c r="B758" s="3" t="s">
        <v>14</v>
      </c>
      <c r="C758" s="4">
        <v>22</v>
      </c>
      <c r="D758" s="5" t="s">
        <v>27</v>
      </c>
      <c r="E758" s="3" t="s">
        <v>49</v>
      </c>
      <c r="F758" s="3" t="s">
        <v>42</v>
      </c>
      <c r="G758" s="6">
        <v>3</v>
      </c>
      <c r="H758" s="1">
        <v>15000000</v>
      </c>
      <c r="I758" s="3">
        <v>4</v>
      </c>
      <c r="J758" s="7">
        <v>3.2407407407407406E-3</v>
      </c>
      <c r="K758" s="3" t="s">
        <v>18</v>
      </c>
      <c r="L758" s="3" t="s">
        <v>56</v>
      </c>
      <c r="M758" s="3" t="s">
        <v>30</v>
      </c>
      <c r="N758" s="3" t="s">
        <v>77</v>
      </c>
      <c r="O758" s="3" t="s">
        <v>65</v>
      </c>
    </row>
    <row r="759" spans="2:15" ht="21" customHeight="1" x14ac:dyDescent="0.2">
      <c r="B759" s="3" t="s">
        <v>14</v>
      </c>
      <c r="C759" s="4">
        <v>30</v>
      </c>
      <c r="D759" s="5" t="s">
        <v>27</v>
      </c>
      <c r="E759" s="3" t="s">
        <v>49</v>
      </c>
      <c r="F759" s="3" t="s">
        <v>23</v>
      </c>
      <c r="G759" s="6">
        <v>3</v>
      </c>
      <c r="H759" s="1">
        <v>15000000</v>
      </c>
      <c r="I759" s="3">
        <v>3</v>
      </c>
      <c r="J759" s="7">
        <v>3.2407407407407406E-3</v>
      </c>
      <c r="K759" s="3" t="s">
        <v>18</v>
      </c>
      <c r="L759" s="3" t="s">
        <v>29</v>
      </c>
      <c r="M759" s="3" t="s">
        <v>25</v>
      </c>
      <c r="N759" s="3" t="s">
        <v>76</v>
      </c>
      <c r="O759" s="3" t="s">
        <v>31</v>
      </c>
    </row>
    <row r="760" spans="2:15" ht="21" customHeight="1" x14ac:dyDescent="0.2">
      <c r="B760" s="3" t="s">
        <v>14</v>
      </c>
      <c r="C760" s="4">
        <v>10</v>
      </c>
      <c r="D760" s="5" t="s">
        <v>37</v>
      </c>
      <c r="E760" s="3" t="s">
        <v>28</v>
      </c>
      <c r="F760" s="3" t="s">
        <v>17</v>
      </c>
      <c r="G760" s="6">
        <v>4</v>
      </c>
      <c r="H760" s="1">
        <v>11000000</v>
      </c>
      <c r="I760" s="3">
        <v>2</v>
      </c>
      <c r="J760" s="7">
        <v>3.2407407407407406E-3</v>
      </c>
      <c r="K760" s="3" t="s">
        <v>61</v>
      </c>
      <c r="L760" s="3" t="s">
        <v>19</v>
      </c>
      <c r="M760" s="3" t="s">
        <v>30</v>
      </c>
      <c r="N760" s="3" t="s">
        <v>76</v>
      </c>
      <c r="O760" s="3" t="s">
        <v>75</v>
      </c>
    </row>
    <row r="761" spans="2:15" ht="21" customHeight="1" x14ac:dyDescent="0.2">
      <c r="B761" s="3" t="s">
        <v>14</v>
      </c>
      <c r="C761" s="4">
        <v>24</v>
      </c>
      <c r="D761" s="5" t="s">
        <v>37</v>
      </c>
      <c r="E761" s="3" t="s">
        <v>16</v>
      </c>
      <c r="F761" s="3" t="s">
        <v>42</v>
      </c>
      <c r="G761" s="6">
        <v>4</v>
      </c>
      <c r="H761" s="1">
        <v>20000000</v>
      </c>
      <c r="I761" s="3">
        <v>1</v>
      </c>
      <c r="J761" s="7">
        <v>3.2407407407407406E-3</v>
      </c>
      <c r="K761" s="3" t="s">
        <v>61</v>
      </c>
      <c r="L761" s="3" t="s">
        <v>19</v>
      </c>
      <c r="M761" s="3" t="s">
        <v>30</v>
      </c>
      <c r="N761" s="3" t="s">
        <v>66</v>
      </c>
      <c r="O761" s="3" t="s">
        <v>36</v>
      </c>
    </row>
    <row r="762" spans="2:15" ht="21" customHeight="1" x14ac:dyDescent="0.2">
      <c r="B762" s="3" t="s">
        <v>14</v>
      </c>
      <c r="C762" s="4">
        <v>26</v>
      </c>
      <c r="D762" s="5" t="s">
        <v>37</v>
      </c>
      <c r="E762" s="3" t="s">
        <v>28</v>
      </c>
      <c r="F762" s="3" t="s">
        <v>42</v>
      </c>
      <c r="G762" s="6">
        <v>5</v>
      </c>
      <c r="H762" s="1">
        <v>20000000</v>
      </c>
      <c r="I762" s="3">
        <v>2</v>
      </c>
      <c r="J762" s="7">
        <v>3.2407407407407406E-3</v>
      </c>
      <c r="K762" s="3" t="s">
        <v>18</v>
      </c>
      <c r="L762" s="3" t="s">
        <v>19</v>
      </c>
      <c r="M762" s="3" t="s">
        <v>30</v>
      </c>
      <c r="N762" s="3" t="s">
        <v>78</v>
      </c>
      <c r="O762" s="3" t="s">
        <v>41</v>
      </c>
    </row>
    <row r="763" spans="2:15" ht="21" customHeight="1" x14ac:dyDescent="0.2">
      <c r="B763" s="3" t="s">
        <v>14</v>
      </c>
      <c r="C763" s="4">
        <v>1</v>
      </c>
      <c r="D763" s="5" t="s">
        <v>37</v>
      </c>
      <c r="E763" s="3" t="s">
        <v>32</v>
      </c>
      <c r="F763" s="3" t="s">
        <v>45</v>
      </c>
      <c r="G763" s="6">
        <v>4</v>
      </c>
      <c r="H763" s="1">
        <v>20000000</v>
      </c>
      <c r="I763" s="3">
        <v>2</v>
      </c>
      <c r="J763" s="7">
        <v>3.2407407407407406E-3</v>
      </c>
      <c r="K763" s="3" t="s">
        <v>18</v>
      </c>
      <c r="L763" s="3" t="s">
        <v>39</v>
      </c>
      <c r="M763" s="3" t="s">
        <v>33</v>
      </c>
      <c r="N763" s="3" t="s">
        <v>78</v>
      </c>
      <c r="O763" s="3" t="s">
        <v>63</v>
      </c>
    </row>
    <row r="764" spans="2:15" ht="21" customHeight="1" x14ac:dyDescent="0.2">
      <c r="B764" s="3" t="s">
        <v>14</v>
      </c>
      <c r="C764" s="4">
        <v>30</v>
      </c>
      <c r="D764" s="5" t="s">
        <v>37</v>
      </c>
      <c r="E764" s="3" t="s">
        <v>49</v>
      </c>
      <c r="F764" s="3" t="s">
        <v>45</v>
      </c>
      <c r="G764" s="6">
        <v>1</v>
      </c>
      <c r="H764" s="1">
        <v>7000000</v>
      </c>
      <c r="I764" s="3">
        <v>3</v>
      </c>
      <c r="J764" s="7">
        <v>3.2407407407407406E-3</v>
      </c>
      <c r="K764" s="3" t="s">
        <v>18</v>
      </c>
      <c r="L764" s="3" t="s">
        <v>47</v>
      </c>
      <c r="M764" s="3" t="s">
        <v>33</v>
      </c>
      <c r="N764" s="3" t="s">
        <v>77</v>
      </c>
      <c r="O764" s="3" t="s">
        <v>54</v>
      </c>
    </row>
    <row r="765" spans="2:15" ht="21" customHeight="1" x14ac:dyDescent="0.2">
      <c r="B765" s="3" t="s">
        <v>14</v>
      </c>
      <c r="C765" s="4">
        <v>8</v>
      </c>
      <c r="D765" s="5" t="s">
        <v>37</v>
      </c>
      <c r="E765" s="3" t="s">
        <v>32</v>
      </c>
      <c r="F765" s="3" t="s">
        <v>23</v>
      </c>
      <c r="G765" s="6">
        <v>5</v>
      </c>
      <c r="H765" s="1">
        <v>25000000</v>
      </c>
      <c r="I765" s="3">
        <v>4</v>
      </c>
      <c r="J765" s="7">
        <v>3.2407407407407406E-3</v>
      </c>
      <c r="K765" s="3" t="s">
        <v>18</v>
      </c>
      <c r="L765" s="3" t="s">
        <v>24</v>
      </c>
      <c r="M765" s="3" t="s">
        <v>20</v>
      </c>
      <c r="N765" s="3" t="s">
        <v>77</v>
      </c>
      <c r="O765" s="3" t="s">
        <v>65</v>
      </c>
    </row>
    <row r="766" spans="2:15" ht="21" customHeight="1" x14ac:dyDescent="0.2">
      <c r="B766" s="3" t="s">
        <v>14</v>
      </c>
      <c r="C766" s="4">
        <v>11</v>
      </c>
      <c r="D766" s="5" t="s">
        <v>37</v>
      </c>
      <c r="E766" s="3" t="s">
        <v>16</v>
      </c>
      <c r="F766" s="3" t="s">
        <v>42</v>
      </c>
      <c r="G766" s="6">
        <v>3</v>
      </c>
      <c r="H766" s="1">
        <v>15000000</v>
      </c>
      <c r="I766" s="3">
        <v>3</v>
      </c>
      <c r="J766" s="7">
        <v>3.2407407407407406E-3</v>
      </c>
      <c r="K766" s="3" t="s">
        <v>18</v>
      </c>
      <c r="L766" s="3" t="s">
        <v>39</v>
      </c>
      <c r="M766" s="3" t="s">
        <v>25</v>
      </c>
      <c r="N766" s="3" t="s">
        <v>78</v>
      </c>
      <c r="O766" s="3" t="s">
        <v>63</v>
      </c>
    </row>
    <row r="767" spans="2:15" ht="21" customHeight="1" x14ac:dyDescent="0.2">
      <c r="B767" s="3" t="s">
        <v>14</v>
      </c>
      <c r="C767" s="4">
        <v>11</v>
      </c>
      <c r="D767" s="5" t="s">
        <v>37</v>
      </c>
      <c r="E767" s="3" t="s">
        <v>38</v>
      </c>
      <c r="F767" s="3" t="s">
        <v>42</v>
      </c>
      <c r="G767" s="6">
        <v>3</v>
      </c>
      <c r="H767" s="1">
        <v>15000000</v>
      </c>
      <c r="I767" s="3">
        <v>1</v>
      </c>
      <c r="J767" s="7">
        <v>3.2407407407407406E-3</v>
      </c>
      <c r="K767" s="3" t="s">
        <v>18</v>
      </c>
      <c r="L767" s="3" t="s">
        <v>35</v>
      </c>
      <c r="M767" s="3" t="s">
        <v>48</v>
      </c>
      <c r="N767" s="3" t="s">
        <v>78</v>
      </c>
      <c r="O767" s="3" t="s">
        <v>41</v>
      </c>
    </row>
    <row r="768" spans="2:15" ht="21" customHeight="1" x14ac:dyDescent="0.2">
      <c r="B768" s="3" t="s">
        <v>14</v>
      </c>
      <c r="C768" s="4">
        <v>9</v>
      </c>
      <c r="D768" s="5" t="s">
        <v>44</v>
      </c>
      <c r="E768" s="3" t="s">
        <v>38</v>
      </c>
      <c r="F768" s="3" t="s">
        <v>23</v>
      </c>
      <c r="G768" s="6">
        <v>1</v>
      </c>
      <c r="H768" s="1">
        <v>19000000</v>
      </c>
      <c r="I768" s="3">
        <v>5</v>
      </c>
      <c r="J768" s="7">
        <v>3.2407407407407406E-3</v>
      </c>
      <c r="K768" s="3" t="s">
        <v>46</v>
      </c>
      <c r="L768" s="3" t="s">
        <v>29</v>
      </c>
      <c r="M768" s="3" t="s">
        <v>51</v>
      </c>
      <c r="N768" s="3" t="s">
        <v>77</v>
      </c>
      <c r="O768" s="3" t="s">
        <v>54</v>
      </c>
    </row>
    <row r="769" spans="2:15" ht="21" customHeight="1" x14ac:dyDescent="0.2">
      <c r="B769" s="3" t="s">
        <v>14</v>
      </c>
      <c r="C769" s="4">
        <v>22</v>
      </c>
      <c r="D769" s="5" t="s">
        <v>44</v>
      </c>
      <c r="E769" s="3" t="s">
        <v>32</v>
      </c>
      <c r="F769" s="3" t="s">
        <v>42</v>
      </c>
      <c r="G769" s="6">
        <v>1</v>
      </c>
      <c r="H769" s="1">
        <v>19000000</v>
      </c>
      <c r="I769" s="3">
        <v>1</v>
      </c>
      <c r="J769" s="7">
        <v>3.2407407407407406E-3</v>
      </c>
      <c r="K769" s="3" t="s">
        <v>46</v>
      </c>
      <c r="L769" s="3" t="s">
        <v>64</v>
      </c>
      <c r="M769" s="3" t="s">
        <v>51</v>
      </c>
      <c r="N769" s="3" t="s">
        <v>76</v>
      </c>
      <c r="O769" s="3" t="s">
        <v>31</v>
      </c>
    </row>
    <row r="770" spans="2:15" ht="21" customHeight="1" x14ac:dyDescent="0.2">
      <c r="B770" s="3" t="s">
        <v>14</v>
      </c>
      <c r="C770" s="4">
        <v>12</v>
      </c>
      <c r="D770" s="5" t="s">
        <v>44</v>
      </c>
      <c r="E770" s="3" t="s">
        <v>28</v>
      </c>
      <c r="F770" s="3" t="s">
        <v>42</v>
      </c>
      <c r="G770" s="6">
        <v>4</v>
      </c>
      <c r="H770" s="1">
        <v>20000000</v>
      </c>
      <c r="I770" s="3">
        <v>2</v>
      </c>
      <c r="J770" s="7">
        <v>3.2407407407407406E-3</v>
      </c>
      <c r="K770" s="3" t="s">
        <v>18</v>
      </c>
      <c r="L770" s="3" t="s">
        <v>29</v>
      </c>
      <c r="M770" s="3" t="s">
        <v>33</v>
      </c>
      <c r="N770" s="3" t="s">
        <v>78</v>
      </c>
      <c r="O770" s="3" t="s">
        <v>53</v>
      </c>
    </row>
    <row r="771" spans="2:15" ht="21" customHeight="1" x14ac:dyDescent="0.2">
      <c r="B771" s="3" t="s">
        <v>14</v>
      </c>
      <c r="C771" s="4">
        <v>22</v>
      </c>
      <c r="D771" s="5" t="s">
        <v>44</v>
      </c>
      <c r="E771" s="3" t="s">
        <v>32</v>
      </c>
      <c r="F771" s="3" t="s">
        <v>42</v>
      </c>
      <c r="G771" s="6">
        <v>3</v>
      </c>
      <c r="H771" s="1">
        <v>15000000</v>
      </c>
      <c r="I771" s="3">
        <v>1</v>
      </c>
      <c r="J771" s="7">
        <v>3.2407407407407406E-3</v>
      </c>
      <c r="K771" s="3" t="s">
        <v>18</v>
      </c>
      <c r="L771" s="3" t="s">
        <v>19</v>
      </c>
      <c r="M771" s="3" t="s">
        <v>48</v>
      </c>
      <c r="N771" s="3" t="s">
        <v>78</v>
      </c>
      <c r="O771" s="3" t="s">
        <v>63</v>
      </c>
    </row>
    <row r="772" spans="2:15" ht="21" customHeight="1" x14ac:dyDescent="0.2">
      <c r="B772" s="3" t="s">
        <v>14</v>
      </c>
      <c r="C772" s="4">
        <v>16</v>
      </c>
      <c r="D772" s="5" t="s">
        <v>55</v>
      </c>
      <c r="E772" s="3" t="s">
        <v>32</v>
      </c>
      <c r="F772" s="3" t="s">
        <v>23</v>
      </c>
      <c r="G772" s="6">
        <v>2</v>
      </c>
      <c r="H772" s="1">
        <v>12000000</v>
      </c>
      <c r="I772" s="3">
        <v>1</v>
      </c>
      <c r="J772" s="7">
        <v>3.2407407407407406E-3</v>
      </c>
      <c r="K772" s="3" t="s">
        <v>18</v>
      </c>
      <c r="L772" s="3" t="s">
        <v>29</v>
      </c>
      <c r="M772" s="3" t="s">
        <v>40</v>
      </c>
      <c r="N772" s="3" t="s">
        <v>76</v>
      </c>
      <c r="O772" s="3" t="s">
        <v>26</v>
      </c>
    </row>
    <row r="773" spans="2:15" ht="21" customHeight="1" x14ac:dyDescent="0.2">
      <c r="B773" s="3" t="s">
        <v>14</v>
      </c>
      <c r="C773" s="4">
        <v>11</v>
      </c>
      <c r="D773" s="5" t="s">
        <v>57</v>
      </c>
      <c r="E773" s="3" t="s">
        <v>16</v>
      </c>
      <c r="F773" s="3" t="s">
        <v>42</v>
      </c>
      <c r="G773" s="6">
        <v>2</v>
      </c>
      <c r="H773" s="1">
        <v>12000000</v>
      </c>
      <c r="I773" s="3">
        <v>4</v>
      </c>
      <c r="J773" s="7">
        <v>3.2407407407407406E-3</v>
      </c>
      <c r="K773" s="3" t="s">
        <v>18</v>
      </c>
      <c r="L773" s="3" t="s">
        <v>19</v>
      </c>
      <c r="M773" s="3" t="s">
        <v>43</v>
      </c>
      <c r="N773" s="3" t="s">
        <v>66</v>
      </c>
      <c r="O773" s="3" t="s">
        <v>36</v>
      </c>
    </row>
    <row r="774" spans="2:15" ht="21" customHeight="1" x14ac:dyDescent="0.2">
      <c r="B774" s="3" t="s">
        <v>14</v>
      </c>
      <c r="C774" s="4">
        <v>1</v>
      </c>
      <c r="D774" s="5" t="s">
        <v>59</v>
      </c>
      <c r="E774" s="3" t="s">
        <v>32</v>
      </c>
      <c r="F774" s="3" t="s">
        <v>23</v>
      </c>
      <c r="G774" s="6">
        <v>2</v>
      </c>
      <c r="H774" s="1">
        <v>12000000</v>
      </c>
      <c r="I774" s="3">
        <v>2</v>
      </c>
      <c r="J774" s="7">
        <v>3.2407407407407406E-3</v>
      </c>
      <c r="K774" s="3" t="s">
        <v>18</v>
      </c>
      <c r="L774" s="3" t="s">
        <v>29</v>
      </c>
      <c r="M774" s="3" t="s">
        <v>51</v>
      </c>
      <c r="N774" s="3" t="s">
        <v>66</v>
      </c>
      <c r="O774" s="3" t="s">
        <v>67</v>
      </c>
    </row>
    <row r="775" spans="2:15" ht="21" customHeight="1" x14ac:dyDescent="0.2">
      <c r="B775" s="3" t="s">
        <v>70</v>
      </c>
      <c r="C775" s="4">
        <v>15</v>
      </c>
      <c r="D775" s="5" t="s">
        <v>58</v>
      </c>
      <c r="E775" s="3" t="s">
        <v>38</v>
      </c>
      <c r="F775" s="3" t="s">
        <v>17</v>
      </c>
      <c r="G775" s="6">
        <v>0</v>
      </c>
      <c r="H775" s="1">
        <v>0</v>
      </c>
      <c r="I775" s="3">
        <v>2</v>
      </c>
      <c r="J775" s="7">
        <v>3.2407407407407406E-3</v>
      </c>
      <c r="K775" s="3"/>
      <c r="L775" s="3"/>
      <c r="M775" s="3" t="s">
        <v>43</v>
      </c>
      <c r="N775" s="3" t="s">
        <v>76</v>
      </c>
      <c r="O775" s="3" t="s">
        <v>26</v>
      </c>
    </row>
    <row r="776" spans="2:15" ht="21" customHeight="1" x14ac:dyDescent="0.2">
      <c r="B776" s="3" t="s">
        <v>70</v>
      </c>
      <c r="C776" s="4">
        <v>11</v>
      </c>
      <c r="D776" s="5" t="s">
        <v>59</v>
      </c>
      <c r="E776" s="3" t="s">
        <v>16</v>
      </c>
      <c r="F776" s="3" t="s">
        <v>42</v>
      </c>
      <c r="G776" s="6">
        <v>0</v>
      </c>
      <c r="H776" s="1">
        <v>0</v>
      </c>
      <c r="I776" s="3">
        <v>5</v>
      </c>
      <c r="J776" s="7">
        <v>3.2407407407407406E-3</v>
      </c>
      <c r="K776" s="3"/>
      <c r="L776" s="3"/>
      <c r="M776" s="3" t="s">
        <v>33</v>
      </c>
      <c r="N776" s="3" t="s">
        <v>66</v>
      </c>
      <c r="O776" s="3" t="s">
        <v>67</v>
      </c>
    </row>
    <row r="777" spans="2:15" ht="21" customHeight="1" x14ac:dyDescent="0.2">
      <c r="B777" s="3" t="s">
        <v>70</v>
      </c>
      <c r="C777" s="4">
        <v>14</v>
      </c>
      <c r="D777" s="5" t="s">
        <v>22</v>
      </c>
      <c r="E777" s="3" t="s">
        <v>28</v>
      </c>
      <c r="F777" s="3" t="s">
        <v>42</v>
      </c>
      <c r="G777" s="6">
        <v>0</v>
      </c>
      <c r="H777" s="1">
        <v>0</v>
      </c>
      <c r="I777" s="3">
        <v>4</v>
      </c>
      <c r="J777" s="7">
        <v>3.2407407407407406E-3</v>
      </c>
      <c r="K777" s="3"/>
      <c r="L777" s="3"/>
      <c r="M777" s="3" t="s">
        <v>43</v>
      </c>
      <c r="N777" s="3" t="s">
        <v>78</v>
      </c>
      <c r="O777" s="3" t="s">
        <v>41</v>
      </c>
    </row>
    <row r="778" spans="2:15" ht="21" customHeight="1" x14ac:dyDescent="0.2">
      <c r="B778" s="3" t="s">
        <v>70</v>
      </c>
      <c r="C778" s="4">
        <v>24</v>
      </c>
      <c r="D778" s="5" t="s">
        <v>27</v>
      </c>
      <c r="E778" s="3" t="s">
        <v>73</v>
      </c>
      <c r="F778" s="3" t="s">
        <v>42</v>
      </c>
      <c r="G778" s="6">
        <v>0</v>
      </c>
      <c r="H778" s="1">
        <v>0</v>
      </c>
      <c r="I778" s="3">
        <v>3</v>
      </c>
      <c r="J778" s="7">
        <v>3.2407407407407406E-3</v>
      </c>
      <c r="K778" s="3"/>
      <c r="L778" s="3"/>
      <c r="M778" s="3" t="s">
        <v>20</v>
      </c>
      <c r="N778" s="3" t="s">
        <v>78</v>
      </c>
      <c r="O778" s="3" t="s">
        <v>63</v>
      </c>
    </row>
    <row r="779" spans="2:15" ht="21" customHeight="1" x14ac:dyDescent="0.2">
      <c r="B779" s="3" t="s">
        <v>70</v>
      </c>
      <c r="C779" s="4">
        <v>1</v>
      </c>
      <c r="D779" s="5" t="s">
        <v>37</v>
      </c>
      <c r="E779" s="3" t="s">
        <v>16</v>
      </c>
      <c r="F779" s="3" t="s">
        <v>42</v>
      </c>
      <c r="G779" s="6">
        <v>0</v>
      </c>
      <c r="H779" s="1">
        <v>0</v>
      </c>
      <c r="I779" s="3">
        <v>1</v>
      </c>
      <c r="J779" s="7">
        <v>3.2407407407407406E-3</v>
      </c>
      <c r="K779" s="3"/>
      <c r="L779" s="3"/>
      <c r="M779" s="3" t="s">
        <v>43</v>
      </c>
      <c r="N779" s="3" t="s">
        <v>76</v>
      </c>
      <c r="O779" s="3" t="s">
        <v>52</v>
      </c>
    </row>
    <row r="780" spans="2:15" ht="21" customHeight="1" x14ac:dyDescent="0.2">
      <c r="B780" s="3" t="s">
        <v>70</v>
      </c>
      <c r="C780" s="4">
        <v>19</v>
      </c>
      <c r="D780" s="5" t="s">
        <v>69</v>
      </c>
      <c r="E780" s="3" t="s">
        <v>32</v>
      </c>
      <c r="F780" s="3" t="s">
        <v>42</v>
      </c>
      <c r="G780" s="6">
        <v>0</v>
      </c>
      <c r="H780" s="1">
        <v>0</v>
      </c>
      <c r="I780" s="3">
        <v>2</v>
      </c>
      <c r="J780" s="7">
        <v>3.2407407407407406E-3</v>
      </c>
      <c r="K780" s="3"/>
      <c r="L780" s="3"/>
      <c r="M780" s="3" t="s">
        <v>30</v>
      </c>
      <c r="N780" s="3" t="s">
        <v>66</v>
      </c>
      <c r="O780" s="3" t="s">
        <v>67</v>
      </c>
    </row>
    <row r="781" spans="2:15" ht="21" customHeight="1" x14ac:dyDescent="0.2">
      <c r="B781" s="3" t="s">
        <v>70</v>
      </c>
      <c r="C781" s="4">
        <v>15</v>
      </c>
      <c r="D781" s="5" t="s">
        <v>58</v>
      </c>
      <c r="E781" s="3" t="s">
        <v>38</v>
      </c>
      <c r="F781" s="3" t="s">
        <v>17</v>
      </c>
      <c r="G781" s="6">
        <v>0</v>
      </c>
      <c r="H781" s="1">
        <v>0</v>
      </c>
      <c r="I781" s="3">
        <v>2</v>
      </c>
      <c r="J781" s="7">
        <v>3.2407407407407406E-3</v>
      </c>
      <c r="K781" s="3"/>
      <c r="L781" s="3"/>
      <c r="M781" s="3" t="s">
        <v>43</v>
      </c>
      <c r="N781" s="3" t="s">
        <v>76</v>
      </c>
      <c r="O781" s="3" t="s">
        <v>26</v>
      </c>
    </row>
    <row r="782" spans="2:15" ht="21" customHeight="1" x14ac:dyDescent="0.2">
      <c r="B782" s="3" t="s">
        <v>70</v>
      </c>
      <c r="C782" s="4">
        <v>11</v>
      </c>
      <c r="D782" s="5" t="s">
        <v>59</v>
      </c>
      <c r="E782" s="3" t="s">
        <v>16</v>
      </c>
      <c r="F782" s="3" t="s">
        <v>42</v>
      </c>
      <c r="G782" s="6">
        <v>0</v>
      </c>
      <c r="H782" s="1">
        <v>0</v>
      </c>
      <c r="I782" s="3">
        <v>5</v>
      </c>
      <c r="J782" s="7">
        <v>3.2407407407407406E-3</v>
      </c>
      <c r="K782" s="3"/>
      <c r="L782" s="3"/>
      <c r="M782" s="3" t="s">
        <v>33</v>
      </c>
      <c r="N782" s="3" t="s">
        <v>66</v>
      </c>
      <c r="O782" s="3" t="s">
        <v>67</v>
      </c>
    </row>
    <row r="783" spans="2:15" ht="21" customHeight="1" x14ac:dyDescent="0.2">
      <c r="B783" s="3" t="s">
        <v>14</v>
      </c>
      <c r="C783" s="4">
        <v>19</v>
      </c>
      <c r="D783" s="5" t="s">
        <v>22</v>
      </c>
      <c r="E783" s="3" t="s">
        <v>28</v>
      </c>
      <c r="F783" s="3" t="s">
        <v>45</v>
      </c>
      <c r="G783" s="6">
        <v>1</v>
      </c>
      <c r="H783" s="1">
        <v>7000000</v>
      </c>
      <c r="I783" s="3">
        <v>5</v>
      </c>
      <c r="J783" s="7">
        <v>3.2986111111111111E-3</v>
      </c>
      <c r="K783" s="3" t="s">
        <v>18</v>
      </c>
      <c r="L783" s="3" t="s">
        <v>24</v>
      </c>
      <c r="M783" s="3" t="s">
        <v>48</v>
      </c>
      <c r="N783" s="3" t="s">
        <v>78</v>
      </c>
      <c r="O783" s="3" t="s">
        <v>53</v>
      </c>
    </row>
    <row r="784" spans="2:15" ht="21" customHeight="1" x14ac:dyDescent="0.2">
      <c r="B784" s="3" t="s">
        <v>14</v>
      </c>
      <c r="C784" s="4">
        <v>5</v>
      </c>
      <c r="D784" s="5" t="s">
        <v>27</v>
      </c>
      <c r="E784" s="3" t="s">
        <v>32</v>
      </c>
      <c r="F784" s="3" t="s">
        <v>42</v>
      </c>
      <c r="G784" s="6">
        <v>4</v>
      </c>
      <c r="H784" s="1">
        <v>15000000</v>
      </c>
      <c r="I784" s="3">
        <v>3</v>
      </c>
      <c r="J784" s="7">
        <v>3.2986111111111111E-3</v>
      </c>
      <c r="K784" s="3" t="s">
        <v>18</v>
      </c>
      <c r="L784" s="3" t="s">
        <v>19</v>
      </c>
      <c r="M784" s="3" t="s">
        <v>33</v>
      </c>
      <c r="N784" s="3" t="s">
        <v>66</v>
      </c>
      <c r="O784" s="3" t="s">
        <v>67</v>
      </c>
    </row>
    <row r="785" spans="2:15" ht="21" customHeight="1" x14ac:dyDescent="0.2">
      <c r="B785" s="3" t="s">
        <v>14</v>
      </c>
      <c r="C785" s="4">
        <v>11</v>
      </c>
      <c r="D785" s="5" t="s">
        <v>37</v>
      </c>
      <c r="E785" s="3" t="s">
        <v>16</v>
      </c>
      <c r="F785" s="3" t="s">
        <v>45</v>
      </c>
      <c r="G785" s="6">
        <v>2</v>
      </c>
      <c r="H785" s="1">
        <v>38000000</v>
      </c>
      <c r="I785" s="3">
        <v>1</v>
      </c>
      <c r="J785" s="7">
        <v>3.2986111111111111E-3</v>
      </c>
      <c r="K785" s="3" t="s">
        <v>46</v>
      </c>
      <c r="L785" s="3" t="s">
        <v>19</v>
      </c>
      <c r="M785" s="3" t="s">
        <v>40</v>
      </c>
      <c r="N785" s="3" t="s">
        <v>78</v>
      </c>
      <c r="O785" s="3" t="s">
        <v>53</v>
      </c>
    </row>
    <row r="786" spans="2:15" ht="21" customHeight="1" x14ac:dyDescent="0.2">
      <c r="B786" s="3" t="s">
        <v>14</v>
      </c>
      <c r="C786" s="4">
        <v>1</v>
      </c>
      <c r="D786" s="5" t="s">
        <v>37</v>
      </c>
      <c r="E786" s="3" t="s">
        <v>49</v>
      </c>
      <c r="F786" s="3" t="s">
        <v>17</v>
      </c>
      <c r="G786" s="6">
        <v>3</v>
      </c>
      <c r="H786" s="1">
        <v>15000000</v>
      </c>
      <c r="I786" s="3">
        <v>1</v>
      </c>
      <c r="J786" s="7">
        <v>3.2986111111111111E-3</v>
      </c>
      <c r="K786" s="3" t="s">
        <v>18</v>
      </c>
      <c r="L786" s="3" t="s">
        <v>39</v>
      </c>
      <c r="M786" s="3" t="s">
        <v>30</v>
      </c>
      <c r="N786" s="3" t="s">
        <v>66</v>
      </c>
      <c r="O786" s="3" t="s">
        <v>36</v>
      </c>
    </row>
    <row r="787" spans="2:15" ht="21" customHeight="1" x14ac:dyDescent="0.2">
      <c r="B787" s="3" t="s">
        <v>14</v>
      </c>
      <c r="C787" s="4">
        <v>21</v>
      </c>
      <c r="D787" s="5" t="s">
        <v>37</v>
      </c>
      <c r="E787" s="3" t="s">
        <v>28</v>
      </c>
      <c r="F787" s="3" t="s">
        <v>17</v>
      </c>
      <c r="G787" s="6">
        <v>5</v>
      </c>
      <c r="H787" s="1">
        <v>20000000</v>
      </c>
      <c r="I787" s="3">
        <v>5</v>
      </c>
      <c r="J787" s="7">
        <v>3.2986111111111111E-3</v>
      </c>
      <c r="K787" s="3" t="s">
        <v>18</v>
      </c>
      <c r="L787" s="3" t="s">
        <v>56</v>
      </c>
      <c r="M787" s="3" t="s">
        <v>20</v>
      </c>
      <c r="N787" s="3" t="s">
        <v>76</v>
      </c>
      <c r="O787" s="3" t="s">
        <v>31</v>
      </c>
    </row>
    <row r="788" spans="2:15" ht="21" customHeight="1" x14ac:dyDescent="0.2">
      <c r="B788" s="3" t="s">
        <v>14</v>
      </c>
      <c r="C788" s="4">
        <v>27</v>
      </c>
      <c r="D788" s="5" t="s">
        <v>44</v>
      </c>
      <c r="E788" s="3" t="s">
        <v>38</v>
      </c>
      <c r="F788" s="3" t="s">
        <v>42</v>
      </c>
      <c r="G788" s="6">
        <v>3</v>
      </c>
      <c r="H788" s="1">
        <v>11000000</v>
      </c>
      <c r="I788" s="3">
        <v>3</v>
      </c>
      <c r="J788" s="7">
        <v>3.2986111111111111E-3</v>
      </c>
      <c r="K788" s="3" t="s">
        <v>18</v>
      </c>
      <c r="L788" s="3" t="s">
        <v>56</v>
      </c>
      <c r="M788" s="3" t="s">
        <v>48</v>
      </c>
      <c r="N788" s="3" t="s">
        <v>77</v>
      </c>
      <c r="O788" s="3" t="s">
        <v>34</v>
      </c>
    </row>
    <row r="789" spans="2:15" ht="21" customHeight="1" x14ac:dyDescent="0.2">
      <c r="B789" s="3" t="s">
        <v>14</v>
      </c>
      <c r="C789" s="4">
        <v>28</v>
      </c>
      <c r="D789" s="5" t="s">
        <v>44</v>
      </c>
      <c r="E789" s="3" t="s">
        <v>38</v>
      </c>
      <c r="F789" s="3" t="s">
        <v>23</v>
      </c>
      <c r="G789" s="6">
        <v>2</v>
      </c>
      <c r="H789" s="1">
        <v>12000000</v>
      </c>
      <c r="I789" s="3">
        <v>3</v>
      </c>
      <c r="J789" s="7">
        <v>3.2986111111111111E-3</v>
      </c>
      <c r="K789" s="3" t="s">
        <v>18</v>
      </c>
      <c r="L789" s="3" t="s">
        <v>39</v>
      </c>
      <c r="M789" s="3" t="s">
        <v>51</v>
      </c>
      <c r="N789" s="3" t="s">
        <v>78</v>
      </c>
      <c r="O789" s="3" t="s">
        <v>62</v>
      </c>
    </row>
    <row r="790" spans="2:15" ht="21" customHeight="1" x14ac:dyDescent="0.2">
      <c r="B790" s="3" t="s">
        <v>14</v>
      </c>
      <c r="C790" s="4">
        <v>11</v>
      </c>
      <c r="D790" s="5" t="s">
        <v>69</v>
      </c>
      <c r="E790" s="3" t="s">
        <v>38</v>
      </c>
      <c r="F790" s="3" t="s">
        <v>23</v>
      </c>
      <c r="G790" s="6">
        <v>1</v>
      </c>
      <c r="H790" s="1">
        <v>19000000</v>
      </c>
      <c r="I790" s="3">
        <v>1</v>
      </c>
      <c r="J790" s="7">
        <v>3.2986111111111111E-3</v>
      </c>
      <c r="K790" s="3" t="s">
        <v>46</v>
      </c>
      <c r="L790" s="3" t="s">
        <v>29</v>
      </c>
      <c r="M790" s="3" t="s">
        <v>30</v>
      </c>
      <c r="N790" s="3" t="s">
        <v>78</v>
      </c>
      <c r="O790" s="3" t="s">
        <v>66</v>
      </c>
    </row>
    <row r="791" spans="2:15" ht="21" customHeight="1" x14ac:dyDescent="0.2">
      <c r="B791" s="3" t="s">
        <v>14</v>
      </c>
      <c r="C791" s="4">
        <v>25</v>
      </c>
      <c r="D791" s="5" t="s">
        <v>69</v>
      </c>
      <c r="E791" s="3" t="s">
        <v>16</v>
      </c>
      <c r="F791" s="3" t="s">
        <v>23</v>
      </c>
      <c r="G791" s="6">
        <v>2</v>
      </c>
      <c r="H791" s="1">
        <v>12000000</v>
      </c>
      <c r="I791" s="3">
        <v>1</v>
      </c>
      <c r="J791" s="7">
        <v>3.2986111111111111E-3</v>
      </c>
      <c r="K791" s="3" t="s">
        <v>18</v>
      </c>
      <c r="L791" s="3" t="s">
        <v>56</v>
      </c>
      <c r="M791" s="3" t="s">
        <v>43</v>
      </c>
      <c r="N791" s="3" t="s">
        <v>77</v>
      </c>
      <c r="O791" s="3" t="s">
        <v>54</v>
      </c>
    </row>
    <row r="792" spans="2:15" ht="21" customHeight="1" x14ac:dyDescent="0.2">
      <c r="B792" s="3" t="s">
        <v>14</v>
      </c>
      <c r="C792" s="4">
        <v>23</v>
      </c>
      <c r="D792" s="5" t="s">
        <v>69</v>
      </c>
      <c r="E792" s="3" t="s">
        <v>16</v>
      </c>
      <c r="F792" s="3" t="s">
        <v>17</v>
      </c>
      <c r="G792" s="6">
        <v>2</v>
      </c>
      <c r="H792" s="1">
        <v>12000000</v>
      </c>
      <c r="I792" s="3">
        <v>1</v>
      </c>
      <c r="J792" s="7">
        <v>3.2986111111111111E-3</v>
      </c>
      <c r="K792" s="3" t="s">
        <v>18</v>
      </c>
      <c r="L792" s="3" t="s">
        <v>64</v>
      </c>
      <c r="M792" s="3" t="s">
        <v>48</v>
      </c>
      <c r="N792" s="3" t="s">
        <v>76</v>
      </c>
      <c r="O792" s="3" t="s">
        <v>26</v>
      </c>
    </row>
    <row r="793" spans="2:15" ht="21" customHeight="1" x14ac:dyDescent="0.2">
      <c r="B793" s="3" t="s">
        <v>14</v>
      </c>
      <c r="C793" s="4">
        <v>19</v>
      </c>
      <c r="D793" s="5" t="s">
        <v>22</v>
      </c>
      <c r="E793" s="3" t="s">
        <v>28</v>
      </c>
      <c r="F793" s="3" t="s">
        <v>45</v>
      </c>
      <c r="G793" s="6">
        <v>1</v>
      </c>
      <c r="H793" s="1">
        <v>7000000</v>
      </c>
      <c r="I793" s="3">
        <v>5</v>
      </c>
      <c r="J793" s="7">
        <v>3.2986111111111111E-3</v>
      </c>
      <c r="K793" s="3" t="s">
        <v>18</v>
      </c>
      <c r="L793" s="3" t="s">
        <v>24</v>
      </c>
      <c r="M793" s="3" t="s">
        <v>48</v>
      </c>
      <c r="N793" s="3" t="s">
        <v>78</v>
      </c>
      <c r="O793" s="3" t="s">
        <v>53</v>
      </c>
    </row>
    <row r="794" spans="2:15" ht="21" customHeight="1" x14ac:dyDescent="0.2">
      <c r="B794" s="3" t="s">
        <v>70</v>
      </c>
      <c r="C794" s="4">
        <v>11</v>
      </c>
      <c r="D794" s="5" t="s">
        <v>55</v>
      </c>
      <c r="E794" s="3" t="s">
        <v>38</v>
      </c>
      <c r="F794" s="3" t="s">
        <v>23</v>
      </c>
      <c r="G794" s="6">
        <v>0</v>
      </c>
      <c r="H794" s="1">
        <v>0</v>
      </c>
      <c r="I794" s="3">
        <v>4</v>
      </c>
      <c r="J794" s="7">
        <v>3.2986111111111111E-3</v>
      </c>
      <c r="K794" s="3"/>
      <c r="L794" s="3"/>
      <c r="M794" s="3" t="s">
        <v>30</v>
      </c>
      <c r="N794" s="3" t="s">
        <v>77</v>
      </c>
      <c r="O794" s="3" t="s">
        <v>65</v>
      </c>
    </row>
    <row r="795" spans="2:15" ht="21" customHeight="1" x14ac:dyDescent="0.2">
      <c r="B795" s="3" t="s">
        <v>70</v>
      </c>
      <c r="C795" s="4">
        <v>19</v>
      </c>
      <c r="D795" s="5" t="s">
        <v>27</v>
      </c>
      <c r="E795" s="3" t="s">
        <v>16</v>
      </c>
      <c r="F795" s="3" t="s">
        <v>42</v>
      </c>
      <c r="G795" s="6">
        <v>0</v>
      </c>
      <c r="H795" s="1">
        <v>0</v>
      </c>
      <c r="I795" s="3">
        <v>6</v>
      </c>
      <c r="J795" s="7">
        <v>3.2986111111111111E-3</v>
      </c>
      <c r="K795" s="3"/>
      <c r="L795" s="3"/>
      <c r="M795" s="3" t="s">
        <v>30</v>
      </c>
      <c r="N795" s="3" t="s">
        <v>76</v>
      </c>
      <c r="O795" s="3" t="s">
        <v>71</v>
      </c>
    </row>
    <row r="796" spans="2:15" ht="21" customHeight="1" x14ac:dyDescent="0.2">
      <c r="B796" s="3" t="s">
        <v>70</v>
      </c>
      <c r="C796" s="4">
        <v>18</v>
      </c>
      <c r="D796" s="5" t="s">
        <v>44</v>
      </c>
      <c r="E796" s="3" t="s">
        <v>73</v>
      </c>
      <c r="F796" s="3" t="s">
        <v>42</v>
      </c>
      <c r="G796" s="6">
        <v>0</v>
      </c>
      <c r="H796" s="1">
        <v>0</v>
      </c>
      <c r="I796" s="3">
        <v>4</v>
      </c>
      <c r="J796" s="7">
        <v>3.2986111111111111E-3</v>
      </c>
      <c r="K796" s="3"/>
      <c r="L796" s="3"/>
      <c r="M796" s="3" t="s">
        <v>51</v>
      </c>
      <c r="N796" s="3" t="s">
        <v>66</v>
      </c>
      <c r="O796" s="3" t="s">
        <v>67</v>
      </c>
    </row>
    <row r="797" spans="2:15" ht="21" customHeight="1" x14ac:dyDescent="0.2">
      <c r="B797" s="3" t="s">
        <v>70</v>
      </c>
      <c r="C797" s="4">
        <v>11</v>
      </c>
      <c r="D797" s="5" t="s">
        <v>55</v>
      </c>
      <c r="E797" s="3" t="s">
        <v>38</v>
      </c>
      <c r="F797" s="3" t="s">
        <v>23</v>
      </c>
      <c r="G797" s="6">
        <v>0</v>
      </c>
      <c r="H797" s="1">
        <v>0</v>
      </c>
      <c r="I797" s="3">
        <v>4</v>
      </c>
      <c r="J797" s="7">
        <v>3.2986111111111111E-3</v>
      </c>
      <c r="K797" s="3"/>
      <c r="L797" s="3"/>
      <c r="M797" s="3" t="s">
        <v>30</v>
      </c>
      <c r="N797" s="3" t="s">
        <v>77</v>
      </c>
      <c r="O797" s="3" t="s">
        <v>65</v>
      </c>
    </row>
    <row r="798" spans="2:15" ht="21" customHeight="1" x14ac:dyDescent="0.2">
      <c r="B798" s="3" t="s">
        <v>14</v>
      </c>
      <c r="C798" s="4">
        <v>13</v>
      </c>
      <c r="D798" s="5" t="s">
        <v>55</v>
      </c>
      <c r="E798" s="3" t="s">
        <v>49</v>
      </c>
      <c r="F798" s="3" t="s">
        <v>42</v>
      </c>
      <c r="G798" s="6">
        <v>2</v>
      </c>
      <c r="H798" s="1">
        <v>12000000</v>
      </c>
      <c r="I798" s="3">
        <v>1</v>
      </c>
      <c r="J798" s="7">
        <v>3.3333333333333335E-3</v>
      </c>
      <c r="K798" s="3" t="s">
        <v>18</v>
      </c>
      <c r="L798" s="3" t="s">
        <v>56</v>
      </c>
      <c r="M798" s="3" t="s">
        <v>30</v>
      </c>
      <c r="N798" s="3" t="s">
        <v>76</v>
      </c>
      <c r="O798" s="3" t="s">
        <v>26</v>
      </c>
    </row>
    <row r="799" spans="2:15" ht="21" customHeight="1" x14ac:dyDescent="0.2">
      <c r="B799" s="3" t="s">
        <v>14</v>
      </c>
      <c r="C799" s="4">
        <v>1</v>
      </c>
      <c r="D799" s="5" t="s">
        <v>59</v>
      </c>
      <c r="E799" s="3" t="s">
        <v>49</v>
      </c>
      <c r="F799" s="3" t="s">
        <v>23</v>
      </c>
      <c r="G799" s="6">
        <v>4</v>
      </c>
      <c r="H799" s="1">
        <v>20000000</v>
      </c>
      <c r="I799" s="3">
        <v>4</v>
      </c>
      <c r="J799" s="7">
        <v>3.3333333333333335E-3</v>
      </c>
      <c r="K799" s="3" t="s">
        <v>61</v>
      </c>
      <c r="L799" s="3" t="s">
        <v>64</v>
      </c>
      <c r="M799" s="3" t="s">
        <v>43</v>
      </c>
      <c r="N799" s="3" t="s">
        <v>78</v>
      </c>
      <c r="O799" s="3" t="s">
        <v>63</v>
      </c>
    </row>
    <row r="800" spans="2:15" ht="21" customHeight="1" x14ac:dyDescent="0.2">
      <c r="B800" s="3" t="s">
        <v>14</v>
      </c>
      <c r="C800" s="4">
        <v>12</v>
      </c>
      <c r="D800" s="5" t="s">
        <v>27</v>
      </c>
      <c r="E800" s="3" t="s">
        <v>49</v>
      </c>
      <c r="F800" s="3" t="s">
        <v>17</v>
      </c>
      <c r="G800" s="6">
        <v>2</v>
      </c>
      <c r="H800" s="1">
        <v>10000000</v>
      </c>
      <c r="I800" s="3">
        <v>5</v>
      </c>
      <c r="J800" s="7">
        <v>3.3333333333333335E-3</v>
      </c>
      <c r="K800" s="3" t="s">
        <v>18</v>
      </c>
      <c r="L800" s="3" t="s">
        <v>35</v>
      </c>
      <c r="M800" s="3" t="s">
        <v>51</v>
      </c>
      <c r="N800" s="3" t="s">
        <v>66</v>
      </c>
      <c r="O800" s="3" t="s">
        <v>67</v>
      </c>
    </row>
    <row r="801" spans="2:15" ht="21" customHeight="1" x14ac:dyDescent="0.2">
      <c r="B801" s="3" t="s">
        <v>14</v>
      </c>
      <c r="C801" s="4">
        <v>13</v>
      </c>
      <c r="D801" s="5" t="s">
        <v>37</v>
      </c>
      <c r="E801" s="3" t="s">
        <v>16</v>
      </c>
      <c r="F801" s="3" t="s">
        <v>23</v>
      </c>
      <c r="G801" s="6">
        <v>1</v>
      </c>
      <c r="H801" s="1">
        <v>19000000</v>
      </c>
      <c r="I801" s="3">
        <v>4</v>
      </c>
      <c r="J801" s="7">
        <v>3.3333333333333335E-3</v>
      </c>
      <c r="K801" s="3" t="s">
        <v>46</v>
      </c>
      <c r="L801" s="3" t="s">
        <v>56</v>
      </c>
      <c r="M801" s="3" t="s">
        <v>33</v>
      </c>
      <c r="N801" s="3" t="s">
        <v>76</v>
      </c>
      <c r="O801" s="3" t="s">
        <v>31</v>
      </c>
    </row>
    <row r="802" spans="2:15" ht="21" customHeight="1" x14ac:dyDescent="0.2">
      <c r="B802" s="3" t="s">
        <v>14</v>
      </c>
      <c r="C802" s="4">
        <v>8</v>
      </c>
      <c r="D802" s="5" t="s">
        <v>37</v>
      </c>
      <c r="E802" s="3" t="s">
        <v>49</v>
      </c>
      <c r="F802" s="3" t="s">
        <v>23</v>
      </c>
      <c r="G802" s="6">
        <v>3</v>
      </c>
      <c r="H802" s="1">
        <v>15000000</v>
      </c>
      <c r="I802" s="3">
        <v>3</v>
      </c>
      <c r="J802" s="7">
        <v>3.3333333333333335E-3</v>
      </c>
      <c r="K802" s="3" t="s">
        <v>18</v>
      </c>
      <c r="L802" s="3" t="s">
        <v>19</v>
      </c>
      <c r="M802" s="3" t="s">
        <v>40</v>
      </c>
      <c r="N802" s="3" t="s">
        <v>78</v>
      </c>
      <c r="O802" s="3" t="s">
        <v>41</v>
      </c>
    </row>
    <row r="803" spans="2:15" ht="21" customHeight="1" x14ac:dyDescent="0.2">
      <c r="B803" s="3" t="s">
        <v>14</v>
      </c>
      <c r="C803" s="4">
        <v>17</v>
      </c>
      <c r="D803" s="5" t="s">
        <v>44</v>
      </c>
      <c r="E803" s="3" t="s">
        <v>16</v>
      </c>
      <c r="F803" s="3" t="s">
        <v>42</v>
      </c>
      <c r="G803" s="6">
        <v>2</v>
      </c>
      <c r="H803" s="1">
        <v>12000000</v>
      </c>
      <c r="I803" s="3">
        <v>3</v>
      </c>
      <c r="J803" s="7">
        <v>3.3333333333333335E-3</v>
      </c>
      <c r="K803" s="3" t="s">
        <v>18</v>
      </c>
      <c r="L803" s="3" t="s">
        <v>29</v>
      </c>
      <c r="M803" s="3" t="s">
        <v>40</v>
      </c>
      <c r="N803" s="3" t="s">
        <v>66</v>
      </c>
      <c r="O803" s="3" t="s">
        <v>67</v>
      </c>
    </row>
    <row r="804" spans="2:15" ht="21" customHeight="1" x14ac:dyDescent="0.2">
      <c r="B804" s="3" t="s">
        <v>14</v>
      </c>
      <c r="C804" s="4">
        <v>12</v>
      </c>
      <c r="D804" s="5" t="s">
        <v>44</v>
      </c>
      <c r="E804" s="3" t="s">
        <v>28</v>
      </c>
      <c r="F804" s="3" t="s">
        <v>42</v>
      </c>
      <c r="G804" s="6">
        <v>3</v>
      </c>
      <c r="H804" s="1">
        <v>15000000</v>
      </c>
      <c r="I804" s="3">
        <v>1</v>
      </c>
      <c r="J804" s="7">
        <v>3.3333333333333335E-3</v>
      </c>
      <c r="K804" s="3" t="s">
        <v>18</v>
      </c>
      <c r="L804" s="3" t="s">
        <v>39</v>
      </c>
      <c r="M804" s="3" t="s">
        <v>48</v>
      </c>
      <c r="N804" s="3" t="s">
        <v>76</v>
      </c>
      <c r="O804" s="3" t="s">
        <v>52</v>
      </c>
    </row>
    <row r="805" spans="2:15" ht="21" customHeight="1" x14ac:dyDescent="0.2">
      <c r="B805" s="3" t="s">
        <v>14</v>
      </c>
      <c r="C805" s="4">
        <v>16</v>
      </c>
      <c r="D805" s="5" t="s">
        <v>69</v>
      </c>
      <c r="E805" s="3" t="s">
        <v>73</v>
      </c>
      <c r="F805" s="3" t="s">
        <v>23</v>
      </c>
      <c r="G805" s="6">
        <v>5</v>
      </c>
      <c r="H805" s="1">
        <v>25000000</v>
      </c>
      <c r="I805" s="3">
        <v>2</v>
      </c>
      <c r="J805" s="7">
        <v>3.3333333333333335E-3</v>
      </c>
      <c r="K805" s="3" t="s">
        <v>18</v>
      </c>
      <c r="L805" s="3" t="s">
        <v>19</v>
      </c>
      <c r="M805" s="3" t="s">
        <v>25</v>
      </c>
      <c r="N805" s="3" t="s">
        <v>77</v>
      </c>
      <c r="O805" s="3" t="s">
        <v>65</v>
      </c>
    </row>
    <row r="806" spans="2:15" ht="21" customHeight="1" x14ac:dyDescent="0.2">
      <c r="B806" s="3" t="s">
        <v>14</v>
      </c>
      <c r="C806" s="4">
        <v>13</v>
      </c>
      <c r="D806" s="5" t="s">
        <v>55</v>
      </c>
      <c r="E806" s="3" t="s">
        <v>49</v>
      </c>
      <c r="F806" s="3" t="s">
        <v>42</v>
      </c>
      <c r="G806" s="6">
        <v>2</v>
      </c>
      <c r="H806" s="1">
        <v>12000000</v>
      </c>
      <c r="I806" s="3">
        <v>1</v>
      </c>
      <c r="J806" s="7">
        <v>3.3333333333333335E-3</v>
      </c>
      <c r="K806" s="3" t="s">
        <v>18</v>
      </c>
      <c r="L806" s="3" t="s">
        <v>56</v>
      </c>
      <c r="M806" s="3" t="s">
        <v>30</v>
      </c>
      <c r="N806" s="3" t="s">
        <v>76</v>
      </c>
      <c r="O806" s="3" t="s">
        <v>26</v>
      </c>
    </row>
    <row r="807" spans="2:15" ht="21" customHeight="1" x14ac:dyDescent="0.2">
      <c r="B807" s="3" t="s">
        <v>14</v>
      </c>
      <c r="C807" s="4">
        <v>1</v>
      </c>
      <c r="D807" s="5" t="s">
        <v>59</v>
      </c>
      <c r="E807" s="3" t="s">
        <v>49</v>
      </c>
      <c r="F807" s="3" t="s">
        <v>23</v>
      </c>
      <c r="G807" s="6">
        <v>4</v>
      </c>
      <c r="H807" s="1">
        <v>20000000</v>
      </c>
      <c r="I807" s="3">
        <v>4</v>
      </c>
      <c r="J807" s="7">
        <v>3.3333333333333335E-3</v>
      </c>
      <c r="K807" s="3" t="s">
        <v>61</v>
      </c>
      <c r="L807" s="3" t="s">
        <v>64</v>
      </c>
      <c r="M807" s="3" t="s">
        <v>43</v>
      </c>
      <c r="N807" s="3" t="s">
        <v>78</v>
      </c>
      <c r="O807" s="3" t="s">
        <v>63</v>
      </c>
    </row>
    <row r="808" spans="2:15" ht="21" customHeight="1" x14ac:dyDescent="0.2">
      <c r="B808" s="3" t="s">
        <v>70</v>
      </c>
      <c r="C808" s="4">
        <v>12</v>
      </c>
      <c r="D808" s="5" t="s">
        <v>60</v>
      </c>
      <c r="E808" s="3" t="s">
        <v>16</v>
      </c>
      <c r="F808" s="3" t="s">
        <v>42</v>
      </c>
      <c r="G808" s="6">
        <v>0</v>
      </c>
      <c r="H808" s="1">
        <v>0</v>
      </c>
      <c r="I808" s="3">
        <v>2</v>
      </c>
      <c r="J808" s="7">
        <v>3.3333333333333335E-3</v>
      </c>
      <c r="K808" s="3"/>
      <c r="L808" s="3"/>
      <c r="M808" s="3" t="s">
        <v>20</v>
      </c>
      <c r="N808" s="3" t="s">
        <v>77</v>
      </c>
      <c r="O808" s="3" t="s">
        <v>34</v>
      </c>
    </row>
    <row r="809" spans="2:15" ht="21" customHeight="1" x14ac:dyDescent="0.2">
      <c r="B809" s="3" t="s">
        <v>70</v>
      </c>
      <c r="C809" s="4">
        <v>6</v>
      </c>
      <c r="D809" s="5" t="s">
        <v>27</v>
      </c>
      <c r="E809" s="3" t="s">
        <v>16</v>
      </c>
      <c r="F809" s="3" t="s">
        <v>23</v>
      </c>
      <c r="G809" s="6">
        <v>0</v>
      </c>
      <c r="H809" s="1">
        <v>0</v>
      </c>
      <c r="I809" s="3">
        <v>1</v>
      </c>
      <c r="J809" s="7">
        <v>3.3333333333333335E-3</v>
      </c>
      <c r="K809" s="3"/>
      <c r="L809" s="3"/>
      <c r="M809" s="3" t="s">
        <v>33</v>
      </c>
      <c r="N809" s="3" t="s">
        <v>76</v>
      </c>
      <c r="O809" s="3" t="s">
        <v>71</v>
      </c>
    </row>
    <row r="810" spans="2:15" ht="21" customHeight="1" x14ac:dyDescent="0.2">
      <c r="B810" s="3" t="s">
        <v>70</v>
      </c>
      <c r="C810" s="4">
        <v>17</v>
      </c>
      <c r="D810" s="5" t="s">
        <v>27</v>
      </c>
      <c r="E810" s="3" t="s">
        <v>16</v>
      </c>
      <c r="F810" s="3" t="s">
        <v>42</v>
      </c>
      <c r="G810" s="6">
        <v>0</v>
      </c>
      <c r="H810" s="1">
        <v>0</v>
      </c>
      <c r="I810" s="3">
        <v>4</v>
      </c>
      <c r="J810" s="7">
        <v>3.3333333333333335E-3</v>
      </c>
      <c r="K810" s="3"/>
      <c r="L810" s="3"/>
      <c r="M810" s="3" t="s">
        <v>20</v>
      </c>
      <c r="N810" s="3" t="s">
        <v>78</v>
      </c>
      <c r="O810" s="3" t="s">
        <v>66</v>
      </c>
    </row>
    <row r="811" spans="2:15" ht="21" customHeight="1" x14ac:dyDescent="0.2">
      <c r="B811" s="3" t="s">
        <v>70</v>
      </c>
      <c r="C811" s="4">
        <v>11</v>
      </c>
      <c r="D811" s="5" t="s">
        <v>44</v>
      </c>
      <c r="E811" s="3" t="s">
        <v>49</v>
      </c>
      <c r="F811" s="3" t="s">
        <v>17</v>
      </c>
      <c r="G811" s="6">
        <v>0</v>
      </c>
      <c r="H811" s="1">
        <v>0</v>
      </c>
      <c r="I811" s="3">
        <v>2</v>
      </c>
      <c r="J811" s="7">
        <v>3.3333333333333335E-3</v>
      </c>
      <c r="K811" s="3"/>
      <c r="L811" s="3"/>
      <c r="M811" s="3" t="s">
        <v>48</v>
      </c>
      <c r="N811" s="3" t="s">
        <v>78</v>
      </c>
      <c r="O811" s="3" t="s">
        <v>62</v>
      </c>
    </row>
    <row r="812" spans="2:15" ht="21" customHeight="1" x14ac:dyDescent="0.2">
      <c r="B812" s="3" t="s">
        <v>70</v>
      </c>
      <c r="C812" s="4">
        <v>12</v>
      </c>
      <c r="D812" s="5" t="s">
        <v>60</v>
      </c>
      <c r="E812" s="3" t="s">
        <v>16</v>
      </c>
      <c r="F812" s="3" t="s">
        <v>42</v>
      </c>
      <c r="G812" s="6">
        <v>0</v>
      </c>
      <c r="H812" s="1">
        <v>0</v>
      </c>
      <c r="I812" s="3">
        <v>2</v>
      </c>
      <c r="J812" s="7">
        <v>3.3333333333333335E-3</v>
      </c>
      <c r="K812" s="3"/>
      <c r="L812" s="3"/>
      <c r="M812" s="3" t="s">
        <v>20</v>
      </c>
      <c r="N812" s="3" t="s">
        <v>77</v>
      </c>
      <c r="O812" s="3" t="s">
        <v>34</v>
      </c>
    </row>
    <row r="813" spans="2:15" ht="21" customHeight="1" x14ac:dyDescent="0.2">
      <c r="B813" s="3" t="s">
        <v>14</v>
      </c>
      <c r="C813" s="4">
        <v>18</v>
      </c>
      <c r="D813" s="5" t="s">
        <v>57</v>
      </c>
      <c r="E813" s="3" t="s">
        <v>28</v>
      </c>
      <c r="F813" s="3" t="s">
        <v>42</v>
      </c>
      <c r="G813" s="6">
        <v>5</v>
      </c>
      <c r="H813" s="1">
        <v>20000000</v>
      </c>
      <c r="I813" s="3">
        <v>1</v>
      </c>
      <c r="J813" s="7">
        <v>3.6111111111111114E-3</v>
      </c>
      <c r="K813" s="3" t="s">
        <v>18</v>
      </c>
      <c r="L813" s="3" t="s">
        <v>64</v>
      </c>
      <c r="M813" s="3" t="s">
        <v>51</v>
      </c>
      <c r="N813" s="3" t="s">
        <v>77</v>
      </c>
      <c r="O813" s="3" t="s">
        <v>34</v>
      </c>
    </row>
    <row r="814" spans="2:15" ht="21" customHeight="1" x14ac:dyDescent="0.2">
      <c r="B814" s="3" t="s">
        <v>14</v>
      </c>
      <c r="C814" s="4">
        <v>11</v>
      </c>
      <c r="D814" s="5" t="s">
        <v>37</v>
      </c>
      <c r="E814" s="3" t="s">
        <v>16</v>
      </c>
      <c r="F814" s="3" t="s">
        <v>23</v>
      </c>
      <c r="G814" s="6">
        <v>2</v>
      </c>
      <c r="H814" s="1">
        <v>38000000</v>
      </c>
      <c r="I814" s="3">
        <v>2</v>
      </c>
      <c r="J814" s="7">
        <v>3.6111111111111114E-3</v>
      </c>
      <c r="K814" s="3" t="s">
        <v>46</v>
      </c>
      <c r="L814" s="3" t="s">
        <v>24</v>
      </c>
      <c r="M814" s="3" t="s">
        <v>43</v>
      </c>
      <c r="N814" s="3" t="s">
        <v>66</v>
      </c>
      <c r="O814" s="3" t="s">
        <v>67</v>
      </c>
    </row>
    <row r="815" spans="2:15" ht="21" customHeight="1" x14ac:dyDescent="0.2">
      <c r="B815" s="3" t="s">
        <v>14</v>
      </c>
      <c r="C815" s="4">
        <v>23</v>
      </c>
      <c r="D815" s="5" t="s">
        <v>37</v>
      </c>
      <c r="E815" s="3" t="s">
        <v>16</v>
      </c>
      <c r="F815" s="3" t="s">
        <v>17</v>
      </c>
      <c r="G815" s="6">
        <v>1</v>
      </c>
      <c r="H815" s="1">
        <v>19000000</v>
      </c>
      <c r="I815" s="3">
        <v>2</v>
      </c>
      <c r="J815" s="7">
        <v>3.6111111111111114E-3</v>
      </c>
      <c r="K815" s="3" t="s">
        <v>46</v>
      </c>
      <c r="L815" s="3" t="s">
        <v>56</v>
      </c>
      <c r="M815" s="3" t="s">
        <v>20</v>
      </c>
      <c r="N815" s="3" t="s">
        <v>78</v>
      </c>
      <c r="O815" s="3" t="s">
        <v>41</v>
      </c>
    </row>
    <row r="816" spans="2:15" ht="21" customHeight="1" x14ac:dyDescent="0.2">
      <c r="B816" s="3" t="s">
        <v>14</v>
      </c>
      <c r="C816" s="4">
        <v>28</v>
      </c>
      <c r="D816" s="5" t="s">
        <v>37</v>
      </c>
      <c r="E816" s="3" t="s">
        <v>49</v>
      </c>
      <c r="F816" s="3" t="s">
        <v>42</v>
      </c>
      <c r="G816" s="6">
        <v>1</v>
      </c>
      <c r="H816" s="1">
        <v>7000000</v>
      </c>
      <c r="I816" s="3">
        <v>4</v>
      </c>
      <c r="J816" s="7">
        <v>3.6111111111111114E-3</v>
      </c>
      <c r="K816" s="3" t="s">
        <v>18</v>
      </c>
      <c r="L816" s="3" t="s">
        <v>39</v>
      </c>
      <c r="M816" s="3" t="s">
        <v>43</v>
      </c>
      <c r="N816" s="3" t="s">
        <v>78</v>
      </c>
      <c r="O816" s="3" t="s">
        <v>62</v>
      </c>
    </row>
    <row r="817" spans="2:15" ht="21" customHeight="1" x14ac:dyDescent="0.2">
      <c r="B817" s="3" t="s">
        <v>14</v>
      </c>
      <c r="C817" s="4">
        <v>30</v>
      </c>
      <c r="D817" s="5" t="s">
        <v>37</v>
      </c>
      <c r="E817" s="3" t="s">
        <v>16</v>
      </c>
      <c r="F817" s="3" t="s">
        <v>23</v>
      </c>
      <c r="G817" s="6">
        <v>3</v>
      </c>
      <c r="H817" s="1">
        <v>12000000</v>
      </c>
      <c r="I817" s="3">
        <v>1</v>
      </c>
      <c r="J817" s="7">
        <v>3.6111111111111114E-3</v>
      </c>
      <c r="K817" s="3" t="s">
        <v>18</v>
      </c>
      <c r="L817" s="3" t="s">
        <v>19</v>
      </c>
      <c r="M817" s="3" t="s">
        <v>48</v>
      </c>
      <c r="N817" s="3" t="s">
        <v>78</v>
      </c>
      <c r="O817" s="3" t="s">
        <v>41</v>
      </c>
    </row>
    <row r="818" spans="2:15" ht="21" customHeight="1" x14ac:dyDescent="0.2">
      <c r="B818" s="3" t="s">
        <v>14</v>
      </c>
      <c r="C818" s="4">
        <v>22</v>
      </c>
      <c r="D818" s="5" t="s">
        <v>44</v>
      </c>
      <c r="E818" s="3" t="s">
        <v>32</v>
      </c>
      <c r="F818" s="3" t="s">
        <v>42</v>
      </c>
      <c r="G818" s="6">
        <v>4</v>
      </c>
      <c r="H818" s="1">
        <v>20000000</v>
      </c>
      <c r="I818" s="3">
        <v>2</v>
      </c>
      <c r="J818" s="7">
        <v>3.6111111111111114E-3</v>
      </c>
      <c r="K818" s="3" t="s">
        <v>61</v>
      </c>
      <c r="L818" s="3" t="s">
        <v>19</v>
      </c>
      <c r="M818" s="3" t="s">
        <v>30</v>
      </c>
      <c r="N818" s="3" t="s">
        <v>76</v>
      </c>
      <c r="O818" s="3" t="s">
        <v>31</v>
      </c>
    </row>
    <row r="819" spans="2:15" ht="21" customHeight="1" x14ac:dyDescent="0.2">
      <c r="B819" s="3" t="s">
        <v>14</v>
      </c>
      <c r="C819" s="4">
        <v>1</v>
      </c>
      <c r="D819" s="5" t="s">
        <v>44</v>
      </c>
      <c r="E819" s="3" t="s">
        <v>32</v>
      </c>
      <c r="F819" s="3" t="s">
        <v>17</v>
      </c>
      <c r="G819" s="6">
        <v>5</v>
      </c>
      <c r="H819" s="1">
        <v>25000000</v>
      </c>
      <c r="I819" s="3">
        <v>2</v>
      </c>
      <c r="J819" s="7">
        <v>3.6111111111111114E-3</v>
      </c>
      <c r="K819" s="3" t="s">
        <v>18</v>
      </c>
      <c r="L819" s="3" t="s">
        <v>29</v>
      </c>
      <c r="M819" s="3" t="s">
        <v>40</v>
      </c>
      <c r="N819" s="3" t="s">
        <v>77</v>
      </c>
      <c r="O819" s="3" t="s">
        <v>65</v>
      </c>
    </row>
    <row r="820" spans="2:15" ht="21" customHeight="1" x14ac:dyDescent="0.2">
      <c r="B820" s="3" t="s">
        <v>14</v>
      </c>
      <c r="C820" s="4">
        <v>24</v>
      </c>
      <c r="D820" s="5" t="s">
        <v>69</v>
      </c>
      <c r="E820" s="3" t="s">
        <v>73</v>
      </c>
      <c r="F820" s="3" t="s">
        <v>23</v>
      </c>
      <c r="G820" s="6">
        <v>3</v>
      </c>
      <c r="H820" s="1">
        <v>11000000</v>
      </c>
      <c r="I820" s="3">
        <v>4</v>
      </c>
      <c r="J820" s="7">
        <v>3.6111111111111114E-3</v>
      </c>
      <c r="K820" s="3" t="s">
        <v>18</v>
      </c>
      <c r="L820" s="3" t="s">
        <v>56</v>
      </c>
      <c r="M820" s="3" t="s">
        <v>33</v>
      </c>
      <c r="N820" s="3" t="s">
        <v>78</v>
      </c>
      <c r="O820" s="3" t="s">
        <v>53</v>
      </c>
    </row>
    <row r="821" spans="2:15" ht="21" customHeight="1" x14ac:dyDescent="0.2">
      <c r="B821" s="3" t="s">
        <v>14</v>
      </c>
      <c r="C821" s="4">
        <v>18</v>
      </c>
      <c r="D821" s="5" t="s">
        <v>57</v>
      </c>
      <c r="E821" s="3" t="s">
        <v>28</v>
      </c>
      <c r="F821" s="3" t="s">
        <v>42</v>
      </c>
      <c r="G821" s="6">
        <v>5</v>
      </c>
      <c r="H821" s="1">
        <v>20000000</v>
      </c>
      <c r="I821" s="3">
        <v>1</v>
      </c>
      <c r="J821" s="7">
        <v>3.6111111111111114E-3</v>
      </c>
      <c r="K821" s="3" t="s">
        <v>18</v>
      </c>
      <c r="L821" s="3" t="s">
        <v>64</v>
      </c>
      <c r="M821" s="3" t="s">
        <v>51</v>
      </c>
      <c r="N821" s="3" t="s">
        <v>77</v>
      </c>
      <c r="O821" s="3" t="s">
        <v>34</v>
      </c>
    </row>
    <row r="822" spans="2:15" ht="21" customHeight="1" x14ac:dyDescent="0.2">
      <c r="B822" s="3" t="s">
        <v>70</v>
      </c>
      <c r="C822" s="4">
        <v>3</v>
      </c>
      <c r="D822" s="5" t="s">
        <v>55</v>
      </c>
      <c r="E822" s="3" t="s">
        <v>32</v>
      </c>
      <c r="F822" s="3" t="s">
        <v>23</v>
      </c>
      <c r="G822" s="6">
        <v>0</v>
      </c>
      <c r="H822" s="1">
        <v>0</v>
      </c>
      <c r="I822" s="3">
        <v>1</v>
      </c>
      <c r="J822" s="7">
        <v>3.6111111111111114E-3</v>
      </c>
      <c r="K822" s="3"/>
      <c r="L822" s="3"/>
      <c r="M822" s="3" t="s">
        <v>25</v>
      </c>
      <c r="N822" s="3" t="s">
        <v>78</v>
      </c>
      <c r="O822" s="3" t="s">
        <v>53</v>
      </c>
    </row>
    <row r="823" spans="2:15" ht="21" customHeight="1" x14ac:dyDescent="0.2">
      <c r="B823" s="3" t="s">
        <v>70</v>
      </c>
      <c r="C823" s="4">
        <v>22</v>
      </c>
      <c r="D823" s="5" t="s">
        <v>27</v>
      </c>
      <c r="E823" s="3" t="s">
        <v>38</v>
      </c>
      <c r="F823" s="3" t="s">
        <v>68</v>
      </c>
      <c r="G823" s="6">
        <v>0</v>
      </c>
      <c r="H823" s="1">
        <v>0</v>
      </c>
      <c r="I823" s="3">
        <v>6</v>
      </c>
      <c r="J823" s="7">
        <v>3.6111111111111114E-3</v>
      </c>
      <c r="K823" s="3"/>
      <c r="L823" s="3"/>
      <c r="M823" s="3" t="s">
        <v>30</v>
      </c>
      <c r="N823" s="3" t="s">
        <v>78</v>
      </c>
      <c r="O823" s="3" t="s">
        <v>53</v>
      </c>
    </row>
    <row r="824" spans="2:15" ht="21" customHeight="1" x14ac:dyDescent="0.2">
      <c r="B824" s="3" t="s">
        <v>70</v>
      </c>
      <c r="C824" s="4">
        <v>5</v>
      </c>
      <c r="D824" s="5" t="s">
        <v>37</v>
      </c>
      <c r="E824" s="3" t="s">
        <v>38</v>
      </c>
      <c r="F824" s="3" t="s">
        <v>23</v>
      </c>
      <c r="G824" s="6">
        <v>0</v>
      </c>
      <c r="H824" s="1">
        <v>0</v>
      </c>
      <c r="I824" s="3">
        <v>3</v>
      </c>
      <c r="J824" s="7">
        <v>3.6111111111111114E-3</v>
      </c>
      <c r="K824" s="3"/>
      <c r="L824" s="3"/>
      <c r="M824" s="3" t="s">
        <v>30</v>
      </c>
      <c r="N824" s="3" t="s">
        <v>76</v>
      </c>
      <c r="O824" s="3" t="s">
        <v>75</v>
      </c>
    </row>
    <row r="825" spans="2:15" ht="21" customHeight="1" x14ac:dyDescent="0.2">
      <c r="B825" s="3" t="s">
        <v>70</v>
      </c>
      <c r="C825" s="4">
        <v>20</v>
      </c>
      <c r="D825" s="5" t="s">
        <v>44</v>
      </c>
      <c r="E825" s="3" t="s">
        <v>32</v>
      </c>
      <c r="F825" s="3" t="s">
        <v>45</v>
      </c>
      <c r="G825" s="6">
        <v>0</v>
      </c>
      <c r="H825" s="1">
        <v>0</v>
      </c>
      <c r="I825" s="3">
        <v>3</v>
      </c>
      <c r="J825" s="7">
        <v>3.6111111111111114E-3</v>
      </c>
      <c r="K825" s="3"/>
      <c r="L825" s="3"/>
      <c r="M825" s="3" t="s">
        <v>20</v>
      </c>
      <c r="N825" s="3" t="s">
        <v>76</v>
      </c>
      <c r="O825" s="3" t="s">
        <v>52</v>
      </c>
    </row>
    <row r="826" spans="2:15" ht="21" customHeight="1" x14ac:dyDescent="0.2">
      <c r="B826" s="3" t="s">
        <v>70</v>
      </c>
      <c r="C826" s="4">
        <v>29</v>
      </c>
      <c r="D826" s="5" t="s">
        <v>44</v>
      </c>
      <c r="E826" s="3" t="s">
        <v>32</v>
      </c>
      <c r="F826" s="3" t="s">
        <v>23</v>
      </c>
      <c r="G826" s="6">
        <v>0</v>
      </c>
      <c r="H826" s="1">
        <v>0</v>
      </c>
      <c r="I826" s="3">
        <v>2</v>
      </c>
      <c r="J826" s="7">
        <v>3.6111111111111114E-3</v>
      </c>
      <c r="K826" s="3"/>
      <c r="L826" s="3"/>
      <c r="M826" s="3" t="s">
        <v>48</v>
      </c>
      <c r="N826" s="3" t="s">
        <v>66</v>
      </c>
      <c r="O826" s="3" t="s">
        <v>67</v>
      </c>
    </row>
    <row r="827" spans="2:15" ht="21" customHeight="1" x14ac:dyDescent="0.2">
      <c r="B827" s="3" t="s">
        <v>70</v>
      </c>
      <c r="C827" s="4">
        <v>3</v>
      </c>
      <c r="D827" s="5" t="s">
        <v>55</v>
      </c>
      <c r="E827" s="3" t="s">
        <v>32</v>
      </c>
      <c r="F827" s="3" t="s">
        <v>23</v>
      </c>
      <c r="G827" s="6">
        <v>0</v>
      </c>
      <c r="H827" s="1">
        <v>0</v>
      </c>
      <c r="I827" s="3">
        <v>1</v>
      </c>
      <c r="J827" s="7">
        <v>3.6111111111111114E-3</v>
      </c>
      <c r="K827" s="3"/>
      <c r="L827" s="3"/>
      <c r="M827" s="3" t="s">
        <v>25</v>
      </c>
      <c r="N827" s="3" t="s">
        <v>78</v>
      </c>
      <c r="O827" s="3" t="s">
        <v>53</v>
      </c>
    </row>
    <row r="828" spans="2:15" ht="21" customHeight="1" x14ac:dyDescent="0.2">
      <c r="B828" s="3" t="s">
        <v>14</v>
      </c>
      <c r="C828" s="4">
        <v>1</v>
      </c>
      <c r="D828" s="5" t="s">
        <v>59</v>
      </c>
      <c r="E828" s="3" t="s">
        <v>73</v>
      </c>
      <c r="F828" s="3" t="s">
        <v>42</v>
      </c>
      <c r="G828" s="6">
        <v>2</v>
      </c>
      <c r="H828" s="1">
        <v>12000000</v>
      </c>
      <c r="I828" s="3">
        <v>3</v>
      </c>
      <c r="J828" s="7">
        <v>3.6342592592592594E-3</v>
      </c>
      <c r="K828" s="3" t="s">
        <v>18</v>
      </c>
      <c r="L828" s="3" t="s">
        <v>19</v>
      </c>
      <c r="M828" s="3" t="s">
        <v>33</v>
      </c>
      <c r="N828" s="3" t="s">
        <v>76</v>
      </c>
      <c r="O828" s="3" t="s">
        <v>26</v>
      </c>
    </row>
    <row r="829" spans="2:15" ht="21" customHeight="1" x14ac:dyDescent="0.2">
      <c r="B829" s="3" t="s">
        <v>14</v>
      </c>
      <c r="C829" s="4">
        <v>17</v>
      </c>
      <c r="D829" s="5" t="s">
        <v>22</v>
      </c>
      <c r="E829" s="3" t="s">
        <v>73</v>
      </c>
      <c r="F829" s="3" t="s">
        <v>42</v>
      </c>
      <c r="G829" s="6">
        <v>2</v>
      </c>
      <c r="H829" s="1">
        <v>12000000</v>
      </c>
      <c r="I829" s="3">
        <v>4</v>
      </c>
      <c r="J829" s="7">
        <v>3.6342592592592594E-3</v>
      </c>
      <c r="K829" s="3" t="s">
        <v>18</v>
      </c>
      <c r="L829" s="3" t="s">
        <v>29</v>
      </c>
      <c r="M829" s="3" t="s">
        <v>43</v>
      </c>
      <c r="N829" s="3" t="s">
        <v>77</v>
      </c>
      <c r="O829" s="3" t="s">
        <v>54</v>
      </c>
    </row>
    <row r="830" spans="2:15" ht="21" customHeight="1" x14ac:dyDescent="0.2">
      <c r="B830" s="3" t="s">
        <v>14</v>
      </c>
      <c r="C830" s="4">
        <v>9</v>
      </c>
      <c r="D830" s="5" t="s">
        <v>27</v>
      </c>
      <c r="E830" s="3" t="s">
        <v>38</v>
      </c>
      <c r="F830" s="3" t="s">
        <v>42</v>
      </c>
      <c r="G830" s="6">
        <v>5</v>
      </c>
      <c r="H830" s="1">
        <v>25000000</v>
      </c>
      <c r="I830" s="3">
        <v>2</v>
      </c>
      <c r="J830" s="7">
        <v>3.6342592592592594E-3</v>
      </c>
      <c r="K830" s="3" t="s">
        <v>18</v>
      </c>
      <c r="L830" s="3" t="s">
        <v>35</v>
      </c>
      <c r="M830" s="3" t="s">
        <v>33</v>
      </c>
      <c r="N830" s="3" t="s">
        <v>78</v>
      </c>
      <c r="O830" s="3" t="s">
        <v>63</v>
      </c>
    </row>
    <row r="831" spans="2:15" ht="21" customHeight="1" x14ac:dyDescent="0.2">
      <c r="B831" s="3" t="s">
        <v>14</v>
      </c>
      <c r="C831" s="4">
        <v>29</v>
      </c>
      <c r="D831" s="5" t="s">
        <v>27</v>
      </c>
      <c r="E831" s="3" t="s">
        <v>16</v>
      </c>
      <c r="F831" s="3" t="s">
        <v>45</v>
      </c>
      <c r="G831" s="6">
        <v>1</v>
      </c>
      <c r="H831" s="1">
        <v>7000000</v>
      </c>
      <c r="I831" s="3">
        <v>4</v>
      </c>
      <c r="J831" s="7">
        <v>3.6342592592592594E-3</v>
      </c>
      <c r="K831" s="3" t="s">
        <v>18</v>
      </c>
      <c r="L831" s="3" t="s">
        <v>29</v>
      </c>
      <c r="M831" s="3" t="s">
        <v>48</v>
      </c>
      <c r="N831" s="3" t="s">
        <v>77</v>
      </c>
      <c r="O831" s="3" t="s">
        <v>34</v>
      </c>
    </row>
    <row r="832" spans="2:15" ht="21" customHeight="1" x14ac:dyDescent="0.2">
      <c r="B832" s="3" t="s">
        <v>14</v>
      </c>
      <c r="C832" s="4">
        <v>11</v>
      </c>
      <c r="D832" s="5" t="s">
        <v>37</v>
      </c>
      <c r="E832" s="3" t="s">
        <v>32</v>
      </c>
      <c r="F832" s="3" t="s">
        <v>42</v>
      </c>
      <c r="G832" s="6">
        <v>2</v>
      </c>
      <c r="H832" s="1">
        <v>38000000</v>
      </c>
      <c r="I832" s="3">
        <v>3</v>
      </c>
      <c r="J832" s="7">
        <v>3.6342592592592594E-3</v>
      </c>
      <c r="K832" s="3" t="s">
        <v>46</v>
      </c>
      <c r="L832" s="3" t="s">
        <v>39</v>
      </c>
      <c r="M832" s="3" t="s">
        <v>43</v>
      </c>
      <c r="N832" s="3" t="s">
        <v>78</v>
      </c>
      <c r="O832" s="3" t="s">
        <v>41</v>
      </c>
    </row>
    <row r="833" spans="2:15" ht="21" customHeight="1" x14ac:dyDescent="0.2">
      <c r="B833" s="3" t="s">
        <v>14</v>
      </c>
      <c r="C833" s="4">
        <v>17</v>
      </c>
      <c r="D833" s="5" t="s">
        <v>37</v>
      </c>
      <c r="E833" s="3" t="s">
        <v>28</v>
      </c>
      <c r="F833" s="3" t="s">
        <v>17</v>
      </c>
      <c r="G833" s="6">
        <v>1</v>
      </c>
      <c r="H833" s="1">
        <v>19000000</v>
      </c>
      <c r="I833" s="3">
        <v>2</v>
      </c>
      <c r="J833" s="7">
        <v>3.6342592592592594E-3</v>
      </c>
      <c r="K833" s="3" t="s">
        <v>46</v>
      </c>
      <c r="L833" s="3" t="s">
        <v>24</v>
      </c>
      <c r="M833" s="3" t="s">
        <v>25</v>
      </c>
      <c r="N833" s="3" t="s">
        <v>76</v>
      </c>
      <c r="O833" s="3" t="s">
        <v>26</v>
      </c>
    </row>
    <row r="834" spans="2:15" ht="21" customHeight="1" x14ac:dyDescent="0.2">
      <c r="B834" s="3" t="s">
        <v>14</v>
      </c>
      <c r="C834" s="4">
        <v>4</v>
      </c>
      <c r="D834" s="5" t="s">
        <v>37</v>
      </c>
      <c r="E834" s="3" t="s">
        <v>16</v>
      </c>
      <c r="F834" s="3" t="s">
        <v>42</v>
      </c>
      <c r="G834" s="6">
        <v>4</v>
      </c>
      <c r="H834" s="1">
        <v>15000000</v>
      </c>
      <c r="I834" s="3">
        <v>5</v>
      </c>
      <c r="J834" s="7">
        <v>3.6342592592592594E-3</v>
      </c>
      <c r="K834" s="3" t="s">
        <v>18</v>
      </c>
      <c r="L834" s="3" t="s">
        <v>29</v>
      </c>
      <c r="M834" s="3" t="s">
        <v>40</v>
      </c>
      <c r="N834" s="3" t="s">
        <v>78</v>
      </c>
      <c r="O834" s="3" t="s">
        <v>66</v>
      </c>
    </row>
    <row r="835" spans="2:15" ht="21" customHeight="1" x14ac:dyDescent="0.2">
      <c r="B835" s="3" t="s">
        <v>14</v>
      </c>
      <c r="C835" s="4">
        <v>1</v>
      </c>
      <c r="D835" s="5" t="s">
        <v>37</v>
      </c>
      <c r="E835" s="3" t="s">
        <v>38</v>
      </c>
      <c r="F835" s="3" t="s">
        <v>17</v>
      </c>
      <c r="G835" s="6">
        <v>3</v>
      </c>
      <c r="H835" s="1">
        <v>15000000</v>
      </c>
      <c r="I835" s="3">
        <v>5</v>
      </c>
      <c r="J835" s="7">
        <v>3.6342592592592594E-3</v>
      </c>
      <c r="K835" s="3" t="s">
        <v>18</v>
      </c>
      <c r="L835" s="3" t="s">
        <v>29</v>
      </c>
      <c r="M835" s="3" t="s">
        <v>20</v>
      </c>
      <c r="N835" s="3" t="s">
        <v>78</v>
      </c>
      <c r="O835" s="3" t="s">
        <v>53</v>
      </c>
    </row>
    <row r="836" spans="2:15" ht="21" customHeight="1" x14ac:dyDescent="0.2">
      <c r="B836" s="3" t="s">
        <v>14</v>
      </c>
      <c r="C836" s="4">
        <v>11</v>
      </c>
      <c r="D836" s="5" t="s">
        <v>44</v>
      </c>
      <c r="E836" s="3" t="s">
        <v>16</v>
      </c>
      <c r="F836" s="3" t="s">
        <v>42</v>
      </c>
      <c r="G836" s="6">
        <v>3</v>
      </c>
      <c r="H836" s="1">
        <v>11000000</v>
      </c>
      <c r="I836" s="3">
        <v>1</v>
      </c>
      <c r="J836" s="7">
        <v>3.6342592592592594E-3</v>
      </c>
      <c r="K836" s="3" t="s">
        <v>18</v>
      </c>
      <c r="L836" s="3" t="s">
        <v>19</v>
      </c>
      <c r="M836" s="3" t="s">
        <v>33</v>
      </c>
      <c r="N836" s="3" t="s">
        <v>76</v>
      </c>
      <c r="O836" s="3" t="s">
        <v>26</v>
      </c>
    </row>
    <row r="837" spans="2:15" ht="21" customHeight="1" x14ac:dyDescent="0.2">
      <c r="B837" s="3" t="s">
        <v>14</v>
      </c>
      <c r="C837" s="4">
        <v>4</v>
      </c>
      <c r="D837" s="5" t="s">
        <v>44</v>
      </c>
      <c r="E837" s="3" t="s">
        <v>16</v>
      </c>
      <c r="F837" s="3" t="s">
        <v>23</v>
      </c>
      <c r="G837" s="6">
        <v>2</v>
      </c>
      <c r="H837" s="1">
        <v>12000000</v>
      </c>
      <c r="I837" s="3">
        <v>1</v>
      </c>
      <c r="J837" s="7">
        <v>3.6342592592592594E-3</v>
      </c>
      <c r="K837" s="3" t="s">
        <v>18</v>
      </c>
      <c r="L837" s="3" t="s">
        <v>24</v>
      </c>
      <c r="M837" s="3" t="s">
        <v>43</v>
      </c>
      <c r="N837" s="3" t="s">
        <v>66</v>
      </c>
      <c r="O837" s="3" t="s">
        <v>36</v>
      </c>
    </row>
    <row r="838" spans="2:15" ht="21" customHeight="1" x14ac:dyDescent="0.2">
      <c r="B838" s="3" t="s">
        <v>14</v>
      </c>
      <c r="C838" s="4">
        <v>1</v>
      </c>
      <c r="D838" s="5" t="s">
        <v>59</v>
      </c>
      <c r="E838" s="3" t="s">
        <v>73</v>
      </c>
      <c r="F838" s="3" t="s">
        <v>42</v>
      </c>
      <c r="G838" s="6">
        <v>2</v>
      </c>
      <c r="H838" s="1">
        <v>12000000</v>
      </c>
      <c r="I838" s="3">
        <v>3</v>
      </c>
      <c r="J838" s="7">
        <v>3.6342592592592594E-3</v>
      </c>
      <c r="K838" s="3" t="s">
        <v>18</v>
      </c>
      <c r="L838" s="3" t="s">
        <v>19</v>
      </c>
      <c r="M838" s="3" t="s">
        <v>33</v>
      </c>
      <c r="N838" s="3" t="s">
        <v>76</v>
      </c>
      <c r="O838" s="3" t="s">
        <v>26</v>
      </c>
    </row>
    <row r="839" spans="2:15" ht="21" customHeight="1" x14ac:dyDescent="0.2">
      <c r="B839" s="3" t="s">
        <v>14</v>
      </c>
      <c r="C839" s="4">
        <v>17</v>
      </c>
      <c r="D839" s="5" t="s">
        <v>22</v>
      </c>
      <c r="E839" s="3" t="s">
        <v>73</v>
      </c>
      <c r="F839" s="3" t="s">
        <v>42</v>
      </c>
      <c r="G839" s="6">
        <v>2</v>
      </c>
      <c r="H839" s="1">
        <v>12000000</v>
      </c>
      <c r="I839" s="3">
        <v>4</v>
      </c>
      <c r="J839" s="7">
        <v>3.6342592592592594E-3</v>
      </c>
      <c r="K839" s="3" t="s">
        <v>18</v>
      </c>
      <c r="L839" s="3" t="s">
        <v>29</v>
      </c>
      <c r="M839" s="3" t="s">
        <v>43</v>
      </c>
      <c r="N839" s="3" t="s">
        <v>77</v>
      </c>
      <c r="O839" s="3" t="s">
        <v>54</v>
      </c>
    </row>
    <row r="840" spans="2:15" ht="21" customHeight="1" x14ac:dyDescent="0.2">
      <c r="B840" s="3" t="s">
        <v>70</v>
      </c>
      <c r="C840" s="4">
        <v>11</v>
      </c>
      <c r="D840" s="5" t="s">
        <v>22</v>
      </c>
      <c r="E840" s="3" t="s">
        <v>16</v>
      </c>
      <c r="F840" s="3" t="s">
        <v>17</v>
      </c>
      <c r="G840" s="6">
        <v>0</v>
      </c>
      <c r="H840" s="1">
        <v>0</v>
      </c>
      <c r="I840" s="3">
        <v>1</v>
      </c>
      <c r="J840" s="7">
        <v>3.6342592592592594E-3</v>
      </c>
      <c r="K840" s="3"/>
      <c r="L840" s="3"/>
      <c r="M840" s="3" t="s">
        <v>20</v>
      </c>
      <c r="N840" s="3" t="s">
        <v>76</v>
      </c>
      <c r="O840" s="3" t="s">
        <v>71</v>
      </c>
    </row>
    <row r="841" spans="2:15" ht="21" customHeight="1" x14ac:dyDescent="0.2">
      <c r="B841" s="3" t="s">
        <v>70</v>
      </c>
      <c r="C841" s="4">
        <v>12</v>
      </c>
      <c r="D841" s="5" t="s">
        <v>22</v>
      </c>
      <c r="E841" s="3" t="s">
        <v>49</v>
      </c>
      <c r="F841" s="3" t="s">
        <v>42</v>
      </c>
      <c r="G841" s="6">
        <v>0</v>
      </c>
      <c r="H841" s="1">
        <v>0</v>
      </c>
      <c r="I841" s="3">
        <v>1</v>
      </c>
      <c r="J841" s="7">
        <v>3.6342592592592594E-3</v>
      </c>
      <c r="K841" s="3"/>
      <c r="L841" s="3"/>
      <c r="M841" s="3" t="s">
        <v>30</v>
      </c>
      <c r="N841" s="3" t="s">
        <v>76</v>
      </c>
      <c r="O841" s="3" t="s">
        <v>26</v>
      </c>
    </row>
    <row r="842" spans="2:15" ht="21" customHeight="1" x14ac:dyDescent="0.2">
      <c r="B842" s="3" t="s">
        <v>70</v>
      </c>
      <c r="C842" s="4">
        <v>25</v>
      </c>
      <c r="D842" s="5" t="s">
        <v>37</v>
      </c>
      <c r="E842" s="3" t="s">
        <v>49</v>
      </c>
      <c r="F842" s="3" t="s">
        <v>23</v>
      </c>
      <c r="G842" s="6">
        <v>0</v>
      </c>
      <c r="H842" s="1">
        <v>0</v>
      </c>
      <c r="I842" s="3">
        <v>1</v>
      </c>
      <c r="J842" s="7">
        <v>3.6342592592592594E-3</v>
      </c>
      <c r="K842" s="3"/>
      <c r="L842" s="3"/>
      <c r="M842" s="3" t="s">
        <v>51</v>
      </c>
      <c r="N842" s="3" t="s">
        <v>78</v>
      </c>
      <c r="O842" s="3" t="s">
        <v>41</v>
      </c>
    </row>
    <row r="843" spans="2:15" ht="21" customHeight="1" x14ac:dyDescent="0.2">
      <c r="B843" s="3" t="s">
        <v>14</v>
      </c>
      <c r="C843" s="4">
        <v>8</v>
      </c>
      <c r="D843" s="5" t="s">
        <v>55</v>
      </c>
      <c r="E843" s="3" t="s">
        <v>32</v>
      </c>
      <c r="F843" s="3" t="s">
        <v>17</v>
      </c>
      <c r="G843" s="6">
        <v>3</v>
      </c>
      <c r="H843" s="1">
        <v>15000000</v>
      </c>
      <c r="I843" s="3">
        <v>5</v>
      </c>
      <c r="J843" s="7">
        <v>3.645833333333333E-3</v>
      </c>
      <c r="K843" s="3" t="s">
        <v>18</v>
      </c>
      <c r="L843" s="3" t="s">
        <v>56</v>
      </c>
      <c r="M843" s="3" t="s">
        <v>25</v>
      </c>
      <c r="N843" s="3" t="s">
        <v>78</v>
      </c>
      <c r="O843" s="3" t="s">
        <v>53</v>
      </c>
    </row>
    <row r="844" spans="2:15" ht="21" customHeight="1" x14ac:dyDescent="0.2">
      <c r="B844" s="3" t="s">
        <v>14</v>
      </c>
      <c r="C844" s="4">
        <v>12</v>
      </c>
      <c r="D844" s="5" t="s">
        <v>60</v>
      </c>
      <c r="E844" s="3" t="s">
        <v>32</v>
      </c>
      <c r="F844" s="3" t="s">
        <v>17</v>
      </c>
      <c r="G844" s="6">
        <v>5</v>
      </c>
      <c r="H844" s="1">
        <v>25000000</v>
      </c>
      <c r="I844" s="3">
        <v>1</v>
      </c>
      <c r="J844" s="7">
        <v>3.645833333333333E-3</v>
      </c>
      <c r="K844" s="3" t="s">
        <v>18</v>
      </c>
      <c r="L844" s="3" t="s">
        <v>64</v>
      </c>
      <c r="M844" s="3" t="s">
        <v>43</v>
      </c>
      <c r="N844" s="3" t="s">
        <v>76</v>
      </c>
      <c r="O844" s="3" t="s">
        <v>52</v>
      </c>
    </row>
    <row r="845" spans="2:15" ht="21" customHeight="1" x14ac:dyDescent="0.2">
      <c r="B845" s="3" t="s">
        <v>14</v>
      </c>
      <c r="C845" s="4">
        <v>30</v>
      </c>
      <c r="D845" s="5" t="s">
        <v>27</v>
      </c>
      <c r="E845" s="3" t="s">
        <v>32</v>
      </c>
      <c r="F845" s="3" t="s">
        <v>42</v>
      </c>
      <c r="G845" s="6">
        <v>4</v>
      </c>
      <c r="H845" s="1">
        <v>20000000</v>
      </c>
      <c r="I845" s="3">
        <v>3</v>
      </c>
      <c r="J845" s="7">
        <v>3.645833333333333E-3</v>
      </c>
      <c r="K845" s="3" t="s">
        <v>18</v>
      </c>
      <c r="L845" s="3" t="s">
        <v>19</v>
      </c>
      <c r="M845" s="3" t="s">
        <v>40</v>
      </c>
      <c r="N845" s="3" t="s">
        <v>77</v>
      </c>
      <c r="O845" s="3" t="s">
        <v>34</v>
      </c>
    </row>
    <row r="846" spans="2:15" ht="21" customHeight="1" x14ac:dyDescent="0.2">
      <c r="B846" s="3" t="s">
        <v>14</v>
      </c>
      <c r="C846" s="4">
        <v>18</v>
      </c>
      <c r="D846" s="5" t="s">
        <v>44</v>
      </c>
      <c r="E846" s="3" t="s">
        <v>49</v>
      </c>
      <c r="F846" s="3" t="s">
        <v>17</v>
      </c>
      <c r="G846" s="6">
        <v>4</v>
      </c>
      <c r="H846" s="1">
        <v>11000000</v>
      </c>
      <c r="I846" s="3">
        <v>1</v>
      </c>
      <c r="J846" s="7">
        <v>3.645833333333333E-3</v>
      </c>
      <c r="K846" s="3" t="s">
        <v>61</v>
      </c>
      <c r="L846" s="3" t="s">
        <v>39</v>
      </c>
      <c r="M846" s="3" t="s">
        <v>48</v>
      </c>
      <c r="N846" s="3" t="s">
        <v>76</v>
      </c>
      <c r="O846" s="3" t="s">
        <v>52</v>
      </c>
    </row>
    <row r="847" spans="2:15" ht="21" customHeight="1" x14ac:dyDescent="0.2">
      <c r="B847" s="3" t="s">
        <v>14</v>
      </c>
      <c r="C847" s="4">
        <v>3</v>
      </c>
      <c r="D847" s="5" t="s">
        <v>44</v>
      </c>
      <c r="E847" s="3" t="s">
        <v>28</v>
      </c>
      <c r="F847" s="3" t="s">
        <v>42</v>
      </c>
      <c r="G847" s="6">
        <v>2</v>
      </c>
      <c r="H847" s="1">
        <v>12000000</v>
      </c>
      <c r="I847" s="3">
        <v>4</v>
      </c>
      <c r="J847" s="7">
        <v>3.645833333333333E-3</v>
      </c>
      <c r="K847" s="3" t="s">
        <v>18</v>
      </c>
      <c r="L847" s="3" t="s">
        <v>35</v>
      </c>
      <c r="M847" s="3" t="s">
        <v>40</v>
      </c>
      <c r="N847" s="3" t="s">
        <v>78</v>
      </c>
      <c r="O847" s="3" t="s">
        <v>62</v>
      </c>
    </row>
    <row r="848" spans="2:15" ht="21" customHeight="1" x14ac:dyDescent="0.2">
      <c r="B848" s="3" t="s">
        <v>14</v>
      </c>
      <c r="C848" s="4">
        <v>7</v>
      </c>
      <c r="D848" s="5" t="s">
        <v>44</v>
      </c>
      <c r="E848" s="3" t="s">
        <v>28</v>
      </c>
      <c r="F848" s="3" t="s">
        <v>42</v>
      </c>
      <c r="G848" s="6">
        <v>3</v>
      </c>
      <c r="H848" s="1">
        <v>15000000</v>
      </c>
      <c r="I848" s="3">
        <v>5</v>
      </c>
      <c r="J848" s="7">
        <v>3.645833333333333E-3</v>
      </c>
      <c r="K848" s="3" t="s">
        <v>18</v>
      </c>
      <c r="L848" s="3" t="s">
        <v>56</v>
      </c>
      <c r="M848" s="3" t="s">
        <v>33</v>
      </c>
      <c r="N848" s="3" t="s">
        <v>76</v>
      </c>
      <c r="O848" s="3" t="s">
        <v>31</v>
      </c>
    </row>
    <row r="849" spans="2:15" ht="21" customHeight="1" x14ac:dyDescent="0.2">
      <c r="B849" s="3" t="s">
        <v>14</v>
      </c>
      <c r="C849" s="4">
        <v>19</v>
      </c>
      <c r="D849" s="5" t="s">
        <v>44</v>
      </c>
      <c r="E849" s="3" t="s">
        <v>49</v>
      </c>
      <c r="F849" s="3" t="s">
        <v>23</v>
      </c>
      <c r="G849" s="6">
        <v>3</v>
      </c>
      <c r="H849" s="1">
        <v>15000000</v>
      </c>
      <c r="I849" s="3">
        <v>3</v>
      </c>
      <c r="J849" s="7">
        <v>3.645833333333333E-3</v>
      </c>
      <c r="K849" s="3" t="s">
        <v>18</v>
      </c>
      <c r="L849" s="3" t="s">
        <v>29</v>
      </c>
      <c r="M849" s="3" t="s">
        <v>30</v>
      </c>
      <c r="N849" s="3" t="s">
        <v>78</v>
      </c>
      <c r="O849" s="3" t="s">
        <v>41</v>
      </c>
    </row>
    <row r="850" spans="2:15" ht="21" customHeight="1" x14ac:dyDescent="0.2">
      <c r="B850" s="3" t="s">
        <v>14</v>
      </c>
      <c r="C850" s="4">
        <v>13</v>
      </c>
      <c r="D850" s="5" t="s">
        <v>69</v>
      </c>
      <c r="E850" s="3" t="s">
        <v>16</v>
      </c>
      <c r="F850" s="3" t="s">
        <v>45</v>
      </c>
      <c r="G850" s="6">
        <v>2</v>
      </c>
      <c r="H850" s="1">
        <v>38000000</v>
      </c>
      <c r="I850" s="3">
        <v>2</v>
      </c>
      <c r="J850" s="7">
        <v>3.645833333333333E-3</v>
      </c>
      <c r="K850" s="3" t="s">
        <v>46</v>
      </c>
      <c r="L850" s="3" t="s">
        <v>39</v>
      </c>
      <c r="M850" s="3" t="s">
        <v>20</v>
      </c>
      <c r="N850" s="3" t="s">
        <v>66</v>
      </c>
      <c r="O850" s="3" t="s">
        <v>67</v>
      </c>
    </row>
    <row r="851" spans="2:15" ht="21" customHeight="1" x14ac:dyDescent="0.2">
      <c r="B851" s="3" t="s">
        <v>14</v>
      </c>
      <c r="C851" s="4">
        <v>14</v>
      </c>
      <c r="D851" s="5" t="s">
        <v>69</v>
      </c>
      <c r="E851" s="3" t="s">
        <v>28</v>
      </c>
      <c r="F851" s="3" t="s">
        <v>17</v>
      </c>
      <c r="G851" s="6">
        <v>2</v>
      </c>
      <c r="H851" s="1">
        <v>12000000</v>
      </c>
      <c r="I851" s="3">
        <v>2</v>
      </c>
      <c r="J851" s="7">
        <v>3.645833333333333E-3</v>
      </c>
      <c r="K851" s="3" t="s">
        <v>18</v>
      </c>
      <c r="L851" s="3" t="s">
        <v>24</v>
      </c>
      <c r="M851" s="3" t="s">
        <v>43</v>
      </c>
      <c r="N851" s="3" t="s">
        <v>76</v>
      </c>
      <c r="O851" s="3" t="s">
        <v>31</v>
      </c>
    </row>
    <row r="852" spans="2:15" ht="21" customHeight="1" x14ac:dyDescent="0.2">
      <c r="B852" s="3" t="s">
        <v>14</v>
      </c>
      <c r="C852" s="4">
        <v>8</v>
      </c>
      <c r="D852" s="5" t="s">
        <v>55</v>
      </c>
      <c r="E852" s="3" t="s">
        <v>32</v>
      </c>
      <c r="F852" s="3" t="s">
        <v>17</v>
      </c>
      <c r="G852" s="6">
        <v>3</v>
      </c>
      <c r="H852" s="1">
        <v>15000000</v>
      </c>
      <c r="I852" s="3">
        <v>5</v>
      </c>
      <c r="J852" s="7">
        <v>3.645833333333333E-3</v>
      </c>
      <c r="K852" s="3" t="s">
        <v>18</v>
      </c>
      <c r="L852" s="3" t="s">
        <v>56</v>
      </c>
      <c r="M852" s="3" t="s">
        <v>25</v>
      </c>
      <c r="N852" s="3" t="s">
        <v>78</v>
      </c>
      <c r="O852" s="3" t="s">
        <v>53</v>
      </c>
    </row>
    <row r="853" spans="2:15" ht="21" customHeight="1" x14ac:dyDescent="0.2">
      <c r="B853" s="3" t="s">
        <v>14</v>
      </c>
      <c r="C853" s="4">
        <v>12</v>
      </c>
      <c r="D853" s="5" t="s">
        <v>60</v>
      </c>
      <c r="E853" s="3" t="s">
        <v>32</v>
      </c>
      <c r="F853" s="3" t="s">
        <v>17</v>
      </c>
      <c r="G853" s="6">
        <v>5</v>
      </c>
      <c r="H853" s="1">
        <v>25000000</v>
      </c>
      <c r="I853" s="3">
        <v>1</v>
      </c>
      <c r="J853" s="7">
        <v>3.645833333333333E-3</v>
      </c>
      <c r="K853" s="3" t="s">
        <v>18</v>
      </c>
      <c r="L853" s="3" t="s">
        <v>64</v>
      </c>
      <c r="M853" s="3" t="s">
        <v>43</v>
      </c>
      <c r="N853" s="3" t="s">
        <v>76</v>
      </c>
      <c r="O853" s="3" t="s">
        <v>52</v>
      </c>
    </row>
    <row r="854" spans="2:15" ht="21" customHeight="1" x14ac:dyDescent="0.2">
      <c r="B854" s="3" t="s">
        <v>70</v>
      </c>
      <c r="C854" s="4">
        <v>29</v>
      </c>
      <c r="D854" s="5" t="s">
        <v>59</v>
      </c>
      <c r="E854" s="3" t="s">
        <v>28</v>
      </c>
      <c r="F854" s="3" t="s">
        <v>17</v>
      </c>
      <c r="G854" s="6">
        <v>0</v>
      </c>
      <c r="H854" s="1">
        <v>0</v>
      </c>
      <c r="I854" s="3">
        <v>2</v>
      </c>
      <c r="J854" s="7">
        <v>3.645833333333333E-3</v>
      </c>
      <c r="K854" s="3"/>
      <c r="L854" s="3"/>
      <c r="M854" s="3" t="s">
        <v>33</v>
      </c>
      <c r="N854" s="3" t="s">
        <v>77</v>
      </c>
      <c r="O854" s="3" t="s">
        <v>54</v>
      </c>
    </row>
    <row r="855" spans="2:15" ht="21" customHeight="1" x14ac:dyDescent="0.2">
      <c r="B855" s="3" t="s">
        <v>70</v>
      </c>
      <c r="C855" s="4">
        <v>5</v>
      </c>
      <c r="D855" s="5" t="s">
        <v>37</v>
      </c>
      <c r="E855" s="3" t="s">
        <v>32</v>
      </c>
      <c r="F855" s="3" t="s">
        <v>17</v>
      </c>
      <c r="G855" s="6">
        <v>0</v>
      </c>
      <c r="H855" s="1">
        <v>0</v>
      </c>
      <c r="I855" s="3">
        <v>5</v>
      </c>
      <c r="J855" s="7">
        <v>3.645833333333333E-3</v>
      </c>
      <c r="K855" s="3"/>
      <c r="L855" s="3"/>
      <c r="M855" s="3" t="s">
        <v>48</v>
      </c>
      <c r="N855" s="3" t="s">
        <v>78</v>
      </c>
      <c r="O855" s="3" t="s">
        <v>41</v>
      </c>
    </row>
    <row r="856" spans="2:15" ht="21" customHeight="1" x14ac:dyDescent="0.2">
      <c r="B856" s="3" t="s">
        <v>70</v>
      </c>
      <c r="C856" s="4">
        <v>10</v>
      </c>
      <c r="D856" s="5" t="s">
        <v>69</v>
      </c>
      <c r="E856" s="3" t="s">
        <v>16</v>
      </c>
      <c r="F856" s="3" t="s">
        <v>45</v>
      </c>
      <c r="G856" s="6">
        <v>0</v>
      </c>
      <c r="H856" s="1">
        <v>0</v>
      </c>
      <c r="I856" s="3">
        <v>3</v>
      </c>
      <c r="J856" s="7">
        <v>3.645833333333333E-3</v>
      </c>
      <c r="K856" s="3"/>
      <c r="L856" s="3"/>
      <c r="M856" s="3" t="s">
        <v>25</v>
      </c>
      <c r="N856" s="3" t="s">
        <v>78</v>
      </c>
      <c r="O856" s="3" t="s">
        <v>21</v>
      </c>
    </row>
    <row r="857" spans="2:15" ht="21" customHeight="1" x14ac:dyDescent="0.2">
      <c r="B857" s="3" t="s">
        <v>70</v>
      </c>
      <c r="C857" s="4">
        <v>5</v>
      </c>
      <c r="D857" s="5" t="s">
        <v>69</v>
      </c>
      <c r="E857" s="3" t="s">
        <v>28</v>
      </c>
      <c r="F857" s="3" t="s">
        <v>42</v>
      </c>
      <c r="G857" s="6">
        <v>0</v>
      </c>
      <c r="H857" s="1">
        <v>0</v>
      </c>
      <c r="I857" s="3">
        <v>5</v>
      </c>
      <c r="J857" s="7">
        <v>3.645833333333333E-3</v>
      </c>
      <c r="K857" s="3"/>
      <c r="L857" s="3"/>
      <c r="M857" s="3" t="s">
        <v>51</v>
      </c>
      <c r="N857" s="3" t="s">
        <v>76</v>
      </c>
      <c r="O857" s="3" t="s">
        <v>75</v>
      </c>
    </row>
    <row r="858" spans="2:15" ht="21" customHeight="1" x14ac:dyDescent="0.2">
      <c r="B858" s="3" t="s">
        <v>70</v>
      </c>
      <c r="C858" s="4">
        <v>29</v>
      </c>
      <c r="D858" s="5" t="s">
        <v>59</v>
      </c>
      <c r="E858" s="3" t="s">
        <v>28</v>
      </c>
      <c r="F858" s="3" t="s">
        <v>17</v>
      </c>
      <c r="G858" s="6">
        <v>0</v>
      </c>
      <c r="H858" s="1">
        <v>0</v>
      </c>
      <c r="I858" s="3">
        <v>2</v>
      </c>
      <c r="J858" s="7">
        <v>3.645833333333333E-3</v>
      </c>
      <c r="K858" s="3"/>
      <c r="L858" s="3"/>
      <c r="M858" s="3" t="s">
        <v>33</v>
      </c>
      <c r="N858" s="3" t="s">
        <v>77</v>
      </c>
      <c r="O858" s="3" t="s">
        <v>54</v>
      </c>
    </row>
    <row r="859" spans="2:15" ht="21" customHeight="1" x14ac:dyDescent="0.2">
      <c r="B859" s="3" t="s">
        <v>14</v>
      </c>
      <c r="C859" s="4">
        <v>18</v>
      </c>
      <c r="D859" s="5" t="s">
        <v>60</v>
      </c>
      <c r="E859" s="3" t="s">
        <v>16</v>
      </c>
      <c r="F859" s="3" t="s">
        <v>17</v>
      </c>
      <c r="G859" s="6">
        <v>5</v>
      </c>
      <c r="H859" s="1">
        <v>25000000</v>
      </c>
      <c r="I859" s="3">
        <v>5</v>
      </c>
      <c r="J859" s="7">
        <v>4.340277777777778E-3</v>
      </c>
      <c r="K859" s="3" t="s">
        <v>18</v>
      </c>
      <c r="L859" s="3" t="s">
        <v>50</v>
      </c>
      <c r="M859" s="3" t="s">
        <v>33</v>
      </c>
      <c r="N859" s="3" t="s">
        <v>78</v>
      </c>
      <c r="O859" s="3" t="s">
        <v>63</v>
      </c>
    </row>
    <row r="860" spans="2:15" ht="21" customHeight="1" x14ac:dyDescent="0.2">
      <c r="B860" s="3" t="s">
        <v>14</v>
      </c>
      <c r="C860" s="4">
        <v>12</v>
      </c>
      <c r="D860" s="5" t="s">
        <v>22</v>
      </c>
      <c r="E860" s="3" t="s">
        <v>38</v>
      </c>
      <c r="F860" s="3" t="s">
        <v>17</v>
      </c>
      <c r="G860" s="6">
        <v>3</v>
      </c>
      <c r="H860" s="1">
        <v>15000000</v>
      </c>
      <c r="I860" s="3">
        <v>4</v>
      </c>
      <c r="J860" s="7">
        <v>4.340277777777778E-3</v>
      </c>
      <c r="K860" s="3" t="s">
        <v>18</v>
      </c>
      <c r="L860" s="3" t="s">
        <v>47</v>
      </c>
      <c r="M860" s="3" t="s">
        <v>25</v>
      </c>
      <c r="N860" s="3" t="s">
        <v>77</v>
      </c>
      <c r="O860" s="3" t="s">
        <v>34</v>
      </c>
    </row>
    <row r="861" spans="2:15" ht="21" customHeight="1" x14ac:dyDescent="0.2">
      <c r="B861" s="3" t="s">
        <v>14</v>
      </c>
      <c r="C861" s="4">
        <v>30</v>
      </c>
      <c r="D861" s="5" t="s">
        <v>27</v>
      </c>
      <c r="E861" s="3" t="s">
        <v>73</v>
      </c>
      <c r="F861" s="3" t="s">
        <v>42</v>
      </c>
      <c r="G861" s="6">
        <v>4</v>
      </c>
      <c r="H861" s="1">
        <v>20000000</v>
      </c>
      <c r="I861" s="3">
        <v>5</v>
      </c>
      <c r="J861" s="7">
        <v>4.340277777777778E-3</v>
      </c>
      <c r="K861" s="3" t="s">
        <v>61</v>
      </c>
      <c r="L861" s="3" t="s">
        <v>19</v>
      </c>
      <c r="M861" s="3" t="s">
        <v>48</v>
      </c>
      <c r="N861" s="3" t="s">
        <v>66</v>
      </c>
      <c r="O861" s="3" t="s">
        <v>36</v>
      </c>
    </row>
    <row r="862" spans="2:15" ht="21" customHeight="1" x14ac:dyDescent="0.2">
      <c r="B862" s="3" t="s">
        <v>14</v>
      </c>
      <c r="C862" s="4">
        <v>16</v>
      </c>
      <c r="D862" s="5" t="s">
        <v>27</v>
      </c>
      <c r="E862" s="3" t="s">
        <v>73</v>
      </c>
      <c r="F862" s="3" t="s">
        <v>42</v>
      </c>
      <c r="G862" s="6">
        <v>3</v>
      </c>
      <c r="H862" s="1">
        <v>12000000</v>
      </c>
      <c r="I862" s="3">
        <v>2</v>
      </c>
      <c r="J862" s="7">
        <v>4.340277777777778E-3</v>
      </c>
      <c r="K862" s="3" t="s">
        <v>18</v>
      </c>
      <c r="L862" s="3" t="s">
        <v>29</v>
      </c>
      <c r="M862" s="3" t="s">
        <v>40</v>
      </c>
      <c r="N862" s="3" t="s">
        <v>66</v>
      </c>
      <c r="O862" s="3" t="s">
        <v>36</v>
      </c>
    </row>
    <row r="863" spans="2:15" ht="21" customHeight="1" x14ac:dyDescent="0.2">
      <c r="B863" s="3" t="s">
        <v>14</v>
      </c>
      <c r="C863" s="4">
        <v>28</v>
      </c>
      <c r="D863" s="5" t="s">
        <v>27</v>
      </c>
      <c r="E863" s="3" t="s">
        <v>38</v>
      </c>
      <c r="F863" s="3" t="s">
        <v>17</v>
      </c>
      <c r="G863" s="6">
        <v>2</v>
      </c>
      <c r="H863" s="1">
        <v>12000000</v>
      </c>
      <c r="I863" s="3">
        <v>2</v>
      </c>
      <c r="J863" s="7">
        <v>4.340277777777778E-3</v>
      </c>
      <c r="K863" s="3" t="s">
        <v>18</v>
      </c>
      <c r="L863" s="3" t="s">
        <v>35</v>
      </c>
      <c r="M863" s="3" t="s">
        <v>33</v>
      </c>
      <c r="N863" s="3" t="s">
        <v>78</v>
      </c>
      <c r="O863" s="3" t="s">
        <v>53</v>
      </c>
    </row>
    <row r="864" spans="2:15" ht="21" customHeight="1" x14ac:dyDescent="0.2">
      <c r="B864" s="3" t="s">
        <v>14</v>
      </c>
      <c r="C864" s="4">
        <v>7</v>
      </c>
      <c r="D864" s="5" t="s">
        <v>37</v>
      </c>
      <c r="E864" s="3" t="s">
        <v>16</v>
      </c>
      <c r="F864" s="3" t="s">
        <v>17</v>
      </c>
      <c r="G864" s="6">
        <v>2</v>
      </c>
      <c r="H864" s="1">
        <v>10000000</v>
      </c>
      <c r="I864" s="3">
        <v>1</v>
      </c>
      <c r="J864" s="7">
        <v>4.340277777777778E-3</v>
      </c>
      <c r="K864" s="3" t="s">
        <v>18</v>
      </c>
      <c r="L864" s="3" t="s">
        <v>19</v>
      </c>
      <c r="M864" s="3" t="s">
        <v>30</v>
      </c>
      <c r="N864" s="3" t="s">
        <v>77</v>
      </c>
      <c r="O864" s="3" t="s">
        <v>54</v>
      </c>
    </row>
    <row r="865" spans="2:15" ht="21" customHeight="1" x14ac:dyDescent="0.2">
      <c r="B865" s="3" t="s">
        <v>14</v>
      </c>
      <c r="C865" s="4">
        <v>9</v>
      </c>
      <c r="D865" s="5" t="s">
        <v>37</v>
      </c>
      <c r="E865" s="3" t="s">
        <v>16</v>
      </c>
      <c r="F865" s="3" t="s">
        <v>17</v>
      </c>
      <c r="G865" s="6">
        <v>1</v>
      </c>
      <c r="H865" s="1">
        <v>7000000</v>
      </c>
      <c r="I865" s="3">
        <v>4</v>
      </c>
      <c r="J865" s="7">
        <v>4.340277777777778E-3</v>
      </c>
      <c r="K865" s="3" t="s">
        <v>18</v>
      </c>
      <c r="L865" s="3" t="s">
        <v>29</v>
      </c>
      <c r="M865" s="3" t="s">
        <v>40</v>
      </c>
      <c r="N865" s="3" t="s">
        <v>76</v>
      </c>
      <c r="O865" s="3" t="s">
        <v>31</v>
      </c>
    </row>
    <row r="866" spans="2:15" ht="21" customHeight="1" x14ac:dyDescent="0.2">
      <c r="B866" s="3" t="s">
        <v>14</v>
      </c>
      <c r="C866" s="4">
        <v>18</v>
      </c>
      <c r="D866" s="5" t="s">
        <v>37</v>
      </c>
      <c r="E866" s="3" t="s">
        <v>38</v>
      </c>
      <c r="F866" s="3" t="s">
        <v>42</v>
      </c>
      <c r="G866" s="6">
        <v>3</v>
      </c>
      <c r="H866" s="1">
        <v>15000000</v>
      </c>
      <c r="I866" s="3">
        <v>1</v>
      </c>
      <c r="J866" s="7">
        <v>4.340277777777778E-3</v>
      </c>
      <c r="K866" s="3" t="s">
        <v>18</v>
      </c>
      <c r="L866" s="3" t="s">
        <v>56</v>
      </c>
      <c r="M866" s="3" t="s">
        <v>43</v>
      </c>
      <c r="N866" s="3" t="s">
        <v>76</v>
      </c>
      <c r="O866" s="3" t="s">
        <v>31</v>
      </c>
    </row>
    <row r="867" spans="2:15" ht="21" customHeight="1" x14ac:dyDescent="0.2">
      <c r="B867" s="3" t="s">
        <v>14</v>
      </c>
      <c r="C867" s="4">
        <v>4</v>
      </c>
      <c r="D867" s="5" t="s">
        <v>44</v>
      </c>
      <c r="E867" s="3" t="s">
        <v>16</v>
      </c>
      <c r="F867" s="3" t="s">
        <v>42</v>
      </c>
      <c r="G867" s="6">
        <v>2</v>
      </c>
      <c r="H867" s="1">
        <v>38000000</v>
      </c>
      <c r="I867" s="3">
        <v>5</v>
      </c>
      <c r="J867" s="7">
        <v>4.340277777777778E-3</v>
      </c>
      <c r="K867" s="3" t="s">
        <v>46</v>
      </c>
      <c r="L867" s="3" t="s">
        <v>29</v>
      </c>
      <c r="M867" s="3" t="s">
        <v>20</v>
      </c>
      <c r="N867" s="3" t="s">
        <v>76</v>
      </c>
      <c r="O867" s="3" t="s">
        <v>31</v>
      </c>
    </row>
    <row r="868" spans="2:15" ht="21" customHeight="1" x14ac:dyDescent="0.2">
      <c r="B868" s="3" t="s">
        <v>14</v>
      </c>
      <c r="C868" s="4">
        <v>23</v>
      </c>
      <c r="D868" s="5" t="s">
        <v>44</v>
      </c>
      <c r="E868" s="3" t="s">
        <v>16</v>
      </c>
      <c r="F868" s="3" t="s">
        <v>42</v>
      </c>
      <c r="G868" s="6">
        <v>2</v>
      </c>
      <c r="H868" s="1">
        <v>12000000</v>
      </c>
      <c r="I868" s="3">
        <v>2</v>
      </c>
      <c r="J868" s="7">
        <v>4.340277777777778E-3</v>
      </c>
      <c r="K868" s="3" t="s">
        <v>18</v>
      </c>
      <c r="L868" s="3" t="s">
        <v>39</v>
      </c>
      <c r="M868" s="3" t="s">
        <v>43</v>
      </c>
      <c r="N868" s="3" t="s">
        <v>76</v>
      </c>
      <c r="O868" s="3" t="s">
        <v>75</v>
      </c>
    </row>
    <row r="869" spans="2:15" ht="21" customHeight="1" x14ac:dyDescent="0.2">
      <c r="B869" s="3" t="s">
        <v>14</v>
      </c>
      <c r="C869" s="4">
        <v>31</v>
      </c>
      <c r="D869" s="5" t="s">
        <v>69</v>
      </c>
      <c r="E869" s="3" t="s">
        <v>32</v>
      </c>
      <c r="F869" s="3" t="s">
        <v>23</v>
      </c>
      <c r="G869" s="6">
        <v>1</v>
      </c>
      <c r="H869" s="1">
        <v>19000000</v>
      </c>
      <c r="I869" s="3">
        <v>3</v>
      </c>
      <c r="J869" s="7">
        <v>4.340277777777778E-3</v>
      </c>
      <c r="K869" s="3" t="s">
        <v>46</v>
      </c>
      <c r="L869" s="3" t="s">
        <v>24</v>
      </c>
      <c r="M869" s="3" t="s">
        <v>30</v>
      </c>
      <c r="N869" s="3" t="s">
        <v>78</v>
      </c>
      <c r="O869" s="3" t="s">
        <v>53</v>
      </c>
    </row>
    <row r="870" spans="2:15" ht="21" customHeight="1" x14ac:dyDescent="0.2">
      <c r="B870" s="3" t="s">
        <v>14</v>
      </c>
      <c r="C870" s="4">
        <v>18</v>
      </c>
      <c r="D870" s="5" t="s">
        <v>60</v>
      </c>
      <c r="E870" s="3" t="s">
        <v>16</v>
      </c>
      <c r="F870" s="3" t="s">
        <v>17</v>
      </c>
      <c r="G870" s="6">
        <v>5</v>
      </c>
      <c r="H870" s="1">
        <v>25000000</v>
      </c>
      <c r="I870" s="3">
        <v>5</v>
      </c>
      <c r="J870" s="7">
        <v>4.340277777777778E-3</v>
      </c>
      <c r="K870" s="3" t="s">
        <v>18</v>
      </c>
      <c r="L870" s="3" t="s">
        <v>50</v>
      </c>
      <c r="M870" s="3" t="s">
        <v>33</v>
      </c>
      <c r="N870" s="3" t="s">
        <v>78</v>
      </c>
      <c r="O870" s="3" t="s">
        <v>63</v>
      </c>
    </row>
    <row r="871" spans="2:15" ht="21" customHeight="1" x14ac:dyDescent="0.2">
      <c r="B871" s="3" t="s">
        <v>70</v>
      </c>
      <c r="C871" s="4">
        <v>15</v>
      </c>
      <c r="D871" s="5" t="s">
        <v>27</v>
      </c>
      <c r="E871" s="3" t="s">
        <v>32</v>
      </c>
      <c r="F871" s="3" t="s">
        <v>42</v>
      </c>
      <c r="G871" s="6">
        <v>0</v>
      </c>
      <c r="H871" s="1">
        <v>0</v>
      </c>
      <c r="I871" s="3">
        <v>1</v>
      </c>
      <c r="J871" s="7">
        <v>4.340277777777778E-3</v>
      </c>
      <c r="K871" s="3"/>
      <c r="L871" s="3"/>
      <c r="M871" s="3" t="s">
        <v>43</v>
      </c>
      <c r="N871" s="3" t="s">
        <v>78</v>
      </c>
      <c r="O871" s="3" t="s">
        <v>53</v>
      </c>
    </row>
    <row r="872" spans="2:15" ht="21" customHeight="1" x14ac:dyDescent="0.2">
      <c r="B872" s="3" t="s">
        <v>70</v>
      </c>
      <c r="C872" s="4">
        <v>15</v>
      </c>
      <c r="D872" s="5" t="s">
        <v>69</v>
      </c>
      <c r="E872" s="3" t="s">
        <v>28</v>
      </c>
      <c r="F872" s="3" t="s">
        <v>42</v>
      </c>
      <c r="G872" s="6">
        <v>0</v>
      </c>
      <c r="H872" s="1">
        <v>0</v>
      </c>
      <c r="I872" s="3">
        <v>1</v>
      </c>
      <c r="J872" s="7">
        <v>4.340277777777778E-3</v>
      </c>
      <c r="K872" s="3"/>
      <c r="L872" s="3"/>
      <c r="M872" s="3" t="s">
        <v>51</v>
      </c>
      <c r="N872" s="3" t="s">
        <v>78</v>
      </c>
      <c r="O872" s="3" t="s">
        <v>41</v>
      </c>
    </row>
    <row r="873" spans="2:15" ht="21" customHeight="1" x14ac:dyDescent="0.2">
      <c r="B873" s="3" t="s">
        <v>14</v>
      </c>
      <c r="C873" s="4">
        <v>1</v>
      </c>
      <c r="D873" s="5" t="s">
        <v>59</v>
      </c>
      <c r="E873" s="3" t="s">
        <v>16</v>
      </c>
      <c r="F873" s="3" t="s">
        <v>42</v>
      </c>
      <c r="G873" s="6">
        <v>5</v>
      </c>
      <c r="H873" s="1">
        <v>25000000</v>
      </c>
      <c r="I873" s="3">
        <v>1</v>
      </c>
      <c r="J873" s="7">
        <v>4.3749999999999995E-3</v>
      </c>
      <c r="K873" s="3" t="s">
        <v>18</v>
      </c>
      <c r="L873" s="3" t="s">
        <v>19</v>
      </c>
      <c r="M873" s="3" t="s">
        <v>51</v>
      </c>
      <c r="N873" s="3" t="s">
        <v>78</v>
      </c>
      <c r="O873" s="3" t="s">
        <v>62</v>
      </c>
    </row>
    <row r="874" spans="2:15" ht="21" customHeight="1" x14ac:dyDescent="0.2">
      <c r="B874" s="3" t="s">
        <v>14</v>
      </c>
      <c r="C874" s="4">
        <v>7</v>
      </c>
      <c r="D874" s="5" t="s">
        <v>72</v>
      </c>
      <c r="E874" s="3" t="s">
        <v>38</v>
      </c>
      <c r="F874" s="3" t="s">
        <v>42</v>
      </c>
      <c r="G874" s="6">
        <v>1</v>
      </c>
      <c r="H874" s="1">
        <v>19000000</v>
      </c>
      <c r="I874" s="3">
        <v>6</v>
      </c>
      <c r="J874" s="7">
        <v>4.3749999999999995E-3</v>
      </c>
      <c r="K874" s="3" t="s">
        <v>46</v>
      </c>
      <c r="L874" s="3" t="s">
        <v>29</v>
      </c>
      <c r="M874" s="3" t="s">
        <v>20</v>
      </c>
      <c r="N874" s="3" t="s">
        <v>78</v>
      </c>
      <c r="O874" s="3" t="s">
        <v>21</v>
      </c>
    </row>
    <row r="875" spans="2:15" ht="21" customHeight="1" x14ac:dyDescent="0.2">
      <c r="B875" s="3" t="s">
        <v>14</v>
      </c>
      <c r="C875" s="4">
        <v>27</v>
      </c>
      <c r="D875" s="5" t="s">
        <v>27</v>
      </c>
      <c r="E875" s="3" t="s">
        <v>32</v>
      </c>
      <c r="F875" s="3" t="s">
        <v>23</v>
      </c>
      <c r="G875" s="6">
        <v>2</v>
      </c>
      <c r="H875" s="1">
        <v>38000000</v>
      </c>
      <c r="I875" s="3">
        <v>3</v>
      </c>
      <c r="J875" s="7">
        <v>4.3749999999999995E-3</v>
      </c>
      <c r="K875" s="3" t="s">
        <v>46</v>
      </c>
      <c r="L875" s="3" t="s">
        <v>56</v>
      </c>
      <c r="M875" s="3" t="s">
        <v>33</v>
      </c>
      <c r="N875" s="3" t="s">
        <v>76</v>
      </c>
      <c r="O875" s="3" t="s">
        <v>31</v>
      </c>
    </row>
    <row r="876" spans="2:15" ht="21" customHeight="1" x14ac:dyDescent="0.2">
      <c r="B876" s="3" t="s">
        <v>14</v>
      </c>
      <c r="C876" s="4">
        <v>12</v>
      </c>
      <c r="D876" s="5" t="s">
        <v>27</v>
      </c>
      <c r="E876" s="3" t="s">
        <v>16</v>
      </c>
      <c r="F876" s="3" t="s">
        <v>23</v>
      </c>
      <c r="G876" s="6">
        <v>1</v>
      </c>
      <c r="H876" s="1">
        <v>7000000</v>
      </c>
      <c r="I876" s="3">
        <v>1</v>
      </c>
      <c r="J876" s="7">
        <v>4.3749999999999995E-3</v>
      </c>
      <c r="K876" s="3" t="s">
        <v>18</v>
      </c>
      <c r="L876" s="3" t="s">
        <v>56</v>
      </c>
      <c r="M876" s="3" t="s">
        <v>51</v>
      </c>
      <c r="N876" s="3" t="s">
        <v>76</v>
      </c>
      <c r="O876" s="3" t="s">
        <v>75</v>
      </c>
    </row>
    <row r="877" spans="2:15" ht="21" customHeight="1" x14ac:dyDescent="0.2">
      <c r="B877" s="3" t="s">
        <v>14</v>
      </c>
      <c r="C877" s="4">
        <v>11</v>
      </c>
      <c r="D877" s="5" t="s">
        <v>37</v>
      </c>
      <c r="E877" s="3" t="s">
        <v>16</v>
      </c>
      <c r="F877" s="3" t="s">
        <v>23</v>
      </c>
      <c r="G877" s="6">
        <v>2</v>
      </c>
      <c r="H877" s="1">
        <v>12000000</v>
      </c>
      <c r="I877" s="3">
        <v>3</v>
      </c>
      <c r="J877" s="7">
        <v>4.3749999999999995E-3</v>
      </c>
      <c r="K877" s="3" t="s">
        <v>18</v>
      </c>
      <c r="L877" s="3" t="s">
        <v>50</v>
      </c>
      <c r="M877" s="3" t="s">
        <v>33</v>
      </c>
      <c r="N877" s="3" t="s">
        <v>66</v>
      </c>
      <c r="O877" s="3" t="s">
        <v>36</v>
      </c>
    </row>
    <row r="878" spans="2:15" ht="21" customHeight="1" x14ac:dyDescent="0.2">
      <c r="B878" s="3" t="s">
        <v>14</v>
      </c>
      <c r="C878" s="4">
        <v>29</v>
      </c>
      <c r="D878" s="5" t="s">
        <v>37</v>
      </c>
      <c r="E878" s="3" t="s">
        <v>16</v>
      </c>
      <c r="F878" s="3" t="s">
        <v>42</v>
      </c>
      <c r="G878" s="6">
        <v>3</v>
      </c>
      <c r="H878" s="1">
        <v>12000000</v>
      </c>
      <c r="I878" s="3">
        <v>5</v>
      </c>
      <c r="J878" s="7">
        <v>4.3749999999999995E-3</v>
      </c>
      <c r="K878" s="3" t="s">
        <v>18</v>
      </c>
      <c r="L878" s="3" t="s">
        <v>64</v>
      </c>
      <c r="M878" s="3" t="s">
        <v>33</v>
      </c>
      <c r="N878" s="3" t="s">
        <v>66</v>
      </c>
      <c r="O878" s="3" t="s">
        <v>36</v>
      </c>
    </row>
    <row r="879" spans="2:15" ht="21" customHeight="1" x14ac:dyDescent="0.2">
      <c r="B879" s="3" t="s">
        <v>14</v>
      </c>
      <c r="C879" s="4">
        <v>31</v>
      </c>
      <c r="D879" s="5" t="s">
        <v>37</v>
      </c>
      <c r="E879" s="3" t="s">
        <v>38</v>
      </c>
      <c r="F879" s="3" t="s">
        <v>42</v>
      </c>
      <c r="G879" s="6">
        <v>3</v>
      </c>
      <c r="H879" s="1">
        <v>15000000</v>
      </c>
      <c r="I879" s="3">
        <v>1</v>
      </c>
      <c r="J879" s="7">
        <v>4.3749999999999995E-3</v>
      </c>
      <c r="K879" s="3" t="s">
        <v>18</v>
      </c>
      <c r="L879" s="3" t="s">
        <v>35</v>
      </c>
      <c r="M879" s="3" t="s">
        <v>51</v>
      </c>
      <c r="N879" s="3" t="s">
        <v>76</v>
      </c>
      <c r="O879" s="3" t="s">
        <v>31</v>
      </c>
    </row>
    <row r="880" spans="2:15" ht="21" customHeight="1" x14ac:dyDescent="0.2">
      <c r="B880" s="3" t="s">
        <v>14</v>
      </c>
      <c r="C880" s="4">
        <v>22</v>
      </c>
      <c r="D880" s="5" t="s">
        <v>44</v>
      </c>
      <c r="E880" s="3" t="s">
        <v>32</v>
      </c>
      <c r="F880" s="3" t="s">
        <v>23</v>
      </c>
      <c r="G880" s="6">
        <v>2</v>
      </c>
      <c r="H880" s="1">
        <v>12000000</v>
      </c>
      <c r="I880" s="3">
        <v>6</v>
      </c>
      <c r="J880" s="7">
        <v>4.3749999999999995E-3</v>
      </c>
      <c r="K880" s="3" t="s">
        <v>18</v>
      </c>
      <c r="L880" s="3" t="s">
        <v>19</v>
      </c>
      <c r="M880" s="3" t="s">
        <v>33</v>
      </c>
      <c r="N880" s="3" t="s">
        <v>77</v>
      </c>
      <c r="O880" s="3" t="s">
        <v>65</v>
      </c>
    </row>
    <row r="881" spans="2:15" ht="21" customHeight="1" x14ac:dyDescent="0.2">
      <c r="B881" s="3" t="s">
        <v>14</v>
      </c>
      <c r="C881" s="4">
        <v>1</v>
      </c>
      <c r="D881" s="5" t="s">
        <v>44</v>
      </c>
      <c r="E881" s="3" t="s">
        <v>49</v>
      </c>
      <c r="F881" s="3" t="s">
        <v>42</v>
      </c>
      <c r="G881" s="6">
        <v>3</v>
      </c>
      <c r="H881" s="1">
        <v>15000000</v>
      </c>
      <c r="I881" s="3">
        <v>3</v>
      </c>
      <c r="J881" s="7">
        <v>4.3749999999999995E-3</v>
      </c>
      <c r="K881" s="3" t="s">
        <v>18</v>
      </c>
      <c r="L881" s="3" t="s">
        <v>29</v>
      </c>
      <c r="M881" s="3" t="s">
        <v>43</v>
      </c>
      <c r="N881" s="3" t="s">
        <v>76</v>
      </c>
      <c r="O881" s="3" t="s">
        <v>52</v>
      </c>
    </row>
    <row r="882" spans="2:15" ht="21" customHeight="1" x14ac:dyDescent="0.2">
      <c r="B882" s="3" t="s">
        <v>14</v>
      </c>
      <c r="C882" s="4">
        <v>25</v>
      </c>
      <c r="D882" s="5" t="s">
        <v>69</v>
      </c>
      <c r="E882" s="3" t="s">
        <v>32</v>
      </c>
      <c r="F882" s="3" t="s">
        <v>23</v>
      </c>
      <c r="G882" s="6">
        <v>4</v>
      </c>
      <c r="H882" s="1">
        <v>20000000</v>
      </c>
      <c r="I882" s="3">
        <v>4</v>
      </c>
      <c r="J882" s="7">
        <v>4.3749999999999995E-3</v>
      </c>
      <c r="K882" s="3" t="s">
        <v>61</v>
      </c>
      <c r="L882" s="3" t="s">
        <v>56</v>
      </c>
      <c r="M882" s="3" t="s">
        <v>30</v>
      </c>
      <c r="N882" s="3" t="s">
        <v>78</v>
      </c>
      <c r="O882" s="3" t="s">
        <v>53</v>
      </c>
    </row>
    <row r="883" spans="2:15" ht="21" customHeight="1" x14ac:dyDescent="0.2">
      <c r="B883" s="3" t="s">
        <v>14</v>
      </c>
      <c r="C883" s="4">
        <v>1</v>
      </c>
      <c r="D883" s="5" t="s">
        <v>59</v>
      </c>
      <c r="E883" s="3" t="s">
        <v>16</v>
      </c>
      <c r="F883" s="3" t="s">
        <v>42</v>
      </c>
      <c r="G883" s="6">
        <v>5</v>
      </c>
      <c r="H883" s="1">
        <v>25000000</v>
      </c>
      <c r="I883" s="3">
        <v>1</v>
      </c>
      <c r="J883" s="7">
        <v>4.3749999999999995E-3</v>
      </c>
      <c r="K883" s="3" t="s">
        <v>18</v>
      </c>
      <c r="L883" s="3" t="s">
        <v>19</v>
      </c>
      <c r="M883" s="3" t="s">
        <v>51</v>
      </c>
      <c r="N883" s="3" t="s">
        <v>78</v>
      </c>
      <c r="O883" s="3" t="s">
        <v>62</v>
      </c>
    </row>
    <row r="884" spans="2:15" ht="21" customHeight="1" x14ac:dyDescent="0.2">
      <c r="B884" s="3" t="s">
        <v>14</v>
      </c>
      <c r="C884" s="4">
        <v>7</v>
      </c>
      <c r="D884" s="5" t="s">
        <v>72</v>
      </c>
      <c r="E884" s="3" t="s">
        <v>38</v>
      </c>
      <c r="F884" s="3" t="s">
        <v>42</v>
      </c>
      <c r="G884" s="6">
        <v>1</v>
      </c>
      <c r="H884" s="1">
        <v>19000000</v>
      </c>
      <c r="I884" s="3">
        <v>6</v>
      </c>
      <c r="J884" s="7">
        <v>4.3749999999999995E-3</v>
      </c>
      <c r="K884" s="3" t="s">
        <v>46</v>
      </c>
      <c r="L884" s="3" t="s">
        <v>29</v>
      </c>
      <c r="M884" s="3" t="s">
        <v>20</v>
      </c>
      <c r="N884" s="3" t="s">
        <v>78</v>
      </c>
      <c r="O884" s="3" t="s">
        <v>21</v>
      </c>
    </row>
    <row r="885" spans="2:15" ht="21" customHeight="1" x14ac:dyDescent="0.2">
      <c r="B885" s="3" t="s">
        <v>70</v>
      </c>
      <c r="C885" s="4">
        <v>7</v>
      </c>
      <c r="D885" s="5" t="s">
        <v>37</v>
      </c>
      <c r="E885" s="3" t="s">
        <v>32</v>
      </c>
      <c r="F885" s="3" t="s">
        <v>23</v>
      </c>
      <c r="G885" s="6">
        <v>0</v>
      </c>
      <c r="H885" s="1">
        <v>0</v>
      </c>
      <c r="I885" s="3">
        <v>1</v>
      </c>
      <c r="J885" s="7">
        <v>4.3749999999999995E-3</v>
      </c>
      <c r="K885" s="3"/>
      <c r="L885" s="3"/>
      <c r="M885" s="3" t="s">
        <v>30</v>
      </c>
      <c r="N885" s="3" t="s">
        <v>78</v>
      </c>
      <c r="O885" s="3" t="s">
        <v>63</v>
      </c>
    </row>
    <row r="886" spans="2:15" ht="21" customHeight="1" x14ac:dyDescent="0.2">
      <c r="B886" s="3" t="s">
        <v>70</v>
      </c>
      <c r="C886" s="4">
        <v>16</v>
      </c>
      <c r="D886" s="5" t="s">
        <v>44</v>
      </c>
      <c r="E886" s="3" t="s">
        <v>16</v>
      </c>
      <c r="F886" s="3" t="s">
        <v>17</v>
      </c>
      <c r="G886" s="6">
        <v>0</v>
      </c>
      <c r="H886" s="1">
        <v>0</v>
      </c>
      <c r="I886" s="3">
        <v>1</v>
      </c>
      <c r="J886" s="7">
        <v>4.3749999999999995E-3</v>
      </c>
      <c r="K886" s="3"/>
      <c r="L886" s="3"/>
      <c r="M886" s="3" t="s">
        <v>48</v>
      </c>
      <c r="N886" s="3" t="s">
        <v>77</v>
      </c>
      <c r="O886" s="3" t="s">
        <v>54</v>
      </c>
    </row>
    <row r="887" spans="2:15" ht="21" customHeight="1" x14ac:dyDescent="0.2">
      <c r="B887" s="3" t="s">
        <v>70</v>
      </c>
      <c r="C887" s="4">
        <v>11</v>
      </c>
      <c r="D887" s="5" t="s">
        <v>69</v>
      </c>
      <c r="E887" s="3" t="s">
        <v>32</v>
      </c>
      <c r="F887" s="3" t="s">
        <v>23</v>
      </c>
      <c r="G887" s="6">
        <v>0</v>
      </c>
      <c r="H887" s="1">
        <v>0</v>
      </c>
      <c r="I887" s="3">
        <v>2</v>
      </c>
      <c r="J887" s="7">
        <v>4.3749999999999995E-3</v>
      </c>
      <c r="K887" s="3"/>
      <c r="L887" s="3"/>
      <c r="M887" s="3" t="s">
        <v>40</v>
      </c>
      <c r="N887" s="3" t="s">
        <v>76</v>
      </c>
      <c r="O887" s="3" t="s">
        <v>26</v>
      </c>
    </row>
    <row r="888" spans="2:15" ht="21" customHeight="1" x14ac:dyDescent="0.2">
      <c r="B888" s="3" t="s">
        <v>14</v>
      </c>
      <c r="C888" s="4">
        <v>17</v>
      </c>
      <c r="D888" s="5" t="s">
        <v>57</v>
      </c>
      <c r="E888" s="3" t="s">
        <v>38</v>
      </c>
      <c r="F888" s="3" t="s">
        <v>42</v>
      </c>
      <c r="G888" s="6">
        <v>4</v>
      </c>
      <c r="H888" s="1">
        <v>15000000</v>
      </c>
      <c r="I888" s="3">
        <v>2</v>
      </c>
      <c r="J888" s="7">
        <v>4.3981481481481484E-3</v>
      </c>
      <c r="K888" s="3" t="s">
        <v>18</v>
      </c>
      <c r="L888" s="3" t="s">
        <v>64</v>
      </c>
      <c r="M888" s="3" t="s">
        <v>30</v>
      </c>
      <c r="N888" s="3" t="s">
        <v>77</v>
      </c>
      <c r="O888" s="3" t="s">
        <v>65</v>
      </c>
    </row>
    <row r="889" spans="2:15" ht="21" customHeight="1" x14ac:dyDescent="0.2">
      <c r="B889" s="3" t="s">
        <v>14</v>
      </c>
      <c r="C889" s="4">
        <v>27</v>
      </c>
      <c r="D889" s="5" t="s">
        <v>37</v>
      </c>
      <c r="E889" s="3" t="s">
        <v>32</v>
      </c>
      <c r="F889" s="3" t="s">
        <v>42</v>
      </c>
      <c r="G889" s="6">
        <v>1</v>
      </c>
      <c r="H889" s="1">
        <v>19000000</v>
      </c>
      <c r="I889" s="3">
        <v>2</v>
      </c>
      <c r="J889" s="7">
        <v>4.3981481481481484E-3</v>
      </c>
      <c r="K889" s="3" t="s">
        <v>46</v>
      </c>
      <c r="L889" s="3" t="s">
        <v>19</v>
      </c>
      <c r="M889" s="3" t="s">
        <v>33</v>
      </c>
      <c r="N889" s="3" t="s">
        <v>76</v>
      </c>
      <c r="O889" s="3" t="s">
        <v>26</v>
      </c>
    </row>
    <row r="890" spans="2:15" ht="21" customHeight="1" x14ac:dyDescent="0.2">
      <c r="B890" s="3" t="s">
        <v>14</v>
      </c>
      <c r="C890" s="4">
        <v>22</v>
      </c>
      <c r="D890" s="5" t="s">
        <v>37</v>
      </c>
      <c r="E890" s="3" t="s">
        <v>16</v>
      </c>
      <c r="F890" s="3" t="s">
        <v>23</v>
      </c>
      <c r="G890" s="6">
        <v>2</v>
      </c>
      <c r="H890" s="1">
        <v>38000000</v>
      </c>
      <c r="I890" s="3">
        <v>1</v>
      </c>
      <c r="J890" s="7">
        <v>4.3981481481481484E-3</v>
      </c>
      <c r="K890" s="3" t="s">
        <v>46</v>
      </c>
      <c r="L890" s="3" t="s">
        <v>56</v>
      </c>
      <c r="M890" s="3" t="s">
        <v>51</v>
      </c>
      <c r="N890" s="3" t="s">
        <v>66</v>
      </c>
      <c r="O890" s="3" t="s">
        <v>67</v>
      </c>
    </row>
    <row r="891" spans="2:15" ht="21" customHeight="1" x14ac:dyDescent="0.2">
      <c r="B891" s="3" t="s">
        <v>14</v>
      </c>
      <c r="C891" s="4">
        <v>31</v>
      </c>
      <c r="D891" s="5" t="s">
        <v>37</v>
      </c>
      <c r="E891" s="3" t="s">
        <v>32</v>
      </c>
      <c r="F891" s="3" t="s">
        <v>23</v>
      </c>
      <c r="G891" s="6">
        <v>4</v>
      </c>
      <c r="H891" s="1">
        <v>20000000</v>
      </c>
      <c r="I891" s="3">
        <v>1</v>
      </c>
      <c r="J891" s="7">
        <v>4.3981481481481484E-3</v>
      </c>
      <c r="K891" s="3" t="s">
        <v>61</v>
      </c>
      <c r="L891" s="3" t="s">
        <v>50</v>
      </c>
      <c r="M891" s="3" t="s">
        <v>43</v>
      </c>
      <c r="N891" s="3" t="s">
        <v>78</v>
      </c>
      <c r="O891" s="3" t="s">
        <v>62</v>
      </c>
    </row>
    <row r="892" spans="2:15" ht="21" customHeight="1" x14ac:dyDescent="0.2">
      <c r="B892" s="3" t="s">
        <v>14</v>
      </c>
      <c r="C892" s="4">
        <v>10</v>
      </c>
      <c r="D892" s="5" t="s">
        <v>37</v>
      </c>
      <c r="E892" s="3" t="s">
        <v>16</v>
      </c>
      <c r="F892" s="3" t="s">
        <v>23</v>
      </c>
      <c r="G892" s="6">
        <v>5</v>
      </c>
      <c r="H892" s="1">
        <v>25000000</v>
      </c>
      <c r="I892" s="3">
        <v>3</v>
      </c>
      <c r="J892" s="7">
        <v>4.3981481481481484E-3</v>
      </c>
      <c r="K892" s="3" t="s">
        <v>18</v>
      </c>
      <c r="L892" s="3" t="s">
        <v>29</v>
      </c>
      <c r="M892" s="3" t="s">
        <v>30</v>
      </c>
      <c r="N892" s="3" t="s">
        <v>76</v>
      </c>
      <c r="O892" s="3" t="s">
        <v>26</v>
      </c>
    </row>
    <row r="893" spans="2:15" ht="21" customHeight="1" x14ac:dyDescent="0.2">
      <c r="B893" s="3" t="s">
        <v>14</v>
      </c>
      <c r="C893" s="4">
        <v>29</v>
      </c>
      <c r="D893" s="5" t="s">
        <v>37</v>
      </c>
      <c r="E893" s="3" t="s">
        <v>16</v>
      </c>
      <c r="F893" s="3" t="s">
        <v>23</v>
      </c>
      <c r="G893" s="6">
        <v>2</v>
      </c>
      <c r="H893" s="1">
        <v>10000000</v>
      </c>
      <c r="I893" s="3">
        <v>1</v>
      </c>
      <c r="J893" s="7">
        <v>4.3981481481481484E-3</v>
      </c>
      <c r="K893" s="3" t="s">
        <v>18</v>
      </c>
      <c r="L893" s="3" t="s">
        <v>29</v>
      </c>
      <c r="M893" s="3" t="s">
        <v>51</v>
      </c>
      <c r="N893" s="3" t="s">
        <v>76</v>
      </c>
      <c r="O893" s="3" t="s">
        <v>26</v>
      </c>
    </row>
    <row r="894" spans="2:15" ht="21" customHeight="1" x14ac:dyDescent="0.2">
      <c r="B894" s="3" t="s">
        <v>14</v>
      </c>
      <c r="C894" s="4">
        <v>22</v>
      </c>
      <c r="D894" s="5" t="s">
        <v>44</v>
      </c>
      <c r="E894" s="3" t="s">
        <v>32</v>
      </c>
      <c r="F894" s="3" t="s">
        <v>23</v>
      </c>
      <c r="G894" s="6">
        <v>3</v>
      </c>
      <c r="H894" s="1">
        <v>15000000</v>
      </c>
      <c r="I894" s="3">
        <v>5</v>
      </c>
      <c r="J894" s="7">
        <v>4.3981481481481484E-3</v>
      </c>
      <c r="K894" s="3" t="s">
        <v>18</v>
      </c>
      <c r="L894" s="3" t="s">
        <v>19</v>
      </c>
      <c r="M894" s="3" t="s">
        <v>48</v>
      </c>
      <c r="N894" s="3" t="s">
        <v>78</v>
      </c>
      <c r="O894" s="3" t="s">
        <v>21</v>
      </c>
    </row>
    <row r="895" spans="2:15" ht="21" customHeight="1" x14ac:dyDescent="0.2">
      <c r="B895" s="3" t="s">
        <v>14</v>
      </c>
      <c r="C895" s="4">
        <v>17</v>
      </c>
      <c r="D895" s="5" t="s">
        <v>69</v>
      </c>
      <c r="E895" s="3" t="s">
        <v>73</v>
      </c>
      <c r="F895" s="3" t="s">
        <v>45</v>
      </c>
      <c r="G895" s="6">
        <v>3</v>
      </c>
      <c r="H895" s="1">
        <v>12000000</v>
      </c>
      <c r="I895" s="3">
        <v>1</v>
      </c>
      <c r="J895" s="7">
        <v>4.3981481481481484E-3</v>
      </c>
      <c r="K895" s="3" t="s">
        <v>18</v>
      </c>
      <c r="L895" s="3" t="s">
        <v>56</v>
      </c>
      <c r="M895" s="3" t="s">
        <v>48</v>
      </c>
      <c r="N895" s="3" t="s">
        <v>78</v>
      </c>
      <c r="O895" s="3" t="s">
        <v>63</v>
      </c>
    </row>
    <row r="896" spans="2:15" ht="21" customHeight="1" x14ac:dyDescent="0.2">
      <c r="B896" s="3" t="s">
        <v>14</v>
      </c>
      <c r="C896" s="4">
        <v>17</v>
      </c>
      <c r="D896" s="5" t="s">
        <v>57</v>
      </c>
      <c r="E896" s="3" t="s">
        <v>38</v>
      </c>
      <c r="F896" s="3" t="s">
        <v>42</v>
      </c>
      <c r="G896" s="6">
        <v>4</v>
      </c>
      <c r="H896" s="1">
        <v>15000000</v>
      </c>
      <c r="I896" s="3">
        <v>2</v>
      </c>
      <c r="J896" s="7">
        <v>4.3981481481481484E-3</v>
      </c>
      <c r="K896" s="3" t="s">
        <v>18</v>
      </c>
      <c r="L896" s="3" t="s">
        <v>64</v>
      </c>
      <c r="M896" s="3" t="s">
        <v>30</v>
      </c>
      <c r="N896" s="3" t="s">
        <v>77</v>
      </c>
      <c r="O896" s="3" t="s">
        <v>65</v>
      </c>
    </row>
    <row r="897" spans="2:15" ht="21" customHeight="1" x14ac:dyDescent="0.2">
      <c r="B897" s="3" t="s">
        <v>70</v>
      </c>
      <c r="C897" s="4">
        <v>13</v>
      </c>
      <c r="D897" s="5" t="s">
        <v>27</v>
      </c>
      <c r="E897" s="3" t="s">
        <v>32</v>
      </c>
      <c r="F897" s="3" t="s">
        <v>23</v>
      </c>
      <c r="G897" s="6">
        <v>0</v>
      </c>
      <c r="H897" s="1">
        <v>0</v>
      </c>
      <c r="I897" s="3">
        <v>1</v>
      </c>
      <c r="J897" s="7">
        <v>4.3981481481481484E-3</v>
      </c>
      <c r="K897" s="3"/>
      <c r="L897" s="3"/>
      <c r="M897" s="3" t="s">
        <v>20</v>
      </c>
      <c r="N897" s="3" t="s">
        <v>66</v>
      </c>
      <c r="O897" s="3" t="s">
        <v>36</v>
      </c>
    </row>
    <row r="898" spans="2:15" ht="21" customHeight="1" x14ac:dyDescent="0.2">
      <c r="B898" s="3" t="s">
        <v>70</v>
      </c>
      <c r="C898" s="4">
        <v>5</v>
      </c>
      <c r="D898" s="5" t="s">
        <v>37</v>
      </c>
      <c r="E898" s="3" t="s">
        <v>49</v>
      </c>
      <c r="F898" s="3" t="s">
        <v>42</v>
      </c>
      <c r="G898" s="6">
        <v>0</v>
      </c>
      <c r="H898" s="1">
        <v>0</v>
      </c>
      <c r="I898" s="3">
        <v>5</v>
      </c>
      <c r="J898" s="7">
        <v>4.3981481481481484E-3</v>
      </c>
      <c r="K898" s="3"/>
      <c r="L898" s="3"/>
      <c r="M898" s="3" t="s">
        <v>40</v>
      </c>
      <c r="N898" s="3" t="s">
        <v>76</v>
      </c>
      <c r="O898" s="3" t="s">
        <v>26</v>
      </c>
    </row>
    <row r="899" spans="2:15" ht="21" customHeight="1" x14ac:dyDescent="0.2">
      <c r="B899" s="3" t="s">
        <v>70</v>
      </c>
      <c r="C899" s="4">
        <v>19</v>
      </c>
      <c r="D899" s="5" t="s">
        <v>44</v>
      </c>
      <c r="E899" s="3" t="s">
        <v>32</v>
      </c>
      <c r="F899" s="3" t="s">
        <v>17</v>
      </c>
      <c r="G899" s="6">
        <v>0</v>
      </c>
      <c r="H899" s="1">
        <v>0</v>
      </c>
      <c r="I899" s="3">
        <v>2</v>
      </c>
      <c r="J899" s="7">
        <v>4.3981481481481484E-3</v>
      </c>
      <c r="K899" s="3"/>
      <c r="L899" s="3"/>
      <c r="M899" s="3" t="s">
        <v>30</v>
      </c>
      <c r="N899" s="3" t="s">
        <v>76</v>
      </c>
      <c r="O899" s="3" t="s">
        <v>26</v>
      </c>
    </row>
    <row r="900" spans="2:15" ht="21" customHeight="1" x14ac:dyDescent="0.2">
      <c r="B900" s="3" t="s">
        <v>70</v>
      </c>
      <c r="C900" s="4">
        <v>28</v>
      </c>
      <c r="D900" s="5" t="s">
        <v>44</v>
      </c>
      <c r="E900" s="3" t="s">
        <v>32</v>
      </c>
      <c r="F900" s="3" t="s">
        <v>23</v>
      </c>
      <c r="G900" s="6">
        <v>0</v>
      </c>
      <c r="H900" s="1">
        <v>0</v>
      </c>
      <c r="I900" s="3">
        <v>4</v>
      </c>
      <c r="J900" s="7">
        <v>4.3981481481481484E-3</v>
      </c>
      <c r="K900" s="3"/>
      <c r="L900" s="3"/>
      <c r="M900" s="3" t="s">
        <v>43</v>
      </c>
      <c r="N900" s="3" t="s">
        <v>66</v>
      </c>
      <c r="O900" s="3" t="s">
        <v>36</v>
      </c>
    </row>
    <row r="901" spans="2:15" ht="21" customHeight="1" x14ac:dyDescent="0.2">
      <c r="B901" s="3" t="s">
        <v>70</v>
      </c>
      <c r="C901" s="4">
        <v>10</v>
      </c>
      <c r="D901" s="5" t="s">
        <v>69</v>
      </c>
      <c r="E901" s="3" t="s">
        <v>49</v>
      </c>
      <c r="F901" s="3" t="s">
        <v>42</v>
      </c>
      <c r="G901" s="6">
        <v>0</v>
      </c>
      <c r="H901" s="1">
        <v>0</v>
      </c>
      <c r="I901" s="3">
        <v>5</v>
      </c>
      <c r="J901" s="7">
        <v>4.3981481481481484E-3</v>
      </c>
      <c r="K901" s="3"/>
      <c r="L901" s="3"/>
      <c r="M901" s="3" t="s">
        <v>48</v>
      </c>
      <c r="N901" s="3" t="s">
        <v>78</v>
      </c>
      <c r="O901" s="3" t="s">
        <v>62</v>
      </c>
    </row>
    <row r="902" spans="2:15" ht="21" customHeight="1" x14ac:dyDescent="0.2">
      <c r="B902" s="3" t="s">
        <v>14</v>
      </c>
      <c r="C902" s="4">
        <v>1</v>
      </c>
      <c r="D902" s="5" t="s">
        <v>15</v>
      </c>
      <c r="E902" s="3" t="s">
        <v>38</v>
      </c>
      <c r="F902" s="3" t="s">
        <v>68</v>
      </c>
      <c r="G902" s="6">
        <v>2</v>
      </c>
      <c r="H902" s="1">
        <v>12000000</v>
      </c>
      <c r="I902" s="3">
        <v>1</v>
      </c>
      <c r="J902" s="7">
        <v>4.5138888888888893E-3</v>
      </c>
      <c r="K902" s="3" t="s">
        <v>18</v>
      </c>
      <c r="L902" s="3" t="s">
        <v>47</v>
      </c>
      <c r="M902" s="3" t="s">
        <v>25</v>
      </c>
      <c r="N902" s="3" t="s">
        <v>66</v>
      </c>
      <c r="O902" s="3" t="s">
        <v>36</v>
      </c>
    </row>
    <row r="903" spans="2:15" ht="21" customHeight="1" x14ac:dyDescent="0.2">
      <c r="B903" s="3" t="s">
        <v>14</v>
      </c>
      <c r="C903" s="4">
        <v>1</v>
      </c>
      <c r="D903" s="5" t="s">
        <v>15</v>
      </c>
      <c r="E903" s="3" t="s">
        <v>28</v>
      </c>
      <c r="F903" s="3" t="s">
        <v>23</v>
      </c>
      <c r="G903" s="6">
        <v>2</v>
      </c>
      <c r="H903" s="1">
        <v>12000000</v>
      </c>
      <c r="I903" s="3">
        <v>1</v>
      </c>
      <c r="J903" s="7">
        <v>4.5138888888888893E-3</v>
      </c>
      <c r="K903" s="3" t="s">
        <v>18</v>
      </c>
      <c r="L903" s="3" t="s">
        <v>39</v>
      </c>
      <c r="M903" s="3" t="s">
        <v>48</v>
      </c>
      <c r="N903" s="3" t="s">
        <v>76</v>
      </c>
      <c r="O903" s="3" t="s">
        <v>26</v>
      </c>
    </row>
    <row r="904" spans="2:15" ht="21" customHeight="1" x14ac:dyDescent="0.2">
      <c r="B904" s="3" t="s">
        <v>14</v>
      </c>
      <c r="C904" s="4">
        <v>1</v>
      </c>
      <c r="D904" s="5" t="s">
        <v>15</v>
      </c>
      <c r="E904" s="3" t="s">
        <v>32</v>
      </c>
      <c r="F904" s="3" t="s">
        <v>42</v>
      </c>
      <c r="G904" s="6">
        <v>5</v>
      </c>
      <c r="H904" s="1">
        <v>25000000</v>
      </c>
      <c r="I904" s="3">
        <v>2</v>
      </c>
      <c r="J904" s="7">
        <v>4.5138888888888893E-3</v>
      </c>
      <c r="K904" s="3" t="s">
        <v>18</v>
      </c>
      <c r="L904" s="3" t="s">
        <v>47</v>
      </c>
      <c r="M904" s="3" t="s">
        <v>48</v>
      </c>
      <c r="N904" s="3" t="s">
        <v>78</v>
      </c>
      <c r="O904" s="3" t="s">
        <v>53</v>
      </c>
    </row>
    <row r="905" spans="2:15" ht="21" customHeight="1" x14ac:dyDescent="0.2">
      <c r="B905" s="3" t="s">
        <v>14</v>
      </c>
      <c r="C905" s="4">
        <v>12</v>
      </c>
      <c r="D905" s="5" t="s">
        <v>60</v>
      </c>
      <c r="E905" s="3" t="s">
        <v>73</v>
      </c>
      <c r="F905" s="3" t="s">
        <v>42</v>
      </c>
      <c r="G905" s="6">
        <v>4</v>
      </c>
      <c r="H905" s="1">
        <v>11000000</v>
      </c>
      <c r="I905" s="3">
        <v>1</v>
      </c>
      <c r="J905" s="7">
        <v>4.5138888888888893E-3</v>
      </c>
      <c r="K905" s="3" t="s">
        <v>61</v>
      </c>
      <c r="L905" s="3" t="s">
        <v>24</v>
      </c>
      <c r="M905" s="3" t="s">
        <v>30</v>
      </c>
      <c r="N905" s="3" t="s">
        <v>76</v>
      </c>
      <c r="O905" s="3" t="s">
        <v>26</v>
      </c>
    </row>
    <row r="906" spans="2:15" ht="21" customHeight="1" x14ac:dyDescent="0.2">
      <c r="B906" s="3" t="s">
        <v>14</v>
      </c>
      <c r="C906" s="4">
        <v>27</v>
      </c>
      <c r="D906" s="5" t="s">
        <v>22</v>
      </c>
      <c r="E906" s="3" t="s">
        <v>38</v>
      </c>
      <c r="F906" s="3" t="s">
        <v>23</v>
      </c>
      <c r="G906" s="6">
        <v>3</v>
      </c>
      <c r="H906" s="1">
        <v>15000000</v>
      </c>
      <c r="I906" s="3">
        <v>4</v>
      </c>
      <c r="J906" s="7">
        <v>4.5138888888888893E-3</v>
      </c>
      <c r="K906" s="3" t="s">
        <v>18</v>
      </c>
      <c r="L906" s="3" t="s">
        <v>39</v>
      </c>
      <c r="M906" s="3" t="s">
        <v>43</v>
      </c>
      <c r="N906" s="3" t="s">
        <v>78</v>
      </c>
      <c r="O906" s="3" t="s">
        <v>63</v>
      </c>
    </row>
    <row r="907" spans="2:15" ht="21" customHeight="1" x14ac:dyDescent="0.2">
      <c r="B907" s="3" t="s">
        <v>14</v>
      </c>
      <c r="C907" s="4">
        <v>16</v>
      </c>
      <c r="D907" s="5" t="s">
        <v>22</v>
      </c>
      <c r="E907" s="3" t="s">
        <v>73</v>
      </c>
      <c r="F907" s="3" t="s">
        <v>23</v>
      </c>
      <c r="G907" s="6">
        <v>5</v>
      </c>
      <c r="H907" s="1">
        <v>20000000</v>
      </c>
      <c r="I907" s="3">
        <v>3</v>
      </c>
      <c r="J907" s="7">
        <v>4.5138888888888893E-3</v>
      </c>
      <c r="K907" s="3" t="s">
        <v>18</v>
      </c>
      <c r="L907" s="3" t="s">
        <v>50</v>
      </c>
      <c r="M907" s="3" t="s">
        <v>51</v>
      </c>
      <c r="N907" s="3" t="s">
        <v>78</v>
      </c>
      <c r="O907" s="3" t="s">
        <v>41</v>
      </c>
    </row>
    <row r="908" spans="2:15" ht="21" customHeight="1" x14ac:dyDescent="0.2">
      <c r="B908" s="3" t="s">
        <v>14</v>
      </c>
      <c r="C908" s="4">
        <v>24</v>
      </c>
      <c r="D908" s="5" t="s">
        <v>27</v>
      </c>
      <c r="E908" s="3" t="s">
        <v>16</v>
      </c>
      <c r="F908" s="3" t="s">
        <v>17</v>
      </c>
      <c r="G908" s="6">
        <v>3</v>
      </c>
      <c r="H908" s="1">
        <v>15000000</v>
      </c>
      <c r="I908" s="3">
        <v>5</v>
      </c>
      <c r="J908" s="7">
        <v>4.5138888888888893E-3</v>
      </c>
      <c r="K908" s="3" t="s">
        <v>18</v>
      </c>
      <c r="L908" s="3" t="s">
        <v>19</v>
      </c>
      <c r="M908" s="3" t="s">
        <v>30</v>
      </c>
      <c r="N908" s="3" t="s">
        <v>76</v>
      </c>
      <c r="O908" s="3" t="s">
        <v>52</v>
      </c>
    </row>
    <row r="909" spans="2:15" ht="21" customHeight="1" x14ac:dyDescent="0.2">
      <c r="B909" s="3" t="s">
        <v>14</v>
      </c>
      <c r="C909" s="4">
        <v>30</v>
      </c>
      <c r="D909" s="5" t="s">
        <v>27</v>
      </c>
      <c r="E909" s="3" t="s">
        <v>49</v>
      </c>
      <c r="F909" s="3" t="s">
        <v>42</v>
      </c>
      <c r="G909" s="6">
        <v>2</v>
      </c>
      <c r="H909" s="1">
        <v>12000000</v>
      </c>
      <c r="I909" s="3">
        <v>4</v>
      </c>
      <c r="J909" s="7">
        <v>4.5138888888888893E-3</v>
      </c>
      <c r="K909" s="3" t="s">
        <v>18</v>
      </c>
      <c r="L909" s="3" t="s">
        <v>29</v>
      </c>
      <c r="M909" s="3" t="s">
        <v>30</v>
      </c>
      <c r="N909" s="3" t="s">
        <v>78</v>
      </c>
      <c r="O909" s="3" t="s">
        <v>41</v>
      </c>
    </row>
    <row r="910" spans="2:15" ht="21" customHeight="1" x14ac:dyDescent="0.2">
      <c r="B910" s="3" t="s">
        <v>14</v>
      </c>
      <c r="C910" s="4">
        <v>11</v>
      </c>
      <c r="D910" s="5" t="s">
        <v>27</v>
      </c>
      <c r="E910" s="3" t="s">
        <v>16</v>
      </c>
      <c r="F910" s="3" t="s">
        <v>23</v>
      </c>
      <c r="G910" s="6">
        <v>5</v>
      </c>
      <c r="H910" s="1">
        <v>21000000</v>
      </c>
      <c r="I910" s="3">
        <v>1</v>
      </c>
      <c r="J910" s="7">
        <v>4.5138888888888893E-3</v>
      </c>
      <c r="K910" s="3" t="s">
        <v>18</v>
      </c>
      <c r="L910" s="3" t="s">
        <v>29</v>
      </c>
      <c r="M910" s="3" t="s">
        <v>51</v>
      </c>
      <c r="N910" s="3" t="s">
        <v>77</v>
      </c>
      <c r="O910" s="3" t="s">
        <v>65</v>
      </c>
    </row>
    <row r="911" spans="2:15" ht="21" customHeight="1" x14ac:dyDescent="0.2">
      <c r="B911" s="3" t="s">
        <v>14</v>
      </c>
      <c r="C911" s="4">
        <v>8</v>
      </c>
      <c r="D911" s="5" t="s">
        <v>37</v>
      </c>
      <c r="E911" s="3" t="s">
        <v>28</v>
      </c>
      <c r="F911" s="3" t="s">
        <v>23</v>
      </c>
      <c r="G911" s="6">
        <v>1</v>
      </c>
      <c r="H911" s="1">
        <v>19000000</v>
      </c>
      <c r="I911" s="3">
        <v>3</v>
      </c>
      <c r="J911" s="7">
        <v>4.5138888888888893E-3</v>
      </c>
      <c r="K911" s="3" t="s">
        <v>46</v>
      </c>
      <c r="L911" s="3" t="s">
        <v>29</v>
      </c>
      <c r="M911" s="3" t="s">
        <v>33</v>
      </c>
      <c r="N911" s="3" t="s">
        <v>76</v>
      </c>
      <c r="O911" s="3" t="s">
        <v>31</v>
      </c>
    </row>
    <row r="912" spans="2:15" ht="21" customHeight="1" x14ac:dyDescent="0.2">
      <c r="B912" s="3" t="s">
        <v>14</v>
      </c>
      <c r="C912" s="4">
        <v>26</v>
      </c>
      <c r="D912" s="5" t="s">
        <v>37</v>
      </c>
      <c r="E912" s="3" t="s">
        <v>16</v>
      </c>
      <c r="F912" s="3" t="s">
        <v>17</v>
      </c>
      <c r="G912" s="6">
        <v>2</v>
      </c>
      <c r="H912" s="1">
        <v>38000000</v>
      </c>
      <c r="I912" s="3">
        <v>4</v>
      </c>
      <c r="J912" s="7">
        <v>4.5138888888888893E-3</v>
      </c>
      <c r="K912" s="3" t="s">
        <v>46</v>
      </c>
      <c r="L912" s="3" t="s">
        <v>19</v>
      </c>
      <c r="M912" s="3" t="s">
        <v>33</v>
      </c>
      <c r="N912" s="3" t="s">
        <v>66</v>
      </c>
      <c r="O912" s="3" t="s">
        <v>67</v>
      </c>
    </row>
    <row r="913" spans="2:15" ht="21" customHeight="1" x14ac:dyDescent="0.2">
      <c r="B913" s="3" t="s">
        <v>14</v>
      </c>
      <c r="C913" s="4">
        <v>10</v>
      </c>
      <c r="D913" s="5" t="s">
        <v>37</v>
      </c>
      <c r="E913" s="3" t="s">
        <v>16</v>
      </c>
      <c r="F913" s="3" t="s">
        <v>23</v>
      </c>
      <c r="G913" s="6">
        <v>4</v>
      </c>
      <c r="H913" s="1">
        <v>11000000</v>
      </c>
      <c r="I913" s="3">
        <v>5</v>
      </c>
      <c r="J913" s="7">
        <v>4.5138888888888893E-3</v>
      </c>
      <c r="K913" s="3" t="s">
        <v>61</v>
      </c>
      <c r="L913" s="3" t="s">
        <v>35</v>
      </c>
      <c r="M913" s="3" t="s">
        <v>43</v>
      </c>
      <c r="N913" s="3" t="s">
        <v>66</v>
      </c>
      <c r="O913" s="3" t="s">
        <v>36</v>
      </c>
    </row>
    <row r="914" spans="2:15" ht="21" customHeight="1" x14ac:dyDescent="0.2">
      <c r="B914" s="3" t="s">
        <v>14</v>
      </c>
      <c r="C914" s="4">
        <v>31</v>
      </c>
      <c r="D914" s="5" t="s">
        <v>37</v>
      </c>
      <c r="E914" s="3" t="s">
        <v>38</v>
      </c>
      <c r="F914" s="3" t="s">
        <v>42</v>
      </c>
      <c r="G914" s="6">
        <v>5</v>
      </c>
      <c r="H914" s="1">
        <v>21000000</v>
      </c>
      <c r="I914" s="3">
        <v>5</v>
      </c>
      <c r="J914" s="7">
        <v>4.5138888888888893E-3</v>
      </c>
      <c r="K914" s="3" t="s">
        <v>18</v>
      </c>
      <c r="L914" s="3" t="s">
        <v>39</v>
      </c>
      <c r="M914" s="3" t="s">
        <v>20</v>
      </c>
      <c r="N914" s="3" t="s">
        <v>76</v>
      </c>
      <c r="O914" s="3" t="s">
        <v>26</v>
      </c>
    </row>
    <row r="915" spans="2:15" ht="21" customHeight="1" x14ac:dyDescent="0.2">
      <c r="B915" s="3" t="s">
        <v>14</v>
      </c>
      <c r="C915" s="4">
        <v>11</v>
      </c>
      <c r="D915" s="5" t="s">
        <v>37</v>
      </c>
      <c r="E915" s="3" t="s">
        <v>32</v>
      </c>
      <c r="F915" s="3" t="s">
        <v>17</v>
      </c>
      <c r="G915" s="6">
        <v>5</v>
      </c>
      <c r="H915" s="1">
        <v>25000000</v>
      </c>
      <c r="I915" s="3">
        <v>2</v>
      </c>
      <c r="J915" s="7">
        <v>4.5138888888888893E-3</v>
      </c>
      <c r="K915" s="3" t="s">
        <v>18</v>
      </c>
      <c r="L915" s="3" t="s">
        <v>39</v>
      </c>
      <c r="M915" s="3" t="s">
        <v>33</v>
      </c>
      <c r="N915" s="3" t="s">
        <v>78</v>
      </c>
      <c r="O915" s="3" t="s">
        <v>53</v>
      </c>
    </row>
    <row r="916" spans="2:15" ht="21" customHeight="1" x14ac:dyDescent="0.2">
      <c r="B916" s="3" t="s">
        <v>14</v>
      </c>
      <c r="C916" s="4">
        <v>5</v>
      </c>
      <c r="D916" s="5" t="s">
        <v>37</v>
      </c>
      <c r="E916" s="3" t="s">
        <v>28</v>
      </c>
      <c r="F916" s="3" t="s">
        <v>23</v>
      </c>
      <c r="G916" s="6">
        <v>4</v>
      </c>
      <c r="H916" s="1">
        <v>20000000</v>
      </c>
      <c r="I916" s="3">
        <v>4</v>
      </c>
      <c r="J916" s="7">
        <v>4.5138888888888893E-3</v>
      </c>
      <c r="K916" s="3" t="s">
        <v>18</v>
      </c>
      <c r="L916" s="3" t="s">
        <v>64</v>
      </c>
      <c r="M916" s="3" t="s">
        <v>20</v>
      </c>
      <c r="N916" s="3" t="s">
        <v>78</v>
      </c>
      <c r="O916" s="3" t="s">
        <v>63</v>
      </c>
    </row>
    <row r="917" spans="2:15" ht="21" customHeight="1" x14ac:dyDescent="0.2">
      <c r="B917" s="3" t="s">
        <v>14</v>
      </c>
      <c r="C917" s="4">
        <v>28</v>
      </c>
      <c r="D917" s="5" t="s">
        <v>37</v>
      </c>
      <c r="E917" s="3" t="s">
        <v>49</v>
      </c>
      <c r="F917" s="3" t="s">
        <v>17</v>
      </c>
      <c r="G917" s="6">
        <v>1</v>
      </c>
      <c r="H917" s="1">
        <v>7000000</v>
      </c>
      <c r="I917" s="3">
        <v>5</v>
      </c>
      <c r="J917" s="7">
        <v>4.5138888888888893E-3</v>
      </c>
      <c r="K917" s="3" t="s">
        <v>18</v>
      </c>
      <c r="L917" s="3" t="s">
        <v>19</v>
      </c>
      <c r="M917" s="3" t="s">
        <v>43</v>
      </c>
      <c r="N917" s="3" t="s">
        <v>77</v>
      </c>
      <c r="O917" s="3" t="s">
        <v>54</v>
      </c>
    </row>
    <row r="918" spans="2:15" ht="21" customHeight="1" x14ac:dyDescent="0.2">
      <c r="B918" s="3" t="s">
        <v>14</v>
      </c>
      <c r="C918" s="4">
        <v>4</v>
      </c>
      <c r="D918" s="5" t="s">
        <v>44</v>
      </c>
      <c r="E918" s="3" t="s">
        <v>28</v>
      </c>
      <c r="F918" s="3" t="s">
        <v>23</v>
      </c>
      <c r="G918" s="6">
        <v>2</v>
      </c>
      <c r="H918" s="1">
        <v>38000000</v>
      </c>
      <c r="I918" s="3">
        <v>4</v>
      </c>
      <c r="J918" s="7">
        <v>4.5138888888888893E-3</v>
      </c>
      <c r="K918" s="3" t="s">
        <v>46</v>
      </c>
      <c r="L918" s="3" t="s">
        <v>64</v>
      </c>
      <c r="M918" s="3" t="s">
        <v>20</v>
      </c>
      <c r="N918" s="3" t="s">
        <v>76</v>
      </c>
      <c r="O918" s="3" t="s">
        <v>31</v>
      </c>
    </row>
    <row r="919" spans="2:15" ht="21" customHeight="1" x14ac:dyDescent="0.2">
      <c r="B919" s="3" t="s">
        <v>14</v>
      </c>
      <c r="C919" s="4">
        <v>15</v>
      </c>
      <c r="D919" s="5" t="s">
        <v>44</v>
      </c>
      <c r="E919" s="3" t="s">
        <v>28</v>
      </c>
      <c r="F919" s="3" t="s">
        <v>45</v>
      </c>
      <c r="G919" s="6">
        <v>1</v>
      </c>
      <c r="H919" s="1">
        <v>19000000</v>
      </c>
      <c r="I919" s="3">
        <v>7</v>
      </c>
      <c r="J919" s="7">
        <v>4.5138888888888893E-3</v>
      </c>
      <c r="K919" s="3" t="s">
        <v>46</v>
      </c>
      <c r="L919" s="3" t="s">
        <v>47</v>
      </c>
      <c r="M919" s="3" t="s">
        <v>51</v>
      </c>
      <c r="N919" s="3" t="s">
        <v>77</v>
      </c>
      <c r="O919" s="3" t="s">
        <v>54</v>
      </c>
    </row>
    <row r="920" spans="2:15" ht="21" customHeight="1" x14ac:dyDescent="0.2">
      <c r="B920" s="3" t="s">
        <v>14</v>
      </c>
      <c r="C920" s="4">
        <v>22</v>
      </c>
      <c r="D920" s="5" t="s">
        <v>44</v>
      </c>
      <c r="E920" s="3" t="s">
        <v>49</v>
      </c>
      <c r="F920" s="3" t="s">
        <v>42</v>
      </c>
      <c r="G920" s="6">
        <v>4</v>
      </c>
      <c r="H920" s="1">
        <v>20000000</v>
      </c>
      <c r="I920" s="3">
        <v>3</v>
      </c>
      <c r="J920" s="7">
        <v>4.5138888888888893E-3</v>
      </c>
      <c r="K920" s="3" t="s">
        <v>61</v>
      </c>
      <c r="L920" s="3" t="s">
        <v>56</v>
      </c>
      <c r="M920" s="3" t="s">
        <v>48</v>
      </c>
      <c r="N920" s="3" t="s">
        <v>76</v>
      </c>
      <c r="O920" s="3" t="s">
        <v>52</v>
      </c>
    </row>
    <row r="921" spans="2:15" ht="21" customHeight="1" x14ac:dyDescent="0.2">
      <c r="B921" s="3" t="s">
        <v>14</v>
      </c>
      <c r="C921" s="4">
        <v>3</v>
      </c>
      <c r="D921" s="5" t="s">
        <v>44</v>
      </c>
      <c r="E921" s="3" t="s">
        <v>28</v>
      </c>
      <c r="F921" s="3" t="s">
        <v>42</v>
      </c>
      <c r="G921" s="6">
        <v>2</v>
      </c>
      <c r="H921" s="1">
        <v>12000000</v>
      </c>
      <c r="I921" s="3">
        <v>2</v>
      </c>
      <c r="J921" s="7">
        <v>4.5138888888888893E-3</v>
      </c>
      <c r="K921" s="3" t="s">
        <v>18</v>
      </c>
      <c r="L921" s="3" t="s">
        <v>19</v>
      </c>
      <c r="M921" s="3" t="s">
        <v>25</v>
      </c>
      <c r="N921" s="3" t="s">
        <v>78</v>
      </c>
      <c r="O921" s="3" t="s">
        <v>63</v>
      </c>
    </row>
    <row r="922" spans="2:15" ht="21" customHeight="1" x14ac:dyDescent="0.2">
      <c r="B922" s="3" t="s">
        <v>14</v>
      </c>
      <c r="C922" s="4">
        <v>15</v>
      </c>
      <c r="D922" s="5" t="s">
        <v>44</v>
      </c>
      <c r="E922" s="3" t="s">
        <v>16</v>
      </c>
      <c r="F922" s="3" t="s">
        <v>23</v>
      </c>
      <c r="G922" s="6">
        <v>2</v>
      </c>
      <c r="H922" s="1">
        <v>12000000</v>
      </c>
      <c r="I922" s="3">
        <v>3</v>
      </c>
      <c r="J922" s="7">
        <v>4.5138888888888893E-3</v>
      </c>
      <c r="K922" s="3" t="s">
        <v>18</v>
      </c>
      <c r="L922" s="3" t="s">
        <v>35</v>
      </c>
      <c r="M922" s="3" t="s">
        <v>30</v>
      </c>
      <c r="N922" s="3" t="s">
        <v>78</v>
      </c>
      <c r="O922" s="3" t="s">
        <v>53</v>
      </c>
    </row>
    <row r="923" spans="2:15" ht="21" customHeight="1" x14ac:dyDescent="0.2">
      <c r="B923" s="3" t="s">
        <v>14</v>
      </c>
      <c r="C923" s="4">
        <v>3</v>
      </c>
      <c r="D923" s="5" t="s">
        <v>44</v>
      </c>
      <c r="E923" s="3" t="s">
        <v>16</v>
      </c>
      <c r="F923" s="3" t="s">
        <v>17</v>
      </c>
      <c r="G923" s="6">
        <v>2</v>
      </c>
      <c r="H923" s="1">
        <v>12000000</v>
      </c>
      <c r="I923" s="3">
        <v>3</v>
      </c>
      <c r="J923" s="7">
        <v>4.5138888888888893E-3</v>
      </c>
      <c r="K923" s="3" t="s">
        <v>18</v>
      </c>
      <c r="L923" s="3" t="s">
        <v>29</v>
      </c>
      <c r="M923" s="3" t="s">
        <v>33</v>
      </c>
      <c r="N923" s="3" t="s">
        <v>76</v>
      </c>
      <c r="O923" s="3" t="s">
        <v>31</v>
      </c>
    </row>
    <row r="924" spans="2:15" ht="21" customHeight="1" x14ac:dyDescent="0.2">
      <c r="B924" s="3" t="s">
        <v>14</v>
      </c>
      <c r="C924" s="4">
        <v>11</v>
      </c>
      <c r="D924" s="5" t="s">
        <v>44</v>
      </c>
      <c r="E924" s="3" t="s">
        <v>49</v>
      </c>
      <c r="F924" s="3" t="s">
        <v>45</v>
      </c>
      <c r="G924" s="6">
        <v>3</v>
      </c>
      <c r="H924" s="1">
        <v>15000000</v>
      </c>
      <c r="I924" s="3">
        <v>3</v>
      </c>
      <c r="J924" s="7">
        <v>4.5138888888888893E-3</v>
      </c>
      <c r="K924" s="3" t="s">
        <v>18</v>
      </c>
      <c r="L924" s="3" t="s">
        <v>64</v>
      </c>
      <c r="M924" s="3" t="s">
        <v>33</v>
      </c>
      <c r="N924" s="3" t="s">
        <v>77</v>
      </c>
      <c r="O924" s="3" t="s">
        <v>54</v>
      </c>
    </row>
    <row r="925" spans="2:15" ht="21" customHeight="1" x14ac:dyDescent="0.2">
      <c r="B925" s="3" t="s">
        <v>14</v>
      </c>
      <c r="C925" s="4">
        <v>22</v>
      </c>
      <c r="D925" s="5" t="s">
        <v>44</v>
      </c>
      <c r="E925" s="3" t="s">
        <v>73</v>
      </c>
      <c r="F925" s="3" t="s">
        <v>42</v>
      </c>
      <c r="G925" s="6">
        <v>3</v>
      </c>
      <c r="H925" s="1">
        <v>15000000</v>
      </c>
      <c r="I925" s="3">
        <v>4</v>
      </c>
      <c r="J925" s="7">
        <v>4.5138888888888893E-3</v>
      </c>
      <c r="K925" s="3" t="s">
        <v>18</v>
      </c>
      <c r="L925" s="3" t="s">
        <v>19</v>
      </c>
      <c r="M925" s="3" t="s">
        <v>33</v>
      </c>
      <c r="N925" s="3" t="s">
        <v>78</v>
      </c>
      <c r="O925" s="3" t="s">
        <v>62</v>
      </c>
    </row>
    <row r="926" spans="2:15" ht="21" customHeight="1" x14ac:dyDescent="0.2">
      <c r="B926" s="3" t="s">
        <v>14</v>
      </c>
      <c r="C926" s="4">
        <v>20</v>
      </c>
      <c r="D926" s="5" t="s">
        <v>44</v>
      </c>
      <c r="E926" s="3" t="s">
        <v>16</v>
      </c>
      <c r="F926" s="3" t="s">
        <v>42</v>
      </c>
      <c r="G926" s="6">
        <v>3</v>
      </c>
      <c r="H926" s="1">
        <v>15000000</v>
      </c>
      <c r="I926" s="3">
        <v>6</v>
      </c>
      <c r="J926" s="7">
        <v>4.5138888888888893E-3</v>
      </c>
      <c r="K926" s="3" t="s">
        <v>18</v>
      </c>
      <c r="L926" s="3" t="s">
        <v>35</v>
      </c>
      <c r="M926" s="3" t="s">
        <v>20</v>
      </c>
      <c r="N926" s="3" t="s">
        <v>66</v>
      </c>
      <c r="O926" s="3" t="s">
        <v>67</v>
      </c>
    </row>
    <row r="927" spans="2:15" ht="21" customHeight="1" x14ac:dyDescent="0.2">
      <c r="B927" s="3" t="s">
        <v>14</v>
      </c>
      <c r="C927" s="4">
        <v>30</v>
      </c>
      <c r="D927" s="5" t="s">
        <v>44</v>
      </c>
      <c r="E927" s="3" t="s">
        <v>73</v>
      </c>
      <c r="F927" s="3" t="s">
        <v>42</v>
      </c>
      <c r="G927" s="6">
        <v>1</v>
      </c>
      <c r="H927" s="1">
        <v>7000000</v>
      </c>
      <c r="I927" s="3">
        <v>3</v>
      </c>
      <c r="J927" s="7">
        <v>4.5138888888888893E-3</v>
      </c>
      <c r="K927" s="3" t="s">
        <v>18</v>
      </c>
      <c r="L927" s="3" t="s">
        <v>19</v>
      </c>
      <c r="M927" s="3" t="s">
        <v>48</v>
      </c>
      <c r="N927" s="3" t="s">
        <v>76</v>
      </c>
      <c r="O927" s="3" t="s">
        <v>31</v>
      </c>
    </row>
    <row r="928" spans="2:15" ht="21" customHeight="1" x14ac:dyDescent="0.2">
      <c r="B928" s="3" t="s">
        <v>14</v>
      </c>
      <c r="C928" s="4">
        <v>2</v>
      </c>
      <c r="D928" s="5" t="s">
        <v>69</v>
      </c>
      <c r="E928" s="3" t="s">
        <v>28</v>
      </c>
      <c r="F928" s="3" t="s">
        <v>42</v>
      </c>
      <c r="G928" s="6">
        <v>3</v>
      </c>
      <c r="H928" s="1">
        <v>12000000</v>
      </c>
      <c r="I928" s="3">
        <v>3</v>
      </c>
      <c r="J928" s="7">
        <v>4.5138888888888893E-3</v>
      </c>
      <c r="K928" s="3" t="s">
        <v>18</v>
      </c>
      <c r="L928" s="3" t="s">
        <v>39</v>
      </c>
      <c r="M928" s="3" t="s">
        <v>30</v>
      </c>
      <c r="N928" s="3" t="s">
        <v>76</v>
      </c>
      <c r="O928" s="3" t="s">
        <v>31</v>
      </c>
    </row>
    <row r="929" spans="2:15" ht="21" customHeight="1" x14ac:dyDescent="0.2">
      <c r="B929" s="3" t="s">
        <v>14</v>
      </c>
      <c r="C929" s="4">
        <v>17</v>
      </c>
      <c r="D929" s="5" t="s">
        <v>69</v>
      </c>
      <c r="E929" s="3" t="s">
        <v>16</v>
      </c>
      <c r="F929" s="3" t="s">
        <v>42</v>
      </c>
      <c r="G929" s="6">
        <v>3</v>
      </c>
      <c r="H929" s="1">
        <v>11000000</v>
      </c>
      <c r="I929" s="3">
        <v>4</v>
      </c>
      <c r="J929" s="7">
        <v>4.5138888888888893E-3</v>
      </c>
      <c r="K929" s="3" t="s">
        <v>18</v>
      </c>
      <c r="L929" s="3" t="s">
        <v>47</v>
      </c>
      <c r="M929" s="3" t="s">
        <v>43</v>
      </c>
      <c r="N929" s="3" t="s">
        <v>78</v>
      </c>
      <c r="O929" s="3" t="s">
        <v>41</v>
      </c>
    </row>
    <row r="930" spans="2:15" ht="21" customHeight="1" x14ac:dyDescent="0.2">
      <c r="B930" s="3" t="s">
        <v>14</v>
      </c>
      <c r="C930" s="4">
        <v>24</v>
      </c>
      <c r="D930" s="5" t="s">
        <v>69</v>
      </c>
      <c r="E930" s="3" t="s">
        <v>32</v>
      </c>
      <c r="F930" s="3" t="s">
        <v>17</v>
      </c>
      <c r="G930" s="6">
        <v>5</v>
      </c>
      <c r="H930" s="1">
        <v>25000000</v>
      </c>
      <c r="I930" s="3">
        <v>6</v>
      </c>
      <c r="J930" s="7">
        <v>4.5138888888888893E-3</v>
      </c>
      <c r="K930" s="3" t="s">
        <v>18</v>
      </c>
      <c r="L930" s="3" t="s">
        <v>35</v>
      </c>
      <c r="M930" s="3" t="s">
        <v>51</v>
      </c>
      <c r="N930" s="3" t="s">
        <v>78</v>
      </c>
      <c r="O930" s="3" t="s">
        <v>62</v>
      </c>
    </row>
    <row r="931" spans="2:15" ht="21" customHeight="1" x14ac:dyDescent="0.2">
      <c r="B931" s="3" t="s">
        <v>14</v>
      </c>
      <c r="C931" s="4">
        <v>28</v>
      </c>
      <c r="D931" s="5" t="s">
        <v>69</v>
      </c>
      <c r="E931" s="3" t="s">
        <v>73</v>
      </c>
      <c r="F931" s="3" t="s">
        <v>42</v>
      </c>
      <c r="G931" s="6">
        <v>4</v>
      </c>
      <c r="H931" s="1">
        <v>20000000</v>
      </c>
      <c r="I931" s="3">
        <v>2</v>
      </c>
      <c r="J931" s="7">
        <v>4.5138888888888893E-3</v>
      </c>
      <c r="K931" s="3" t="s">
        <v>18</v>
      </c>
      <c r="L931" s="3" t="s">
        <v>39</v>
      </c>
      <c r="M931" s="3" t="s">
        <v>51</v>
      </c>
      <c r="N931" s="3" t="s">
        <v>76</v>
      </c>
      <c r="O931" s="3" t="s">
        <v>31</v>
      </c>
    </row>
    <row r="932" spans="2:15" ht="21" customHeight="1" x14ac:dyDescent="0.2">
      <c r="B932" s="3" t="s">
        <v>14</v>
      </c>
      <c r="C932" s="4">
        <v>1</v>
      </c>
      <c r="D932" s="5" t="s">
        <v>15</v>
      </c>
      <c r="E932" s="3" t="s">
        <v>38</v>
      </c>
      <c r="F932" s="3" t="s">
        <v>68</v>
      </c>
      <c r="G932" s="6">
        <v>2</v>
      </c>
      <c r="H932" s="1">
        <v>12000000</v>
      </c>
      <c r="I932" s="3">
        <v>1</v>
      </c>
      <c r="J932" s="7">
        <v>4.5138888888888893E-3</v>
      </c>
      <c r="K932" s="3" t="s">
        <v>18</v>
      </c>
      <c r="L932" s="3" t="s">
        <v>47</v>
      </c>
      <c r="M932" s="3" t="s">
        <v>25</v>
      </c>
      <c r="N932" s="3" t="s">
        <v>66</v>
      </c>
      <c r="O932" s="3" t="s">
        <v>36</v>
      </c>
    </row>
    <row r="933" spans="2:15" ht="21" customHeight="1" x14ac:dyDescent="0.2">
      <c r="B933" s="3" t="s">
        <v>14</v>
      </c>
      <c r="C933" s="4">
        <v>1</v>
      </c>
      <c r="D933" s="5" t="s">
        <v>15</v>
      </c>
      <c r="E933" s="3" t="s">
        <v>28</v>
      </c>
      <c r="F933" s="3" t="s">
        <v>23</v>
      </c>
      <c r="G933" s="6">
        <v>2</v>
      </c>
      <c r="H933" s="1">
        <v>12000000</v>
      </c>
      <c r="I933" s="3">
        <v>1</v>
      </c>
      <c r="J933" s="7">
        <v>4.5138888888888893E-3</v>
      </c>
      <c r="K933" s="3" t="s">
        <v>18</v>
      </c>
      <c r="L933" s="3" t="s">
        <v>39</v>
      </c>
      <c r="M933" s="3" t="s">
        <v>48</v>
      </c>
      <c r="N933" s="3" t="s">
        <v>76</v>
      </c>
      <c r="O933" s="3" t="s">
        <v>26</v>
      </c>
    </row>
    <row r="934" spans="2:15" ht="21" customHeight="1" x14ac:dyDescent="0.2">
      <c r="B934" s="3" t="s">
        <v>14</v>
      </c>
      <c r="C934" s="4">
        <v>1</v>
      </c>
      <c r="D934" s="5" t="s">
        <v>15</v>
      </c>
      <c r="E934" s="3" t="s">
        <v>32</v>
      </c>
      <c r="F934" s="3" t="s">
        <v>42</v>
      </c>
      <c r="G934" s="6">
        <v>5</v>
      </c>
      <c r="H934" s="1">
        <v>25000000</v>
      </c>
      <c r="I934" s="3">
        <v>2</v>
      </c>
      <c r="J934" s="7">
        <v>4.5138888888888893E-3</v>
      </c>
      <c r="K934" s="3" t="s">
        <v>18</v>
      </c>
      <c r="L934" s="3" t="s">
        <v>47</v>
      </c>
      <c r="M934" s="3" t="s">
        <v>48</v>
      </c>
      <c r="N934" s="3" t="s">
        <v>78</v>
      </c>
      <c r="O934" s="3" t="s">
        <v>53</v>
      </c>
    </row>
    <row r="935" spans="2:15" ht="21" customHeight="1" x14ac:dyDescent="0.2">
      <c r="B935" s="3" t="s">
        <v>14</v>
      </c>
      <c r="C935" s="4">
        <v>12</v>
      </c>
      <c r="D935" s="5" t="s">
        <v>60</v>
      </c>
      <c r="E935" s="3" t="s">
        <v>73</v>
      </c>
      <c r="F935" s="3" t="s">
        <v>42</v>
      </c>
      <c r="G935" s="6">
        <v>4</v>
      </c>
      <c r="H935" s="1">
        <v>11000000</v>
      </c>
      <c r="I935" s="3">
        <v>1</v>
      </c>
      <c r="J935" s="7">
        <v>4.5138888888888893E-3</v>
      </c>
      <c r="K935" s="3" t="s">
        <v>61</v>
      </c>
      <c r="L935" s="3" t="s">
        <v>24</v>
      </c>
      <c r="M935" s="3" t="s">
        <v>30</v>
      </c>
      <c r="N935" s="3" t="s">
        <v>76</v>
      </c>
      <c r="O935" s="3" t="s">
        <v>26</v>
      </c>
    </row>
    <row r="936" spans="2:15" ht="21" customHeight="1" x14ac:dyDescent="0.2">
      <c r="B936" s="3" t="s">
        <v>70</v>
      </c>
      <c r="C936" s="4">
        <v>19</v>
      </c>
      <c r="D936" s="5" t="s">
        <v>58</v>
      </c>
      <c r="E936" s="3" t="s">
        <v>16</v>
      </c>
      <c r="F936" s="3" t="s">
        <v>23</v>
      </c>
      <c r="G936" s="6">
        <v>0</v>
      </c>
      <c r="H936" s="1">
        <v>0</v>
      </c>
      <c r="I936" s="3">
        <v>3</v>
      </c>
      <c r="J936" s="7">
        <v>4.5138888888888893E-3</v>
      </c>
      <c r="K936" s="3"/>
      <c r="L936" s="3"/>
      <c r="M936" s="3" t="s">
        <v>25</v>
      </c>
      <c r="N936" s="3" t="s">
        <v>66</v>
      </c>
      <c r="O936" s="3" t="s">
        <v>36</v>
      </c>
    </row>
    <row r="937" spans="2:15" ht="21" customHeight="1" x14ac:dyDescent="0.2">
      <c r="B937" s="3" t="s">
        <v>70</v>
      </c>
      <c r="C937" s="4">
        <v>3</v>
      </c>
      <c r="D937" s="5" t="s">
        <v>72</v>
      </c>
      <c r="E937" s="3" t="s">
        <v>16</v>
      </c>
      <c r="F937" s="3" t="s">
        <v>23</v>
      </c>
      <c r="G937" s="6">
        <v>0</v>
      </c>
      <c r="H937" s="1">
        <v>0</v>
      </c>
      <c r="I937" s="3">
        <v>1</v>
      </c>
      <c r="J937" s="7">
        <v>4.5138888888888893E-3</v>
      </c>
      <c r="K937" s="3"/>
      <c r="L937" s="3"/>
      <c r="M937" s="3" t="s">
        <v>48</v>
      </c>
      <c r="N937" s="3" t="s">
        <v>76</v>
      </c>
      <c r="O937" s="3" t="s">
        <v>31</v>
      </c>
    </row>
    <row r="938" spans="2:15" ht="21" customHeight="1" x14ac:dyDescent="0.2">
      <c r="B938" s="3" t="s">
        <v>70</v>
      </c>
      <c r="C938" s="4">
        <v>23</v>
      </c>
      <c r="D938" s="5" t="s">
        <v>27</v>
      </c>
      <c r="E938" s="3" t="s">
        <v>38</v>
      </c>
      <c r="F938" s="3" t="s">
        <v>23</v>
      </c>
      <c r="G938" s="6">
        <v>0</v>
      </c>
      <c r="H938" s="1">
        <v>0</v>
      </c>
      <c r="I938" s="3">
        <v>3</v>
      </c>
      <c r="J938" s="7">
        <v>4.5138888888888893E-3</v>
      </c>
      <c r="K938" s="3"/>
      <c r="L938" s="3"/>
      <c r="M938" s="3" t="s">
        <v>51</v>
      </c>
      <c r="N938" s="3" t="s">
        <v>78</v>
      </c>
      <c r="O938" s="3" t="s">
        <v>41</v>
      </c>
    </row>
    <row r="939" spans="2:15" ht="21" customHeight="1" x14ac:dyDescent="0.2">
      <c r="B939" s="3" t="s">
        <v>70</v>
      </c>
      <c r="C939" s="4">
        <v>5</v>
      </c>
      <c r="D939" s="5" t="s">
        <v>37</v>
      </c>
      <c r="E939" s="3" t="s">
        <v>16</v>
      </c>
      <c r="F939" s="3" t="s">
        <v>17</v>
      </c>
      <c r="G939" s="6">
        <v>0</v>
      </c>
      <c r="H939" s="1">
        <v>0</v>
      </c>
      <c r="I939" s="3">
        <v>1</v>
      </c>
      <c r="J939" s="7">
        <v>4.5138888888888893E-3</v>
      </c>
      <c r="K939" s="3"/>
      <c r="L939" s="3"/>
      <c r="M939" s="3" t="s">
        <v>30</v>
      </c>
      <c r="N939" s="3" t="s">
        <v>78</v>
      </c>
      <c r="O939" s="3" t="s">
        <v>62</v>
      </c>
    </row>
    <row r="940" spans="2:15" ht="21" customHeight="1" x14ac:dyDescent="0.2">
      <c r="B940" s="3" t="s">
        <v>70</v>
      </c>
      <c r="C940" s="4">
        <v>10</v>
      </c>
      <c r="D940" s="5" t="s">
        <v>37</v>
      </c>
      <c r="E940" s="3" t="s">
        <v>49</v>
      </c>
      <c r="F940" s="3" t="s">
        <v>23</v>
      </c>
      <c r="G940" s="6">
        <v>0</v>
      </c>
      <c r="H940" s="1">
        <v>0</v>
      </c>
      <c r="I940" s="3">
        <v>6</v>
      </c>
      <c r="J940" s="7">
        <v>4.5138888888888893E-3</v>
      </c>
      <c r="K940" s="3"/>
      <c r="L940" s="3"/>
      <c r="M940" s="3" t="s">
        <v>43</v>
      </c>
      <c r="N940" s="3" t="s">
        <v>77</v>
      </c>
      <c r="O940" s="3" t="s">
        <v>65</v>
      </c>
    </row>
    <row r="941" spans="2:15" ht="21" customHeight="1" x14ac:dyDescent="0.2">
      <c r="B941" s="3" t="s">
        <v>70</v>
      </c>
      <c r="C941" s="4">
        <v>24</v>
      </c>
      <c r="D941" s="5" t="s">
        <v>37</v>
      </c>
      <c r="E941" s="3" t="s">
        <v>49</v>
      </c>
      <c r="F941" s="3" t="s">
        <v>42</v>
      </c>
      <c r="G941" s="6">
        <v>0</v>
      </c>
      <c r="H941" s="1">
        <v>0</v>
      </c>
      <c r="I941" s="3">
        <v>3</v>
      </c>
      <c r="J941" s="7">
        <v>4.5138888888888893E-3</v>
      </c>
      <c r="K941" s="3"/>
      <c r="L941" s="3"/>
      <c r="M941" s="3" t="s">
        <v>25</v>
      </c>
      <c r="N941" s="3" t="s">
        <v>66</v>
      </c>
      <c r="O941" s="3" t="s">
        <v>67</v>
      </c>
    </row>
    <row r="942" spans="2:15" ht="21" customHeight="1" x14ac:dyDescent="0.2">
      <c r="B942" s="3" t="s">
        <v>70</v>
      </c>
      <c r="C942" s="4">
        <v>29</v>
      </c>
      <c r="D942" s="5" t="s">
        <v>69</v>
      </c>
      <c r="E942" s="3" t="s">
        <v>38</v>
      </c>
      <c r="F942" s="3" t="s">
        <v>42</v>
      </c>
      <c r="G942" s="6">
        <v>0</v>
      </c>
      <c r="H942" s="1">
        <v>0</v>
      </c>
      <c r="I942" s="3">
        <v>3</v>
      </c>
      <c r="J942" s="7">
        <v>4.5138888888888893E-3</v>
      </c>
      <c r="K942" s="3"/>
      <c r="L942" s="3"/>
      <c r="M942" s="3" t="s">
        <v>43</v>
      </c>
      <c r="N942" s="3" t="s">
        <v>76</v>
      </c>
      <c r="O942" s="3" t="s">
        <v>26</v>
      </c>
    </row>
    <row r="943" spans="2:15" ht="21" customHeight="1" x14ac:dyDescent="0.2">
      <c r="B943" s="3" t="s">
        <v>70</v>
      </c>
      <c r="C943" s="4">
        <v>30</v>
      </c>
      <c r="D943" s="5" t="s">
        <v>69</v>
      </c>
      <c r="E943" s="3" t="s">
        <v>28</v>
      </c>
      <c r="F943" s="3" t="s">
        <v>68</v>
      </c>
      <c r="G943" s="6">
        <v>0</v>
      </c>
      <c r="H943" s="1">
        <v>0</v>
      </c>
      <c r="I943" s="3">
        <v>1</v>
      </c>
      <c r="J943" s="7">
        <v>4.5138888888888893E-3</v>
      </c>
      <c r="K943" s="3"/>
      <c r="L943" s="3"/>
      <c r="M943" s="3" t="s">
        <v>25</v>
      </c>
      <c r="N943" s="3" t="s">
        <v>78</v>
      </c>
      <c r="O943" s="3" t="s">
        <v>21</v>
      </c>
    </row>
    <row r="944" spans="2:15" ht="21" customHeight="1" x14ac:dyDescent="0.2">
      <c r="B944" s="3" t="s">
        <v>70</v>
      </c>
      <c r="C944" s="4">
        <v>21</v>
      </c>
      <c r="D944" s="5" t="s">
        <v>69</v>
      </c>
      <c r="E944" s="3" t="s">
        <v>16</v>
      </c>
      <c r="F944" s="3" t="s">
        <v>23</v>
      </c>
      <c r="G944" s="6">
        <v>0</v>
      </c>
      <c r="H944" s="1">
        <v>0</v>
      </c>
      <c r="I944" s="3">
        <v>2</v>
      </c>
      <c r="J944" s="7">
        <v>4.5138888888888893E-3</v>
      </c>
      <c r="K944" s="3"/>
      <c r="L944" s="3"/>
      <c r="M944" s="3" t="s">
        <v>48</v>
      </c>
      <c r="N944" s="3" t="s">
        <v>76</v>
      </c>
      <c r="O944" s="3" t="s">
        <v>26</v>
      </c>
    </row>
    <row r="945" spans="2:15" ht="21" customHeight="1" x14ac:dyDescent="0.2">
      <c r="B945" s="3" t="s">
        <v>70</v>
      </c>
      <c r="C945" s="4">
        <v>19</v>
      </c>
      <c r="D945" s="5" t="s">
        <v>58</v>
      </c>
      <c r="E945" s="3" t="s">
        <v>16</v>
      </c>
      <c r="F945" s="3" t="s">
        <v>23</v>
      </c>
      <c r="G945" s="6">
        <v>0</v>
      </c>
      <c r="H945" s="1">
        <v>0</v>
      </c>
      <c r="I945" s="3">
        <v>3</v>
      </c>
      <c r="J945" s="7">
        <v>4.5138888888888893E-3</v>
      </c>
      <c r="K945" s="3"/>
      <c r="L945" s="3"/>
      <c r="M945" s="3" t="s">
        <v>25</v>
      </c>
      <c r="N945" s="3" t="s">
        <v>66</v>
      </c>
      <c r="O945" s="3" t="s">
        <v>36</v>
      </c>
    </row>
    <row r="946" spans="2:15" ht="21" customHeight="1" x14ac:dyDescent="0.2">
      <c r="B946" s="3" t="s">
        <v>70</v>
      </c>
      <c r="C946" s="4">
        <v>3</v>
      </c>
      <c r="D946" s="5" t="s">
        <v>72</v>
      </c>
      <c r="E946" s="3" t="s">
        <v>16</v>
      </c>
      <c r="F946" s="3" t="s">
        <v>23</v>
      </c>
      <c r="G946" s="6">
        <v>0</v>
      </c>
      <c r="H946" s="1">
        <v>0</v>
      </c>
      <c r="I946" s="3">
        <v>1</v>
      </c>
      <c r="J946" s="7">
        <v>4.5138888888888893E-3</v>
      </c>
      <c r="K946" s="3"/>
      <c r="L946" s="3"/>
      <c r="M946" s="3" t="s">
        <v>48</v>
      </c>
      <c r="N946" s="3" t="s">
        <v>76</v>
      </c>
      <c r="O946" s="3" t="s">
        <v>31</v>
      </c>
    </row>
    <row r="947" spans="2:15" ht="21" customHeight="1" x14ac:dyDescent="0.2">
      <c r="B947" s="3" t="s">
        <v>14</v>
      </c>
      <c r="C947" s="4">
        <v>19</v>
      </c>
      <c r="D947" s="5" t="s">
        <v>57</v>
      </c>
      <c r="E947" s="3" t="s">
        <v>28</v>
      </c>
      <c r="F947" s="3" t="s">
        <v>45</v>
      </c>
      <c r="G947" s="6">
        <v>2</v>
      </c>
      <c r="H947" s="1">
        <v>12000000</v>
      </c>
      <c r="I947" s="3">
        <v>3</v>
      </c>
      <c r="J947" s="7">
        <v>4.9768518518518521E-3</v>
      </c>
      <c r="K947" s="3" t="s">
        <v>18</v>
      </c>
      <c r="L947" s="3" t="s">
        <v>24</v>
      </c>
      <c r="M947" s="3" t="s">
        <v>48</v>
      </c>
      <c r="N947" s="3" t="s">
        <v>76</v>
      </c>
      <c r="O947" s="3" t="s">
        <v>52</v>
      </c>
    </row>
    <row r="948" spans="2:15" ht="21" customHeight="1" x14ac:dyDescent="0.2">
      <c r="B948" s="3" t="s">
        <v>14</v>
      </c>
      <c r="C948" s="4">
        <v>22</v>
      </c>
      <c r="D948" s="5" t="s">
        <v>27</v>
      </c>
      <c r="E948" s="3" t="s">
        <v>73</v>
      </c>
      <c r="F948" s="3" t="s">
        <v>17</v>
      </c>
      <c r="G948" s="6">
        <v>4</v>
      </c>
      <c r="H948" s="1">
        <v>15000000</v>
      </c>
      <c r="I948" s="3">
        <v>2</v>
      </c>
      <c r="J948" s="7">
        <v>4.9768518518518521E-3</v>
      </c>
      <c r="K948" s="3" t="s">
        <v>18</v>
      </c>
      <c r="L948" s="3" t="s">
        <v>35</v>
      </c>
      <c r="M948" s="3" t="s">
        <v>43</v>
      </c>
      <c r="N948" s="3" t="s">
        <v>77</v>
      </c>
      <c r="O948" s="3" t="s">
        <v>54</v>
      </c>
    </row>
    <row r="949" spans="2:15" ht="21" customHeight="1" x14ac:dyDescent="0.2">
      <c r="B949" s="3" t="s">
        <v>14</v>
      </c>
      <c r="C949" s="4">
        <v>25</v>
      </c>
      <c r="D949" s="5" t="s">
        <v>37</v>
      </c>
      <c r="E949" s="3" t="s">
        <v>16</v>
      </c>
      <c r="F949" s="3" t="s">
        <v>42</v>
      </c>
      <c r="G949" s="6">
        <v>1</v>
      </c>
      <c r="H949" s="1">
        <v>19000000</v>
      </c>
      <c r="I949" s="3">
        <v>4</v>
      </c>
      <c r="J949" s="7">
        <v>4.9768518518518521E-3</v>
      </c>
      <c r="K949" s="3" t="s">
        <v>46</v>
      </c>
      <c r="L949" s="3" t="s">
        <v>64</v>
      </c>
      <c r="M949" s="3" t="s">
        <v>30</v>
      </c>
      <c r="N949" s="3" t="s">
        <v>66</v>
      </c>
      <c r="O949" s="3" t="s">
        <v>36</v>
      </c>
    </row>
    <row r="950" spans="2:15" ht="21" customHeight="1" x14ac:dyDescent="0.2">
      <c r="B950" s="3" t="s">
        <v>14</v>
      </c>
      <c r="C950" s="4">
        <v>31</v>
      </c>
      <c r="D950" s="5" t="s">
        <v>37</v>
      </c>
      <c r="E950" s="3" t="s">
        <v>16</v>
      </c>
      <c r="F950" s="3" t="s">
        <v>17</v>
      </c>
      <c r="G950" s="6">
        <v>3</v>
      </c>
      <c r="H950" s="1">
        <v>11000000</v>
      </c>
      <c r="I950" s="3">
        <v>1</v>
      </c>
      <c r="J950" s="7">
        <v>4.9768518518518521E-3</v>
      </c>
      <c r="K950" s="3" t="s">
        <v>18</v>
      </c>
      <c r="L950" s="3" t="s">
        <v>39</v>
      </c>
      <c r="M950" s="3" t="s">
        <v>33</v>
      </c>
      <c r="N950" s="3" t="s">
        <v>76</v>
      </c>
      <c r="O950" s="3" t="s">
        <v>26</v>
      </c>
    </row>
    <row r="951" spans="2:15" ht="21" customHeight="1" x14ac:dyDescent="0.2">
      <c r="B951" s="3" t="s">
        <v>14</v>
      </c>
      <c r="C951" s="4">
        <v>29</v>
      </c>
      <c r="D951" s="5" t="s">
        <v>37</v>
      </c>
      <c r="E951" s="3" t="s">
        <v>49</v>
      </c>
      <c r="F951" s="3" t="s">
        <v>23</v>
      </c>
      <c r="G951" s="6">
        <v>2</v>
      </c>
      <c r="H951" s="1">
        <v>12000000</v>
      </c>
      <c r="I951" s="3">
        <v>3</v>
      </c>
      <c r="J951" s="7">
        <v>4.9768518518518521E-3</v>
      </c>
      <c r="K951" s="3" t="s">
        <v>18</v>
      </c>
      <c r="L951" s="3" t="s">
        <v>39</v>
      </c>
      <c r="M951" s="3" t="s">
        <v>40</v>
      </c>
      <c r="N951" s="3" t="s">
        <v>76</v>
      </c>
      <c r="O951" s="3" t="s">
        <v>26</v>
      </c>
    </row>
    <row r="952" spans="2:15" ht="21" customHeight="1" x14ac:dyDescent="0.2">
      <c r="B952" s="3" t="s">
        <v>14</v>
      </c>
      <c r="C952" s="4">
        <v>2</v>
      </c>
      <c r="D952" s="5" t="s">
        <v>44</v>
      </c>
      <c r="E952" s="3" t="s">
        <v>49</v>
      </c>
      <c r="F952" s="3" t="s">
        <v>68</v>
      </c>
      <c r="G952" s="6">
        <v>2</v>
      </c>
      <c r="H952" s="1">
        <v>38000000</v>
      </c>
      <c r="I952" s="3">
        <v>1</v>
      </c>
      <c r="J952" s="7">
        <v>4.9768518518518521E-3</v>
      </c>
      <c r="K952" s="3" t="s">
        <v>46</v>
      </c>
      <c r="L952" s="3" t="s">
        <v>19</v>
      </c>
      <c r="M952" s="3" t="s">
        <v>30</v>
      </c>
      <c r="N952" s="3" t="s">
        <v>77</v>
      </c>
      <c r="O952" s="3" t="s">
        <v>54</v>
      </c>
    </row>
    <row r="953" spans="2:15" ht="21" customHeight="1" x14ac:dyDescent="0.2">
      <c r="B953" s="3" t="s">
        <v>14</v>
      </c>
      <c r="C953" s="4">
        <v>22</v>
      </c>
      <c r="D953" s="5" t="s">
        <v>44</v>
      </c>
      <c r="E953" s="3" t="s">
        <v>73</v>
      </c>
      <c r="F953" s="3" t="s">
        <v>23</v>
      </c>
      <c r="G953" s="6">
        <v>5</v>
      </c>
      <c r="H953" s="1">
        <v>25000000</v>
      </c>
      <c r="I953" s="3">
        <v>3</v>
      </c>
      <c r="J953" s="7">
        <v>4.9768518518518521E-3</v>
      </c>
      <c r="K953" s="3" t="s">
        <v>18</v>
      </c>
      <c r="L953" s="3" t="s">
        <v>56</v>
      </c>
      <c r="M953" s="3" t="s">
        <v>48</v>
      </c>
      <c r="N953" s="3" t="s">
        <v>76</v>
      </c>
      <c r="O953" s="3" t="s">
        <v>52</v>
      </c>
    </row>
    <row r="954" spans="2:15" ht="21" customHeight="1" x14ac:dyDescent="0.2">
      <c r="B954" s="3" t="s">
        <v>14</v>
      </c>
      <c r="C954" s="4">
        <v>29</v>
      </c>
      <c r="D954" s="5" t="s">
        <v>69</v>
      </c>
      <c r="E954" s="3" t="s">
        <v>16</v>
      </c>
      <c r="F954" s="3" t="s">
        <v>23</v>
      </c>
      <c r="G954" s="6">
        <v>1</v>
      </c>
      <c r="H954" s="1">
        <v>7000000</v>
      </c>
      <c r="I954" s="3">
        <v>1</v>
      </c>
      <c r="J954" s="7">
        <v>4.9768518518518521E-3</v>
      </c>
      <c r="K954" s="3" t="s">
        <v>18</v>
      </c>
      <c r="L954" s="3" t="s">
        <v>35</v>
      </c>
      <c r="M954" s="3" t="s">
        <v>30</v>
      </c>
      <c r="N954" s="3" t="s">
        <v>78</v>
      </c>
      <c r="O954" s="3" t="s">
        <v>62</v>
      </c>
    </row>
    <row r="955" spans="2:15" ht="21" customHeight="1" x14ac:dyDescent="0.2">
      <c r="B955" s="3" t="s">
        <v>14</v>
      </c>
      <c r="C955" s="4">
        <v>19</v>
      </c>
      <c r="D955" s="5" t="s">
        <v>57</v>
      </c>
      <c r="E955" s="3" t="s">
        <v>28</v>
      </c>
      <c r="F955" s="3" t="s">
        <v>45</v>
      </c>
      <c r="G955" s="6">
        <v>2</v>
      </c>
      <c r="H955" s="1">
        <v>12000000</v>
      </c>
      <c r="I955" s="3">
        <v>3</v>
      </c>
      <c r="J955" s="7">
        <v>4.9768518518518521E-3</v>
      </c>
      <c r="K955" s="3" t="s">
        <v>18</v>
      </c>
      <c r="L955" s="3" t="s">
        <v>24</v>
      </c>
      <c r="M955" s="3" t="s">
        <v>48</v>
      </c>
      <c r="N955" s="3" t="s">
        <v>76</v>
      </c>
      <c r="O955" s="3" t="s">
        <v>52</v>
      </c>
    </row>
    <row r="956" spans="2:15" ht="21" customHeight="1" x14ac:dyDescent="0.2">
      <c r="B956" s="3" t="s">
        <v>70</v>
      </c>
      <c r="C956" s="4">
        <v>28</v>
      </c>
      <c r="D956" s="5" t="s">
        <v>27</v>
      </c>
      <c r="E956" s="3" t="s">
        <v>38</v>
      </c>
      <c r="F956" s="3" t="s">
        <v>42</v>
      </c>
      <c r="G956" s="6">
        <v>0</v>
      </c>
      <c r="H956" s="1">
        <v>0</v>
      </c>
      <c r="I956" s="3">
        <v>1</v>
      </c>
      <c r="J956" s="7">
        <v>4.9768518518518521E-3</v>
      </c>
      <c r="K956" s="3"/>
      <c r="L956" s="3"/>
      <c r="M956" s="3" t="s">
        <v>51</v>
      </c>
      <c r="N956" s="3" t="s">
        <v>78</v>
      </c>
      <c r="O956" s="3" t="s">
        <v>66</v>
      </c>
    </row>
    <row r="957" spans="2:15" ht="21" customHeight="1" x14ac:dyDescent="0.2">
      <c r="B957" s="3" t="s">
        <v>70</v>
      </c>
      <c r="C957" s="4">
        <v>5</v>
      </c>
      <c r="D957" s="5" t="s">
        <v>37</v>
      </c>
      <c r="E957" s="3" t="s">
        <v>38</v>
      </c>
      <c r="F957" s="3" t="s">
        <v>42</v>
      </c>
      <c r="G957" s="6">
        <v>0</v>
      </c>
      <c r="H957" s="1">
        <v>0</v>
      </c>
      <c r="I957" s="3">
        <v>2</v>
      </c>
      <c r="J957" s="7">
        <v>4.9768518518518521E-3</v>
      </c>
      <c r="K957" s="3"/>
      <c r="L957" s="3"/>
      <c r="M957" s="3" t="s">
        <v>20</v>
      </c>
      <c r="N957" s="3" t="s">
        <v>78</v>
      </c>
      <c r="O957" s="3" t="s">
        <v>53</v>
      </c>
    </row>
    <row r="958" spans="2:15" ht="21" customHeight="1" x14ac:dyDescent="0.2">
      <c r="B958" s="3" t="s">
        <v>70</v>
      </c>
      <c r="C958" s="4">
        <v>29</v>
      </c>
      <c r="D958" s="5" t="s">
        <v>37</v>
      </c>
      <c r="E958" s="3" t="s">
        <v>32</v>
      </c>
      <c r="F958" s="3" t="s">
        <v>45</v>
      </c>
      <c r="G958" s="6">
        <v>0</v>
      </c>
      <c r="H958" s="1">
        <v>0</v>
      </c>
      <c r="I958" s="3">
        <v>5</v>
      </c>
      <c r="J958" s="7">
        <v>4.9768518518518521E-3</v>
      </c>
      <c r="K958" s="3"/>
      <c r="L958" s="3"/>
      <c r="M958" s="3" t="s">
        <v>25</v>
      </c>
      <c r="N958" s="3" t="s">
        <v>66</v>
      </c>
      <c r="O958" s="3" t="s">
        <v>36</v>
      </c>
    </row>
    <row r="959" spans="2:15" ht="21" customHeight="1" x14ac:dyDescent="0.2">
      <c r="B959" s="3" t="s">
        <v>70</v>
      </c>
      <c r="C959" s="4">
        <v>30</v>
      </c>
      <c r="D959" s="5" t="s">
        <v>44</v>
      </c>
      <c r="E959" s="3" t="s">
        <v>32</v>
      </c>
      <c r="F959" s="3" t="s">
        <v>42</v>
      </c>
      <c r="G959" s="6">
        <v>0</v>
      </c>
      <c r="H959" s="1">
        <v>0</v>
      </c>
      <c r="I959" s="3">
        <v>1</v>
      </c>
      <c r="J959" s="7">
        <v>4.9768518518518521E-3</v>
      </c>
      <c r="K959" s="3"/>
      <c r="L959" s="3"/>
      <c r="M959" s="3" t="s">
        <v>33</v>
      </c>
      <c r="N959" s="3" t="s">
        <v>78</v>
      </c>
      <c r="O959" s="3" t="s">
        <v>66</v>
      </c>
    </row>
    <row r="960" spans="2:15" ht="21" customHeight="1" x14ac:dyDescent="0.2">
      <c r="B960" s="3" t="s">
        <v>70</v>
      </c>
      <c r="C960" s="4">
        <v>15</v>
      </c>
      <c r="D960" s="5" t="s">
        <v>44</v>
      </c>
      <c r="E960" s="3" t="s">
        <v>49</v>
      </c>
      <c r="F960" s="3" t="s">
        <v>42</v>
      </c>
      <c r="G960" s="6">
        <v>0</v>
      </c>
      <c r="H960" s="1">
        <v>0</v>
      </c>
      <c r="I960" s="3">
        <v>4</v>
      </c>
      <c r="J960" s="7">
        <v>4.9768518518518521E-3</v>
      </c>
      <c r="K960" s="3"/>
      <c r="L960" s="3"/>
      <c r="M960" s="3" t="s">
        <v>51</v>
      </c>
      <c r="N960" s="3" t="s">
        <v>78</v>
      </c>
      <c r="O960" s="3" t="s">
        <v>66</v>
      </c>
    </row>
    <row r="961" spans="2:15" ht="21" customHeight="1" x14ac:dyDescent="0.2">
      <c r="B961" s="3" t="s">
        <v>14</v>
      </c>
      <c r="C961" s="4">
        <v>14</v>
      </c>
      <c r="D961" s="5" t="s">
        <v>55</v>
      </c>
      <c r="E961" s="3" t="s">
        <v>32</v>
      </c>
      <c r="F961" s="3" t="s">
        <v>17</v>
      </c>
      <c r="G961" s="6">
        <v>5</v>
      </c>
      <c r="H961" s="1">
        <v>20000000</v>
      </c>
      <c r="I961" s="3">
        <v>6</v>
      </c>
      <c r="J961" s="7">
        <v>5.0231481481481481E-3</v>
      </c>
      <c r="K961" s="3" t="s">
        <v>18</v>
      </c>
      <c r="L961" s="3" t="s">
        <v>47</v>
      </c>
      <c r="M961" s="3" t="s">
        <v>33</v>
      </c>
      <c r="N961" s="3" t="s">
        <v>78</v>
      </c>
      <c r="O961" s="3" t="s">
        <v>53</v>
      </c>
    </row>
    <row r="962" spans="2:15" ht="21" customHeight="1" x14ac:dyDescent="0.2">
      <c r="B962" s="3" t="s">
        <v>14</v>
      </c>
      <c r="C962" s="4">
        <v>11</v>
      </c>
      <c r="D962" s="5" t="s">
        <v>57</v>
      </c>
      <c r="E962" s="3" t="s">
        <v>16</v>
      </c>
      <c r="F962" s="3" t="s">
        <v>23</v>
      </c>
      <c r="G962" s="6">
        <v>1</v>
      </c>
      <c r="H962" s="1">
        <v>19000000</v>
      </c>
      <c r="I962" s="3">
        <v>3</v>
      </c>
      <c r="J962" s="7">
        <v>5.0231481481481481E-3</v>
      </c>
      <c r="K962" s="3" t="s">
        <v>46</v>
      </c>
      <c r="L962" s="3" t="s">
        <v>39</v>
      </c>
      <c r="M962" s="3" t="s">
        <v>48</v>
      </c>
      <c r="N962" s="3" t="s">
        <v>76</v>
      </c>
      <c r="O962" s="3" t="s">
        <v>26</v>
      </c>
    </row>
    <row r="963" spans="2:15" ht="21" customHeight="1" x14ac:dyDescent="0.2">
      <c r="B963" s="3" t="s">
        <v>14</v>
      </c>
      <c r="C963" s="4">
        <v>13</v>
      </c>
      <c r="D963" s="5" t="s">
        <v>59</v>
      </c>
      <c r="E963" s="3" t="s">
        <v>32</v>
      </c>
      <c r="F963" s="3" t="s">
        <v>42</v>
      </c>
      <c r="G963" s="6">
        <v>2</v>
      </c>
      <c r="H963" s="1">
        <v>12000000</v>
      </c>
      <c r="I963" s="3">
        <v>1</v>
      </c>
      <c r="J963" s="7">
        <v>5.0231481481481481E-3</v>
      </c>
      <c r="K963" s="3" t="s">
        <v>18</v>
      </c>
      <c r="L963" s="3" t="s">
        <v>39</v>
      </c>
      <c r="M963" s="3" t="s">
        <v>51</v>
      </c>
      <c r="N963" s="3" t="s">
        <v>76</v>
      </c>
      <c r="O963" s="3" t="s">
        <v>26</v>
      </c>
    </row>
    <row r="964" spans="2:15" ht="21" customHeight="1" x14ac:dyDescent="0.2">
      <c r="B964" s="3" t="s">
        <v>14</v>
      </c>
      <c r="C964" s="4">
        <v>28</v>
      </c>
      <c r="D964" s="5" t="s">
        <v>22</v>
      </c>
      <c r="E964" s="3" t="s">
        <v>32</v>
      </c>
      <c r="F964" s="3" t="s">
        <v>42</v>
      </c>
      <c r="G964" s="6">
        <v>2</v>
      </c>
      <c r="H964" s="1">
        <v>38000000</v>
      </c>
      <c r="I964" s="3">
        <v>5</v>
      </c>
      <c r="J964" s="7">
        <v>5.0231481481481481E-3</v>
      </c>
      <c r="K964" s="3" t="s">
        <v>46</v>
      </c>
      <c r="L964" s="3" t="s">
        <v>56</v>
      </c>
      <c r="M964" s="3" t="s">
        <v>51</v>
      </c>
      <c r="N964" s="3" t="s">
        <v>78</v>
      </c>
      <c r="O964" s="3" t="s">
        <v>41</v>
      </c>
    </row>
    <row r="965" spans="2:15" ht="21" customHeight="1" x14ac:dyDescent="0.2">
      <c r="B965" s="3" t="s">
        <v>14</v>
      </c>
      <c r="C965" s="4">
        <v>30</v>
      </c>
      <c r="D965" s="5" t="s">
        <v>27</v>
      </c>
      <c r="E965" s="3" t="s">
        <v>32</v>
      </c>
      <c r="F965" s="3" t="s">
        <v>17</v>
      </c>
      <c r="G965" s="6">
        <v>1</v>
      </c>
      <c r="H965" s="1">
        <v>7000000</v>
      </c>
      <c r="I965" s="3">
        <v>1</v>
      </c>
      <c r="J965" s="7">
        <v>5.0231481481481481E-3</v>
      </c>
      <c r="K965" s="3" t="s">
        <v>18</v>
      </c>
      <c r="L965" s="3" t="s">
        <v>35</v>
      </c>
      <c r="M965" s="3" t="s">
        <v>30</v>
      </c>
      <c r="N965" s="3" t="s">
        <v>77</v>
      </c>
      <c r="O965" s="3" t="s">
        <v>54</v>
      </c>
    </row>
    <row r="966" spans="2:15" ht="21" customHeight="1" x14ac:dyDescent="0.2">
      <c r="B966" s="3" t="s">
        <v>14</v>
      </c>
      <c r="C966" s="4">
        <v>20</v>
      </c>
      <c r="D966" s="5" t="s">
        <v>27</v>
      </c>
      <c r="E966" s="3" t="s">
        <v>32</v>
      </c>
      <c r="F966" s="3" t="s">
        <v>17</v>
      </c>
      <c r="G966" s="6">
        <v>2</v>
      </c>
      <c r="H966" s="1">
        <v>12000000</v>
      </c>
      <c r="I966" s="3">
        <v>2</v>
      </c>
      <c r="J966" s="7">
        <v>5.0231481481481481E-3</v>
      </c>
      <c r="K966" s="3" t="s">
        <v>18</v>
      </c>
      <c r="L966" s="3" t="s">
        <v>19</v>
      </c>
      <c r="M966" s="3" t="s">
        <v>43</v>
      </c>
      <c r="N966" s="3" t="s">
        <v>78</v>
      </c>
      <c r="O966" s="3" t="s">
        <v>41</v>
      </c>
    </row>
    <row r="967" spans="2:15" ht="21" customHeight="1" x14ac:dyDescent="0.2">
      <c r="B967" s="3" t="s">
        <v>14</v>
      </c>
      <c r="C967" s="4">
        <v>22</v>
      </c>
      <c r="D967" s="5" t="s">
        <v>37</v>
      </c>
      <c r="E967" s="3" t="s">
        <v>16</v>
      </c>
      <c r="F967" s="3" t="s">
        <v>17</v>
      </c>
      <c r="G967" s="6">
        <v>2</v>
      </c>
      <c r="H967" s="1">
        <v>12000000</v>
      </c>
      <c r="I967" s="3">
        <v>2</v>
      </c>
      <c r="J967" s="7">
        <v>5.0231481481481481E-3</v>
      </c>
      <c r="K967" s="3" t="s">
        <v>18</v>
      </c>
      <c r="L967" s="3" t="s">
        <v>29</v>
      </c>
      <c r="M967" s="3" t="s">
        <v>25</v>
      </c>
      <c r="N967" s="3" t="s">
        <v>76</v>
      </c>
      <c r="O967" s="3" t="s">
        <v>52</v>
      </c>
    </row>
    <row r="968" spans="2:15" ht="21" customHeight="1" x14ac:dyDescent="0.2">
      <c r="B968" s="3" t="s">
        <v>14</v>
      </c>
      <c r="C968" s="4">
        <v>17</v>
      </c>
      <c r="D968" s="5" t="s">
        <v>44</v>
      </c>
      <c r="E968" s="3" t="s">
        <v>38</v>
      </c>
      <c r="F968" s="3" t="s">
        <v>45</v>
      </c>
      <c r="G968" s="6">
        <v>3</v>
      </c>
      <c r="H968" s="1">
        <v>15000000</v>
      </c>
      <c r="I968" s="3">
        <v>2</v>
      </c>
      <c r="J968" s="7">
        <v>5.0231481481481481E-3</v>
      </c>
      <c r="K968" s="3" t="s">
        <v>18</v>
      </c>
      <c r="L968" s="3" t="s">
        <v>24</v>
      </c>
      <c r="M968" s="3" t="s">
        <v>25</v>
      </c>
      <c r="N968" s="3" t="s">
        <v>78</v>
      </c>
      <c r="O968" s="3" t="s">
        <v>66</v>
      </c>
    </row>
    <row r="969" spans="2:15" ht="21" customHeight="1" x14ac:dyDescent="0.2">
      <c r="B969" s="3" t="s">
        <v>14</v>
      </c>
      <c r="C969" s="4">
        <v>20</v>
      </c>
      <c r="D969" s="5" t="s">
        <v>44</v>
      </c>
      <c r="E969" s="3" t="s">
        <v>38</v>
      </c>
      <c r="F969" s="3" t="s">
        <v>42</v>
      </c>
      <c r="G969" s="6">
        <v>3</v>
      </c>
      <c r="H969" s="1">
        <v>11000000</v>
      </c>
      <c r="I969" s="3">
        <v>2</v>
      </c>
      <c r="J969" s="7">
        <v>5.0231481481481481E-3</v>
      </c>
      <c r="K969" s="3" t="s">
        <v>18</v>
      </c>
      <c r="L969" s="3" t="s">
        <v>39</v>
      </c>
      <c r="M969" s="3" t="s">
        <v>30</v>
      </c>
      <c r="N969" s="3" t="s">
        <v>76</v>
      </c>
      <c r="O969" s="3" t="s">
        <v>26</v>
      </c>
    </row>
    <row r="970" spans="2:15" ht="21" customHeight="1" x14ac:dyDescent="0.2">
      <c r="B970" s="3" t="s">
        <v>14</v>
      </c>
      <c r="C970" s="4">
        <v>22</v>
      </c>
      <c r="D970" s="5" t="s">
        <v>44</v>
      </c>
      <c r="E970" s="3" t="s">
        <v>16</v>
      </c>
      <c r="F970" s="3" t="s">
        <v>68</v>
      </c>
      <c r="G970" s="6">
        <v>5</v>
      </c>
      <c r="H970" s="1">
        <v>25000000</v>
      </c>
      <c r="I970" s="3">
        <v>4</v>
      </c>
      <c r="J970" s="7">
        <v>5.0231481481481481E-3</v>
      </c>
      <c r="K970" s="3" t="s">
        <v>18</v>
      </c>
      <c r="L970" s="3" t="s">
        <v>24</v>
      </c>
      <c r="M970" s="3" t="s">
        <v>20</v>
      </c>
      <c r="N970" s="3" t="s">
        <v>76</v>
      </c>
      <c r="O970" s="3" t="s">
        <v>52</v>
      </c>
    </row>
    <row r="971" spans="2:15" ht="21" customHeight="1" x14ac:dyDescent="0.2">
      <c r="B971" s="3" t="s">
        <v>14</v>
      </c>
      <c r="C971" s="4">
        <v>3</v>
      </c>
      <c r="D971" s="5" t="s">
        <v>44</v>
      </c>
      <c r="E971" s="3" t="s">
        <v>32</v>
      </c>
      <c r="F971" s="3" t="s">
        <v>17</v>
      </c>
      <c r="G971" s="6">
        <v>4</v>
      </c>
      <c r="H971" s="1">
        <v>15000000</v>
      </c>
      <c r="I971" s="3">
        <v>3</v>
      </c>
      <c r="J971" s="7">
        <v>5.0231481481481481E-3</v>
      </c>
      <c r="K971" s="3" t="s">
        <v>18</v>
      </c>
      <c r="L971" s="3" t="s">
        <v>64</v>
      </c>
      <c r="M971" s="3" t="s">
        <v>51</v>
      </c>
      <c r="N971" s="3" t="s">
        <v>78</v>
      </c>
      <c r="O971" s="3" t="s">
        <v>41</v>
      </c>
    </row>
    <row r="972" spans="2:15" ht="21" customHeight="1" x14ac:dyDescent="0.2">
      <c r="B972" s="3" t="s">
        <v>14</v>
      </c>
      <c r="C972" s="4">
        <v>14</v>
      </c>
      <c r="D972" s="5" t="s">
        <v>55</v>
      </c>
      <c r="E972" s="3" t="s">
        <v>32</v>
      </c>
      <c r="F972" s="3" t="s">
        <v>17</v>
      </c>
      <c r="G972" s="6">
        <v>5</v>
      </c>
      <c r="H972" s="1">
        <v>20000000</v>
      </c>
      <c r="I972" s="3">
        <v>6</v>
      </c>
      <c r="J972" s="7">
        <v>5.0231481481481481E-3</v>
      </c>
      <c r="K972" s="3" t="s">
        <v>18</v>
      </c>
      <c r="L972" s="3" t="s">
        <v>47</v>
      </c>
      <c r="M972" s="3" t="s">
        <v>33</v>
      </c>
      <c r="N972" s="3" t="s">
        <v>78</v>
      </c>
      <c r="O972" s="3" t="s">
        <v>53</v>
      </c>
    </row>
    <row r="973" spans="2:15" ht="21" customHeight="1" x14ac:dyDescent="0.2">
      <c r="B973" s="3" t="s">
        <v>14</v>
      </c>
      <c r="C973" s="4">
        <v>11</v>
      </c>
      <c r="D973" s="5" t="s">
        <v>57</v>
      </c>
      <c r="E973" s="3" t="s">
        <v>16</v>
      </c>
      <c r="F973" s="3" t="s">
        <v>23</v>
      </c>
      <c r="G973" s="6">
        <v>1</v>
      </c>
      <c r="H973" s="1">
        <v>19000000</v>
      </c>
      <c r="I973" s="3">
        <v>3</v>
      </c>
      <c r="J973" s="7">
        <v>5.0231481481481481E-3</v>
      </c>
      <c r="K973" s="3" t="s">
        <v>46</v>
      </c>
      <c r="L973" s="3" t="s">
        <v>39</v>
      </c>
      <c r="M973" s="3" t="s">
        <v>48</v>
      </c>
      <c r="N973" s="3" t="s">
        <v>76</v>
      </c>
      <c r="O973" s="3" t="s">
        <v>26</v>
      </c>
    </row>
    <row r="974" spans="2:15" ht="21" customHeight="1" x14ac:dyDescent="0.2">
      <c r="B974" s="3" t="s">
        <v>14</v>
      </c>
      <c r="C974" s="4">
        <v>13</v>
      </c>
      <c r="D974" s="5" t="s">
        <v>59</v>
      </c>
      <c r="E974" s="3" t="s">
        <v>32</v>
      </c>
      <c r="F974" s="3" t="s">
        <v>42</v>
      </c>
      <c r="G974" s="6">
        <v>2</v>
      </c>
      <c r="H974" s="1">
        <v>12000000</v>
      </c>
      <c r="I974" s="3">
        <v>1</v>
      </c>
      <c r="J974" s="7">
        <v>5.0231481481481481E-3</v>
      </c>
      <c r="K974" s="3" t="s">
        <v>18</v>
      </c>
      <c r="L974" s="3" t="s">
        <v>39</v>
      </c>
      <c r="M974" s="3" t="s">
        <v>51</v>
      </c>
      <c r="N974" s="3" t="s">
        <v>76</v>
      </c>
      <c r="O974" s="3" t="s">
        <v>26</v>
      </c>
    </row>
    <row r="975" spans="2:15" ht="21" customHeight="1" x14ac:dyDescent="0.2">
      <c r="B975" s="3" t="s">
        <v>14</v>
      </c>
      <c r="C975" s="4">
        <v>28</v>
      </c>
      <c r="D975" s="5" t="s">
        <v>22</v>
      </c>
      <c r="E975" s="3" t="s">
        <v>32</v>
      </c>
      <c r="F975" s="3" t="s">
        <v>42</v>
      </c>
      <c r="G975" s="6">
        <v>2</v>
      </c>
      <c r="H975" s="1">
        <v>38000000</v>
      </c>
      <c r="I975" s="3">
        <v>5</v>
      </c>
      <c r="J975" s="7">
        <v>5.0231481481481481E-3</v>
      </c>
      <c r="K975" s="3" t="s">
        <v>46</v>
      </c>
      <c r="L975" s="3" t="s">
        <v>56</v>
      </c>
      <c r="M975" s="3" t="s">
        <v>51</v>
      </c>
      <c r="N975" s="3" t="s">
        <v>78</v>
      </c>
      <c r="O975" s="3" t="s">
        <v>41</v>
      </c>
    </row>
    <row r="976" spans="2:15" ht="21" customHeight="1" x14ac:dyDescent="0.2">
      <c r="B976" s="3" t="s">
        <v>70</v>
      </c>
      <c r="C976" s="4">
        <v>13</v>
      </c>
      <c r="D976" s="5" t="s">
        <v>58</v>
      </c>
      <c r="E976" s="3" t="s">
        <v>49</v>
      </c>
      <c r="F976" s="3" t="s">
        <v>42</v>
      </c>
      <c r="G976" s="6">
        <v>0</v>
      </c>
      <c r="H976" s="1">
        <v>0</v>
      </c>
      <c r="I976" s="3">
        <v>2</v>
      </c>
      <c r="J976" s="7">
        <v>5.0231481481481481E-3</v>
      </c>
      <c r="K976" s="3"/>
      <c r="L976" s="3"/>
      <c r="M976" s="3" t="s">
        <v>48</v>
      </c>
      <c r="N976" s="3" t="s">
        <v>77</v>
      </c>
      <c r="O976" s="3" t="s">
        <v>65</v>
      </c>
    </row>
    <row r="977" spans="2:15" ht="21" customHeight="1" x14ac:dyDescent="0.2">
      <c r="B977" s="3" t="s">
        <v>70</v>
      </c>
      <c r="C977" s="4">
        <v>11</v>
      </c>
      <c r="D977" s="5" t="s">
        <v>44</v>
      </c>
      <c r="E977" s="3" t="s">
        <v>32</v>
      </c>
      <c r="F977" s="3" t="s">
        <v>23</v>
      </c>
      <c r="G977" s="6">
        <v>0</v>
      </c>
      <c r="H977" s="1">
        <v>0</v>
      </c>
      <c r="I977" s="3">
        <v>2</v>
      </c>
      <c r="J977" s="7">
        <v>5.0231481481481481E-3</v>
      </c>
      <c r="K977" s="3"/>
      <c r="L977" s="3"/>
      <c r="M977" s="3" t="s">
        <v>33</v>
      </c>
      <c r="N977" s="3" t="s">
        <v>66</v>
      </c>
      <c r="O977" s="3" t="s">
        <v>36</v>
      </c>
    </row>
    <row r="978" spans="2:15" ht="21" customHeight="1" x14ac:dyDescent="0.2">
      <c r="B978" s="3" t="s">
        <v>70</v>
      </c>
      <c r="C978" s="4">
        <v>13</v>
      </c>
      <c r="D978" s="5" t="s">
        <v>58</v>
      </c>
      <c r="E978" s="3" t="s">
        <v>49</v>
      </c>
      <c r="F978" s="3" t="s">
        <v>42</v>
      </c>
      <c r="G978" s="6">
        <v>0</v>
      </c>
      <c r="H978" s="1">
        <v>0</v>
      </c>
      <c r="I978" s="3">
        <v>2</v>
      </c>
      <c r="J978" s="7">
        <v>5.0231481481481481E-3</v>
      </c>
      <c r="K978" s="3"/>
      <c r="L978" s="3"/>
      <c r="M978" s="3" t="s">
        <v>48</v>
      </c>
      <c r="N978" s="3" t="s">
        <v>77</v>
      </c>
      <c r="O978" s="3" t="s">
        <v>65</v>
      </c>
    </row>
    <row r="979" spans="2:15" ht="21" customHeight="1" x14ac:dyDescent="0.2">
      <c r="B979" s="3" t="s">
        <v>14</v>
      </c>
      <c r="C979" s="4">
        <v>11</v>
      </c>
      <c r="D979" s="5" t="s">
        <v>55</v>
      </c>
      <c r="E979" s="3" t="s">
        <v>16</v>
      </c>
      <c r="F979" s="3" t="s">
        <v>42</v>
      </c>
      <c r="G979" s="6">
        <v>2</v>
      </c>
      <c r="H979" s="1">
        <v>38000000</v>
      </c>
      <c r="I979" s="3">
        <v>4</v>
      </c>
      <c r="J979" s="7">
        <v>5.208333333333333E-3</v>
      </c>
      <c r="K979" s="3" t="s">
        <v>46</v>
      </c>
      <c r="L979" s="3" t="s">
        <v>47</v>
      </c>
      <c r="M979" s="3" t="s">
        <v>51</v>
      </c>
      <c r="N979" s="3" t="s">
        <v>66</v>
      </c>
      <c r="O979" s="3" t="s">
        <v>67</v>
      </c>
    </row>
    <row r="980" spans="2:15" ht="21" customHeight="1" x14ac:dyDescent="0.2">
      <c r="B980" s="3" t="s">
        <v>14</v>
      </c>
      <c r="C980" s="4">
        <v>6</v>
      </c>
      <c r="D980" s="5" t="s">
        <v>55</v>
      </c>
      <c r="E980" s="3" t="s">
        <v>32</v>
      </c>
      <c r="F980" s="3" t="s">
        <v>42</v>
      </c>
      <c r="G980" s="6">
        <v>5</v>
      </c>
      <c r="H980" s="1">
        <v>20000000</v>
      </c>
      <c r="I980" s="3">
        <v>3</v>
      </c>
      <c r="J980" s="7">
        <v>5.208333333333333E-3</v>
      </c>
      <c r="K980" s="3" t="s">
        <v>18</v>
      </c>
      <c r="L980" s="3" t="s">
        <v>29</v>
      </c>
      <c r="M980" s="3" t="s">
        <v>25</v>
      </c>
      <c r="N980" s="3" t="s">
        <v>76</v>
      </c>
      <c r="O980" s="3" t="s">
        <v>26</v>
      </c>
    </row>
    <row r="981" spans="2:15" ht="21" customHeight="1" x14ac:dyDescent="0.2">
      <c r="B981" s="3" t="s">
        <v>14</v>
      </c>
      <c r="C981" s="4">
        <v>1</v>
      </c>
      <c r="D981" s="5" t="s">
        <v>15</v>
      </c>
      <c r="E981" s="3" t="s">
        <v>16</v>
      </c>
      <c r="F981" s="3" t="s">
        <v>45</v>
      </c>
      <c r="G981" s="6">
        <v>2</v>
      </c>
      <c r="H981" s="1">
        <v>12000000</v>
      </c>
      <c r="I981" s="3">
        <v>1</v>
      </c>
      <c r="J981" s="7">
        <v>5.208333333333333E-3</v>
      </c>
      <c r="K981" s="3" t="s">
        <v>18</v>
      </c>
      <c r="L981" s="3" t="s">
        <v>19</v>
      </c>
      <c r="M981" s="3" t="s">
        <v>25</v>
      </c>
      <c r="N981" s="3" t="s">
        <v>77</v>
      </c>
      <c r="O981" s="3" t="s">
        <v>65</v>
      </c>
    </row>
    <row r="982" spans="2:15" ht="21" customHeight="1" x14ac:dyDescent="0.2">
      <c r="B982" s="3" t="s">
        <v>14</v>
      </c>
      <c r="C982" s="4">
        <v>10</v>
      </c>
      <c r="D982" s="5" t="s">
        <v>59</v>
      </c>
      <c r="E982" s="3" t="s">
        <v>38</v>
      </c>
      <c r="F982" s="3" t="s">
        <v>17</v>
      </c>
      <c r="G982" s="6">
        <v>2</v>
      </c>
      <c r="H982" s="1">
        <v>38000000</v>
      </c>
      <c r="I982" s="3">
        <v>2</v>
      </c>
      <c r="J982" s="7">
        <v>5.208333333333333E-3</v>
      </c>
      <c r="K982" s="3" t="s">
        <v>74</v>
      </c>
      <c r="L982" s="3" t="s">
        <v>47</v>
      </c>
      <c r="M982" s="3" t="s">
        <v>43</v>
      </c>
      <c r="N982" s="3" t="s">
        <v>76</v>
      </c>
      <c r="O982" s="3" t="s">
        <v>52</v>
      </c>
    </row>
    <row r="983" spans="2:15" ht="21" customHeight="1" x14ac:dyDescent="0.2">
      <c r="B983" s="3" t="s">
        <v>14</v>
      </c>
      <c r="C983" s="4">
        <v>1</v>
      </c>
      <c r="D983" s="5" t="s">
        <v>59</v>
      </c>
      <c r="E983" s="3" t="s">
        <v>73</v>
      </c>
      <c r="F983" s="3" t="s">
        <v>42</v>
      </c>
      <c r="G983" s="6">
        <v>3</v>
      </c>
      <c r="H983" s="1">
        <v>15000000</v>
      </c>
      <c r="I983" s="3">
        <v>1</v>
      </c>
      <c r="J983" s="7">
        <v>5.208333333333333E-3</v>
      </c>
      <c r="K983" s="3" t="s">
        <v>18</v>
      </c>
      <c r="L983" s="3" t="s">
        <v>56</v>
      </c>
      <c r="M983" s="3" t="s">
        <v>43</v>
      </c>
      <c r="N983" s="3" t="s">
        <v>78</v>
      </c>
      <c r="O983" s="3" t="s">
        <v>62</v>
      </c>
    </row>
    <row r="984" spans="2:15" ht="21" customHeight="1" x14ac:dyDescent="0.2">
      <c r="B984" s="3" t="s">
        <v>14</v>
      </c>
      <c r="C984" s="4">
        <v>30</v>
      </c>
      <c r="D984" s="5" t="s">
        <v>27</v>
      </c>
      <c r="E984" s="3" t="s">
        <v>32</v>
      </c>
      <c r="F984" s="3" t="s">
        <v>42</v>
      </c>
      <c r="G984" s="6">
        <v>1</v>
      </c>
      <c r="H984" s="1">
        <v>7000000</v>
      </c>
      <c r="I984" s="3">
        <v>2</v>
      </c>
      <c r="J984" s="7">
        <v>5.208333333333333E-3</v>
      </c>
      <c r="K984" s="3" t="s">
        <v>18</v>
      </c>
      <c r="L984" s="3" t="s">
        <v>29</v>
      </c>
      <c r="M984" s="3" t="s">
        <v>43</v>
      </c>
      <c r="N984" s="3" t="s">
        <v>78</v>
      </c>
      <c r="O984" s="3" t="s">
        <v>63</v>
      </c>
    </row>
    <row r="985" spans="2:15" ht="21" customHeight="1" x14ac:dyDescent="0.2">
      <c r="B985" s="3" t="s">
        <v>14</v>
      </c>
      <c r="C985" s="4">
        <v>27</v>
      </c>
      <c r="D985" s="5" t="s">
        <v>27</v>
      </c>
      <c r="E985" s="3" t="s">
        <v>16</v>
      </c>
      <c r="F985" s="3" t="s">
        <v>23</v>
      </c>
      <c r="G985" s="6">
        <v>1</v>
      </c>
      <c r="H985" s="1">
        <v>7000000</v>
      </c>
      <c r="I985" s="3">
        <v>1</v>
      </c>
      <c r="J985" s="7">
        <v>5.208333333333333E-3</v>
      </c>
      <c r="K985" s="3" t="s">
        <v>18</v>
      </c>
      <c r="L985" s="3" t="s">
        <v>50</v>
      </c>
      <c r="M985" s="3" t="s">
        <v>51</v>
      </c>
      <c r="N985" s="3" t="s">
        <v>66</v>
      </c>
      <c r="O985" s="3" t="s">
        <v>67</v>
      </c>
    </row>
    <row r="986" spans="2:15" ht="21" customHeight="1" x14ac:dyDescent="0.2">
      <c r="B986" s="3" t="s">
        <v>14</v>
      </c>
      <c r="C986" s="4">
        <v>15</v>
      </c>
      <c r="D986" s="5" t="s">
        <v>37</v>
      </c>
      <c r="E986" s="3" t="s">
        <v>32</v>
      </c>
      <c r="F986" s="3" t="s">
        <v>17</v>
      </c>
      <c r="G986" s="6">
        <v>1</v>
      </c>
      <c r="H986" s="1">
        <v>19000000</v>
      </c>
      <c r="I986" s="3">
        <v>2</v>
      </c>
      <c r="J986" s="7">
        <v>5.208333333333333E-3</v>
      </c>
      <c r="K986" s="3" t="s">
        <v>46</v>
      </c>
      <c r="L986" s="3" t="s">
        <v>19</v>
      </c>
      <c r="M986" s="3" t="s">
        <v>30</v>
      </c>
      <c r="N986" s="3" t="s">
        <v>77</v>
      </c>
      <c r="O986" s="3" t="s">
        <v>65</v>
      </c>
    </row>
    <row r="987" spans="2:15" ht="21" customHeight="1" x14ac:dyDescent="0.2">
      <c r="B987" s="3" t="s">
        <v>14</v>
      </c>
      <c r="C987" s="4">
        <v>5</v>
      </c>
      <c r="D987" s="5" t="s">
        <v>37</v>
      </c>
      <c r="E987" s="3" t="s">
        <v>16</v>
      </c>
      <c r="F987" s="3" t="s">
        <v>42</v>
      </c>
      <c r="G987" s="6">
        <v>4</v>
      </c>
      <c r="H987" s="1">
        <v>15000000</v>
      </c>
      <c r="I987" s="3">
        <v>6</v>
      </c>
      <c r="J987" s="7">
        <v>5.208333333333333E-3</v>
      </c>
      <c r="K987" s="3" t="s">
        <v>18</v>
      </c>
      <c r="L987" s="3" t="s">
        <v>50</v>
      </c>
      <c r="M987" s="3" t="s">
        <v>30</v>
      </c>
      <c r="N987" s="3" t="s">
        <v>66</v>
      </c>
      <c r="O987" s="3" t="s">
        <v>36</v>
      </c>
    </row>
    <row r="988" spans="2:15" ht="21" customHeight="1" x14ac:dyDescent="0.2">
      <c r="B988" s="3" t="s">
        <v>14</v>
      </c>
      <c r="C988" s="4">
        <v>6</v>
      </c>
      <c r="D988" s="5" t="s">
        <v>37</v>
      </c>
      <c r="E988" s="3" t="s">
        <v>49</v>
      </c>
      <c r="F988" s="3" t="s">
        <v>23</v>
      </c>
      <c r="G988" s="6">
        <v>5</v>
      </c>
      <c r="H988" s="1">
        <v>20000000</v>
      </c>
      <c r="I988" s="3">
        <v>6</v>
      </c>
      <c r="J988" s="7">
        <v>5.208333333333333E-3</v>
      </c>
      <c r="K988" s="3" t="s">
        <v>18</v>
      </c>
      <c r="L988" s="3" t="s">
        <v>29</v>
      </c>
      <c r="M988" s="3" t="s">
        <v>30</v>
      </c>
      <c r="N988" s="3" t="s">
        <v>78</v>
      </c>
      <c r="O988" s="3" t="s">
        <v>62</v>
      </c>
    </row>
    <row r="989" spans="2:15" ht="21" customHeight="1" x14ac:dyDescent="0.2">
      <c r="B989" s="3" t="s">
        <v>14</v>
      </c>
      <c r="C989" s="4">
        <v>12</v>
      </c>
      <c r="D989" s="5" t="s">
        <v>37</v>
      </c>
      <c r="E989" s="3" t="s">
        <v>73</v>
      </c>
      <c r="F989" s="3" t="s">
        <v>17</v>
      </c>
      <c r="G989" s="6">
        <v>2</v>
      </c>
      <c r="H989" s="1">
        <v>12000000</v>
      </c>
      <c r="I989" s="3">
        <v>2</v>
      </c>
      <c r="J989" s="7">
        <v>5.208333333333333E-3</v>
      </c>
      <c r="K989" s="3" t="s">
        <v>18</v>
      </c>
      <c r="L989" s="3" t="s">
        <v>19</v>
      </c>
      <c r="M989" s="3" t="s">
        <v>40</v>
      </c>
      <c r="N989" s="3" t="s">
        <v>77</v>
      </c>
      <c r="O989" s="3" t="s">
        <v>54</v>
      </c>
    </row>
    <row r="990" spans="2:15" ht="21" customHeight="1" x14ac:dyDescent="0.2">
      <c r="B990" s="3" t="s">
        <v>14</v>
      </c>
      <c r="C990" s="4">
        <v>28</v>
      </c>
      <c r="D990" s="5" t="s">
        <v>37</v>
      </c>
      <c r="E990" s="3" t="s">
        <v>28</v>
      </c>
      <c r="F990" s="3" t="s">
        <v>23</v>
      </c>
      <c r="G990" s="6">
        <v>2</v>
      </c>
      <c r="H990" s="1">
        <v>12000000</v>
      </c>
      <c r="I990" s="3">
        <v>2</v>
      </c>
      <c r="J990" s="7">
        <v>5.208333333333333E-3</v>
      </c>
      <c r="K990" s="3" t="s">
        <v>18</v>
      </c>
      <c r="L990" s="3" t="s">
        <v>19</v>
      </c>
      <c r="M990" s="3" t="s">
        <v>20</v>
      </c>
      <c r="N990" s="3" t="s">
        <v>78</v>
      </c>
      <c r="O990" s="3" t="s">
        <v>21</v>
      </c>
    </row>
    <row r="991" spans="2:15" ht="21" customHeight="1" x14ac:dyDescent="0.2">
      <c r="B991" s="3" t="s">
        <v>14</v>
      </c>
      <c r="C991" s="4">
        <v>8</v>
      </c>
      <c r="D991" s="5" t="s">
        <v>37</v>
      </c>
      <c r="E991" s="3" t="s">
        <v>16</v>
      </c>
      <c r="F991" s="3" t="s">
        <v>23</v>
      </c>
      <c r="G991" s="6">
        <v>2</v>
      </c>
      <c r="H991" s="1">
        <v>12000000</v>
      </c>
      <c r="I991" s="3">
        <v>3</v>
      </c>
      <c r="J991" s="7">
        <v>5.208333333333333E-3</v>
      </c>
      <c r="K991" s="3" t="s">
        <v>18</v>
      </c>
      <c r="L991" s="3" t="s">
        <v>29</v>
      </c>
      <c r="M991" s="3" t="s">
        <v>33</v>
      </c>
      <c r="N991" s="3" t="s">
        <v>76</v>
      </c>
      <c r="O991" s="3" t="s">
        <v>75</v>
      </c>
    </row>
    <row r="992" spans="2:15" ht="21" customHeight="1" x14ac:dyDescent="0.2">
      <c r="B992" s="3" t="s">
        <v>14</v>
      </c>
      <c r="C992" s="4">
        <v>7</v>
      </c>
      <c r="D992" s="5" t="s">
        <v>37</v>
      </c>
      <c r="E992" s="3" t="s">
        <v>38</v>
      </c>
      <c r="F992" s="3" t="s">
        <v>42</v>
      </c>
      <c r="G992" s="6">
        <v>2</v>
      </c>
      <c r="H992" s="1">
        <v>12000000</v>
      </c>
      <c r="I992" s="3">
        <v>3</v>
      </c>
      <c r="J992" s="7">
        <v>5.208333333333333E-3</v>
      </c>
      <c r="K992" s="3" t="s">
        <v>18</v>
      </c>
      <c r="L992" s="3" t="s">
        <v>56</v>
      </c>
      <c r="M992" s="3" t="s">
        <v>40</v>
      </c>
      <c r="N992" s="3" t="s">
        <v>78</v>
      </c>
      <c r="O992" s="3" t="s">
        <v>63</v>
      </c>
    </row>
    <row r="993" spans="2:15" ht="21" customHeight="1" x14ac:dyDescent="0.2">
      <c r="B993" s="3" t="s">
        <v>14</v>
      </c>
      <c r="C993" s="4">
        <v>9</v>
      </c>
      <c r="D993" s="5" t="s">
        <v>37</v>
      </c>
      <c r="E993" s="3" t="s">
        <v>49</v>
      </c>
      <c r="F993" s="3" t="s">
        <v>42</v>
      </c>
      <c r="G993" s="6">
        <v>3</v>
      </c>
      <c r="H993" s="1">
        <v>15000000</v>
      </c>
      <c r="I993" s="3">
        <v>1</v>
      </c>
      <c r="J993" s="7">
        <v>5.208333333333333E-3</v>
      </c>
      <c r="K993" s="3" t="s">
        <v>18</v>
      </c>
      <c r="L993" s="3" t="s">
        <v>29</v>
      </c>
      <c r="M993" s="3" t="s">
        <v>48</v>
      </c>
      <c r="N993" s="3" t="s">
        <v>66</v>
      </c>
      <c r="O993" s="3" t="s">
        <v>36</v>
      </c>
    </row>
    <row r="994" spans="2:15" ht="21" customHeight="1" x14ac:dyDescent="0.2">
      <c r="B994" s="3" t="s">
        <v>14</v>
      </c>
      <c r="C994" s="4">
        <v>16</v>
      </c>
      <c r="D994" s="5" t="s">
        <v>44</v>
      </c>
      <c r="E994" s="3" t="s">
        <v>28</v>
      </c>
      <c r="F994" s="3" t="s">
        <v>23</v>
      </c>
      <c r="G994" s="6">
        <v>1</v>
      </c>
      <c r="H994" s="1">
        <v>19000000</v>
      </c>
      <c r="I994" s="3">
        <v>1</v>
      </c>
      <c r="J994" s="7">
        <v>5.208333333333333E-3</v>
      </c>
      <c r="K994" s="3" t="s">
        <v>46</v>
      </c>
      <c r="L994" s="3" t="s">
        <v>19</v>
      </c>
      <c r="M994" s="3" t="s">
        <v>33</v>
      </c>
      <c r="N994" s="3" t="s">
        <v>76</v>
      </c>
      <c r="O994" s="3" t="s">
        <v>31</v>
      </c>
    </row>
    <row r="995" spans="2:15" ht="21" customHeight="1" x14ac:dyDescent="0.2">
      <c r="B995" s="3" t="s">
        <v>14</v>
      </c>
      <c r="C995" s="4">
        <v>22</v>
      </c>
      <c r="D995" s="5" t="s">
        <v>44</v>
      </c>
      <c r="E995" s="3" t="s">
        <v>28</v>
      </c>
      <c r="F995" s="3" t="s">
        <v>23</v>
      </c>
      <c r="G995" s="6">
        <v>3</v>
      </c>
      <c r="H995" s="1">
        <v>11000000</v>
      </c>
      <c r="I995" s="3">
        <v>3</v>
      </c>
      <c r="J995" s="7">
        <v>5.208333333333333E-3</v>
      </c>
      <c r="K995" s="3" t="s">
        <v>18</v>
      </c>
      <c r="L995" s="3" t="s">
        <v>19</v>
      </c>
      <c r="M995" s="3" t="s">
        <v>30</v>
      </c>
      <c r="N995" s="3" t="s">
        <v>77</v>
      </c>
      <c r="O995" s="3" t="s">
        <v>65</v>
      </c>
    </row>
    <row r="996" spans="2:15" ht="21" customHeight="1" x14ac:dyDescent="0.2">
      <c r="B996" s="3" t="s">
        <v>14</v>
      </c>
      <c r="C996" s="4">
        <v>5</v>
      </c>
      <c r="D996" s="5" t="s">
        <v>44</v>
      </c>
      <c r="E996" s="3" t="s">
        <v>16</v>
      </c>
      <c r="F996" s="3" t="s">
        <v>42</v>
      </c>
      <c r="G996" s="6">
        <v>3</v>
      </c>
      <c r="H996" s="1">
        <v>15000000</v>
      </c>
      <c r="I996" s="3">
        <v>2</v>
      </c>
      <c r="J996" s="7">
        <v>5.208333333333333E-3</v>
      </c>
      <c r="K996" s="3" t="s">
        <v>18</v>
      </c>
      <c r="L996" s="3" t="s">
        <v>64</v>
      </c>
      <c r="M996" s="3" t="s">
        <v>40</v>
      </c>
      <c r="N996" s="3" t="s">
        <v>66</v>
      </c>
      <c r="O996" s="3" t="s">
        <v>67</v>
      </c>
    </row>
    <row r="997" spans="2:15" ht="21" customHeight="1" x14ac:dyDescent="0.2">
      <c r="B997" s="3" t="s">
        <v>14</v>
      </c>
      <c r="C997" s="4">
        <v>29</v>
      </c>
      <c r="D997" s="5" t="s">
        <v>44</v>
      </c>
      <c r="E997" s="3" t="s">
        <v>38</v>
      </c>
      <c r="F997" s="3" t="s">
        <v>42</v>
      </c>
      <c r="G997" s="6">
        <v>3</v>
      </c>
      <c r="H997" s="1">
        <v>15000000</v>
      </c>
      <c r="I997" s="3">
        <v>4</v>
      </c>
      <c r="J997" s="7">
        <v>5.208333333333333E-3</v>
      </c>
      <c r="K997" s="3" t="s">
        <v>18</v>
      </c>
      <c r="L997" s="3" t="s">
        <v>19</v>
      </c>
      <c r="M997" s="3" t="s">
        <v>25</v>
      </c>
      <c r="N997" s="3" t="s">
        <v>78</v>
      </c>
      <c r="O997" s="3" t="s">
        <v>63</v>
      </c>
    </row>
    <row r="998" spans="2:15" ht="21" customHeight="1" x14ac:dyDescent="0.2">
      <c r="B998" s="3" t="s">
        <v>14</v>
      </c>
      <c r="C998" s="4">
        <v>12</v>
      </c>
      <c r="D998" s="5" t="s">
        <v>44</v>
      </c>
      <c r="E998" s="3" t="s">
        <v>16</v>
      </c>
      <c r="F998" s="3" t="s">
        <v>45</v>
      </c>
      <c r="G998" s="6">
        <v>4</v>
      </c>
      <c r="H998" s="1">
        <v>15000000</v>
      </c>
      <c r="I998" s="3">
        <v>2</v>
      </c>
      <c r="J998" s="7">
        <v>5.208333333333333E-3</v>
      </c>
      <c r="K998" s="3" t="s">
        <v>18</v>
      </c>
      <c r="L998" s="3" t="s">
        <v>19</v>
      </c>
      <c r="M998" s="3" t="s">
        <v>48</v>
      </c>
      <c r="N998" s="3" t="s">
        <v>78</v>
      </c>
      <c r="O998" s="3" t="s">
        <v>41</v>
      </c>
    </row>
    <row r="999" spans="2:15" ht="21" customHeight="1" x14ac:dyDescent="0.2">
      <c r="B999" s="3" t="s">
        <v>14</v>
      </c>
      <c r="C999" s="4">
        <v>11</v>
      </c>
      <c r="D999" s="5" t="s">
        <v>55</v>
      </c>
      <c r="E999" s="3" t="s">
        <v>16</v>
      </c>
      <c r="F999" s="3" t="s">
        <v>42</v>
      </c>
      <c r="G999" s="6">
        <v>2</v>
      </c>
      <c r="H999" s="1">
        <v>38000000</v>
      </c>
      <c r="I999" s="3">
        <v>4</v>
      </c>
      <c r="J999" s="7">
        <v>5.208333333333333E-3</v>
      </c>
      <c r="K999" s="3" t="s">
        <v>46</v>
      </c>
      <c r="L999" s="3" t="s">
        <v>47</v>
      </c>
      <c r="M999" s="3" t="s">
        <v>51</v>
      </c>
      <c r="N999" s="3" t="s">
        <v>66</v>
      </c>
      <c r="O999" s="3" t="s">
        <v>67</v>
      </c>
    </row>
    <row r="1000" spans="2:15" ht="21" customHeight="1" x14ac:dyDescent="0.2">
      <c r="B1000" s="3" t="s">
        <v>14</v>
      </c>
      <c r="C1000" s="4">
        <v>6</v>
      </c>
      <c r="D1000" s="5" t="s">
        <v>55</v>
      </c>
      <c r="E1000" s="3" t="s">
        <v>32</v>
      </c>
      <c r="F1000" s="3" t="s">
        <v>42</v>
      </c>
      <c r="G1000" s="6">
        <v>5</v>
      </c>
      <c r="H1000" s="1">
        <v>20000000</v>
      </c>
      <c r="I1000" s="3">
        <v>3</v>
      </c>
      <c r="J1000" s="7">
        <v>5.208333333333333E-3</v>
      </c>
      <c r="K1000" s="3" t="s">
        <v>18</v>
      </c>
      <c r="L1000" s="3" t="s">
        <v>29</v>
      </c>
      <c r="M1000" s="3" t="s">
        <v>25</v>
      </c>
      <c r="N1000" s="3" t="s">
        <v>76</v>
      </c>
      <c r="O1000" s="3" t="s">
        <v>26</v>
      </c>
    </row>
    <row r="1001" spans="2:15" ht="21" customHeight="1" x14ac:dyDescent="0.2">
      <c r="B1001" s="3" t="s">
        <v>14</v>
      </c>
      <c r="C1001" s="4">
        <v>1</v>
      </c>
      <c r="D1001" s="5" t="s">
        <v>15</v>
      </c>
      <c r="E1001" s="3" t="s">
        <v>16</v>
      </c>
      <c r="F1001" s="3" t="s">
        <v>45</v>
      </c>
      <c r="G1001" s="6">
        <v>2</v>
      </c>
      <c r="H1001" s="1">
        <v>12000000</v>
      </c>
      <c r="I1001" s="3">
        <v>1</v>
      </c>
      <c r="J1001" s="7">
        <v>5.208333333333333E-3</v>
      </c>
      <c r="K1001" s="3" t="s">
        <v>18</v>
      </c>
      <c r="L1001" s="3" t="s">
        <v>19</v>
      </c>
      <c r="M1001" s="3" t="s">
        <v>25</v>
      </c>
      <c r="N1001" s="3" t="s">
        <v>77</v>
      </c>
      <c r="O1001" s="3" t="s">
        <v>65</v>
      </c>
    </row>
    <row r="1002" spans="2:15" ht="21" customHeight="1" x14ac:dyDescent="0.2">
      <c r="B1002" s="3" t="s">
        <v>14</v>
      </c>
      <c r="C1002" s="4">
        <v>10</v>
      </c>
      <c r="D1002" s="5" t="s">
        <v>59</v>
      </c>
      <c r="E1002" s="3" t="s">
        <v>38</v>
      </c>
      <c r="F1002" s="3" t="s">
        <v>17</v>
      </c>
      <c r="G1002" s="6">
        <v>2</v>
      </c>
      <c r="H1002" s="1">
        <v>38000000</v>
      </c>
      <c r="I1002" s="3">
        <v>2</v>
      </c>
      <c r="J1002" s="7">
        <v>5.208333333333333E-3</v>
      </c>
      <c r="K1002" s="3" t="s">
        <v>74</v>
      </c>
      <c r="L1002" s="3" t="s">
        <v>47</v>
      </c>
      <c r="M1002" s="3" t="s">
        <v>43</v>
      </c>
      <c r="N1002" s="3" t="s">
        <v>76</v>
      </c>
      <c r="O1002" s="3" t="s">
        <v>52</v>
      </c>
    </row>
    <row r="1003" spans="2:15" ht="21" customHeight="1" x14ac:dyDescent="0.2">
      <c r="B1003" s="3" t="s">
        <v>14</v>
      </c>
      <c r="C1003" s="4">
        <v>1</v>
      </c>
      <c r="D1003" s="5" t="s">
        <v>59</v>
      </c>
      <c r="E1003" s="3" t="s">
        <v>73</v>
      </c>
      <c r="F1003" s="3" t="s">
        <v>42</v>
      </c>
      <c r="G1003" s="6">
        <v>3</v>
      </c>
      <c r="H1003" s="1">
        <v>15000000</v>
      </c>
      <c r="I1003" s="3">
        <v>1</v>
      </c>
      <c r="J1003" s="7">
        <v>5.208333333333333E-3</v>
      </c>
      <c r="K1003" s="3" t="s">
        <v>18</v>
      </c>
      <c r="L1003" s="3" t="s">
        <v>56</v>
      </c>
      <c r="M1003" s="3" t="s">
        <v>43</v>
      </c>
      <c r="N1003" s="3" t="s">
        <v>78</v>
      </c>
      <c r="O1003" s="3" t="s">
        <v>62</v>
      </c>
    </row>
    <row r="1004" spans="2:15" ht="21" customHeight="1" x14ac:dyDescent="0.2">
      <c r="B1004" s="3" t="s">
        <v>70</v>
      </c>
      <c r="C1004" s="4">
        <v>7</v>
      </c>
      <c r="D1004" s="5" t="s">
        <v>72</v>
      </c>
      <c r="E1004" s="3" t="s">
        <v>28</v>
      </c>
      <c r="F1004" s="3" t="s">
        <v>17</v>
      </c>
      <c r="G1004" s="6">
        <v>0</v>
      </c>
      <c r="H1004" s="1">
        <v>0</v>
      </c>
      <c r="I1004" s="3">
        <v>3</v>
      </c>
      <c r="J1004" s="7">
        <v>5.208333333333333E-3</v>
      </c>
      <c r="K1004" s="3"/>
      <c r="L1004" s="3"/>
      <c r="M1004" s="3" t="s">
        <v>51</v>
      </c>
      <c r="N1004" s="3" t="s">
        <v>77</v>
      </c>
      <c r="O1004" s="3" t="s">
        <v>65</v>
      </c>
    </row>
    <row r="1005" spans="2:15" ht="21" customHeight="1" x14ac:dyDescent="0.2">
      <c r="B1005" s="3" t="s">
        <v>70</v>
      </c>
      <c r="C1005" s="4">
        <v>12</v>
      </c>
      <c r="D1005" s="5" t="s">
        <v>22</v>
      </c>
      <c r="E1005" s="3" t="s">
        <v>49</v>
      </c>
      <c r="F1005" s="3" t="s">
        <v>23</v>
      </c>
      <c r="G1005" s="6">
        <v>0</v>
      </c>
      <c r="H1005" s="1">
        <v>0</v>
      </c>
      <c r="I1005" s="3">
        <v>2</v>
      </c>
      <c r="J1005" s="7">
        <v>5.208333333333333E-3</v>
      </c>
      <c r="K1005" s="3"/>
      <c r="L1005" s="3"/>
      <c r="M1005" s="3" t="s">
        <v>30</v>
      </c>
      <c r="N1005" s="3" t="s">
        <v>76</v>
      </c>
      <c r="O1005" s="3" t="s">
        <v>31</v>
      </c>
    </row>
    <row r="1006" spans="2:15" ht="21" customHeight="1" x14ac:dyDescent="0.2">
      <c r="B1006" s="3" t="s">
        <v>70</v>
      </c>
      <c r="C1006" s="4">
        <v>1</v>
      </c>
      <c r="D1006" s="5" t="s">
        <v>27</v>
      </c>
      <c r="E1006" s="3" t="s">
        <v>32</v>
      </c>
      <c r="F1006" s="3" t="s">
        <v>42</v>
      </c>
      <c r="G1006" s="6">
        <v>0</v>
      </c>
      <c r="H1006" s="1">
        <v>0</v>
      </c>
      <c r="I1006" s="3">
        <v>4</v>
      </c>
      <c r="J1006" s="7">
        <v>5.208333333333333E-3</v>
      </c>
      <c r="K1006" s="3"/>
      <c r="L1006" s="3"/>
      <c r="M1006" s="3" t="s">
        <v>30</v>
      </c>
      <c r="N1006" s="3" t="s">
        <v>78</v>
      </c>
      <c r="O1006" s="3" t="s">
        <v>63</v>
      </c>
    </row>
    <row r="1007" spans="2:15" ht="21" customHeight="1" x14ac:dyDescent="0.2">
      <c r="B1007" s="3" t="s">
        <v>70</v>
      </c>
      <c r="C1007" s="4">
        <v>29</v>
      </c>
      <c r="D1007" s="5" t="s">
        <v>27</v>
      </c>
      <c r="E1007" s="3" t="s">
        <v>38</v>
      </c>
      <c r="F1007" s="3" t="s">
        <v>42</v>
      </c>
      <c r="G1007" s="6">
        <v>0</v>
      </c>
      <c r="H1007" s="1">
        <v>0</v>
      </c>
      <c r="I1007" s="3">
        <v>2</v>
      </c>
      <c r="J1007" s="7">
        <v>5.208333333333333E-3</v>
      </c>
      <c r="K1007" s="3"/>
      <c r="L1007" s="3"/>
      <c r="M1007" s="3" t="s">
        <v>40</v>
      </c>
      <c r="N1007" s="3" t="s">
        <v>76</v>
      </c>
      <c r="O1007" s="3" t="s">
        <v>52</v>
      </c>
    </row>
    <row r="1008" spans="2:15" ht="21" customHeight="1" x14ac:dyDescent="0.2">
      <c r="B1008" s="3" t="s">
        <v>70</v>
      </c>
      <c r="C1008" s="4">
        <v>26</v>
      </c>
      <c r="D1008" s="5" t="s">
        <v>37</v>
      </c>
      <c r="E1008" s="3" t="s">
        <v>38</v>
      </c>
      <c r="F1008" s="3" t="s">
        <v>17</v>
      </c>
      <c r="G1008" s="6">
        <v>0</v>
      </c>
      <c r="H1008" s="1">
        <v>0</v>
      </c>
      <c r="I1008" s="3">
        <v>3</v>
      </c>
      <c r="J1008" s="7">
        <v>5.208333333333333E-3</v>
      </c>
      <c r="K1008" s="3"/>
      <c r="L1008" s="3"/>
      <c r="M1008" s="3" t="s">
        <v>30</v>
      </c>
      <c r="N1008" s="3" t="s">
        <v>78</v>
      </c>
      <c r="O1008" s="3" t="s">
        <v>41</v>
      </c>
    </row>
    <row r="1009" spans="2:15" ht="21" customHeight="1" x14ac:dyDescent="0.2">
      <c r="B1009" s="3" t="s">
        <v>70</v>
      </c>
      <c r="C1009" s="4">
        <v>30</v>
      </c>
      <c r="D1009" s="5" t="s">
        <v>69</v>
      </c>
      <c r="E1009" s="3" t="s">
        <v>49</v>
      </c>
      <c r="F1009" s="3" t="s">
        <v>17</v>
      </c>
      <c r="G1009" s="6">
        <v>0</v>
      </c>
      <c r="H1009" s="1">
        <v>0</v>
      </c>
      <c r="I1009" s="3">
        <v>7</v>
      </c>
      <c r="J1009" s="7">
        <v>5.208333333333333E-3</v>
      </c>
      <c r="K1009" s="3"/>
      <c r="L1009" s="3"/>
      <c r="M1009" s="3" t="s">
        <v>43</v>
      </c>
      <c r="N1009" s="3" t="s">
        <v>76</v>
      </c>
      <c r="O1009" s="3" t="s">
        <v>52</v>
      </c>
    </row>
    <row r="1010" spans="2:15" ht="21" customHeight="1" x14ac:dyDescent="0.2">
      <c r="B1010" s="3" t="s">
        <v>70</v>
      </c>
      <c r="C1010" s="4">
        <v>7</v>
      </c>
      <c r="D1010" s="5" t="s">
        <v>72</v>
      </c>
      <c r="E1010" s="3" t="s">
        <v>28</v>
      </c>
      <c r="F1010" s="3" t="s">
        <v>17</v>
      </c>
      <c r="G1010" s="6">
        <v>0</v>
      </c>
      <c r="H1010" s="1">
        <v>0</v>
      </c>
      <c r="I1010" s="3">
        <v>3</v>
      </c>
      <c r="J1010" s="7">
        <v>5.208333333333333E-3</v>
      </c>
      <c r="K1010" s="3"/>
      <c r="L1010" s="3"/>
      <c r="M1010" s="3" t="s">
        <v>51</v>
      </c>
      <c r="N1010" s="3" t="s">
        <v>77</v>
      </c>
      <c r="O1010" s="3" t="s">
        <v>65</v>
      </c>
    </row>
    <row r="1011" spans="2:15" ht="21" customHeight="1" x14ac:dyDescent="0.2">
      <c r="B1011" s="3" t="s">
        <v>14</v>
      </c>
      <c r="C1011" s="4">
        <v>16</v>
      </c>
      <c r="D1011" s="5" t="s">
        <v>57</v>
      </c>
      <c r="E1011" s="3" t="s">
        <v>38</v>
      </c>
      <c r="F1011" s="3" t="s">
        <v>23</v>
      </c>
      <c r="G1011" s="6">
        <v>3</v>
      </c>
      <c r="H1011" s="1">
        <v>11000000</v>
      </c>
      <c r="I1011" s="3">
        <v>3</v>
      </c>
      <c r="J1011" s="7">
        <v>5.5555555555555558E-3</v>
      </c>
      <c r="K1011" s="3" t="s">
        <v>18</v>
      </c>
      <c r="L1011" s="3" t="s">
        <v>24</v>
      </c>
      <c r="M1011" s="3" t="s">
        <v>30</v>
      </c>
      <c r="N1011" s="3" t="s">
        <v>78</v>
      </c>
      <c r="O1011" s="3" t="s">
        <v>41</v>
      </c>
    </row>
    <row r="1012" spans="2:15" ht="21" customHeight="1" x14ac:dyDescent="0.2">
      <c r="B1012" s="3" t="s">
        <v>14</v>
      </c>
      <c r="C1012" s="4">
        <v>13</v>
      </c>
      <c r="D1012" s="5" t="s">
        <v>27</v>
      </c>
      <c r="E1012" s="3" t="s">
        <v>73</v>
      </c>
      <c r="F1012" s="3" t="s">
        <v>23</v>
      </c>
      <c r="G1012" s="6">
        <v>2</v>
      </c>
      <c r="H1012" s="1">
        <v>10000000</v>
      </c>
      <c r="I1012" s="3">
        <v>2</v>
      </c>
      <c r="J1012" s="7">
        <v>5.5555555555555558E-3</v>
      </c>
      <c r="K1012" s="3" t="s">
        <v>18</v>
      </c>
      <c r="L1012" s="3" t="s">
        <v>19</v>
      </c>
      <c r="M1012" s="3" t="s">
        <v>33</v>
      </c>
      <c r="N1012" s="3" t="s">
        <v>78</v>
      </c>
      <c r="O1012" s="3" t="s">
        <v>41</v>
      </c>
    </row>
    <row r="1013" spans="2:15" ht="21" customHeight="1" x14ac:dyDescent="0.2">
      <c r="B1013" s="3" t="s">
        <v>14</v>
      </c>
      <c r="C1013" s="4">
        <v>16</v>
      </c>
      <c r="D1013" s="5" t="s">
        <v>27</v>
      </c>
      <c r="E1013" s="3" t="s">
        <v>16</v>
      </c>
      <c r="F1013" s="3" t="s">
        <v>42</v>
      </c>
      <c r="G1013" s="6">
        <v>2</v>
      </c>
      <c r="H1013" s="1">
        <v>12000000</v>
      </c>
      <c r="I1013" s="3">
        <v>2</v>
      </c>
      <c r="J1013" s="7">
        <v>5.5555555555555558E-3</v>
      </c>
      <c r="K1013" s="3" t="s">
        <v>18</v>
      </c>
      <c r="L1013" s="3" t="s">
        <v>39</v>
      </c>
      <c r="M1013" s="3" t="s">
        <v>51</v>
      </c>
      <c r="N1013" s="3" t="s">
        <v>76</v>
      </c>
      <c r="O1013" s="3" t="s">
        <v>26</v>
      </c>
    </row>
    <row r="1014" spans="2:15" ht="21" customHeight="1" x14ac:dyDescent="0.2">
      <c r="B1014" s="3" t="s">
        <v>14</v>
      </c>
      <c r="C1014" s="4">
        <v>26</v>
      </c>
      <c r="D1014" s="5" t="s">
        <v>37</v>
      </c>
      <c r="E1014" s="3" t="s">
        <v>32</v>
      </c>
      <c r="F1014" s="3" t="s">
        <v>42</v>
      </c>
      <c r="G1014" s="6">
        <v>2</v>
      </c>
      <c r="H1014" s="1">
        <v>38000000</v>
      </c>
      <c r="I1014" s="3">
        <v>5</v>
      </c>
      <c r="J1014" s="7">
        <v>5.5555555555555558E-3</v>
      </c>
      <c r="K1014" s="3" t="s">
        <v>46</v>
      </c>
      <c r="L1014" s="3" t="s">
        <v>29</v>
      </c>
      <c r="M1014" s="3" t="s">
        <v>48</v>
      </c>
      <c r="N1014" s="3" t="s">
        <v>76</v>
      </c>
      <c r="O1014" s="3" t="s">
        <v>31</v>
      </c>
    </row>
    <row r="1015" spans="2:15" ht="21" customHeight="1" x14ac:dyDescent="0.2">
      <c r="B1015" s="3" t="s">
        <v>14</v>
      </c>
      <c r="C1015" s="4">
        <v>9</v>
      </c>
      <c r="D1015" s="5" t="s">
        <v>37</v>
      </c>
      <c r="E1015" s="3" t="s">
        <v>28</v>
      </c>
      <c r="F1015" s="3" t="s">
        <v>42</v>
      </c>
      <c r="G1015" s="6">
        <v>4</v>
      </c>
      <c r="H1015" s="1">
        <v>20000000</v>
      </c>
      <c r="I1015" s="3">
        <v>1</v>
      </c>
      <c r="J1015" s="7">
        <v>5.5555555555555558E-3</v>
      </c>
      <c r="K1015" s="3" t="s">
        <v>61</v>
      </c>
      <c r="L1015" s="3" t="s">
        <v>29</v>
      </c>
      <c r="M1015" s="3" t="s">
        <v>43</v>
      </c>
      <c r="N1015" s="3" t="s">
        <v>76</v>
      </c>
      <c r="O1015" s="3" t="s">
        <v>71</v>
      </c>
    </row>
    <row r="1016" spans="2:15" ht="21" customHeight="1" x14ac:dyDescent="0.2">
      <c r="B1016" s="3" t="s">
        <v>14</v>
      </c>
      <c r="C1016" s="4">
        <v>28</v>
      </c>
      <c r="D1016" s="5" t="s">
        <v>37</v>
      </c>
      <c r="E1016" s="3" t="s">
        <v>28</v>
      </c>
      <c r="F1016" s="3" t="s">
        <v>42</v>
      </c>
      <c r="G1016" s="6">
        <v>1</v>
      </c>
      <c r="H1016" s="1">
        <v>7000000</v>
      </c>
      <c r="I1016" s="3">
        <v>2</v>
      </c>
      <c r="J1016" s="7">
        <v>5.5555555555555558E-3</v>
      </c>
      <c r="K1016" s="3" t="s">
        <v>18</v>
      </c>
      <c r="L1016" s="3" t="s">
        <v>29</v>
      </c>
      <c r="M1016" s="3" t="s">
        <v>48</v>
      </c>
      <c r="N1016" s="3" t="s">
        <v>76</v>
      </c>
      <c r="O1016" s="3" t="s">
        <v>52</v>
      </c>
    </row>
    <row r="1017" spans="2:15" ht="21" customHeight="1" x14ac:dyDescent="0.2">
      <c r="B1017" s="3" t="s">
        <v>14</v>
      </c>
      <c r="C1017" s="4">
        <v>30</v>
      </c>
      <c r="D1017" s="5" t="s">
        <v>37</v>
      </c>
      <c r="E1017" s="3" t="s">
        <v>32</v>
      </c>
      <c r="F1017" s="3" t="s">
        <v>17</v>
      </c>
      <c r="G1017" s="6">
        <v>3</v>
      </c>
      <c r="H1017" s="1">
        <v>15000000</v>
      </c>
      <c r="I1017" s="3">
        <v>4</v>
      </c>
      <c r="J1017" s="7">
        <v>5.5555555555555558E-3</v>
      </c>
      <c r="K1017" s="3" t="s">
        <v>18</v>
      </c>
      <c r="L1017" s="3" t="s">
        <v>24</v>
      </c>
      <c r="M1017" s="3" t="s">
        <v>33</v>
      </c>
      <c r="N1017" s="3" t="s">
        <v>78</v>
      </c>
      <c r="O1017" s="3" t="s">
        <v>63</v>
      </c>
    </row>
    <row r="1018" spans="2:15" ht="21" customHeight="1" x14ac:dyDescent="0.2">
      <c r="B1018" s="3" t="s">
        <v>14</v>
      </c>
      <c r="C1018" s="4">
        <v>5</v>
      </c>
      <c r="D1018" s="5" t="s">
        <v>44</v>
      </c>
      <c r="E1018" s="3" t="s">
        <v>28</v>
      </c>
      <c r="F1018" s="3" t="s">
        <v>17</v>
      </c>
      <c r="G1018" s="6">
        <v>5</v>
      </c>
      <c r="H1018" s="1">
        <v>25000000</v>
      </c>
      <c r="I1018" s="3">
        <v>2</v>
      </c>
      <c r="J1018" s="7">
        <v>5.5555555555555558E-3</v>
      </c>
      <c r="K1018" s="3" t="s">
        <v>18</v>
      </c>
      <c r="L1018" s="3" t="s">
        <v>19</v>
      </c>
      <c r="M1018" s="3" t="s">
        <v>25</v>
      </c>
      <c r="N1018" s="3" t="s">
        <v>66</v>
      </c>
      <c r="O1018" s="3" t="s">
        <v>36</v>
      </c>
    </row>
    <row r="1019" spans="2:15" ht="21" customHeight="1" x14ac:dyDescent="0.2">
      <c r="B1019" s="3" t="s">
        <v>14</v>
      </c>
      <c r="C1019" s="4">
        <v>16</v>
      </c>
      <c r="D1019" s="5" t="s">
        <v>57</v>
      </c>
      <c r="E1019" s="3" t="s">
        <v>38</v>
      </c>
      <c r="F1019" s="3" t="s">
        <v>23</v>
      </c>
      <c r="G1019" s="6">
        <v>3</v>
      </c>
      <c r="H1019" s="1">
        <v>11000000</v>
      </c>
      <c r="I1019" s="3">
        <v>3</v>
      </c>
      <c r="J1019" s="7">
        <v>5.5555555555555558E-3</v>
      </c>
      <c r="K1019" s="3" t="s">
        <v>18</v>
      </c>
      <c r="L1019" s="3" t="s">
        <v>24</v>
      </c>
      <c r="M1019" s="3" t="s">
        <v>30</v>
      </c>
      <c r="N1019" s="3" t="s">
        <v>78</v>
      </c>
      <c r="O1019" s="3" t="s">
        <v>41</v>
      </c>
    </row>
    <row r="1020" spans="2:15" ht="21" customHeight="1" x14ac:dyDescent="0.2">
      <c r="B1020" s="3" t="s">
        <v>70</v>
      </c>
      <c r="C1020" s="4">
        <v>12</v>
      </c>
      <c r="D1020" s="5" t="s">
        <v>27</v>
      </c>
      <c r="E1020" s="3" t="s">
        <v>32</v>
      </c>
      <c r="F1020" s="3" t="s">
        <v>42</v>
      </c>
      <c r="G1020" s="6">
        <v>0</v>
      </c>
      <c r="H1020" s="1">
        <v>0</v>
      </c>
      <c r="I1020" s="3">
        <v>3</v>
      </c>
      <c r="J1020" s="7">
        <v>5.5555555555555558E-3</v>
      </c>
      <c r="K1020" s="3"/>
      <c r="L1020" s="3"/>
      <c r="M1020" s="3" t="s">
        <v>30</v>
      </c>
      <c r="N1020" s="3" t="s">
        <v>66</v>
      </c>
      <c r="O1020" s="3" t="s">
        <v>67</v>
      </c>
    </row>
    <row r="1021" spans="2:15" ht="21" customHeight="1" x14ac:dyDescent="0.2">
      <c r="B1021" s="3" t="s">
        <v>70</v>
      </c>
      <c r="C1021" s="4">
        <v>1</v>
      </c>
      <c r="D1021" s="5" t="s">
        <v>37</v>
      </c>
      <c r="E1021" s="3" t="s">
        <v>49</v>
      </c>
      <c r="F1021" s="3" t="s">
        <v>42</v>
      </c>
      <c r="G1021" s="6">
        <v>0</v>
      </c>
      <c r="H1021" s="1">
        <v>0</v>
      </c>
      <c r="I1021" s="3">
        <v>1</v>
      </c>
      <c r="J1021" s="7">
        <v>5.5555555555555558E-3</v>
      </c>
      <c r="K1021" s="3"/>
      <c r="L1021" s="3"/>
      <c r="M1021" s="3" t="s">
        <v>30</v>
      </c>
      <c r="N1021" s="3" t="s">
        <v>66</v>
      </c>
      <c r="O1021" s="3" t="s">
        <v>67</v>
      </c>
    </row>
    <row r="1022" spans="2:15" ht="21" customHeight="1" x14ac:dyDescent="0.2">
      <c r="B1022" s="3" t="s">
        <v>70</v>
      </c>
      <c r="C1022" s="4">
        <v>5</v>
      </c>
      <c r="D1022" s="5" t="s">
        <v>37</v>
      </c>
      <c r="E1022" s="3" t="s">
        <v>49</v>
      </c>
      <c r="F1022" s="3" t="s">
        <v>45</v>
      </c>
      <c r="G1022" s="6">
        <v>0</v>
      </c>
      <c r="H1022" s="1">
        <v>0</v>
      </c>
      <c r="I1022" s="3">
        <v>4</v>
      </c>
      <c r="J1022" s="7">
        <v>5.5555555555555558E-3</v>
      </c>
      <c r="K1022" s="3"/>
      <c r="L1022" s="3"/>
      <c r="M1022" s="3" t="s">
        <v>43</v>
      </c>
      <c r="N1022" s="3" t="s">
        <v>77</v>
      </c>
      <c r="O1022" s="3" t="s">
        <v>65</v>
      </c>
    </row>
    <row r="1023" spans="2:15" ht="21" customHeight="1" x14ac:dyDescent="0.2">
      <c r="B1023" s="3" t="s">
        <v>70</v>
      </c>
      <c r="C1023" s="4">
        <v>27</v>
      </c>
      <c r="D1023" s="5" t="s">
        <v>44</v>
      </c>
      <c r="E1023" s="3" t="s">
        <v>16</v>
      </c>
      <c r="F1023" s="3" t="s">
        <v>17</v>
      </c>
      <c r="G1023" s="6">
        <v>0</v>
      </c>
      <c r="H1023" s="1">
        <v>0</v>
      </c>
      <c r="I1023" s="3">
        <v>1</v>
      </c>
      <c r="J1023" s="7">
        <v>5.5555555555555558E-3</v>
      </c>
      <c r="K1023" s="3"/>
      <c r="L1023" s="3"/>
      <c r="M1023" s="3" t="s">
        <v>30</v>
      </c>
      <c r="N1023" s="3" t="s">
        <v>76</v>
      </c>
      <c r="O1023" s="3" t="s">
        <v>52</v>
      </c>
    </row>
    <row r="1024" spans="2:15" ht="21" customHeight="1" x14ac:dyDescent="0.2">
      <c r="B1024" s="3" t="s">
        <v>70</v>
      </c>
      <c r="C1024" s="4">
        <v>16</v>
      </c>
      <c r="D1024" s="5" t="s">
        <v>44</v>
      </c>
      <c r="E1024" s="3" t="s">
        <v>16</v>
      </c>
      <c r="F1024" s="3" t="s">
        <v>17</v>
      </c>
      <c r="G1024" s="6">
        <v>0</v>
      </c>
      <c r="H1024" s="1">
        <v>0</v>
      </c>
      <c r="I1024" s="3">
        <v>1</v>
      </c>
      <c r="J1024" s="7">
        <v>5.5555555555555558E-3</v>
      </c>
      <c r="K1024" s="3"/>
      <c r="L1024" s="3"/>
      <c r="M1024" s="3" t="s">
        <v>40</v>
      </c>
      <c r="N1024" s="3" t="s">
        <v>78</v>
      </c>
      <c r="O1024" s="3" t="s">
        <v>21</v>
      </c>
    </row>
    <row r="1025" spans="2:15" ht="21" customHeight="1" x14ac:dyDescent="0.2">
      <c r="B1025" s="3" t="s">
        <v>14</v>
      </c>
      <c r="C1025" s="4">
        <v>11</v>
      </c>
      <c r="D1025" s="5" t="s">
        <v>57</v>
      </c>
      <c r="E1025" s="3" t="s">
        <v>32</v>
      </c>
      <c r="F1025" s="3" t="s">
        <v>42</v>
      </c>
      <c r="G1025" s="6">
        <v>4</v>
      </c>
      <c r="H1025" s="1">
        <v>20000000</v>
      </c>
      <c r="I1025" s="3">
        <v>1</v>
      </c>
      <c r="J1025" s="7">
        <v>5.6712962962962958E-3</v>
      </c>
      <c r="K1025" s="3" t="s">
        <v>18</v>
      </c>
      <c r="L1025" s="3" t="s">
        <v>56</v>
      </c>
      <c r="M1025" s="3" t="s">
        <v>20</v>
      </c>
      <c r="N1025" s="3" t="s">
        <v>78</v>
      </c>
      <c r="O1025" s="3" t="s">
        <v>62</v>
      </c>
    </row>
    <row r="1026" spans="2:15" ht="21" customHeight="1" x14ac:dyDescent="0.2">
      <c r="B1026" s="3" t="s">
        <v>14</v>
      </c>
      <c r="C1026" s="4">
        <v>1</v>
      </c>
      <c r="D1026" s="5" t="s">
        <v>59</v>
      </c>
      <c r="E1026" s="3" t="s">
        <v>38</v>
      </c>
      <c r="F1026" s="3" t="s">
        <v>23</v>
      </c>
      <c r="G1026" s="6">
        <v>2</v>
      </c>
      <c r="H1026" s="1">
        <v>12000000</v>
      </c>
      <c r="I1026" s="3">
        <v>5</v>
      </c>
      <c r="J1026" s="7">
        <v>5.6712962962962958E-3</v>
      </c>
      <c r="K1026" s="3" t="s">
        <v>18</v>
      </c>
      <c r="L1026" s="3" t="s">
        <v>35</v>
      </c>
      <c r="M1026" s="3" t="s">
        <v>40</v>
      </c>
      <c r="N1026" s="3" t="s">
        <v>66</v>
      </c>
      <c r="O1026" s="3" t="s">
        <v>36</v>
      </c>
    </row>
    <row r="1027" spans="2:15" ht="21" customHeight="1" x14ac:dyDescent="0.2">
      <c r="B1027" s="3" t="s">
        <v>14</v>
      </c>
      <c r="C1027" s="4">
        <v>10</v>
      </c>
      <c r="D1027" s="5" t="s">
        <v>27</v>
      </c>
      <c r="E1027" s="3" t="s">
        <v>38</v>
      </c>
      <c r="F1027" s="3" t="s">
        <v>42</v>
      </c>
      <c r="G1027" s="6">
        <v>2</v>
      </c>
      <c r="H1027" s="1">
        <v>38000000</v>
      </c>
      <c r="I1027" s="3">
        <v>2</v>
      </c>
      <c r="J1027" s="7">
        <v>5.6712962962962958E-3</v>
      </c>
      <c r="K1027" s="3" t="s">
        <v>74</v>
      </c>
      <c r="L1027" s="3" t="s">
        <v>47</v>
      </c>
      <c r="M1027" s="3" t="s">
        <v>48</v>
      </c>
      <c r="N1027" s="3" t="s">
        <v>78</v>
      </c>
      <c r="O1027" s="3" t="s">
        <v>63</v>
      </c>
    </row>
    <row r="1028" spans="2:15" ht="21" customHeight="1" x14ac:dyDescent="0.2">
      <c r="B1028" s="3" t="s">
        <v>14</v>
      </c>
      <c r="C1028" s="4">
        <v>11</v>
      </c>
      <c r="D1028" s="5" t="s">
        <v>27</v>
      </c>
      <c r="E1028" s="3" t="s">
        <v>16</v>
      </c>
      <c r="F1028" s="3" t="s">
        <v>23</v>
      </c>
      <c r="G1028" s="6">
        <v>2</v>
      </c>
      <c r="H1028" s="1">
        <v>12000000</v>
      </c>
      <c r="I1028" s="3">
        <v>4</v>
      </c>
      <c r="J1028" s="7">
        <v>5.6712962962962958E-3</v>
      </c>
      <c r="K1028" s="3" t="s">
        <v>18</v>
      </c>
      <c r="L1028" s="3" t="s">
        <v>39</v>
      </c>
      <c r="M1028" s="3" t="s">
        <v>30</v>
      </c>
      <c r="N1028" s="3" t="s">
        <v>76</v>
      </c>
      <c r="O1028" s="3" t="s">
        <v>31</v>
      </c>
    </row>
    <row r="1029" spans="2:15" ht="21" customHeight="1" x14ac:dyDescent="0.2">
      <c r="B1029" s="3" t="s">
        <v>14</v>
      </c>
      <c r="C1029" s="4">
        <v>12</v>
      </c>
      <c r="D1029" s="5" t="s">
        <v>27</v>
      </c>
      <c r="E1029" s="3" t="s">
        <v>38</v>
      </c>
      <c r="F1029" s="3" t="s">
        <v>17</v>
      </c>
      <c r="G1029" s="6">
        <v>3</v>
      </c>
      <c r="H1029" s="1">
        <v>15000000</v>
      </c>
      <c r="I1029" s="3">
        <v>4</v>
      </c>
      <c r="J1029" s="7">
        <v>5.6712962962962958E-3</v>
      </c>
      <c r="K1029" s="3" t="s">
        <v>18</v>
      </c>
      <c r="L1029" s="3" t="s">
        <v>24</v>
      </c>
      <c r="M1029" s="3" t="s">
        <v>30</v>
      </c>
      <c r="N1029" s="3" t="s">
        <v>76</v>
      </c>
      <c r="O1029" s="3" t="s">
        <v>31</v>
      </c>
    </row>
    <row r="1030" spans="2:15" ht="21" customHeight="1" x14ac:dyDescent="0.2">
      <c r="B1030" s="3" t="s">
        <v>14</v>
      </c>
      <c r="C1030" s="4">
        <v>27</v>
      </c>
      <c r="D1030" s="5" t="s">
        <v>37</v>
      </c>
      <c r="E1030" s="3" t="s">
        <v>32</v>
      </c>
      <c r="F1030" s="3" t="s">
        <v>45</v>
      </c>
      <c r="G1030" s="6">
        <v>1</v>
      </c>
      <c r="H1030" s="1">
        <v>19000000</v>
      </c>
      <c r="I1030" s="3">
        <v>1</v>
      </c>
      <c r="J1030" s="7">
        <v>5.6712962962962958E-3</v>
      </c>
      <c r="K1030" s="3" t="s">
        <v>46</v>
      </c>
      <c r="L1030" s="3" t="s">
        <v>19</v>
      </c>
      <c r="M1030" s="3" t="s">
        <v>33</v>
      </c>
      <c r="N1030" s="3" t="s">
        <v>78</v>
      </c>
      <c r="O1030" s="3" t="s">
        <v>41</v>
      </c>
    </row>
    <row r="1031" spans="2:15" ht="21" customHeight="1" x14ac:dyDescent="0.2">
      <c r="B1031" s="3" t="s">
        <v>14</v>
      </c>
      <c r="C1031" s="4">
        <v>30</v>
      </c>
      <c r="D1031" s="5" t="s">
        <v>37</v>
      </c>
      <c r="E1031" s="3" t="s">
        <v>38</v>
      </c>
      <c r="F1031" s="3" t="s">
        <v>42</v>
      </c>
      <c r="G1031" s="6">
        <v>4</v>
      </c>
      <c r="H1031" s="1">
        <v>11000000</v>
      </c>
      <c r="I1031" s="3">
        <v>3</v>
      </c>
      <c r="J1031" s="7">
        <v>5.6712962962962958E-3</v>
      </c>
      <c r="K1031" s="3" t="s">
        <v>61</v>
      </c>
      <c r="L1031" s="3" t="s">
        <v>39</v>
      </c>
      <c r="M1031" s="3" t="s">
        <v>43</v>
      </c>
      <c r="N1031" s="3" t="s">
        <v>76</v>
      </c>
      <c r="O1031" s="3" t="s">
        <v>26</v>
      </c>
    </row>
    <row r="1032" spans="2:15" ht="21" customHeight="1" x14ac:dyDescent="0.2">
      <c r="B1032" s="3" t="s">
        <v>14</v>
      </c>
      <c r="C1032" s="4">
        <v>27</v>
      </c>
      <c r="D1032" s="5" t="s">
        <v>37</v>
      </c>
      <c r="E1032" s="3" t="s">
        <v>28</v>
      </c>
      <c r="F1032" s="3" t="s">
        <v>17</v>
      </c>
      <c r="G1032" s="6">
        <v>5</v>
      </c>
      <c r="H1032" s="1">
        <v>25000000</v>
      </c>
      <c r="I1032" s="3">
        <v>2</v>
      </c>
      <c r="J1032" s="7">
        <v>5.6712962962962958E-3</v>
      </c>
      <c r="K1032" s="3" t="s">
        <v>18</v>
      </c>
      <c r="L1032" s="3" t="s">
        <v>39</v>
      </c>
      <c r="M1032" s="3" t="s">
        <v>40</v>
      </c>
      <c r="N1032" s="3" t="s">
        <v>76</v>
      </c>
      <c r="O1032" s="3" t="s">
        <v>52</v>
      </c>
    </row>
    <row r="1033" spans="2:15" ht="21" customHeight="1" x14ac:dyDescent="0.2">
      <c r="B1033" s="3" t="s">
        <v>14</v>
      </c>
      <c r="C1033" s="4">
        <v>9</v>
      </c>
      <c r="D1033" s="5" t="s">
        <v>37</v>
      </c>
      <c r="E1033" s="3" t="s">
        <v>16</v>
      </c>
      <c r="F1033" s="3" t="s">
        <v>42</v>
      </c>
      <c r="G1033" s="6">
        <v>3</v>
      </c>
      <c r="H1033" s="1">
        <v>15000000</v>
      </c>
      <c r="I1033" s="3">
        <v>4</v>
      </c>
      <c r="J1033" s="7">
        <v>5.6712962962962958E-3</v>
      </c>
      <c r="K1033" s="3" t="s">
        <v>18</v>
      </c>
      <c r="L1033" s="3" t="s">
        <v>56</v>
      </c>
      <c r="M1033" s="3" t="s">
        <v>33</v>
      </c>
      <c r="N1033" s="3" t="s">
        <v>66</v>
      </c>
      <c r="O1033" s="3" t="s">
        <v>67</v>
      </c>
    </row>
    <row r="1034" spans="2:15" ht="21" customHeight="1" x14ac:dyDescent="0.2">
      <c r="B1034" s="3" t="s">
        <v>14</v>
      </c>
      <c r="C1034" s="4">
        <v>22</v>
      </c>
      <c r="D1034" s="5" t="s">
        <v>44</v>
      </c>
      <c r="E1034" s="3" t="s">
        <v>73</v>
      </c>
      <c r="F1034" s="3" t="s">
        <v>42</v>
      </c>
      <c r="G1034" s="6">
        <v>3</v>
      </c>
      <c r="H1034" s="1">
        <v>15000000</v>
      </c>
      <c r="I1034" s="3">
        <v>1</v>
      </c>
      <c r="J1034" s="7">
        <v>5.6712962962962958E-3</v>
      </c>
      <c r="K1034" s="3" t="s">
        <v>18</v>
      </c>
      <c r="L1034" s="3" t="s">
        <v>29</v>
      </c>
      <c r="M1034" s="3" t="s">
        <v>48</v>
      </c>
      <c r="N1034" s="3" t="s">
        <v>66</v>
      </c>
      <c r="O1034" s="3" t="s">
        <v>36</v>
      </c>
    </row>
    <row r="1035" spans="2:15" ht="21" customHeight="1" x14ac:dyDescent="0.2">
      <c r="B1035" s="3" t="s">
        <v>14</v>
      </c>
      <c r="C1035" s="4">
        <v>23</v>
      </c>
      <c r="D1035" s="5" t="s">
        <v>69</v>
      </c>
      <c r="E1035" s="3" t="s">
        <v>38</v>
      </c>
      <c r="F1035" s="3" t="s">
        <v>42</v>
      </c>
      <c r="G1035" s="6">
        <v>5</v>
      </c>
      <c r="H1035" s="1">
        <v>21000000</v>
      </c>
      <c r="I1035" s="3">
        <v>1</v>
      </c>
      <c r="J1035" s="7">
        <v>5.6712962962962958E-3</v>
      </c>
      <c r="K1035" s="3" t="s">
        <v>18</v>
      </c>
      <c r="L1035" s="3" t="s">
        <v>64</v>
      </c>
      <c r="M1035" s="3" t="s">
        <v>25</v>
      </c>
      <c r="N1035" s="3" t="s">
        <v>78</v>
      </c>
      <c r="O1035" s="3" t="s">
        <v>41</v>
      </c>
    </row>
    <row r="1036" spans="2:15" ht="21" customHeight="1" x14ac:dyDescent="0.2">
      <c r="B1036" s="3" t="s">
        <v>14</v>
      </c>
      <c r="C1036" s="4">
        <v>11</v>
      </c>
      <c r="D1036" s="5" t="s">
        <v>57</v>
      </c>
      <c r="E1036" s="3" t="s">
        <v>32</v>
      </c>
      <c r="F1036" s="3" t="s">
        <v>42</v>
      </c>
      <c r="G1036" s="6">
        <v>4</v>
      </c>
      <c r="H1036" s="1">
        <v>20000000</v>
      </c>
      <c r="I1036" s="3">
        <v>1</v>
      </c>
      <c r="J1036" s="7">
        <v>5.6712962962962958E-3</v>
      </c>
      <c r="K1036" s="3" t="s">
        <v>18</v>
      </c>
      <c r="L1036" s="3" t="s">
        <v>56</v>
      </c>
      <c r="M1036" s="3" t="s">
        <v>20</v>
      </c>
      <c r="N1036" s="3" t="s">
        <v>78</v>
      </c>
      <c r="O1036" s="3" t="s">
        <v>62</v>
      </c>
    </row>
    <row r="1037" spans="2:15" ht="21" customHeight="1" x14ac:dyDescent="0.2">
      <c r="B1037" s="3" t="s">
        <v>14</v>
      </c>
      <c r="C1037" s="4">
        <v>1</v>
      </c>
      <c r="D1037" s="5" t="s">
        <v>59</v>
      </c>
      <c r="E1037" s="3" t="s">
        <v>38</v>
      </c>
      <c r="F1037" s="3" t="s">
        <v>23</v>
      </c>
      <c r="G1037" s="6">
        <v>2</v>
      </c>
      <c r="H1037" s="1">
        <v>12000000</v>
      </c>
      <c r="I1037" s="3">
        <v>5</v>
      </c>
      <c r="J1037" s="7">
        <v>5.6712962962962958E-3</v>
      </c>
      <c r="K1037" s="3" t="s">
        <v>18</v>
      </c>
      <c r="L1037" s="3" t="s">
        <v>35</v>
      </c>
      <c r="M1037" s="3" t="s">
        <v>40</v>
      </c>
      <c r="N1037" s="3" t="s">
        <v>66</v>
      </c>
      <c r="O1037" s="3" t="s">
        <v>36</v>
      </c>
    </row>
    <row r="1038" spans="2:15" ht="21" customHeight="1" x14ac:dyDescent="0.2">
      <c r="B1038" s="3" t="s">
        <v>70</v>
      </c>
      <c r="C1038" s="4">
        <v>18</v>
      </c>
      <c r="D1038" s="5" t="s">
        <v>58</v>
      </c>
      <c r="E1038" s="3" t="s">
        <v>16</v>
      </c>
      <c r="F1038" s="3" t="s">
        <v>42</v>
      </c>
      <c r="G1038" s="6">
        <v>0</v>
      </c>
      <c r="H1038" s="1">
        <v>0</v>
      </c>
      <c r="I1038" s="3">
        <v>1</v>
      </c>
      <c r="J1038" s="7">
        <v>5.6712962962962958E-3</v>
      </c>
      <c r="K1038" s="3"/>
      <c r="L1038" s="3"/>
      <c r="M1038" s="3" t="s">
        <v>20</v>
      </c>
      <c r="N1038" s="3" t="s">
        <v>76</v>
      </c>
      <c r="O1038" s="3" t="s">
        <v>31</v>
      </c>
    </row>
    <row r="1039" spans="2:15" ht="21" customHeight="1" x14ac:dyDescent="0.2">
      <c r="B1039" s="3" t="s">
        <v>70</v>
      </c>
      <c r="C1039" s="4">
        <v>2</v>
      </c>
      <c r="D1039" s="5" t="s">
        <v>72</v>
      </c>
      <c r="E1039" s="3" t="s">
        <v>16</v>
      </c>
      <c r="F1039" s="3" t="s">
        <v>23</v>
      </c>
      <c r="G1039" s="6">
        <v>0</v>
      </c>
      <c r="H1039" s="1">
        <v>0</v>
      </c>
      <c r="I1039" s="3">
        <v>4</v>
      </c>
      <c r="J1039" s="7">
        <v>5.6712962962962958E-3</v>
      </c>
      <c r="K1039" s="3"/>
      <c r="L1039" s="3"/>
      <c r="M1039" s="3" t="s">
        <v>51</v>
      </c>
      <c r="N1039" s="3" t="s">
        <v>77</v>
      </c>
      <c r="O1039" s="3" t="s">
        <v>54</v>
      </c>
    </row>
    <row r="1040" spans="2:15" ht="21" customHeight="1" x14ac:dyDescent="0.2">
      <c r="B1040" s="3" t="s">
        <v>70</v>
      </c>
      <c r="C1040" s="4">
        <v>18</v>
      </c>
      <c r="D1040" s="5" t="s">
        <v>58</v>
      </c>
      <c r="E1040" s="3" t="s">
        <v>16</v>
      </c>
      <c r="F1040" s="3" t="s">
        <v>42</v>
      </c>
      <c r="G1040" s="6">
        <v>0</v>
      </c>
      <c r="H1040" s="1">
        <v>0</v>
      </c>
      <c r="I1040" s="3">
        <v>1</v>
      </c>
      <c r="J1040" s="7">
        <v>5.6712962962962958E-3</v>
      </c>
      <c r="K1040" s="3"/>
      <c r="L1040" s="3"/>
      <c r="M1040" s="3" t="s">
        <v>20</v>
      </c>
      <c r="N1040" s="3" t="s">
        <v>76</v>
      </c>
      <c r="O1040" s="3" t="s">
        <v>31</v>
      </c>
    </row>
    <row r="1041" spans="2:15" ht="21" customHeight="1" x14ac:dyDescent="0.2">
      <c r="B1041" s="3" t="s">
        <v>70</v>
      </c>
      <c r="C1041" s="4">
        <v>2</v>
      </c>
      <c r="D1041" s="5" t="s">
        <v>72</v>
      </c>
      <c r="E1041" s="3" t="s">
        <v>16</v>
      </c>
      <c r="F1041" s="3" t="s">
        <v>23</v>
      </c>
      <c r="G1041" s="6">
        <v>0</v>
      </c>
      <c r="H1041" s="1">
        <v>0</v>
      </c>
      <c r="I1041" s="3">
        <v>4</v>
      </c>
      <c r="J1041" s="7">
        <v>5.6712962962962958E-3</v>
      </c>
      <c r="K1041" s="3"/>
      <c r="L1041" s="3"/>
      <c r="M1041" s="3" t="s">
        <v>51</v>
      </c>
      <c r="N1041" s="3" t="s">
        <v>77</v>
      </c>
      <c r="O1041" s="3" t="s">
        <v>54</v>
      </c>
    </row>
    <row r="1042" spans="2:15" ht="21" customHeight="1" x14ac:dyDescent="0.2">
      <c r="B1042" s="3" t="s">
        <v>14</v>
      </c>
      <c r="C1042" s="4">
        <v>13</v>
      </c>
      <c r="D1042" s="5" t="s">
        <v>55</v>
      </c>
      <c r="E1042" s="3" t="s">
        <v>16</v>
      </c>
      <c r="F1042" s="3" t="s">
        <v>42</v>
      </c>
      <c r="G1042" s="6">
        <v>4</v>
      </c>
      <c r="H1042" s="1">
        <v>15000000</v>
      </c>
      <c r="I1042" s="3">
        <v>5</v>
      </c>
      <c r="J1042" s="7">
        <v>5.6944444444444438E-3</v>
      </c>
      <c r="K1042" s="3" t="s">
        <v>18</v>
      </c>
      <c r="L1042" s="3" t="s">
        <v>35</v>
      </c>
      <c r="M1042" s="3" t="s">
        <v>48</v>
      </c>
      <c r="N1042" s="3" t="s">
        <v>76</v>
      </c>
      <c r="O1042" s="3" t="s">
        <v>52</v>
      </c>
    </row>
    <row r="1043" spans="2:15" ht="21" customHeight="1" x14ac:dyDescent="0.2">
      <c r="B1043" s="3" t="s">
        <v>14</v>
      </c>
      <c r="C1043" s="4">
        <v>11</v>
      </c>
      <c r="D1043" s="5" t="s">
        <v>57</v>
      </c>
      <c r="E1043" s="3" t="s">
        <v>28</v>
      </c>
      <c r="F1043" s="3" t="s">
        <v>17</v>
      </c>
      <c r="G1043" s="6">
        <v>2</v>
      </c>
      <c r="H1043" s="1">
        <v>38000000</v>
      </c>
      <c r="I1043" s="3">
        <v>2</v>
      </c>
      <c r="J1043" s="7">
        <v>5.6944444444444438E-3</v>
      </c>
      <c r="K1043" s="3" t="s">
        <v>46</v>
      </c>
      <c r="L1043" s="3" t="s">
        <v>19</v>
      </c>
      <c r="M1043" s="3" t="s">
        <v>25</v>
      </c>
      <c r="N1043" s="3" t="s">
        <v>78</v>
      </c>
      <c r="O1043" s="3" t="s">
        <v>62</v>
      </c>
    </row>
    <row r="1044" spans="2:15" ht="21" customHeight="1" x14ac:dyDescent="0.2">
      <c r="B1044" s="3" t="s">
        <v>14</v>
      </c>
      <c r="C1044" s="4">
        <v>12</v>
      </c>
      <c r="D1044" s="5" t="s">
        <v>59</v>
      </c>
      <c r="E1044" s="3" t="s">
        <v>16</v>
      </c>
      <c r="F1044" s="3" t="s">
        <v>42</v>
      </c>
      <c r="G1044" s="6">
        <v>1</v>
      </c>
      <c r="H1044" s="1">
        <v>7000000</v>
      </c>
      <c r="I1044" s="3">
        <v>1</v>
      </c>
      <c r="J1044" s="7">
        <v>5.6944444444444438E-3</v>
      </c>
      <c r="K1044" s="3" t="s">
        <v>18</v>
      </c>
      <c r="L1044" s="3" t="s">
        <v>39</v>
      </c>
      <c r="M1044" s="3" t="s">
        <v>20</v>
      </c>
      <c r="N1044" s="3" t="s">
        <v>77</v>
      </c>
      <c r="O1044" s="3" t="s">
        <v>65</v>
      </c>
    </row>
    <row r="1045" spans="2:15" ht="21" customHeight="1" x14ac:dyDescent="0.2">
      <c r="B1045" s="3" t="s">
        <v>14</v>
      </c>
      <c r="C1045" s="4">
        <v>27</v>
      </c>
      <c r="D1045" s="5" t="s">
        <v>22</v>
      </c>
      <c r="E1045" s="3" t="s">
        <v>32</v>
      </c>
      <c r="F1045" s="3" t="s">
        <v>68</v>
      </c>
      <c r="G1045" s="6">
        <v>5</v>
      </c>
      <c r="H1045" s="1">
        <v>25000000</v>
      </c>
      <c r="I1045" s="3">
        <v>4</v>
      </c>
      <c r="J1045" s="7">
        <v>5.6944444444444438E-3</v>
      </c>
      <c r="K1045" s="3" t="s">
        <v>18</v>
      </c>
      <c r="L1045" s="3" t="s">
        <v>56</v>
      </c>
      <c r="M1045" s="3" t="s">
        <v>51</v>
      </c>
      <c r="N1045" s="3" t="s">
        <v>78</v>
      </c>
      <c r="O1045" s="3" t="s">
        <v>63</v>
      </c>
    </row>
    <row r="1046" spans="2:15" ht="21" customHeight="1" x14ac:dyDescent="0.2">
      <c r="B1046" s="3" t="s">
        <v>14</v>
      </c>
      <c r="C1046" s="4">
        <v>30</v>
      </c>
      <c r="D1046" s="5" t="s">
        <v>27</v>
      </c>
      <c r="E1046" s="3" t="s">
        <v>32</v>
      </c>
      <c r="F1046" s="3" t="s">
        <v>42</v>
      </c>
      <c r="G1046" s="6">
        <v>1</v>
      </c>
      <c r="H1046" s="1">
        <v>19000000</v>
      </c>
      <c r="I1046" s="3">
        <v>5</v>
      </c>
      <c r="J1046" s="7">
        <v>5.6944444444444438E-3</v>
      </c>
      <c r="K1046" s="3" t="s">
        <v>46</v>
      </c>
      <c r="L1046" s="3" t="s">
        <v>56</v>
      </c>
      <c r="M1046" s="3" t="s">
        <v>40</v>
      </c>
      <c r="N1046" s="3" t="s">
        <v>78</v>
      </c>
      <c r="O1046" s="3" t="s">
        <v>63</v>
      </c>
    </row>
    <row r="1047" spans="2:15" ht="21" customHeight="1" x14ac:dyDescent="0.2">
      <c r="B1047" s="3" t="s">
        <v>14</v>
      </c>
      <c r="C1047" s="4">
        <v>19</v>
      </c>
      <c r="D1047" s="5" t="s">
        <v>27</v>
      </c>
      <c r="E1047" s="3" t="s">
        <v>32</v>
      </c>
      <c r="F1047" s="3" t="s">
        <v>68</v>
      </c>
      <c r="G1047" s="6">
        <v>5</v>
      </c>
      <c r="H1047" s="1">
        <v>20000000</v>
      </c>
      <c r="I1047" s="3">
        <v>5</v>
      </c>
      <c r="J1047" s="7">
        <v>5.6944444444444438E-3</v>
      </c>
      <c r="K1047" s="3" t="s">
        <v>18</v>
      </c>
      <c r="L1047" s="3" t="s">
        <v>39</v>
      </c>
      <c r="M1047" s="3" t="s">
        <v>33</v>
      </c>
      <c r="N1047" s="3" t="s">
        <v>78</v>
      </c>
      <c r="O1047" s="3" t="s">
        <v>53</v>
      </c>
    </row>
    <row r="1048" spans="2:15" ht="21" customHeight="1" x14ac:dyDescent="0.2">
      <c r="B1048" s="3" t="s">
        <v>14</v>
      </c>
      <c r="C1048" s="4">
        <v>12</v>
      </c>
      <c r="D1048" s="5" t="s">
        <v>27</v>
      </c>
      <c r="E1048" s="3" t="s">
        <v>16</v>
      </c>
      <c r="F1048" s="3" t="s">
        <v>42</v>
      </c>
      <c r="G1048" s="6">
        <v>3</v>
      </c>
      <c r="H1048" s="1">
        <v>11000000</v>
      </c>
      <c r="I1048" s="3">
        <v>5</v>
      </c>
      <c r="J1048" s="7">
        <v>5.6944444444444438E-3</v>
      </c>
      <c r="K1048" s="3" t="s">
        <v>18</v>
      </c>
      <c r="L1048" s="3" t="s">
        <v>64</v>
      </c>
      <c r="M1048" s="3" t="s">
        <v>25</v>
      </c>
      <c r="N1048" s="3" t="s">
        <v>66</v>
      </c>
      <c r="O1048" s="3" t="s">
        <v>67</v>
      </c>
    </row>
    <row r="1049" spans="2:15" ht="21" customHeight="1" x14ac:dyDescent="0.2">
      <c r="B1049" s="3" t="s">
        <v>14</v>
      </c>
      <c r="C1049" s="4">
        <v>21</v>
      </c>
      <c r="D1049" s="5" t="s">
        <v>37</v>
      </c>
      <c r="E1049" s="3" t="s">
        <v>16</v>
      </c>
      <c r="F1049" s="3" t="s">
        <v>23</v>
      </c>
      <c r="G1049" s="6">
        <v>2</v>
      </c>
      <c r="H1049" s="1">
        <v>12000000</v>
      </c>
      <c r="I1049" s="3">
        <v>1</v>
      </c>
      <c r="J1049" s="7">
        <v>5.6944444444444438E-3</v>
      </c>
      <c r="K1049" s="3" t="s">
        <v>18</v>
      </c>
      <c r="L1049" s="3" t="s">
        <v>47</v>
      </c>
      <c r="M1049" s="3" t="s">
        <v>20</v>
      </c>
      <c r="N1049" s="3" t="s">
        <v>76</v>
      </c>
      <c r="O1049" s="3" t="s">
        <v>71</v>
      </c>
    </row>
    <row r="1050" spans="2:15" ht="21" customHeight="1" x14ac:dyDescent="0.2">
      <c r="B1050" s="3" t="s">
        <v>14</v>
      </c>
      <c r="C1050" s="4">
        <v>17</v>
      </c>
      <c r="D1050" s="5" t="s">
        <v>44</v>
      </c>
      <c r="E1050" s="3" t="s">
        <v>38</v>
      </c>
      <c r="F1050" s="3" t="s">
        <v>42</v>
      </c>
      <c r="G1050" s="6">
        <v>2</v>
      </c>
      <c r="H1050" s="1">
        <v>12000000</v>
      </c>
      <c r="I1050" s="3">
        <v>4</v>
      </c>
      <c r="J1050" s="7">
        <v>5.6944444444444438E-3</v>
      </c>
      <c r="K1050" s="3" t="s">
        <v>18</v>
      </c>
      <c r="L1050" s="3" t="s">
        <v>64</v>
      </c>
      <c r="M1050" s="3" t="s">
        <v>20</v>
      </c>
      <c r="N1050" s="3" t="s">
        <v>66</v>
      </c>
      <c r="O1050" s="3" t="s">
        <v>36</v>
      </c>
    </row>
    <row r="1051" spans="2:15" ht="21" customHeight="1" x14ac:dyDescent="0.2">
      <c r="B1051" s="3" t="s">
        <v>14</v>
      </c>
      <c r="C1051" s="4">
        <v>15</v>
      </c>
      <c r="D1051" s="5" t="s">
        <v>69</v>
      </c>
      <c r="E1051" s="3" t="s">
        <v>28</v>
      </c>
      <c r="F1051" s="3" t="s">
        <v>68</v>
      </c>
      <c r="G1051" s="6">
        <v>4</v>
      </c>
      <c r="H1051" s="1">
        <v>20000000</v>
      </c>
      <c r="I1051" s="3">
        <v>2</v>
      </c>
      <c r="J1051" s="7">
        <v>5.6944444444444438E-3</v>
      </c>
      <c r="K1051" s="3" t="s">
        <v>61</v>
      </c>
      <c r="L1051" s="3" t="s">
        <v>29</v>
      </c>
      <c r="M1051" s="3" t="s">
        <v>43</v>
      </c>
      <c r="N1051" s="3" t="s">
        <v>76</v>
      </c>
      <c r="O1051" s="3" t="s">
        <v>52</v>
      </c>
    </row>
    <row r="1052" spans="2:15" ht="21" customHeight="1" x14ac:dyDescent="0.2">
      <c r="B1052" s="3" t="s">
        <v>14</v>
      </c>
      <c r="C1052" s="4">
        <v>1</v>
      </c>
      <c r="D1052" s="5" t="s">
        <v>69</v>
      </c>
      <c r="E1052" s="3" t="s">
        <v>38</v>
      </c>
      <c r="F1052" s="3" t="s">
        <v>42</v>
      </c>
      <c r="G1052" s="6">
        <v>3</v>
      </c>
      <c r="H1052" s="1">
        <v>12000000</v>
      </c>
      <c r="I1052" s="3">
        <v>4</v>
      </c>
      <c r="J1052" s="7">
        <v>5.6944444444444438E-3</v>
      </c>
      <c r="K1052" s="3" t="s">
        <v>18</v>
      </c>
      <c r="L1052" s="3" t="s">
        <v>19</v>
      </c>
      <c r="M1052" s="3" t="s">
        <v>43</v>
      </c>
      <c r="N1052" s="3" t="s">
        <v>77</v>
      </c>
      <c r="O1052" s="3" t="s">
        <v>54</v>
      </c>
    </row>
    <row r="1053" spans="2:15" ht="21" customHeight="1" x14ac:dyDescent="0.2">
      <c r="B1053" s="3" t="s">
        <v>14</v>
      </c>
      <c r="C1053" s="4">
        <v>13</v>
      </c>
      <c r="D1053" s="5" t="s">
        <v>55</v>
      </c>
      <c r="E1053" s="3" t="s">
        <v>16</v>
      </c>
      <c r="F1053" s="3" t="s">
        <v>42</v>
      </c>
      <c r="G1053" s="6">
        <v>4</v>
      </c>
      <c r="H1053" s="1">
        <v>15000000</v>
      </c>
      <c r="I1053" s="3">
        <v>5</v>
      </c>
      <c r="J1053" s="7">
        <v>5.6944444444444438E-3</v>
      </c>
      <c r="K1053" s="3" t="s">
        <v>18</v>
      </c>
      <c r="L1053" s="3" t="s">
        <v>35</v>
      </c>
      <c r="M1053" s="3" t="s">
        <v>48</v>
      </c>
      <c r="N1053" s="3" t="s">
        <v>76</v>
      </c>
      <c r="O1053" s="3" t="s">
        <v>52</v>
      </c>
    </row>
    <row r="1054" spans="2:15" ht="21" customHeight="1" x14ac:dyDescent="0.2">
      <c r="B1054" s="3" t="s">
        <v>14</v>
      </c>
      <c r="C1054" s="4">
        <v>11</v>
      </c>
      <c r="D1054" s="5" t="s">
        <v>57</v>
      </c>
      <c r="E1054" s="3" t="s">
        <v>28</v>
      </c>
      <c r="F1054" s="3" t="s">
        <v>17</v>
      </c>
      <c r="G1054" s="6">
        <v>2</v>
      </c>
      <c r="H1054" s="1">
        <v>38000000</v>
      </c>
      <c r="I1054" s="3">
        <v>2</v>
      </c>
      <c r="J1054" s="7">
        <v>5.6944444444444438E-3</v>
      </c>
      <c r="K1054" s="3" t="s">
        <v>46</v>
      </c>
      <c r="L1054" s="3" t="s">
        <v>19</v>
      </c>
      <c r="M1054" s="3" t="s">
        <v>25</v>
      </c>
      <c r="N1054" s="3" t="s">
        <v>78</v>
      </c>
      <c r="O1054" s="3" t="s">
        <v>62</v>
      </c>
    </row>
    <row r="1055" spans="2:15" ht="21" customHeight="1" x14ac:dyDescent="0.2">
      <c r="B1055" s="3" t="s">
        <v>14</v>
      </c>
      <c r="C1055" s="4">
        <v>12</v>
      </c>
      <c r="D1055" s="5" t="s">
        <v>59</v>
      </c>
      <c r="E1055" s="3" t="s">
        <v>16</v>
      </c>
      <c r="F1055" s="3" t="s">
        <v>42</v>
      </c>
      <c r="G1055" s="6">
        <v>1</v>
      </c>
      <c r="H1055" s="1">
        <v>7000000</v>
      </c>
      <c r="I1055" s="3">
        <v>1</v>
      </c>
      <c r="J1055" s="7">
        <v>5.6944444444444438E-3</v>
      </c>
      <c r="K1055" s="3" t="s">
        <v>18</v>
      </c>
      <c r="L1055" s="3" t="s">
        <v>39</v>
      </c>
      <c r="M1055" s="3" t="s">
        <v>20</v>
      </c>
      <c r="N1055" s="3" t="s">
        <v>77</v>
      </c>
      <c r="O1055" s="3" t="s">
        <v>65</v>
      </c>
    </row>
    <row r="1056" spans="2:15" ht="21" customHeight="1" x14ac:dyDescent="0.2">
      <c r="B1056" s="3" t="s">
        <v>14</v>
      </c>
      <c r="C1056" s="4">
        <v>27</v>
      </c>
      <c r="D1056" s="5" t="s">
        <v>22</v>
      </c>
      <c r="E1056" s="3" t="s">
        <v>32</v>
      </c>
      <c r="F1056" s="3" t="s">
        <v>68</v>
      </c>
      <c r="G1056" s="6">
        <v>5</v>
      </c>
      <c r="H1056" s="1">
        <v>25000000</v>
      </c>
      <c r="I1056" s="3">
        <v>4</v>
      </c>
      <c r="J1056" s="7">
        <v>5.6944444444444438E-3</v>
      </c>
      <c r="K1056" s="3" t="s">
        <v>18</v>
      </c>
      <c r="L1056" s="3" t="s">
        <v>56</v>
      </c>
      <c r="M1056" s="3" t="s">
        <v>51</v>
      </c>
      <c r="N1056" s="3" t="s">
        <v>78</v>
      </c>
      <c r="O1056" s="3" t="s">
        <v>63</v>
      </c>
    </row>
    <row r="1057" spans="2:15" ht="21" customHeight="1" x14ac:dyDescent="0.2">
      <c r="B1057" s="3" t="s">
        <v>70</v>
      </c>
      <c r="C1057" s="4">
        <v>12</v>
      </c>
      <c r="D1057" s="5" t="s">
        <v>58</v>
      </c>
      <c r="E1057" s="3" t="s">
        <v>49</v>
      </c>
      <c r="F1057" s="3" t="s">
        <v>23</v>
      </c>
      <c r="G1057" s="6">
        <v>0</v>
      </c>
      <c r="H1057" s="1">
        <v>0</v>
      </c>
      <c r="I1057" s="3">
        <v>3</v>
      </c>
      <c r="J1057" s="7">
        <v>5.6944444444444438E-3</v>
      </c>
      <c r="K1057" s="3"/>
      <c r="L1057" s="3"/>
      <c r="M1057" s="3" t="s">
        <v>51</v>
      </c>
      <c r="N1057" s="3" t="s">
        <v>77</v>
      </c>
      <c r="O1057" s="3" t="s">
        <v>54</v>
      </c>
    </row>
    <row r="1058" spans="2:15" ht="21" customHeight="1" x14ac:dyDescent="0.2">
      <c r="B1058" s="3" t="s">
        <v>70</v>
      </c>
      <c r="C1058" s="4">
        <v>25</v>
      </c>
      <c r="D1058" s="5" t="s">
        <v>44</v>
      </c>
      <c r="E1058" s="3" t="s">
        <v>16</v>
      </c>
      <c r="F1058" s="3" t="s">
        <v>42</v>
      </c>
      <c r="G1058" s="6">
        <v>0</v>
      </c>
      <c r="H1058" s="1">
        <v>0</v>
      </c>
      <c r="I1058" s="3">
        <v>1</v>
      </c>
      <c r="J1058" s="7">
        <v>5.6944444444444438E-3</v>
      </c>
      <c r="K1058" s="3"/>
      <c r="L1058" s="3"/>
      <c r="M1058" s="3" t="s">
        <v>48</v>
      </c>
      <c r="N1058" s="3" t="s">
        <v>66</v>
      </c>
      <c r="O1058" s="3" t="s">
        <v>67</v>
      </c>
    </row>
    <row r="1059" spans="2:15" ht="21" customHeight="1" x14ac:dyDescent="0.2">
      <c r="B1059" s="3" t="s">
        <v>70</v>
      </c>
      <c r="C1059" s="4">
        <v>12</v>
      </c>
      <c r="D1059" s="5" t="s">
        <v>58</v>
      </c>
      <c r="E1059" s="3" t="s">
        <v>49</v>
      </c>
      <c r="F1059" s="3" t="s">
        <v>23</v>
      </c>
      <c r="G1059" s="6">
        <v>0</v>
      </c>
      <c r="H1059" s="1">
        <v>0</v>
      </c>
      <c r="I1059" s="3">
        <v>3</v>
      </c>
      <c r="J1059" s="7">
        <v>5.6944444444444438E-3</v>
      </c>
      <c r="K1059" s="3"/>
      <c r="L1059" s="3"/>
      <c r="M1059" s="3" t="s">
        <v>51</v>
      </c>
      <c r="N1059" s="3" t="s">
        <v>77</v>
      </c>
      <c r="O1059" s="3" t="s">
        <v>54</v>
      </c>
    </row>
    <row r="1060" spans="2:15" ht="21" customHeight="1" x14ac:dyDescent="0.2">
      <c r="B1060" s="3" t="s">
        <v>14</v>
      </c>
      <c r="C1060" s="4">
        <v>12</v>
      </c>
      <c r="D1060" s="5" t="s">
        <v>22</v>
      </c>
      <c r="E1060" s="3" t="s">
        <v>16</v>
      </c>
      <c r="F1060" s="3" t="s">
        <v>42</v>
      </c>
      <c r="G1060" s="6">
        <v>3</v>
      </c>
      <c r="H1060" s="1">
        <v>15000000</v>
      </c>
      <c r="I1060" s="3">
        <v>1</v>
      </c>
      <c r="J1060" s="7">
        <v>5.7870370370370376E-3</v>
      </c>
      <c r="K1060" s="3" t="s">
        <v>18</v>
      </c>
      <c r="L1060" s="3" t="s">
        <v>35</v>
      </c>
      <c r="M1060" s="3" t="s">
        <v>40</v>
      </c>
      <c r="N1060" s="3" t="s">
        <v>76</v>
      </c>
      <c r="O1060" s="3" t="s">
        <v>26</v>
      </c>
    </row>
    <row r="1061" spans="2:15" ht="21" customHeight="1" x14ac:dyDescent="0.2">
      <c r="B1061" s="3" t="s">
        <v>14</v>
      </c>
      <c r="C1061" s="4">
        <v>30</v>
      </c>
      <c r="D1061" s="5" t="s">
        <v>27</v>
      </c>
      <c r="E1061" s="3" t="s">
        <v>28</v>
      </c>
      <c r="F1061" s="3" t="s">
        <v>42</v>
      </c>
      <c r="G1061" s="6">
        <v>2</v>
      </c>
      <c r="H1061" s="1">
        <v>12000000</v>
      </c>
      <c r="I1061" s="3">
        <v>2</v>
      </c>
      <c r="J1061" s="7">
        <v>5.7870370370370376E-3</v>
      </c>
      <c r="K1061" s="3" t="s">
        <v>18</v>
      </c>
      <c r="L1061" s="3" t="s">
        <v>64</v>
      </c>
      <c r="M1061" s="3" t="s">
        <v>30</v>
      </c>
      <c r="N1061" s="3" t="s">
        <v>77</v>
      </c>
      <c r="O1061" s="3" t="s">
        <v>54</v>
      </c>
    </row>
    <row r="1062" spans="2:15" ht="21" customHeight="1" x14ac:dyDescent="0.2">
      <c r="B1062" s="3" t="s">
        <v>14</v>
      </c>
      <c r="C1062" s="4">
        <v>6</v>
      </c>
      <c r="D1062" s="5" t="s">
        <v>27</v>
      </c>
      <c r="E1062" s="3" t="s">
        <v>32</v>
      </c>
      <c r="F1062" s="3" t="s">
        <v>42</v>
      </c>
      <c r="G1062" s="6">
        <v>5</v>
      </c>
      <c r="H1062" s="1">
        <v>20000000</v>
      </c>
      <c r="I1062" s="3">
        <v>2</v>
      </c>
      <c r="J1062" s="7">
        <v>5.7870370370370376E-3</v>
      </c>
      <c r="K1062" s="3" t="s">
        <v>18</v>
      </c>
      <c r="L1062" s="3" t="s">
        <v>39</v>
      </c>
      <c r="M1062" s="3" t="s">
        <v>43</v>
      </c>
      <c r="N1062" s="3" t="s">
        <v>78</v>
      </c>
      <c r="O1062" s="3" t="s">
        <v>53</v>
      </c>
    </row>
    <row r="1063" spans="2:15" ht="21" customHeight="1" x14ac:dyDescent="0.2">
      <c r="B1063" s="3" t="s">
        <v>14</v>
      </c>
      <c r="C1063" s="4">
        <v>21</v>
      </c>
      <c r="D1063" s="5" t="s">
        <v>37</v>
      </c>
      <c r="E1063" s="3" t="s">
        <v>28</v>
      </c>
      <c r="F1063" s="3" t="s">
        <v>23</v>
      </c>
      <c r="G1063" s="6">
        <v>1</v>
      </c>
      <c r="H1063" s="1">
        <v>7000000</v>
      </c>
      <c r="I1063" s="3">
        <v>2</v>
      </c>
      <c r="J1063" s="7">
        <v>5.7870370370370376E-3</v>
      </c>
      <c r="K1063" s="3" t="s">
        <v>18</v>
      </c>
      <c r="L1063" s="3" t="s">
        <v>19</v>
      </c>
      <c r="M1063" s="3" t="s">
        <v>30</v>
      </c>
      <c r="N1063" s="3" t="s">
        <v>76</v>
      </c>
      <c r="O1063" s="3" t="s">
        <v>75</v>
      </c>
    </row>
    <row r="1064" spans="2:15" ht="21" customHeight="1" x14ac:dyDescent="0.2">
      <c r="B1064" s="3" t="s">
        <v>14</v>
      </c>
      <c r="C1064" s="4">
        <v>22</v>
      </c>
      <c r="D1064" s="5" t="s">
        <v>37</v>
      </c>
      <c r="E1064" s="3" t="s">
        <v>49</v>
      </c>
      <c r="F1064" s="3" t="s">
        <v>23</v>
      </c>
      <c r="G1064" s="6">
        <v>3</v>
      </c>
      <c r="H1064" s="1">
        <v>15000000</v>
      </c>
      <c r="I1064" s="3">
        <v>5</v>
      </c>
      <c r="J1064" s="7">
        <v>5.7870370370370376E-3</v>
      </c>
      <c r="K1064" s="3" t="s">
        <v>18</v>
      </c>
      <c r="L1064" s="3" t="s">
        <v>39</v>
      </c>
      <c r="M1064" s="3" t="s">
        <v>48</v>
      </c>
      <c r="N1064" s="3" t="s">
        <v>78</v>
      </c>
      <c r="O1064" s="3" t="s">
        <v>66</v>
      </c>
    </row>
    <row r="1065" spans="2:15" ht="21" customHeight="1" x14ac:dyDescent="0.2">
      <c r="B1065" s="3" t="s">
        <v>14</v>
      </c>
      <c r="C1065" s="4">
        <v>12</v>
      </c>
      <c r="D1065" s="5" t="s">
        <v>37</v>
      </c>
      <c r="E1065" s="3" t="s">
        <v>28</v>
      </c>
      <c r="F1065" s="3" t="s">
        <v>42</v>
      </c>
      <c r="G1065" s="6">
        <v>4</v>
      </c>
      <c r="H1065" s="1">
        <v>15000000</v>
      </c>
      <c r="I1065" s="3">
        <v>4</v>
      </c>
      <c r="J1065" s="7">
        <v>5.7870370370370376E-3</v>
      </c>
      <c r="K1065" s="3" t="s">
        <v>18</v>
      </c>
      <c r="L1065" s="3" t="s">
        <v>56</v>
      </c>
      <c r="M1065" s="3" t="s">
        <v>33</v>
      </c>
      <c r="N1065" s="3" t="s">
        <v>76</v>
      </c>
      <c r="O1065" s="3" t="s">
        <v>52</v>
      </c>
    </row>
    <row r="1066" spans="2:15" ht="21" customHeight="1" x14ac:dyDescent="0.2">
      <c r="B1066" s="3" t="s">
        <v>14</v>
      </c>
      <c r="C1066" s="4">
        <v>23</v>
      </c>
      <c r="D1066" s="5" t="s">
        <v>44</v>
      </c>
      <c r="E1066" s="3" t="s">
        <v>28</v>
      </c>
      <c r="F1066" s="3" t="s">
        <v>23</v>
      </c>
      <c r="G1066" s="6">
        <v>2</v>
      </c>
      <c r="H1066" s="1">
        <v>12000000</v>
      </c>
      <c r="I1066" s="3">
        <v>1</v>
      </c>
      <c r="J1066" s="7">
        <v>5.7870370370370376E-3</v>
      </c>
      <c r="K1066" s="3" t="s">
        <v>18</v>
      </c>
      <c r="L1066" s="3" t="s">
        <v>35</v>
      </c>
      <c r="M1066" s="3" t="s">
        <v>25</v>
      </c>
      <c r="N1066" s="3" t="s">
        <v>78</v>
      </c>
      <c r="O1066" s="3" t="s">
        <v>41</v>
      </c>
    </row>
    <row r="1067" spans="2:15" ht="21" customHeight="1" x14ac:dyDescent="0.2">
      <c r="B1067" s="3" t="s">
        <v>14</v>
      </c>
      <c r="C1067" s="4">
        <v>29</v>
      </c>
      <c r="D1067" s="5" t="s">
        <v>44</v>
      </c>
      <c r="E1067" s="3" t="s">
        <v>38</v>
      </c>
      <c r="F1067" s="3" t="s">
        <v>17</v>
      </c>
      <c r="G1067" s="6">
        <v>2</v>
      </c>
      <c r="H1067" s="1">
        <v>12000000</v>
      </c>
      <c r="I1067" s="3">
        <v>2</v>
      </c>
      <c r="J1067" s="7">
        <v>5.7870370370370376E-3</v>
      </c>
      <c r="K1067" s="3" t="s">
        <v>18</v>
      </c>
      <c r="L1067" s="3" t="s">
        <v>39</v>
      </c>
      <c r="M1067" s="3" t="s">
        <v>48</v>
      </c>
      <c r="N1067" s="3" t="s">
        <v>78</v>
      </c>
      <c r="O1067" s="3" t="s">
        <v>53</v>
      </c>
    </row>
    <row r="1068" spans="2:15" ht="21" customHeight="1" x14ac:dyDescent="0.2">
      <c r="B1068" s="3" t="s">
        <v>14</v>
      </c>
      <c r="C1068" s="4">
        <v>21</v>
      </c>
      <c r="D1068" s="5" t="s">
        <v>69</v>
      </c>
      <c r="E1068" s="3" t="s">
        <v>16</v>
      </c>
      <c r="F1068" s="3" t="s">
        <v>42</v>
      </c>
      <c r="G1068" s="6">
        <v>1</v>
      </c>
      <c r="H1068" s="1">
        <v>19000000</v>
      </c>
      <c r="I1068" s="3">
        <v>2</v>
      </c>
      <c r="J1068" s="7">
        <v>5.7870370370370376E-3</v>
      </c>
      <c r="K1068" s="3" t="s">
        <v>46</v>
      </c>
      <c r="L1068" s="3" t="s">
        <v>56</v>
      </c>
      <c r="M1068" s="3" t="s">
        <v>30</v>
      </c>
      <c r="N1068" s="3" t="s">
        <v>78</v>
      </c>
      <c r="O1068" s="3" t="s">
        <v>66</v>
      </c>
    </row>
    <row r="1069" spans="2:15" ht="21" customHeight="1" x14ac:dyDescent="0.2">
      <c r="B1069" s="3" t="s">
        <v>14</v>
      </c>
      <c r="C1069" s="4">
        <v>24</v>
      </c>
      <c r="D1069" s="5" t="s">
        <v>69</v>
      </c>
      <c r="E1069" s="3" t="s">
        <v>16</v>
      </c>
      <c r="F1069" s="3" t="s">
        <v>23</v>
      </c>
      <c r="G1069" s="6">
        <v>3</v>
      </c>
      <c r="H1069" s="1">
        <v>15000000</v>
      </c>
      <c r="I1069" s="3">
        <v>1</v>
      </c>
      <c r="J1069" s="7">
        <v>5.7870370370370376E-3</v>
      </c>
      <c r="K1069" s="3" t="s">
        <v>18</v>
      </c>
      <c r="L1069" s="3" t="s">
        <v>24</v>
      </c>
      <c r="M1069" s="3" t="s">
        <v>33</v>
      </c>
      <c r="N1069" s="3" t="s">
        <v>76</v>
      </c>
      <c r="O1069" s="3" t="s">
        <v>26</v>
      </c>
    </row>
    <row r="1070" spans="2:15" ht="21" customHeight="1" x14ac:dyDescent="0.2">
      <c r="B1070" s="3" t="s">
        <v>70</v>
      </c>
      <c r="C1070" s="4">
        <v>20</v>
      </c>
      <c r="D1070" s="5" t="s">
        <v>27</v>
      </c>
      <c r="E1070" s="3" t="s">
        <v>16</v>
      </c>
      <c r="F1070" s="3" t="s">
        <v>42</v>
      </c>
      <c r="G1070" s="6">
        <v>0</v>
      </c>
      <c r="H1070" s="1">
        <v>0</v>
      </c>
      <c r="I1070" s="3">
        <v>1</v>
      </c>
      <c r="J1070" s="7">
        <v>5.7870370370370376E-3</v>
      </c>
      <c r="K1070" s="3"/>
      <c r="L1070" s="3"/>
      <c r="M1070" s="3" t="s">
        <v>48</v>
      </c>
      <c r="N1070" s="3" t="s">
        <v>76</v>
      </c>
      <c r="O1070" s="3" t="s">
        <v>52</v>
      </c>
    </row>
    <row r="1071" spans="2:15" ht="21" customHeight="1" x14ac:dyDescent="0.2">
      <c r="B1071" s="3" t="s">
        <v>70</v>
      </c>
      <c r="C1071" s="4">
        <v>8</v>
      </c>
      <c r="D1071" s="5" t="s">
        <v>37</v>
      </c>
      <c r="E1071" s="3" t="s">
        <v>38</v>
      </c>
      <c r="F1071" s="3" t="s">
        <v>42</v>
      </c>
      <c r="G1071" s="6">
        <v>0</v>
      </c>
      <c r="H1071" s="1">
        <v>0</v>
      </c>
      <c r="I1071" s="3">
        <v>5</v>
      </c>
      <c r="J1071" s="7">
        <v>5.7870370370370376E-3</v>
      </c>
      <c r="K1071" s="3"/>
      <c r="L1071" s="3"/>
      <c r="M1071" s="3" t="s">
        <v>20</v>
      </c>
      <c r="N1071" s="3" t="s">
        <v>77</v>
      </c>
      <c r="O1071" s="3" t="s">
        <v>54</v>
      </c>
    </row>
    <row r="1072" spans="2:15" ht="21" customHeight="1" x14ac:dyDescent="0.2">
      <c r="B1072" s="3" t="s">
        <v>70</v>
      </c>
      <c r="C1072" s="4">
        <v>31</v>
      </c>
      <c r="D1072" s="5" t="s">
        <v>69</v>
      </c>
      <c r="E1072" s="3" t="s">
        <v>16</v>
      </c>
      <c r="F1072" s="3" t="s">
        <v>42</v>
      </c>
      <c r="G1072" s="6">
        <v>0</v>
      </c>
      <c r="H1072" s="1">
        <v>0</v>
      </c>
      <c r="I1072" s="3">
        <v>1</v>
      </c>
      <c r="J1072" s="7">
        <v>5.7870370370370376E-3</v>
      </c>
      <c r="K1072" s="3"/>
      <c r="L1072" s="3"/>
      <c r="M1072" s="3" t="s">
        <v>51</v>
      </c>
      <c r="N1072" s="3" t="s">
        <v>66</v>
      </c>
      <c r="O1072" s="3" t="s">
        <v>36</v>
      </c>
    </row>
    <row r="1073" spans="2:15" ht="21" customHeight="1" x14ac:dyDescent="0.2">
      <c r="B1073" s="3" t="s">
        <v>14</v>
      </c>
      <c r="C1073" s="4">
        <v>30</v>
      </c>
      <c r="D1073" s="5" t="s">
        <v>22</v>
      </c>
      <c r="E1073" s="3" t="s">
        <v>28</v>
      </c>
      <c r="F1073" s="3" t="s">
        <v>17</v>
      </c>
      <c r="G1073" s="6">
        <v>2</v>
      </c>
      <c r="H1073" s="1">
        <v>38000000</v>
      </c>
      <c r="I1073" s="3">
        <v>2</v>
      </c>
      <c r="J1073" s="7">
        <v>6.0185185185185177E-3</v>
      </c>
      <c r="K1073" s="3" t="s">
        <v>46</v>
      </c>
      <c r="L1073" s="3" t="s">
        <v>56</v>
      </c>
      <c r="M1073" s="3" t="s">
        <v>20</v>
      </c>
      <c r="N1073" s="3" t="s">
        <v>76</v>
      </c>
      <c r="O1073" s="3" t="s">
        <v>31</v>
      </c>
    </row>
    <row r="1074" spans="2:15" ht="21" customHeight="1" x14ac:dyDescent="0.2">
      <c r="B1074" s="3" t="s">
        <v>14</v>
      </c>
      <c r="C1074" s="4">
        <v>28</v>
      </c>
      <c r="D1074" s="5" t="s">
        <v>27</v>
      </c>
      <c r="E1074" s="3" t="s">
        <v>16</v>
      </c>
      <c r="F1074" s="3" t="s">
        <v>42</v>
      </c>
      <c r="G1074" s="6">
        <v>2</v>
      </c>
      <c r="H1074" s="1">
        <v>12000000</v>
      </c>
      <c r="I1074" s="3">
        <v>2</v>
      </c>
      <c r="J1074" s="7">
        <v>6.0185185185185177E-3</v>
      </c>
      <c r="K1074" s="3" t="s">
        <v>18</v>
      </c>
      <c r="L1074" s="3" t="s">
        <v>29</v>
      </c>
      <c r="M1074" s="3" t="s">
        <v>30</v>
      </c>
      <c r="N1074" s="3" t="s">
        <v>66</v>
      </c>
      <c r="O1074" s="3" t="s">
        <v>67</v>
      </c>
    </row>
    <row r="1075" spans="2:15" ht="21" customHeight="1" x14ac:dyDescent="0.2">
      <c r="B1075" s="3" t="s">
        <v>14</v>
      </c>
      <c r="C1075" s="4">
        <v>28</v>
      </c>
      <c r="D1075" s="5" t="s">
        <v>27</v>
      </c>
      <c r="E1075" s="3" t="s">
        <v>38</v>
      </c>
      <c r="F1075" s="3" t="s">
        <v>23</v>
      </c>
      <c r="G1075" s="6">
        <v>3</v>
      </c>
      <c r="H1075" s="1">
        <v>15000000</v>
      </c>
      <c r="I1075" s="3">
        <v>2</v>
      </c>
      <c r="J1075" s="7">
        <v>6.0185185185185177E-3</v>
      </c>
      <c r="K1075" s="3" t="s">
        <v>18</v>
      </c>
      <c r="L1075" s="3" t="s">
        <v>19</v>
      </c>
      <c r="M1075" s="3" t="s">
        <v>30</v>
      </c>
      <c r="N1075" s="3" t="s">
        <v>66</v>
      </c>
      <c r="O1075" s="3" t="s">
        <v>67</v>
      </c>
    </row>
    <row r="1076" spans="2:15" ht="21" customHeight="1" x14ac:dyDescent="0.2">
      <c r="B1076" s="3" t="s">
        <v>14</v>
      </c>
      <c r="C1076" s="4">
        <v>30</v>
      </c>
      <c r="D1076" s="5" t="s">
        <v>27</v>
      </c>
      <c r="E1076" s="3" t="s">
        <v>73</v>
      </c>
      <c r="F1076" s="3" t="s">
        <v>23</v>
      </c>
      <c r="G1076" s="6">
        <v>3</v>
      </c>
      <c r="H1076" s="1">
        <v>15000000</v>
      </c>
      <c r="I1076" s="3">
        <v>4</v>
      </c>
      <c r="J1076" s="7">
        <v>6.0185185185185177E-3</v>
      </c>
      <c r="K1076" s="3" t="s">
        <v>18</v>
      </c>
      <c r="L1076" s="3" t="s">
        <v>56</v>
      </c>
      <c r="M1076" s="3" t="s">
        <v>33</v>
      </c>
      <c r="N1076" s="3" t="s">
        <v>76</v>
      </c>
      <c r="O1076" s="3" t="s">
        <v>26</v>
      </c>
    </row>
    <row r="1077" spans="2:15" ht="21" customHeight="1" x14ac:dyDescent="0.2">
      <c r="B1077" s="3" t="s">
        <v>14</v>
      </c>
      <c r="C1077" s="4">
        <v>30</v>
      </c>
      <c r="D1077" s="5" t="s">
        <v>27</v>
      </c>
      <c r="E1077" s="3" t="s">
        <v>32</v>
      </c>
      <c r="F1077" s="3" t="s">
        <v>17</v>
      </c>
      <c r="G1077" s="6">
        <v>2</v>
      </c>
      <c r="H1077" s="1">
        <v>12000000</v>
      </c>
      <c r="I1077" s="3">
        <v>2</v>
      </c>
      <c r="J1077" s="7">
        <v>6.0185185185185177E-3</v>
      </c>
      <c r="K1077" s="3" t="s">
        <v>18</v>
      </c>
      <c r="L1077" s="3" t="s">
        <v>56</v>
      </c>
      <c r="M1077" s="3" t="s">
        <v>43</v>
      </c>
      <c r="N1077" s="3" t="s">
        <v>76</v>
      </c>
      <c r="O1077" s="3" t="s">
        <v>26</v>
      </c>
    </row>
    <row r="1078" spans="2:15" ht="21" customHeight="1" x14ac:dyDescent="0.2">
      <c r="B1078" s="3" t="s">
        <v>14</v>
      </c>
      <c r="C1078" s="4">
        <v>6</v>
      </c>
      <c r="D1078" s="5" t="s">
        <v>27</v>
      </c>
      <c r="E1078" s="3" t="s">
        <v>73</v>
      </c>
      <c r="F1078" s="3" t="s">
        <v>23</v>
      </c>
      <c r="G1078" s="6">
        <v>3</v>
      </c>
      <c r="H1078" s="1">
        <v>15000000</v>
      </c>
      <c r="I1078" s="3">
        <v>4</v>
      </c>
      <c r="J1078" s="7">
        <v>6.0185185185185177E-3</v>
      </c>
      <c r="K1078" s="3" t="s">
        <v>18</v>
      </c>
      <c r="L1078" s="3" t="s">
        <v>39</v>
      </c>
      <c r="M1078" s="3" t="s">
        <v>48</v>
      </c>
      <c r="N1078" s="3" t="s">
        <v>76</v>
      </c>
      <c r="O1078" s="3" t="s">
        <v>26</v>
      </c>
    </row>
    <row r="1079" spans="2:15" ht="21" customHeight="1" x14ac:dyDescent="0.2">
      <c r="B1079" s="3" t="s">
        <v>14</v>
      </c>
      <c r="C1079" s="4">
        <v>27</v>
      </c>
      <c r="D1079" s="5" t="s">
        <v>37</v>
      </c>
      <c r="E1079" s="3" t="s">
        <v>16</v>
      </c>
      <c r="F1079" s="3" t="s">
        <v>23</v>
      </c>
      <c r="G1079" s="6">
        <v>4</v>
      </c>
      <c r="H1079" s="1">
        <v>20000000</v>
      </c>
      <c r="I1079" s="3">
        <v>5</v>
      </c>
      <c r="J1079" s="7">
        <v>6.0185185185185177E-3</v>
      </c>
      <c r="K1079" s="3" t="s">
        <v>61</v>
      </c>
      <c r="L1079" s="3" t="s">
        <v>56</v>
      </c>
      <c r="M1079" s="3" t="s">
        <v>51</v>
      </c>
      <c r="N1079" s="3" t="s">
        <v>76</v>
      </c>
      <c r="O1079" s="3" t="s">
        <v>52</v>
      </c>
    </row>
    <row r="1080" spans="2:15" ht="21" customHeight="1" x14ac:dyDescent="0.2">
      <c r="B1080" s="3" t="s">
        <v>14</v>
      </c>
      <c r="C1080" s="4">
        <v>11</v>
      </c>
      <c r="D1080" s="5" t="s">
        <v>37</v>
      </c>
      <c r="E1080" s="3" t="s">
        <v>49</v>
      </c>
      <c r="F1080" s="3" t="s">
        <v>17</v>
      </c>
      <c r="G1080" s="6">
        <v>1</v>
      </c>
      <c r="H1080" s="1">
        <v>7000000</v>
      </c>
      <c r="I1080" s="3">
        <v>1</v>
      </c>
      <c r="J1080" s="7">
        <v>6.0185185185185177E-3</v>
      </c>
      <c r="K1080" s="3" t="s">
        <v>18</v>
      </c>
      <c r="L1080" s="3" t="s">
        <v>19</v>
      </c>
      <c r="M1080" s="3" t="s">
        <v>30</v>
      </c>
      <c r="N1080" s="3" t="s">
        <v>77</v>
      </c>
      <c r="O1080" s="3" t="s">
        <v>54</v>
      </c>
    </row>
    <row r="1081" spans="2:15" ht="21" customHeight="1" x14ac:dyDescent="0.2">
      <c r="B1081" s="3" t="s">
        <v>14</v>
      </c>
      <c r="C1081" s="4">
        <v>29</v>
      </c>
      <c r="D1081" s="5" t="s">
        <v>37</v>
      </c>
      <c r="E1081" s="3" t="s">
        <v>38</v>
      </c>
      <c r="F1081" s="3" t="s">
        <v>42</v>
      </c>
      <c r="G1081" s="6">
        <v>2</v>
      </c>
      <c r="H1081" s="1">
        <v>12000000</v>
      </c>
      <c r="I1081" s="3">
        <v>2</v>
      </c>
      <c r="J1081" s="7">
        <v>6.0185185185185177E-3</v>
      </c>
      <c r="K1081" s="3" t="s">
        <v>18</v>
      </c>
      <c r="L1081" s="3" t="s">
        <v>35</v>
      </c>
      <c r="M1081" s="3" t="s">
        <v>30</v>
      </c>
      <c r="N1081" s="3" t="s">
        <v>78</v>
      </c>
      <c r="O1081" s="3" t="s">
        <v>41</v>
      </c>
    </row>
    <row r="1082" spans="2:15" ht="21" customHeight="1" x14ac:dyDescent="0.2">
      <c r="B1082" s="3" t="s">
        <v>14</v>
      </c>
      <c r="C1082" s="4">
        <v>7</v>
      </c>
      <c r="D1082" s="5" t="s">
        <v>37</v>
      </c>
      <c r="E1082" s="3" t="s">
        <v>38</v>
      </c>
      <c r="F1082" s="3" t="s">
        <v>17</v>
      </c>
      <c r="G1082" s="6">
        <v>2</v>
      </c>
      <c r="H1082" s="1">
        <v>12000000</v>
      </c>
      <c r="I1082" s="3">
        <v>7</v>
      </c>
      <c r="J1082" s="7">
        <v>6.0185185185185177E-3</v>
      </c>
      <c r="K1082" s="3" t="s">
        <v>18</v>
      </c>
      <c r="L1082" s="3" t="s">
        <v>19</v>
      </c>
      <c r="M1082" s="3" t="s">
        <v>20</v>
      </c>
      <c r="N1082" s="3" t="s">
        <v>77</v>
      </c>
      <c r="O1082" s="3" t="s">
        <v>65</v>
      </c>
    </row>
    <row r="1083" spans="2:15" ht="21" customHeight="1" x14ac:dyDescent="0.2">
      <c r="B1083" s="3" t="s">
        <v>14</v>
      </c>
      <c r="C1083" s="4">
        <v>8</v>
      </c>
      <c r="D1083" s="5" t="s">
        <v>37</v>
      </c>
      <c r="E1083" s="3" t="s">
        <v>16</v>
      </c>
      <c r="F1083" s="3" t="s">
        <v>42</v>
      </c>
      <c r="G1083" s="6">
        <v>3</v>
      </c>
      <c r="H1083" s="1">
        <v>15000000</v>
      </c>
      <c r="I1083" s="3">
        <v>2</v>
      </c>
      <c r="J1083" s="7">
        <v>6.0185185185185177E-3</v>
      </c>
      <c r="K1083" s="3" t="s">
        <v>18</v>
      </c>
      <c r="L1083" s="3" t="s">
        <v>24</v>
      </c>
      <c r="M1083" s="3" t="s">
        <v>43</v>
      </c>
      <c r="N1083" s="3" t="s">
        <v>76</v>
      </c>
      <c r="O1083" s="3" t="s">
        <v>71</v>
      </c>
    </row>
    <row r="1084" spans="2:15" ht="21" customHeight="1" x14ac:dyDescent="0.2">
      <c r="B1084" s="3" t="s">
        <v>14</v>
      </c>
      <c r="C1084" s="4">
        <v>11</v>
      </c>
      <c r="D1084" s="5" t="s">
        <v>37</v>
      </c>
      <c r="E1084" s="3" t="s">
        <v>28</v>
      </c>
      <c r="F1084" s="3" t="s">
        <v>68</v>
      </c>
      <c r="G1084" s="6">
        <v>4</v>
      </c>
      <c r="H1084" s="1">
        <v>20000000</v>
      </c>
      <c r="I1084" s="3">
        <v>5</v>
      </c>
      <c r="J1084" s="7">
        <v>6.0185185185185177E-3</v>
      </c>
      <c r="K1084" s="3" t="s">
        <v>18</v>
      </c>
      <c r="L1084" s="3" t="s">
        <v>39</v>
      </c>
      <c r="M1084" s="3" t="s">
        <v>51</v>
      </c>
      <c r="N1084" s="3" t="s">
        <v>77</v>
      </c>
      <c r="O1084" s="3" t="s">
        <v>54</v>
      </c>
    </row>
    <row r="1085" spans="2:15" ht="21" customHeight="1" x14ac:dyDescent="0.2">
      <c r="B1085" s="3" t="s">
        <v>14</v>
      </c>
      <c r="C1085" s="4">
        <v>22</v>
      </c>
      <c r="D1085" s="5" t="s">
        <v>44</v>
      </c>
      <c r="E1085" s="3" t="s">
        <v>28</v>
      </c>
      <c r="F1085" s="3" t="s">
        <v>17</v>
      </c>
      <c r="G1085" s="6">
        <v>1</v>
      </c>
      <c r="H1085" s="1">
        <v>19000000</v>
      </c>
      <c r="I1085" s="3">
        <v>1</v>
      </c>
      <c r="J1085" s="7">
        <v>6.0185185185185177E-3</v>
      </c>
      <c r="K1085" s="3" t="s">
        <v>46</v>
      </c>
      <c r="L1085" s="3" t="s">
        <v>29</v>
      </c>
      <c r="M1085" s="3" t="s">
        <v>40</v>
      </c>
      <c r="N1085" s="3" t="s">
        <v>76</v>
      </c>
      <c r="O1085" s="3" t="s">
        <v>26</v>
      </c>
    </row>
    <row r="1086" spans="2:15" ht="21" customHeight="1" x14ac:dyDescent="0.2">
      <c r="B1086" s="3" t="s">
        <v>14</v>
      </c>
      <c r="C1086" s="4">
        <v>6</v>
      </c>
      <c r="D1086" s="5" t="s">
        <v>44</v>
      </c>
      <c r="E1086" s="3" t="s">
        <v>16</v>
      </c>
      <c r="F1086" s="3" t="s">
        <v>42</v>
      </c>
      <c r="G1086" s="6">
        <v>4</v>
      </c>
      <c r="H1086" s="1">
        <v>20000000</v>
      </c>
      <c r="I1086" s="3">
        <v>1</v>
      </c>
      <c r="J1086" s="7">
        <v>6.0185185185185177E-3</v>
      </c>
      <c r="K1086" s="3" t="s">
        <v>61</v>
      </c>
      <c r="L1086" s="3" t="s">
        <v>64</v>
      </c>
      <c r="M1086" s="3" t="s">
        <v>30</v>
      </c>
      <c r="N1086" s="3" t="s">
        <v>78</v>
      </c>
      <c r="O1086" s="3" t="s">
        <v>66</v>
      </c>
    </row>
    <row r="1087" spans="2:15" ht="21" customHeight="1" x14ac:dyDescent="0.2">
      <c r="B1087" s="3" t="s">
        <v>14</v>
      </c>
      <c r="C1087" s="4">
        <v>1</v>
      </c>
      <c r="D1087" s="5" t="s">
        <v>44</v>
      </c>
      <c r="E1087" s="3" t="s">
        <v>32</v>
      </c>
      <c r="F1087" s="3" t="s">
        <v>17</v>
      </c>
      <c r="G1087" s="6">
        <v>2</v>
      </c>
      <c r="H1087" s="1">
        <v>12000000</v>
      </c>
      <c r="I1087" s="3">
        <v>1</v>
      </c>
      <c r="J1087" s="7">
        <v>6.0185185185185177E-3</v>
      </c>
      <c r="K1087" s="3" t="s">
        <v>18</v>
      </c>
      <c r="L1087" s="3" t="s">
        <v>29</v>
      </c>
      <c r="M1087" s="3" t="s">
        <v>30</v>
      </c>
      <c r="N1087" s="3" t="s">
        <v>78</v>
      </c>
      <c r="O1087" s="3" t="s">
        <v>53</v>
      </c>
    </row>
    <row r="1088" spans="2:15" ht="21" customHeight="1" x14ac:dyDescent="0.2">
      <c r="B1088" s="3" t="s">
        <v>14</v>
      </c>
      <c r="C1088" s="4">
        <v>14</v>
      </c>
      <c r="D1088" s="5" t="s">
        <v>44</v>
      </c>
      <c r="E1088" s="3" t="s">
        <v>38</v>
      </c>
      <c r="F1088" s="3" t="s">
        <v>42</v>
      </c>
      <c r="G1088" s="6">
        <v>5</v>
      </c>
      <c r="H1088" s="1">
        <v>25000000</v>
      </c>
      <c r="I1088" s="3">
        <v>1</v>
      </c>
      <c r="J1088" s="7">
        <v>6.0185185185185177E-3</v>
      </c>
      <c r="K1088" s="3" t="s">
        <v>18</v>
      </c>
      <c r="L1088" s="3" t="s">
        <v>50</v>
      </c>
      <c r="M1088" s="3" t="s">
        <v>30</v>
      </c>
      <c r="N1088" s="3" t="s">
        <v>76</v>
      </c>
      <c r="O1088" s="3" t="s">
        <v>31</v>
      </c>
    </row>
    <row r="1089" spans="2:15" ht="21" customHeight="1" x14ac:dyDescent="0.2">
      <c r="B1089" s="3" t="s">
        <v>14</v>
      </c>
      <c r="C1089" s="4">
        <v>10</v>
      </c>
      <c r="D1089" s="5" t="s">
        <v>44</v>
      </c>
      <c r="E1089" s="3" t="s">
        <v>16</v>
      </c>
      <c r="F1089" s="3" t="s">
        <v>23</v>
      </c>
      <c r="G1089" s="6">
        <v>1</v>
      </c>
      <c r="H1089" s="1">
        <v>7000000</v>
      </c>
      <c r="I1089" s="3">
        <v>2</v>
      </c>
      <c r="J1089" s="7">
        <v>6.0185185185185177E-3</v>
      </c>
      <c r="K1089" s="3" t="s">
        <v>18</v>
      </c>
      <c r="L1089" s="3" t="s">
        <v>64</v>
      </c>
      <c r="M1089" s="3" t="s">
        <v>48</v>
      </c>
      <c r="N1089" s="3" t="s">
        <v>78</v>
      </c>
      <c r="O1089" s="3" t="s">
        <v>66</v>
      </c>
    </row>
    <row r="1090" spans="2:15" ht="21" customHeight="1" x14ac:dyDescent="0.2">
      <c r="B1090" s="3" t="s">
        <v>14</v>
      </c>
      <c r="C1090" s="4">
        <v>13</v>
      </c>
      <c r="D1090" s="5" t="s">
        <v>69</v>
      </c>
      <c r="E1090" s="3" t="s">
        <v>32</v>
      </c>
      <c r="F1090" s="3" t="s">
        <v>42</v>
      </c>
      <c r="G1090" s="6">
        <v>1</v>
      </c>
      <c r="H1090" s="1">
        <v>19000000</v>
      </c>
      <c r="I1090" s="3">
        <v>2</v>
      </c>
      <c r="J1090" s="7">
        <v>6.0185185185185177E-3</v>
      </c>
      <c r="K1090" s="3" t="s">
        <v>46</v>
      </c>
      <c r="L1090" s="3" t="s">
        <v>19</v>
      </c>
      <c r="M1090" s="3" t="s">
        <v>51</v>
      </c>
      <c r="N1090" s="3" t="s">
        <v>78</v>
      </c>
      <c r="O1090" s="3" t="s">
        <v>41</v>
      </c>
    </row>
    <row r="1091" spans="2:15" ht="21" customHeight="1" x14ac:dyDescent="0.2">
      <c r="B1091" s="3" t="s">
        <v>14</v>
      </c>
      <c r="C1091" s="4">
        <v>16</v>
      </c>
      <c r="D1091" s="5" t="s">
        <v>69</v>
      </c>
      <c r="E1091" s="3" t="s">
        <v>16</v>
      </c>
      <c r="F1091" s="3" t="s">
        <v>17</v>
      </c>
      <c r="G1091" s="6">
        <v>5</v>
      </c>
      <c r="H1091" s="1">
        <v>20000000</v>
      </c>
      <c r="I1091" s="3">
        <v>4</v>
      </c>
      <c r="J1091" s="7">
        <v>6.0185185185185177E-3</v>
      </c>
      <c r="K1091" s="3" t="s">
        <v>18</v>
      </c>
      <c r="L1091" s="3" t="s">
        <v>56</v>
      </c>
      <c r="M1091" s="3" t="s">
        <v>33</v>
      </c>
      <c r="N1091" s="3" t="s">
        <v>76</v>
      </c>
      <c r="O1091" s="3" t="s">
        <v>52</v>
      </c>
    </row>
    <row r="1092" spans="2:15" ht="21" customHeight="1" x14ac:dyDescent="0.2">
      <c r="B1092" s="3" t="s">
        <v>14</v>
      </c>
      <c r="C1092" s="4">
        <v>17</v>
      </c>
      <c r="D1092" s="5" t="s">
        <v>69</v>
      </c>
      <c r="E1092" s="3" t="s">
        <v>32</v>
      </c>
      <c r="F1092" s="3" t="s">
        <v>42</v>
      </c>
      <c r="G1092" s="6">
        <v>5</v>
      </c>
      <c r="H1092" s="1">
        <v>21000000</v>
      </c>
      <c r="I1092" s="3">
        <v>6</v>
      </c>
      <c r="J1092" s="7">
        <v>6.0185185185185177E-3</v>
      </c>
      <c r="K1092" s="3" t="s">
        <v>18</v>
      </c>
      <c r="L1092" s="3" t="s">
        <v>29</v>
      </c>
      <c r="M1092" s="3" t="s">
        <v>33</v>
      </c>
      <c r="N1092" s="3" t="s">
        <v>66</v>
      </c>
      <c r="O1092" s="3" t="s">
        <v>36</v>
      </c>
    </row>
    <row r="1093" spans="2:15" ht="21" customHeight="1" x14ac:dyDescent="0.2">
      <c r="B1093" s="3" t="s">
        <v>14</v>
      </c>
      <c r="C1093" s="4">
        <v>30</v>
      </c>
      <c r="D1093" s="5" t="s">
        <v>22</v>
      </c>
      <c r="E1093" s="3" t="s">
        <v>28</v>
      </c>
      <c r="F1093" s="3" t="s">
        <v>17</v>
      </c>
      <c r="G1093" s="6">
        <v>2</v>
      </c>
      <c r="H1093" s="1">
        <v>38000000</v>
      </c>
      <c r="I1093" s="3">
        <v>2</v>
      </c>
      <c r="J1093" s="7">
        <v>6.0185185185185177E-3</v>
      </c>
      <c r="K1093" s="3" t="s">
        <v>46</v>
      </c>
      <c r="L1093" s="3" t="s">
        <v>56</v>
      </c>
      <c r="M1093" s="3" t="s">
        <v>20</v>
      </c>
      <c r="N1093" s="3" t="s">
        <v>76</v>
      </c>
      <c r="O1093" s="3" t="s">
        <v>31</v>
      </c>
    </row>
    <row r="1094" spans="2:15" ht="21" customHeight="1" x14ac:dyDescent="0.2">
      <c r="B1094" s="3" t="s">
        <v>70</v>
      </c>
      <c r="C1094" s="4">
        <v>5</v>
      </c>
      <c r="D1094" s="5" t="s">
        <v>55</v>
      </c>
      <c r="E1094" s="3" t="s">
        <v>16</v>
      </c>
      <c r="F1094" s="3" t="s">
        <v>45</v>
      </c>
      <c r="G1094" s="6">
        <v>0</v>
      </c>
      <c r="H1094" s="1">
        <v>0</v>
      </c>
      <c r="I1094" s="3">
        <v>4</v>
      </c>
      <c r="J1094" s="7">
        <v>6.0185185185185177E-3</v>
      </c>
      <c r="K1094" s="3"/>
      <c r="L1094" s="3"/>
      <c r="M1094" s="3" t="s">
        <v>48</v>
      </c>
      <c r="N1094" s="3" t="s">
        <v>76</v>
      </c>
      <c r="O1094" s="3" t="s">
        <v>26</v>
      </c>
    </row>
    <row r="1095" spans="2:15" ht="21" customHeight="1" x14ac:dyDescent="0.2">
      <c r="B1095" s="3" t="s">
        <v>70</v>
      </c>
      <c r="C1095" s="4">
        <v>10</v>
      </c>
      <c r="D1095" s="5" t="s">
        <v>72</v>
      </c>
      <c r="E1095" s="3" t="s">
        <v>38</v>
      </c>
      <c r="F1095" s="3" t="s">
        <v>23</v>
      </c>
      <c r="G1095" s="6">
        <v>0</v>
      </c>
      <c r="H1095" s="1">
        <v>0</v>
      </c>
      <c r="I1095" s="3">
        <v>3</v>
      </c>
      <c r="J1095" s="7">
        <v>6.0185185185185177E-3</v>
      </c>
      <c r="K1095" s="3"/>
      <c r="L1095" s="3"/>
      <c r="M1095" s="3" t="s">
        <v>51</v>
      </c>
      <c r="N1095" s="3" t="s">
        <v>66</v>
      </c>
      <c r="O1095" s="3" t="s">
        <v>36</v>
      </c>
    </row>
    <row r="1096" spans="2:15" ht="21" customHeight="1" x14ac:dyDescent="0.2">
      <c r="B1096" s="3" t="s">
        <v>70</v>
      </c>
      <c r="C1096" s="4">
        <v>12</v>
      </c>
      <c r="D1096" s="5" t="s">
        <v>22</v>
      </c>
      <c r="E1096" s="3" t="s">
        <v>38</v>
      </c>
      <c r="F1096" s="3" t="s">
        <v>45</v>
      </c>
      <c r="G1096" s="6">
        <v>0</v>
      </c>
      <c r="H1096" s="1">
        <v>0</v>
      </c>
      <c r="I1096" s="3">
        <v>1</v>
      </c>
      <c r="J1096" s="7">
        <v>6.0185185185185177E-3</v>
      </c>
      <c r="K1096" s="3"/>
      <c r="L1096" s="3"/>
      <c r="M1096" s="3" t="s">
        <v>30</v>
      </c>
      <c r="N1096" s="3" t="s">
        <v>78</v>
      </c>
      <c r="O1096" s="3" t="s">
        <v>66</v>
      </c>
    </row>
    <row r="1097" spans="2:15" ht="21" customHeight="1" x14ac:dyDescent="0.2">
      <c r="B1097" s="3" t="s">
        <v>70</v>
      </c>
      <c r="C1097" s="4">
        <v>30</v>
      </c>
      <c r="D1097" s="5" t="s">
        <v>27</v>
      </c>
      <c r="E1097" s="3" t="s">
        <v>38</v>
      </c>
      <c r="F1097" s="3" t="s">
        <v>23</v>
      </c>
      <c r="G1097" s="6">
        <v>0</v>
      </c>
      <c r="H1097" s="1">
        <v>0</v>
      </c>
      <c r="I1097" s="3">
        <v>2</v>
      </c>
      <c r="J1097" s="7">
        <v>6.0185185185185177E-3</v>
      </c>
      <c r="K1097" s="3"/>
      <c r="L1097" s="3"/>
      <c r="M1097" s="3" t="s">
        <v>51</v>
      </c>
      <c r="N1097" s="3" t="s">
        <v>78</v>
      </c>
      <c r="O1097" s="3" t="s">
        <v>41</v>
      </c>
    </row>
    <row r="1098" spans="2:15" ht="21" customHeight="1" x14ac:dyDescent="0.2">
      <c r="B1098" s="3" t="s">
        <v>70</v>
      </c>
      <c r="C1098" s="4">
        <v>30</v>
      </c>
      <c r="D1098" s="5" t="s">
        <v>69</v>
      </c>
      <c r="E1098" s="3" t="s">
        <v>16</v>
      </c>
      <c r="F1098" s="3" t="s">
        <v>42</v>
      </c>
      <c r="G1098" s="6">
        <v>0</v>
      </c>
      <c r="H1098" s="1">
        <v>0</v>
      </c>
      <c r="I1098" s="3">
        <v>5</v>
      </c>
      <c r="J1098" s="7">
        <v>6.0185185185185177E-3</v>
      </c>
      <c r="K1098" s="3"/>
      <c r="L1098" s="3"/>
      <c r="M1098" s="3" t="s">
        <v>30</v>
      </c>
      <c r="N1098" s="3" t="s">
        <v>77</v>
      </c>
      <c r="O1098" s="3" t="s">
        <v>54</v>
      </c>
    </row>
    <row r="1099" spans="2:15" ht="21" customHeight="1" x14ac:dyDescent="0.2">
      <c r="B1099" s="3" t="s">
        <v>70</v>
      </c>
      <c r="C1099" s="4">
        <v>30</v>
      </c>
      <c r="D1099" s="5" t="s">
        <v>69</v>
      </c>
      <c r="E1099" s="3" t="s">
        <v>49</v>
      </c>
      <c r="F1099" s="3" t="s">
        <v>17</v>
      </c>
      <c r="G1099" s="6">
        <v>0</v>
      </c>
      <c r="H1099" s="1">
        <v>0</v>
      </c>
      <c r="I1099" s="3">
        <v>3</v>
      </c>
      <c r="J1099" s="7">
        <v>6.0185185185185177E-3</v>
      </c>
      <c r="K1099" s="3"/>
      <c r="L1099" s="3"/>
      <c r="M1099" s="3" t="s">
        <v>40</v>
      </c>
      <c r="N1099" s="3" t="s">
        <v>66</v>
      </c>
      <c r="O1099" s="3" t="s">
        <v>67</v>
      </c>
    </row>
    <row r="1100" spans="2:15" ht="21" customHeight="1" x14ac:dyDescent="0.2">
      <c r="B1100" s="3" t="s">
        <v>70</v>
      </c>
      <c r="C1100" s="4">
        <v>5</v>
      </c>
      <c r="D1100" s="5" t="s">
        <v>55</v>
      </c>
      <c r="E1100" s="3" t="s">
        <v>16</v>
      </c>
      <c r="F1100" s="3" t="s">
        <v>45</v>
      </c>
      <c r="G1100" s="6">
        <v>0</v>
      </c>
      <c r="H1100" s="1">
        <v>0</v>
      </c>
      <c r="I1100" s="3">
        <v>4</v>
      </c>
      <c r="J1100" s="7">
        <v>6.0185185185185177E-3</v>
      </c>
      <c r="K1100" s="3"/>
      <c r="L1100" s="3"/>
      <c r="M1100" s="3" t="s">
        <v>48</v>
      </c>
      <c r="N1100" s="3" t="s">
        <v>76</v>
      </c>
      <c r="O1100" s="3" t="s">
        <v>26</v>
      </c>
    </row>
    <row r="1101" spans="2:15" ht="21" customHeight="1" x14ac:dyDescent="0.2">
      <c r="B1101" s="3" t="s">
        <v>70</v>
      </c>
      <c r="C1101" s="4">
        <v>10</v>
      </c>
      <c r="D1101" s="5" t="s">
        <v>72</v>
      </c>
      <c r="E1101" s="3" t="s">
        <v>38</v>
      </c>
      <c r="F1101" s="3" t="s">
        <v>23</v>
      </c>
      <c r="G1101" s="6">
        <v>0</v>
      </c>
      <c r="H1101" s="1">
        <v>0</v>
      </c>
      <c r="I1101" s="3">
        <v>3</v>
      </c>
      <c r="J1101" s="7">
        <v>6.0185185185185177E-3</v>
      </c>
      <c r="K1101" s="3"/>
      <c r="L1101" s="3"/>
      <c r="M1101" s="3" t="s">
        <v>51</v>
      </c>
      <c r="N1101" s="3" t="s">
        <v>66</v>
      </c>
      <c r="O1101" s="3" t="s">
        <v>36</v>
      </c>
    </row>
    <row r="1102" spans="2:15" ht="21" customHeight="1" x14ac:dyDescent="0.2">
      <c r="B1102" s="3" t="s">
        <v>14</v>
      </c>
      <c r="C1102" s="4">
        <v>26</v>
      </c>
      <c r="D1102" s="5" t="s">
        <v>22</v>
      </c>
      <c r="E1102" s="3" t="s">
        <v>28</v>
      </c>
      <c r="F1102" s="3" t="s">
        <v>42</v>
      </c>
      <c r="G1102" s="6">
        <v>3</v>
      </c>
      <c r="H1102" s="1">
        <v>15000000</v>
      </c>
      <c r="I1102" s="3">
        <v>2</v>
      </c>
      <c r="J1102" s="7">
        <v>6.2499999999999995E-3</v>
      </c>
      <c r="K1102" s="3" t="s">
        <v>18</v>
      </c>
      <c r="L1102" s="3" t="s">
        <v>35</v>
      </c>
      <c r="M1102" s="3" t="s">
        <v>20</v>
      </c>
      <c r="N1102" s="3" t="s">
        <v>78</v>
      </c>
      <c r="O1102" s="3" t="s">
        <v>63</v>
      </c>
    </row>
    <row r="1103" spans="2:15" ht="21" customHeight="1" x14ac:dyDescent="0.2">
      <c r="B1103" s="3" t="s">
        <v>14</v>
      </c>
      <c r="C1103" s="4">
        <v>27</v>
      </c>
      <c r="D1103" s="5" t="s">
        <v>27</v>
      </c>
      <c r="E1103" s="3" t="s">
        <v>32</v>
      </c>
      <c r="F1103" s="3" t="s">
        <v>23</v>
      </c>
      <c r="G1103" s="6">
        <v>3</v>
      </c>
      <c r="H1103" s="1">
        <v>15000000</v>
      </c>
      <c r="I1103" s="3">
        <v>4</v>
      </c>
      <c r="J1103" s="7">
        <v>6.2499999999999995E-3</v>
      </c>
      <c r="K1103" s="3" t="s">
        <v>18</v>
      </c>
      <c r="L1103" s="3" t="s">
        <v>56</v>
      </c>
      <c r="M1103" s="3" t="s">
        <v>40</v>
      </c>
      <c r="N1103" s="3" t="s">
        <v>76</v>
      </c>
      <c r="O1103" s="3" t="s">
        <v>31</v>
      </c>
    </row>
    <row r="1104" spans="2:15" ht="21" customHeight="1" x14ac:dyDescent="0.2">
      <c r="B1104" s="3" t="s">
        <v>14</v>
      </c>
      <c r="C1104" s="4">
        <v>30</v>
      </c>
      <c r="D1104" s="5" t="s">
        <v>27</v>
      </c>
      <c r="E1104" s="3" t="s">
        <v>73</v>
      </c>
      <c r="F1104" s="3" t="s">
        <v>45</v>
      </c>
      <c r="G1104" s="6">
        <v>3</v>
      </c>
      <c r="H1104" s="1">
        <v>15000000</v>
      </c>
      <c r="I1104" s="3">
        <v>2</v>
      </c>
      <c r="J1104" s="7">
        <v>6.2499999999999995E-3</v>
      </c>
      <c r="K1104" s="3" t="s">
        <v>18</v>
      </c>
      <c r="L1104" s="3" t="s">
        <v>19</v>
      </c>
      <c r="M1104" s="3" t="s">
        <v>43</v>
      </c>
      <c r="N1104" s="3" t="s">
        <v>77</v>
      </c>
      <c r="O1104" s="3" t="s">
        <v>65</v>
      </c>
    </row>
    <row r="1105" spans="2:15" ht="21" customHeight="1" x14ac:dyDescent="0.2">
      <c r="B1105" s="3" t="s">
        <v>14</v>
      </c>
      <c r="C1105" s="4">
        <v>5</v>
      </c>
      <c r="D1105" s="5" t="s">
        <v>37</v>
      </c>
      <c r="E1105" s="3" t="s">
        <v>32</v>
      </c>
      <c r="F1105" s="3" t="s">
        <v>42</v>
      </c>
      <c r="G1105" s="6">
        <v>1</v>
      </c>
      <c r="H1105" s="1">
        <v>7000000</v>
      </c>
      <c r="I1105" s="3">
        <v>4</v>
      </c>
      <c r="J1105" s="7">
        <v>6.2499999999999995E-3</v>
      </c>
      <c r="K1105" s="3" t="s">
        <v>18</v>
      </c>
      <c r="L1105" s="3" t="s">
        <v>29</v>
      </c>
      <c r="M1105" s="3" t="s">
        <v>30</v>
      </c>
      <c r="N1105" s="3" t="s">
        <v>78</v>
      </c>
      <c r="O1105" s="3" t="s">
        <v>66</v>
      </c>
    </row>
    <row r="1106" spans="2:15" ht="21" customHeight="1" x14ac:dyDescent="0.2">
      <c r="B1106" s="3" t="s">
        <v>14</v>
      </c>
      <c r="C1106" s="4">
        <v>28</v>
      </c>
      <c r="D1106" s="5" t="s">
        <v>37</v>
      </c>
      <c r="E1106" s="3" t="s">
        <v>16</v>
      </c>
      <c r="F1106" s="3" t="s">
        <v>42</v>
      </c>
      <c r="G1106" s="6">
        <v>5</v>
      </c>
      <c r="H1106" s="1">
        <v>20000000</v>
      </c>
      <c r="I1106" s="3">
        <v>2</v>
      </c>
      <c r="J1106" s="7">
        <v>6.2499999999999995E-3</v>
      </c>
      <c r="K1106" s="3" t="s">
        <v>18</v>
      </c>
      <c r="L1106" s="3" t="s">
        <v>56</v>
      </c>
      <c r="M1106" s="3" t="s">
        <v>25</v>
      </c>
      <c r="N1106" s="3" t="s">
        <v>76</v>
      </c>
      <c r="O1106" s="3" t="s">
        <v>52</v>
      </c>
    </row>
    <row r="1107" spans="2:15" ht="21" customHeight="1" x14ac:dyDescent="0.2">
      <c r="B1107" s="3" t="s">
        <v>14</v>
      </c>
      <c r="C1107" s="4">
        <v>7</v>
      </c>
      <c r="D1107" s="5" t="s">
        <v>37</v>
      </c>
      <c r="E1107" s="3" t="s">
        <v>16</v>
      </c>
      <c r="F1107" s="3" t="s">
        <v>42</v>
      </c>
      <c r="G1107" s="6">
        <v>2</v>
      </c>
      <c r="H1107" s="1">
        <v>12000000</v>
      </c>
      <c r="I1107" s="3">
        <v>2</v>
      </c>
      <c r="J1107" s="7">
        <v>6.2499999999999995E-3</v>
      </c>
      <c r="K1107" s="3" t="s">
        <v>18</v>
      </c>
      <c r="L1107" s="3" t="s">
        <v>19</v>
      </c>
      <c r="M1107" s="3" t="s">
        <v>48</v>
      </c>
      <c r="N1107" s="3" t="s">
        <v>78</v>
      </c>
      <c r="O1107" s="3" t="s">
        <v>63</v>
      </c>
    </row>
    <row r="1108" spans="2:15" ht="21" customHeight="1" x14ac:dyDescent="0.2">
      <c r="B1108" s="3" t="s">
        <v>14</v>
      </c>
      <c r="C1108" s="4">
        <v>20</v>
      </c>
      <c r="D1108" s="5" t="s">
        <v>44</v>
      </c>
      <c r="E1108" s="3" t="s">
        <v>16</v>
      </c>
      <c r="F1108" s="3" t="s">
        <v>42</v>
      </c>
      <c r="G1108" s="6">
        <v>4</v>
      </c>
      <c r="H1108" s="1">
        <v>20000000</v>
      </c>
      <c r="I1108" s="3">
        <v>2</v>
      </c>
      <c r="J1108" s="7">
        <v>6.2499999999999995E-3</v>
      </c>
      <c r="K1108" s="3" t="s">
        <v>61</v>
      </c>
      <c r="L1108" s="3" t="s">
        <v>39</v>
      </c>
      <c r="M1108" s="3" t="s">
        <v>51</v>
      </c>
      <c r="N1108" s="3" t="s">
        <v>76</v>
      </c>
      <c r="O1108" s="3" t="s">
        <v>31</v>
      </c>
    </row>
    <row r="1109" spans="2:15" ht="21" customHeight="1" x14ac:dyDescent="0.2">
      <c r="B1109" s="3" t="s">
        <v>14</v>
      </c>
      <c r="C1109" s="4">
        <v>15</v>
      </c>
      <c r="D1109" s="5" t="s">
        <v>44</v>
      </c>
      <c r="E1109" s="3" t="s">
        <v>73</v>
      </c>
      <c r="F1109" s="3" t="s">
        <v>23</v>
      </c>
      <c r="G1109" s="6">
        <v>2</v>
      </c>
      <c r="H1109" s="1">
        <v>12000000</v>
      </c>
      <c r="I1109" s="3">
        <v>3</v>
      </c>
      <c r="J1109" s="7">
        <v>6.2499999999999995E-3</v>
      </c>
      <c r="K1109" s="3" t="s">
        <v>18</v>
      </c>
      <c r="L1109" s="3" t="s">
        <v>64</v>
      </c>
      <c r="M1109" s="3" t="s">
        <v>33</v>
      </c>
      <c r="N1109" s="3" t="s">
        <v>78</v>
      </c>
      <c r="O1109" s="3" t="s">
        <v>66</v>
      </c>
    </row>
    <row r="1110" spans="2:15" ht="21" customHeight="1" x14ac:dyDescent="0.2">
      <c r="B1110" s="3" t="s">
        <v>14</v>
      </c>
      <c r="C1110" s="4">
        <v>18</v>
      </c>
      <c r="D1110" s="5" t="s">
        <v>44</v>
      </c>
      <c r="E1110" s="3" t="s">
        <v>16</v>
      </c>
      <c r="F1110" s="3" t="s">
        <v>23</v>
      </c>
      <c r="G1110" s="6">
        <v>2</v>
      </c>
      <c r="H1110" s="1">
        <v>12000000</v>
      </c>
      <c r="I1110" s="3">
        <v>1</v>
      </c>
      <c r="J1110" s="7">
        <v>6.2499999999999995E-3</v>
      </c>
      <c r="K1110" s="3" t="s">
        <v>18</v>
      </c>
      <c r="L1110" s="3" t="s">
        <v>56</v>
      </c>
      <c r="M1110" s="3" t="s">
        <v>40</v>
      </c>
      <c r="N1110" s="3" t="s">
        <v>76</v>
      </c>
      <c r="O1110" s="3" t="s">
        <v>52</v>
      </c>
    </row>
    <row r="1111" spans="2:15" ht="21" customHeight="1" x14ac:dyDescent="0.2">
      <c r="B1111" s="3" t="s">
        <v>14</v>
      </c>
      <c r="C1111" s="4">
        <v>3</v>
      </c>
      <c r="D1111" s="5" t="s">
        <v>44</v>
      </c>
      <c r="E1111" s="3" t="s">
        <v>38</v>
      </c>
      <c r="F1111" s="3" t="s">
        <v>17</v>
      </c>
      <c r="G1111" s="6">
        <v>4</v>
      </c>
      <c r="H1111" s="1">
        <v>20000000</v>
      </c>
      <c r="I1111" s="3">
        <v>1</v>
      </c>
      <c r="J1111" s="7">
        <v>6.2499999999999995E-3</v>
      </c>
      <c r="K1111" s="3" t="s">
        <v>18</v>
      </c>
      <c r="L1111" s="3" t="s">
        <v>39</v>
      </c>
      <c r="M1111" s="3" t="s">
        <v>43</v>
      </c>
      <c r="N1111" s="3" t="s">
        <v>78</v>
      </c>
      <c r="O1111" s="3" t="s">
        <v>53</v>
      </c>
    </row>
    <row r="1112" spans="2:15" ht="21" customHeight="1" x14ac:dyDescent="0.2">
      <c r="B1112" s="3" t="s">
        <v>70</v>
      </c>
      <c r="C1112" s="4">
        <v>11</v>
      </c>
      <c r="D1112" s="5" t="s">
        <v>58</v>
      </c>
      <c r="E1112" s="3" t="s">
        <v>16</v>
      </c>
      <c r="F1112" s="3" t="s">
        <v>17</v>
      </c>
      <c r="G1112" s="6">
        <v>0</v>
      </c>
      <c r="H1112" s="1">
        <v>0</v>
      </c>
      <c r="I1112" s="3">
        <v>1</v>
      </c>
      <c r="J1112" s="7">
        <v>6.2499999999999995E-3</v>
      </c>
      <c r="K1112" s="3"/>
      <c r="L1112" s="3"/>
      <c r="M1112" s="3" t="s">
        <v>30</v>
      </c>
      <c r="N1112" s="3" t="s">
        <v>76</v>
      </c>
      <c r="O1112" s="3" t="s">
        <v>52</v>
      </c>
    </row>
    <row r="1113" spans="2:15" ht="21" customHeight="1" x14ac:dyDescent="0.2">
      <c r="B1113" s="3" t="s">
        <v>70</v>
      </c>
      <c r="C1113" s="4">
        <v>30</v>
      </c>
      <c r="D1113" s="5" t="s">
        <v>69</v>
      </c>
      <c r="E1113" s="3" t="s">
        <v>38</v>
      </c>
      <c r="F1113" s="3" t="s">
        <v>17</v>
      </c>
      <c r="G1113" s="6">
        <v>0</v>
      </c>
      <c r="H1113" s="1">
        <v>0</v>
      </c>
      <c r="I1113" s="3">
        <v>3</v>
      </c>
      <c r="J1113" s="7">
        <v>6.2499999999999995E-3</v>
      </c>
      <c r="K1113" s="3"/>
      <c r="L1113" s="3"/>
      <c r="M1113" s="3" t="s">
        <v>30</v>
      </c>
      <c r="N1113" s="3" t="s">
        <v>66</v>
      </c>
      <c r="O1113" s="3" t="s">
        <v>67</v>
      </c>
    </row>
    <row r="1114" spans="2:15" ht="21" customHeight="1" x14ac:dyDescent="0.2">
      <c r="B1114" s="3" t="s">
        <v>70</v>
      </c>
      <c r="C1114" s="4">
        <v>27</v>
      </c>
      <c r="D1114" s="5" t="s">
        <v>69</v>
      </c>
      <c r="E1114" s="3" t="s">
        <v>49</v>
      </c>
      <c r="F1114" s="3" t="s">
        <v>42</v>
      </c>
      <c r="G1114" s="6">
        <v>0</v>
      </c>
      <c r="H1114" s="1">
        <v>0</v>
      </c>
      <c r="I1114" s="3">
        <v>1</v>
      </c>
      <c r="J1114" s="7">
        <v>6.2499999999999995E-3</v>
      </c>
      <c r="K1114" s="3"/>
      <c r="L1114" s="3"/>
      <c r="M1114" s="3" t="s">
        <v>48</v>
      </c>
      <c r="N1114" s="3" t="s">
        <v>77</v>
      </c>
      <c r="O1114" s="3" t="s">
        <v>34</v>
      </c>
    </row>
    <row r="1115" spans="2:15" ht="21" customHeight="1" x14ac:dyDescent="0.2">
      <c r="B1115" s="3" t="s">
        <v>70</v>
      </c>
      <c r="C1115" s="4">
        <v>11</v>
      </c>
      <c r="D1115" s="5" t="s">
        <v>58</v>
      </c>
      <c r="E1115" s="3" t="s">
        <v>16</v>
      </c>
      <c r="F1115" s="3" t="s">
        <v>17</v>
      </c>
      <c r="G1115" s="6">
        <v>0</v>
      </c>
      <c r="H1115" s="1">
        <v>0</v>
      </c>
      <c r="I1115" s="3">
        <v>1</v>
      </c>
      <c r="J1115" s="7">
        <v>6.2499999999999995E-3</v>
      </c>
      <c r="K1115" s="3"/>
      <c r="L1115" s="3"/>
      <c r="M1115" s="3" t="s">
        <v>30</v>
      </c>
      <c r="N1115" s="3" t="s">
        <v>76</v>
      </c>
      <c r="O1115" s="3" t="s">
        <v>52</v>
      </c>
    </row>
    <row r="1116" spans="2:15" ht="21" customHeight="1" x14ac:dyDescent="0.2">
      <c r="B1116" s="3" t="s">
        <v>14</v>
      </c>
      <c r="C1116" s="4">
        <v>31</v>
      </c>
      <c r="D1116" s="5" t="s">
        <v>59</v>
      </c>
      <c r="E1116" s="3" t="s">
        <v>49</v>
      </c>
      <c r="F1116" s="3" t="s">
        <v>42</v>
      </c>
      <c r="G1116" s="6">
        <v>2</v>
      </c>
      <c r="H1116" s="1">
        <v>12000000</v>
      </c>
      <c r="I1116" s="3">
        <v>4</v>
      </c>
      <c r="J1116" s="7">
        <v>6.3888888888888884E-3</v>
      </c>
      <c r="K1116" s="3" t="s">
        <v>18</v>
      </c>
      <c r="L1116" s="3" t="s">
        <v>56</v>
      </c>
      <c r="M1116" s="3" t="s">
        <v>30</v>
      </c>
      <c r="N1116" s="3" t="s">
        <v>76</v>
      </c>
      <c r="O1116" s="3" t="s">
        <v>26</v>
      </c>
    </row>
    <row r="1117" spans="2:15" ht="21" customHeight="1" x14ac:dyDescent="0.2">
      <c r="B1117" s="3" t="s">
        <v>14</v>
      </c>
      <c r="C1117" s="4">
        <v>7</v>
      </c>
      <c r="D1117" s="5" t="s">
        <v>27</v>
      </c>
      <c r="E1117" s="3" t="s">
        <v>16</v>
      </c>
      <c r="F1117" s="3" t="s">
        <v>45</v>
      </c>
      <c r="G1117" s="6">
        <v>4</v>
      </c>
      <c r="H1117" s="1">
        <v>11000000</v>
      </c>
      <c r="I1117" s="3">
        <v>5</v>
      </c>
      <c r="J1117" s="7">
        <v>6.3888888888888884E-3</v>
      </c>
      <c r="K1117" s="3" t="s">
        <v>61</v>
      </c>
      <c r="L1117" s="3" t="s">
        <v>39</v>
      </c>
      <c r="M1117" s="3" t="s">
        <v>33</v>
      </c>
      <c r="N1117" s="3" t="s">
        <v>76</v>
      </c>
      <c r="O1117" s="3" t="s">
        <v>52</v>
      </c>
    </row>
    <row r="1118" spans="2:15" ht="21" customHeight="1" x14ac:dyDescent="0.2">
      <c r="B1118" s="3" t="s">
        <v>14</v>
      </c>
      <c r="C1118" s="4">
        <v>21</v>
      </c>
      <c r="D1118" s="5" t="s">
        <v>37</v>
      </c>
      <c r="E1118" s="3" t="s">
        <v>16</v>
      </c>
      <c r="F1118" s="3" t="s">
        <v>68</v>
      </c>
      <c r="G1118" s="6">
        <v>4</v>
      </c>
      <c r="H1118" s="1">
        <v>20000000</v>
      </c>
      <c r="I1118" s="3">
        <v>2</v>
      </c>
      <c r="J1118" s="7">
        <v>6.3888888888888884E-3</v>
      </c>
      <c r="K1118" s="3" t="s">
        <v>18</v>
      </c>
      <c r="L1118" s="3" t="s">
        <v>35</v>
      </c>
      <c r="M1118" s="3" t="s">
        <v>30</v>
      </c>
      <c r="N1118" s="3" t="s">
        <v>76</v>
      </c>
      <c r="O1118" s="3" t="s">
        <v>52</v>
      </c>
    </row>
    <row r="1119" spans="2:15" ht="21" customHeight="1" x14ac:dyDescent="0.2">
      <c r="B1119" s="3" t="s">
        <v>14</v>
      </c>
      <c r="C1119" s="4">
        <v>8</v>
      </c>
      <c r="D1119" s="5" t="s">
        <v>37</v>
      </c>
      <c r="E1119" s="3" t="s">
        <v>16</v>
      </c>
      <c r="F1119" s="3" t="s">
        <v>68</v>
      </c>
      <c r="G1119" s="6">
        <v>3</v>
      </c>
      <c r="H1119" s="1">
        <v>15000000</v>
      </c>
      <c r="I1119" s="3">
        <v>1</v>
      </c>
      <c r="J1119" s="7">
        <v>6.3888888888888884E-3</v>
      </c>
      <c r="K1119" s="3" t="s">
        <v>18</v>
      </c>
      <c r="L1119" s="3" t="s">
        <v>64</v>
      </c>
      <c r="M1119" s="3" t="s">
        <v>40</v>
      </c>
      <c r="N1119" s="3" t="s">
        <v>78</v>
      </c>
      <c r="O1119" s="3" t="s">
        <v>53</v>
      </c>
    </row>
    <row r="1120" spans="2:15" ht="21" customHeight="1" x14ac:dyDescent="0.2">
      <c r="B1120" s="3" t="s">
        <v>14</v>
      </c>
      <c r="C1120" s="4">
        <v>8</v>
      </c>
      <c r="D1120" s="5" t="s">
        <v>37</v>
      </c>
      <c r="E1120" s="3" t="s">
        <v>38</v>
      </c>
      <c r="F1120" s="3" t="s">
        <v>42</v>
      </c>
      <c r="G1120" s="6">
        <v>2</v>
      </c>
      <c r="H1120" s="1">
        <v>12000000</v>
      </c>
      <c r="I1120" s="3">
        <v>4</v>
      </c>
      <c r="J1120" s="7">
        <v>6.3888888888888884E-3</v>
      </c>
      <c r="K1120" s="3" t="s">
        <v>18</v>
      </c>
      <c r="L1120" s="3" t="s">
        <v>39</v>
      </c>
      <c r="M1120" s="3" t="s">
        <v>25</v>
      </c>
      <c r="N1120" s="3" t="s">
        <v>77</v>
      </c>
      <c r="O1120" s="3" t="s">
        <v>54</v>
      </c>
    </row>
    <row r="1121" spans="2:15" ht="21" customHeight="1" x14ac:dyDescent="0.2">
      <c r="B1121" s="3" t="s">
        <v>14</v>
      </c>
      <c r="C1121" s="4">
        <v>22</v>
      </c>
      <c r="D1121" s="5" t="s">
        <v>44</v>
      </c>
      <c r="E1121" s="3" t="s">
        <v>28</v>
      </c>
      <c r="F1121" s="3" t="s">
        <v>17</v>
      </c>
      <c r="G1121" s="6">
        <v>1</v>
      </c>
      <c r="H1121" s="1">
        <v>7000000</v>
      </c>
      <c r="I1121" s="3">
        <v>1</v>
      </c>
      <c r="J1121" s="7">
        <v>6.3888888888888884E-3</v>
      </c>
      <c r="K1121" s="3" t="s">
        <v>18</v>
      </c>
      <c r="L1121" s="3" t="s">
        <v>29</v>
      </c>
      <c r="M1121" s="3" t="s">
        <v>51</v>
      </c>
      <c r="N1121" s="3" t="s">
        <v>66</v>
      </c>
      <c r="O1121" s="3" t="s">
        <v>67</v>
      </c>
    </row>
    <row r="1122" spans="2:15" ht="21" customHeight="1" x14ac:dyDescent="0.2">
      <c r="B1122" s="3" t="s">
        <v>14</v>
      </c>
      <c r="C1122" s="4">
        <v>25</v>
      </c>
      <c r="D1122" s="5" t="s">
        <v>44</v>
      </c>
      <c r="E1122" s="3" t="s">
        <v>16</v>
      </c>
      <c r="F1122" s="3" t="s">
        <v>42</v>
      </c>
      <c r="G1122" s="6">
        <v>3</v>
      </c>
      <c r="H1122" s="1">
        <v>15000000</v>
      </c>
      <c r="I1122" s="3">
        <v>3</v>
      </c>
      <c r="J1122" s="7">
        <v>6.3888888888888884E-3</v>
      </c>
      <c r="K1122" s="3" t="s">
        <v>18</v>
      </c>
      <c r="L1122" s="3" t="s">
        <v>19</v>
      </c>
      <c r="M1122" s="3" t="s">
        <v>30</v>
      </c>
      <c r="N1122" s="3" t="s">
        <v>78</v>
      </c>
      <c r="O1122" s="3" t="s">
        <v>41</v>
      </c>
    </row>
    <row r="1123" spans="2:15" ht="21" customHeight="1" x14ac:dyDescent="0.2">
      <c r="B1123" s="3" t="s">
        <v>14</v>
      </c>
      <c r="C1123" s="4">
        <v>7</v>
      </c>
      <c r="D1123" s="5" t="s">
        <v>44</v>
      </c>
      <c r="E1123" s="3" t="s">
        <v>16</v>
      </c>
      <c r="F1123" s="3" t="s">
        <v>42</v>
      </c>
      <c r="G1123" s="6">
        <v>5</v>
      </c>
      <c r="H1123" s="1">
        <v>25000000</v>
      </c>
      <c r="I1123" s="3">
        <v>3</v>
      </c>
      <c r="J1123" s="7">
        <v>6.3888888888888884E-3</v>
      </c>
      <c r="K1123" s="3" t="s">
        <v>18</v>
      </c>
      <c r="L1123" s="3" t="s">
        <v>24</v>
      </c>
      <c r="M1123" s="3" t="s">
        <v>20</v>
      </c>
      <c r="N1123" s="3" t="s">
        <v>78</v>
      </c>
      <c r="O1123" s="3" t="s">
        <v>62</v>
      </c>
    </row>
    <row r="1124" spans="2:15" ht="21" customHeight="1" x14ac:dyDescent="0.2">
      <c r="B1124" s="3" t="s">
        <v>14</v>
      </c>
      <c r="C1124" s="4">
        <v>1</v>
      </c>
      <c r="D1124" s="5" t="s">
        <v>69</v>
      </c>
      <c r="E1124" s="3" t="s">
        <v>28</v>
      </c>
      <c r="F1124" s="3" t="s">
        <v>45</v>
      </c>
      <c r="G1124" s="6">
        <v>5</v>
      </c>
      <c r="H1124" s="1">
        <v>25000000</v>
      </c>
      <c r="I1124" s="3">
        <v>3</v>
      </c>
      <c r="J1124" s="7">
        <v>6.3888888888888884E-3</v>
      </c>
      <c r="K1124" s="3" t="s">
        <v>18</v>
      </c>
      <c r="L1124" s="3" t="s">
        <v>39</v>
      </c>
      <c r="M1124" s="3" t="s">
        <v>30</v>
      </c>
      <c r="N1124" s="3" t="s">
        <v>77</v>
      </c>
      <c r="O1124" s="3" t="s">
        <v>65</v>
      </c>
    </row>
    <row r="1125" spans="2:15" ht="21" customHeight="1" x14ac:dyDescent="0.2">
      <c r="B1125" s="3" t="s">
        <v>14</v>
      </c>
      <c r="C1125" s="4">
        <v>17</v>
      </c>
      <c r="D1125" s="5" t="s">
        <v>69</v>
      </c>
      <c r="E1125" s="3" t="s">
        <v>16</v>
      </c>
      <c r="F1125" s="3" t="s">
        <v>42</v>
      </c>
      <c r="G1125" s="6">
        <v>2</v>
      </c>
      <c r="H1125" s="1">
        <v>12000000</v>
      </c>
      <c r="I1125" s="3">
        <v>2</v>
      </c>
      <c r="J1125" s="7">
        <v>6.3888888888888884E-3</v>
      </c>
      <c r="K1125" s="3" t="s">
        <v>18</v>
      </c>
      <c r="L1125" s="3" t="s">
        <v>56</v>
      </c>
      <c r="M1125" s="3" t="s">
        <v>43</v>
      </c>
      <c r="N1125" s="3" t="s">
        <v>76</v>
      </c>
      <c r="O1125" s="3" t="s">
        <v>52</v>
      </c>
    </row>
    <row r="1126" spans="2:15" ht="21" customHeight="1" x14ac:dyDescent="0.2">
      <c r="B1126" s="3" t="s">
        <v>14</v>
      </c>
      <c r="C1126" s="4">
        <v>31</v>
      </c>
      <c r="D1126" s="5" t="s">
        <v>59</v>
      </c>
      <c r="E1126" s="3" t="s">
        <v>49</v>
      </c>
      <c r="F1126" s="3" t="s">
        <v>42</v>
      </c>
      <c r="G1126" s="6">
        <v>2</v>
      </c>
      <c r="H1126" s="1">
        <v>12000000</v>
      </c>
      <c r="I1126" s="3">
        <v>4</v>
      </c>
      <c r="J1126" s="7">
        <v>6.3888888888888884E-3</v>
      </c>
      <c r="K1126" s="3" t="s">
        <v>18</v>
      </c>
      <c r="L1126" s="3" t="s">
        <v>56</v>
      </c>
      <c r="M1126" s="3" t="s">
        <v>30</v>
      </c>
      <c r="N1126" s="3" t="s">
        <v>76</v>
      </c>
      <c r="O1126" s="3" t="s">
        <v>26</v>
      </c>
    </row>
    <row r="1127" spans="2:15" ht="21" customHeight="1" x14ac:dyDescent="0.2">
      <c r="B1127" s="3" t="s">
        <v>70</v>
      </c>
      <c r="C1127" s="4">
        <v>12</v>
      </c>
      <c r="D1127" s="5" t="s">
        <v>22</v>
      </c>
      <c r="E1127" s="3" t="s">
        <v>38</v>
      </c>
      <c r="F1127" s="3" t="s">
        <v>23</v>
      </c>
      <c r="G1127" s="6">
        <v>0</v>
      </c>
      <c r="H1127" s="1">
        <v>0</v>
      </c>
      <c r="I1127" s="3">
        <v>3</v>
      </c>
      <c r="J1127" s="7">
        <v>6.3888888888888884E-3</v>
      </c>
      <c r="K1127" s="3"/>
      <c r="L1127" s="3"/>
      <c r="M1127" s="3" t="s">
        <v>48</v>
      </c>
      <c r="N1127" s="3" t="s">
        <v>66</v>
      </c>
      <c r="O1127" s="3" t="s">
        <v>67</v>
      </c>
    </row>
    <row r="1128" spans="2:15" ht="21" customHeight="1" x14ac:dyDescent="0.2">
      <c r="B1128" s="3" t="s">
        <v>70</v>
      </c>
      <c r="C1128" s="4">
        <v>17</v>
      </c>
      <c r="D1128" s="5" t="s">
        <v>44</v>
      </c>
      <c r="E1128" s="3" t="s">
        <v>28</v>
      </c>
      <c r="F1128" s="3" t="s">
        <v>23</v>
      </c>
      <c r="G1128" s="6">
        <v>0</v>
      </c>
      <c r="H1128" s="1">
        <v>0</v>
      </c>
      <c r="I1128" s="3">
        <v>1</v>
      </c>
      <c r="J1128" s="7">
        <v>6.3888888888888884E-3</v>
      </c>
      <c r="K1128" s="3"/>
      <c r="L1128" s="3"/>
      <c r="M1128" s="3" t="s">
        <v>48</v>
      </c>
      <c r="N1128" s="3" t="s">
        <v>77</v>
      </c>
      <c r="O1128" s="3" t="s">
        <v>54</v>
      </c>
    </row>
    <row r="1129" spans="2:15" ht="21" customHeight="1" x14ac:dyDescent="0.2">
      <c r="B1129" s="3" t="s">
        <v>70</v>
      </c>
      <c r="C1129" s="4">
        <v>14</v>
      </c>
      <c r="D1129" s="5" t="s">
        <v>69</v>
      </c>
      <c r="E1129" s="3" t="s">
        <v>28</v>
      </c>
      <c r="F1129" s="3" t="s">
        <v>42</v>
      </c>
      <c r="G1129" s="6">
        <v>0</v>
      </c>
      <c r="H1129" s="1">
        <v>0</v>
      </c>
      <c r="I1129" s="3">
        <v>4</v>
      </c>
      <c r="J1129" s="7">
        <v>6.3888888888888884E-3</v>
      </c>
      <c r="K1129" s="3"/>
      <c r="L1129" s="3"/>
      <c r="M1129" s="3" t="s">
        <v>51</v>
      </c>
      <c r="N1129" s="3" t="s">
        <v>76</v>
      </c>
      <c r="O1129" s="3" t="s">
        <v>31</v>
      </c>
    </row>
    <row r="1130" spans="2:15" ht="21" customHeight="1" x14ac:dyDescent="0.2">
      <c r="B1130" s="3" t="s">
        <v>14</v>
      </c>
      <c r="C1130" s="4">
        <v>11</v>
      </c>
      <c r="D1130" s="5" t="s">
        <v>55</v>
      </c>
      <c r="E1130" s="3" t="s">
        <v>32</v>
      </c>
      <c r="F1130" s="3" t="s">
        <v>23</v>
      </c>
      <c r="G1130" s="6">
        <v>2</v>
      </c>
      <c r="H1130" s="1">
        <v>38000000</v>
      </c>
      <c r="I1130" s="3">
        <v>1</v>
      </c>
      <c r="J1130" s="7">
        <v>6.4236111111111117E-3</v>
      </c>
      <c r="K1130" s="3" t="s">
        <v>46</v>
      </c>
      <c r="L1130" s="3" t="s">
        <v>29</v>
      </c>
      <c r="M1130" s="3" t="s">
        <v>51</v>
      </c>
      <c r="N1130" s="3" t="s">
        <v>66</v>
      </c>
      <c r="O1130" s="3" t="s">
        <v>67</v>
      </c>
    </row>
    <row r="1131" spans="2:15" ht="21" customHeight="1" x14ac:dyDescent="0.2">
      <c r="B1131" s="3" t="s">
        <v>14</v>
      </c>
      <c r="C1131" s="4">
        <v>11</v>
      </c>
      <c r="D1131" s="5" t="s">
        <v>57</v>
      </c>
      <c r="E1131" s="3" t="s">
        <v>16</v>
      </c>
      <c r="F1131" s="3" t="s">
        <v>42</v>
      </c>
      <c r="G1131" s="6">
        <v>5</v>
      </c>
      <c r="H1131" s="1">
        <v>25000000</v>
      </c>
      <c r="I1131" s="3">
        <v>1</v>
      </c>
      <c r="J1131" s="7">
        <v>6.4236111111111117E-3</v>
      </c>
      <c r="K1131" s="3" t="s">
        <v>18</v>
      </c>
      <c r="L1131" s="3" t="s">
        <v>29</v>
      </c>
      <c r="M1131" s="3" t="s">
        <v>51</v>
      </c>
      <c r="N1131" s="3" t="s">
        <v>78</v>
      </c>
      <c r="O1131" s="3" t="s">
        <v>41</v>
      </c>
    </row>
    <row r="1132" spans="2:15" ht="21" customHeight="1" x14ac:dyDescent="0.2">
      <c r="B1132" s="3" t="s">
        <v>14</v>
      </c>
      <c r="C1132" s="4">
        <v>1</v>
      </c>
      <c r="D1132" s="5" t="s">
        <v>60</v>
      </c>
      <c r="E1132" s="3" t="s">
        <v>49</v>
      </c>
      <c r="F1132" s="3" t="s">
        <v>23</v>
      </c>
      <c r="G1132" s="6">
        <v>2</v>
      </c>
      <c r="H1132" s="1">
        <v>12000000</v>
      </c>
      <c r="I1132" s="3">
        <v>1</v>
      </c>
      <c r="J1132" s="7">
        <v>6.4236111111111117E-3</v>
      </c>
      <c r="K1132" s="3" t="s">
        <v>18</v>
      </c>
      <c r="L1132" s="3" t="s">
        <v>29</v>
      </c>
      <c r="M1132" s="3" t="s">
        <v>43</v>
      </c>
      <c r="N1132" s="3" t="s">
        <v>76</v>
      </c>
      <c r="O1132" s="3" t="s">
        <v>52</v>
      </c>
    </row>
    <row r="1133" spans="2:15" ht="21" customHeight="1" x14ac:dyDescent="0.2">
      <c r="B1133" s="3" t="s">
        <v>14</v>
      </c>
      <c r="C1133" s="4">
        <v>29</v>
      </c>
      <c r="D1133" s="5" t="s">
        <v>22</v>
      </c>
      <c r="E1133" s="3" t="s">
        <v>28</v>
      </c>
      <c r="F1133" s="3" t="s">
        <v>17</v>
      </c>
      <c r="G1133" s="6">
        <v>5</v>
      </c>
      <c r="H1133" s="1">
        <v>21000000</v>
      </c>
      <c r="I1133" s="3">
        <v>5</v>
      </c>
      <c r="J1133" s="7">
        <v>6.4236111111111117E-3</v>
      </c>
      <c r="K1133" s="3" t="s">
        <v>18</v>
      </c>
      <c r="L1133" s="3" t="s">
        <v>19</v>
      </c>
      <c r="M1133" s="3" t="s">
        <v>30</v>
      </c>
      <c r="N1133" s="3" t="s">
        <v>77</v>
      </c>
      <c r="O1133" s="3" t="s">
        <v>54</v>
      </c>
    </row>
    <row r="1134" spans="2:15" ht="21" customHeight="1" x14ac:dyDescent="0.2">
      <c r="B1134" s="3" t="s">
        <v>14</v>
      </c>
      <c r="C1134" s="4">
        <v>30</v>
      </c>
      <c r="D1134" s="5" t="s">
        <v>27</v>
      </c>
      <c r="E1134" s="3" t="s">
        <v>32</v>
      </c>
      <c r="F1134" s="3" t="s">
        <v>23</v>
      </c>
      <c r="G1134" s="6">
        <v>2</v>
      </c>
      <c r="H1134" s="1">
        <v>12000000</v>
      </c>
      <c r="I1134" s="3">
        <v>4</v>
      </c>
      <c r="J1134" s="7">
        <v>6.4236111111111117E-3</v>
      </c>
      <c r="K1134" s="3" t="s">
        <v>18</v>
      </c>
      <c r="L1134" s="3" t="s">
        <v>19</v>
      </c>
      <c r="M1134" s="3" t="s">
        <v>33</v>
      </c>
      <c r="N1134" s="3" t="s">
        <v>78</v>
      </c>
      <c r="O1134" s="3" t="s">
        <v>66</v>
      </c>
    </row>
    <row r="1135" spans="2:15" ht="21" customHeight="1" x14ac:dyDescent="0.2">
      <c r="B1135" s="3" t="s">
        <v>14</v>
      </c>
      <c r="C1135" s="4">
        <v>25</v>
      </c>
      <c r="D1135" s="5" t="s">
        <v>37</v>
      </c>
      <c r="E1135" s="3" t="s">
        <v>16</v>
      </c>
      <c r="F1135" s="3" t="s">
        <v>17</v>
      </c>
      <c r="G1135" s="6">
        <v>1</v>
      </c>
      <c r="H1135" s="1">
        <v>19000000</v>
      </c>
      <c r="I1135" s="3">
        <v>3</v>
      </c>
      <c r="J1135" s="7">
        <v>6.4236111111111117E-3</v>
      </c>
      <c r="K1135" s="3" t="s">
        <v>46</v>
      </c>
      <c r="L1135" s="3" t="s">
        <v>24</v>
      </c>
      <c r="M1135" s="3" t="s">
        <v>30</v>
      </c>
      <c r="N1135" s="3" t="s">
        <v>76</v>
      </c>
      <c r="O1135" s="3" t="s">
        <v>26</v>
      </c>
    </row>
    <row r="1136" spans="2:15" ht="21" customHeight="1" x14ac:dyDescent="0.2">
      <c r="B1136" s="3" t="s">
        <v>14</v>
      </c>
      <c r="C1136" s="4">
        <v>10</v>
      </c>
      <c r="D1136" s="5" t="s">
        <v>37</v>
      </c>
      <c r="E1136" s="3" t="s">
        <v>16</v>
      </c>
      <c r="F1136" s="3" t="s">
        <v>17</v>
      </c>
      <c r="G1136" s="6">
        <v>4</v>
      </c>
      <c r="H1136" s="1">
        <v>11000000</v>
      </c>
      <c r="I1136" s="3">
        <v>5</v>
      </c>
      <c r="J1136" s="7">
        <v>6.4236111111111117E-3</v>
      </c>
      <c r="K1136" s="3" t="s">
        <v>61</v>
      </c>
      <c r="L1136" s="3" t="s">
        <v>29</v>
      </c>
      <c r="M1136" s="3" t="s">
        <v>48</v>
      </c>
      <c r="N1136" s="3" t="s">
        <v>76</v>
      </c>
      <c r="O1136" s="3" t="s">
        <v>26</v>
      </c>
    </row>
    <row r="1137" spans="2:15" ht="21" customHeight="1" x14ac:dyDescent="0.2">
      <c r="B1137" s="3" t="s">
        <v>14</v>
      </c>
      <c r="C1137" s="4">
        <v>28</v>
      </c>
      <c r="D1137" s="5" t="s">
        <v>37</v>
      </c>
      <c r="E1137" s="3" t="s">
        <v>49</v>
      </c>
      <c r="F1137" s="3" t="s">
        <v>42</v>
      </c>
      <c r="G1137" s="6">
        <v>1</v>
      </c>
      <c r="H1137" s="1">
        <v>7000000</v>
      </c>
      <c r="I1137" s="3">
        <v>1</v>
      </c>
      <c r="J1137" s="7">
        <v>6.4236111111111117E-3</v>
      </c>
      <c r="K1137" s="3" t="s">
        <v>18</v>
      </c>
      <c r="L1137" s="3" t="s">
        <v>56</v>
      </c>
      <c r="M1137" s="3" t="s">
        <v>40</v>
      </c>
      <c r="N1137" s="3" t="s">
        <v>78</v>
      </c>
      <c r="O1137" s="3" t="s">
        <v>66</v>
      </c>
    </row>
    <row r="1138" spans="2:15" ht="21" customHeight="1" x14ac:dyDescent="0.2">
      <c r="B1138" s="3" t="s">
        <v>14</v>
      </c>
      <c r="C1138" s="4">
        <v>13</v>
      </c>
      <c r="D1138" s="5" t="s">
        <v>44</v>
      </c>
      <c r="E1138" s="3" t="s">
        <v>38</v>
      </c>
      <c r="F1138" s="3" t="s">
        <v>23</v>
      </c>
      <c r="G1138" s="6">
        <v>4</v>
      </c>
      <c r="H1138" s="1">
        <v>20000000</v>
      </c>
      <c r="I1138" s="3">
        <v>5</v>
      </c>
      <c r="J1138" s="7">
        <v>6.4236111111111117E-3</v>
      </c>
      <c r="K1138" s="3" t="s">
        <v>18</v>
      </c>
      <c r="L1138" s="3" t="s">
        <v>24</v>
      </c>
      <c r="M1138" s="3" t="s">
        <v>30</v>
      </c>
      <c r="N1138" s="3" t="s">
        <v>76</v>
      </c>
      <c r="O1138" s="3" t="s">
        <v>31</v>
      </c>
    </row>
    <row r="1139" spans="2:15" ht="21" customHeight="1" x14ac:dyDescent="0.2">
      <c r="B1139" s="3" t="s">
        <v>14</v>
      </c>
      <c r="C1139" s="4">
        <v>3</v>
      </c>
      <c r="D1139" s="5" t="s">
        <v>44</v>
      </c>
      <c r="E1139" s="3" t="s">
        <v>16</v>
      </c>
      <c r="F1139" s="3" t="s">
        <v>42</v>
      </c>
      <c r="G1139" s="6">
        <v>3</v>
      </c>
      <c r="H1139" s="1">
        <v>15000000</v>
      </c>
      <c r="I1139" s="3">
        <v>2</v>
      </c>
      <c r="J1139" s="7">
        <v>6.4236111111111117E-3</v>
      </c>
      <c r="K1139" s="3" t="s">
        <v>18</v>
      </c>
      <c r="L1139" s="3" t="s">
        <v>56</v>
      </c>
      <c r="M1139" s="3" t="s">
        <v>25</v>
      </c>
      <c r="N1139" s="3" t="s">
        <v>77</v>
      </c>
      <c r="O1139" s="3" t="s">
        <v>54</v>
      </c>
    </row>
    <row r="1140" spans="2:15" ht="21" customHeight="1" x14ac:dyDescent="0.2">
      <c r="B1140" s="3" t="s">
        <v>14</v>
      </c>
      <c r="C1140" s="4">
        <v>11</v>
      </c>
      <c r="D1140" s="5" t="s">
        <v>55</v>
      </c>
      <c r="E1140" s="3" t="s">
        <v>32</v>
      </c>
      <c r="F1140" s="3" t="s">
        <v>23</v>
      </c>
      <c r="G1140" s="6">
        <v>2</v>
      </c>
      <c r="H1140" s="1">
        <v>38000000</v>
      </c>
      <c r="I1140" s="3">
        <v>1</v>
      </c>
      <c r="J1140" s="7">
        <v>6.4236111111111117E-3</v>
      </c>
      <c r="K1140" s="3" t="s">
        <v>46</v>
      </c>
      <c r="L1140" s="3" t="s">
        <v>29</v>
      </c>
      <c r="M1140" s="3" t="s">
        <v>51</v>
      </c>
      <c r="N1140" s="3" t="s">
        <v>66</v>
      </c>
      <c r="O1140" s="3" t="s">
        <v>67</v>
      </c>
    </row>
    <row r="1141" spans="2:15" ht="21" customHeight="1" x14ac:dyDescent="0.2">
      <c r="B1141" s="3" t="s">
        <v>14</v>
      </c>
      <c r="C1141" s="4">
        <v>11</v>
      </c>
      <c r="D1141" s="5" t="s">
        <v>57</v>
      </c>
      <c r="E1141" s="3" t="s">
        <v>16</v>
      </c>
      <c r="F1141" s="3" t="s">
        <v>42</v>
      </c>
      <c r="G1141" s="6">
        <v>5</v>
      </c>
      <c r="H1141" s="1">
        <v>25000000</v>
      </c>
      <c r="I1141" s="3">
        <v>1</v>
      </c>
      <c r="J1141" s="7">
        <v>6.4236111111111117E-3</v>
      </c>
      <c r="K1141" s="3" t="s">
        <v>18</v>
      </c>
      <c r="L1141" s="3" t="s">
        <v>29</v>
      </c>
      <c r="M1141" s="3" t="s">
        <v>51</v>
      </c>
      <c r="N1141" s="3" t="s">
        <v>78</v>
      </c>
      <c r="O1141" s="3" t="s">
        <v>41</v>
      </c>
    </row>
    <row r="1142" spans="2:15" ht="21" customHeight="1" x14ac:dyDescent="0.2">
      <c r="B1142" s="3" t="s">
        <v>14</v>
      </c>
      <c r="C1142" s="4">
        <v>1</v>
      </c>
      <c r="D1142" s="5" t="s">
        <v>60</v>
      </c>
      <c r="E1142" s="3" t="s">
        <v>49</v>
      </c>
      <c r="F1142" s="3" t="s">
        <v>23</v>
      </c>
      <c r="G1142" s="6">
        <v>2</v>
      </c>
      <c r="H1142" s="1">
        <v>12000000</v>
      </c>
      <c r="I1142" s="3">
        <v>1</v>
      </c>
      <c r="J1142" s="7">
        <v>6.4236111111111117E-3</v>
      </c>
      <c r="K1142" s="3" t="s">
        <v>18</v>
      </c>
      <c r="L1142" s="3" t="s">
        <v>29</v>
      </c>
      <c r="M1142" s="3" t="s">
        <v>43</v>
      </c>
      <c r="N1142" s="3" t="s">
        <v>76</v>
      </c>
      <c r="O1142" s="3" t="s">
        <v>52</v>
      </c>
    </row>
    <row r="1143" spans="2:15" ht="21" customHeight="1" x14ac:dyDescent="0.2">
      <c r="B1143" s="3" t="s">
        <v>14</v>
      </c>
      <c r="C1143" s="4">
        <v>29</v>
      </c>
      <c r="D1143" s="5" t="s">
        <v>22</v>
      </c>
      <c r="E1143" s="3" t="s">
        <v>28</v>
      </c>
      <c r="F1143" s="3" t="s">
        <v>17</v>
      </c>
      <c r="G1143" s="6">
        <v>5</v>
      </c>
      <c r="H1143" s="1">
        <v>21000000</v>
      </c>
      <c r="I1143" s="3">
        <v>5</v>
      </c>
      <c r="J1143" s="7">
        <v>6.4236111111111117E-3</v>
      </c>
      <c r="K1143" s="3" t="s">
        <v>18</v>
      </c>
      <c r="L1143" s="3" t="s">
        <v>19</v>
      </c>
      <c r="M1143" s="3" t="s">
        <v>30</v>
      </c>
      <c r="N1143" s="3" t="s">
        <v>77</v>
      </c>
      <c r="O1143" s="3" t="s">
        <v>54</v>
      </c>
    </row>
    <row r="1144" spans="2:15" ht="21" customHeight="1" x14ac:dyDescent="0.2">
      <c r="B1144" s="3" t="s">
        <v>70</v>
      </c>
      <c r="C1144" s="4">
        <v>13</v>
      </c>
      <c r="D1144" s="5" t="s">
        <v>55</v>
      </c>
      <c r="E1144" s="3" t="s">
        <v>16</v>
      </c>
      <c r="F1144" s="3" t="s">
        <v>45</v>
      </c>
      <c r="G1144" s="6">
        <v>0</v>
      </c>
      <c r="H1144" s="1">
        <v>0</v>
      </c>
      <c r="I1144" s="3">
        <v>2</v>
      </c>
      <c r="J1144" s="7">
        <v>6.4236111111111117E-3</v>
      </c>
      <c r="K1144" s="3"/>
      <c r="L1144" s="3"/>
      <c r="M1144" s="3" t="s">
        <v>43</v>
      </c>
      <c r="N1144" s="3" t="s">
        <v>66</v>
      </c>
      <c r="O1144" s="3" t="s">
        <v>67</v>
      </c>
    </row>
    <row r="1145" spans="2:15" ht="21" customHeight="1" x14ac:dyDescent="0.2">
      <c r="B1145" s="3" t="s">
        <v>70</v>
      </c>
      <c r="C1145" s="4">
        <v>29</v>
      </c>
      <c r="D1145" s="5" t="s">
        <v>27</v>
      </c>
      <c r="E1145" s="3" t="s">
        <v>28</v>
      </c>
      <c r="F1145" s="3" t="s">
        <v>23</v>
      </c>
      <c r="G1145" s="6">
        <v>0</v>
      </c>
      <c r="H1145" s="1">
        <v>0</v>
      </c>
      <c r="I1145" s="3">
        <v>2</v>
      </c>
      <c r="J1145" s="7">
        <v>6.4236111111111117E-3</v>
      </c>
      <c r="K1145" s="3"/>
      <c r="L1145" s="3"/>
      <c r="M1145" s="3" t="s">
        <v>43</v>
      </c>
      <c r="N1145" s="3" t="s">
        <v>76</v>
      </c>
      <c r="O1145" s="3" t="s">
        <v>26</v>
      </c>
    </row>
    <row r="1146" spans="2:15" ht="21" customHeight="1" x14ac:dyDescent="0.2">
      <c r="B1146" s="3" t="s">
        <v>70</v>
      </c>
      <c r="C1146" s="4">
        <v>30</v>
      </c>
      <c r="D1146" s="5" t="s">
        <v>69</v>
      </c>
      <c r="E1146" s="3" t="s">
        <v>28</v>
      </c>
      <c r="F1146" s="3" t="s">
        <v>42</v>
      </c>
      <c r="G1146" s="6">
        <v>0</v>
      </c>
      <c r="H1146" s="1">
        <v>0</v>
      </c>
      <c r="I1146" s="3">
        <v>4</v>
      </c>
      <c r="J1146" s="7">
        <v>6.4236111111111117E-3</v>
      </c>
      <c r="K1146" s="3"/>
      <c r="L1146" s="3"/>
      <c r="M1146" s="3" t="s">
        <v>30</v>
      </c>
      <c r="N1146" s="3" t="s">
        <v>77</v>
      </c>
      <c r="O1146" s="3" t="s">
        <v>65</v>
      </c>
    </row>
    <row r="1147" spans="2:15" ht="21" customHeight="1" x14ac:dyDescent="0.2">
      <c r="B1147" s="3" t="s">
        <v>70</v>
      </c>
      <c r="C1147" s="4">
        <v>13</v>
      </c>
      <c r="D1147" s="5" t="s">
        <v>55</v>
      </c>
      <c r="E1147" s="3" t="s">
        <v>16</v>
      </c>
      <c r="F1147" s="3" t="s">
        <v>45</v>
      </c>
      <c r="G1147" s="6">
        <v>0</v>
      </c>
      <c r="H1147" s="1">
        <v>0</v>
      </c>
      <c r="I1147" s="3">
        <v>2</v>
      </c>
      <c r="J1147" s="7">
        <v>6.4236111111111117E-3</v>
      </c>
      <c r="K1147" s="3"/>
      <c r="L1147" s="3"/>
      <c r="M1147" s="3" t="s">
        <v>43</v>
      </c>
      <c r="N1147" s="3" t="s">
        <v>66</v>
      </c>
      <c r="O1147" s="3" t="s">
        <v>67</v>
      </c>
    </row>
    <row r="1148" spans="2:15" ht="21" customHeight="1" x14ac:dyDescent="0.2">
      <c r="B1148" s="3" t="s">
        <v>14</v>
      </c>
      <c r="C1148" s="4">
        <v>12</v>
      </c>
      <c r="D1148" s="5" t="s">
        <v>55</v>
      </c>
      <c r="E1148" s="3" t="s">
        <v>32</v>
      </c>
      <c r="F1148" s="3" t="s">
        <v>42</v>
      </c>
      <c r="G1148" s="6">
        <v>2</v>
      </c>
      <c r="H1148" s="1">
        <v>12000000</v>
      </c>
      <c r="I1148" s="3">
        <v>3</v>
      </c>
      <c r="J1148" s="7">
        <v>6.6666666666666671E-3</v>
      </c>
      <c r="K1148" s="3" t="s">
        <v>18</v>
      </c>
      <c r="L1148" s="3" t="s">
        <v>19</v>
      </c>
      <c r="M1148" s="3" t="s">
        <v>30</v>
      </c>
      <c r="N1148" s="3" t="s">
        <v>77</v>
      </c>
      <c r="O1148" s="3" t="s">
        <v>54</v>
      </c>
    </row>
    <row r="1149" spans="2:15" ht="21" customHeight="1" x14ac:dyDescent="0.2">
      <c r="B1149" s="3" t="s">
        <v>14</v>
      </c>
      <c r="C1149" s="4">
        <v>1</v>
      </c>
      <c r="D1149" s="5" t="s">
        <v>72</v>
      </c>
      <c r="E1149" s="3" t="s">
        <v>28</v>
      </c>
      <c r="F1149" s="3" t="s">
        <v>42</v>
      </c>
      <c r="G1149" s="6">
        <v>5</v>
      </c>
      <c r="H1149" s="1">
        <v>25000000</v>
      </c>
      <c r="I1149" s="3">
        <v>1</v>
      </c>
      <c r="J1149" s="7">
        <v>6.6666666666666671E-3</v>
      </c>
      <c r="K1149" s="3" t="s">
        <v>18</v>
      </c>
      <c r="L1149" s="3" t="s">
        <v>29</v>
      </c>
      <c r="M1149" s="3" t="s">
        <v>43</v>
      </c>
      <c r="N1149" s="3" t="s">
        <v>76</v>
      </c>
      <c r="O1149" s="3" t="s">
        <v>31</v>
      </c>
    </row>
    <row r="1150" spans="2:15" ht="21" customHeight="1" x14ac:dyDescent="0.2">
      <c r="B1150" s="3" t="s">
        <v>14</v>
      </c>
      <c r="C1150" s="4">
        <v>11</v>
      </c>
      <c r="D1150" s="5" t="s">
        <v>27</v>
      </c>
      <c r="E1150" s="3" t="s">
        <v>49</v>
      </c>
      <c r="F1150" s="3" t="s">
        <v>68</v>
      </c>
      <c r="G1150" s="6">
        <v>1</v>
      </c>
      <c r="H1150" s="1">
        <v>7000000</v>
      </c>
      <c r="I1150" s="3">
        <v>2</v>
      </c>
      <c r="J1150" s="7">
        <v>6.6666666666666671E-3</v>
      </c>
      <c r="K1150" s="3" t="s">
        <v>18</v>
      </c>
      <c r="L1150" s="3" t="s">
        <v>56</v>
      </c>
      <c r="M1150" s="3" t="s">
        <v>51</v>
      </c>
      <c r="N1150" s="3" t="s">
        <v>66</v>
      </c>
      <c r="O1150" s="3" t="s">
        <v>67</v>
      </c>
    </row>
    <row r="1151" spans="2:15" ht="21" customHeight="1" x14ac:dyDescent="0.2">
      <c r="B1151" s="3" t="s">
        <v>14</v>
      </c>
      <c r="C1151" s="4">
        <v>12</v>
      </c>
      <c r="D1151" s="5" t="s">
        <v>37</v>
      </c>
      <c r="E1151" s="3" t="s">
        <v>16</v>
      </c>
      <c r="F1151" s="3" t="s">
        <v>42</v>
      </c>
      <c r="G1151" s="6">
        <v>2</v>
      </c>
      <c r="H1151" s="1">
        <v>38000000</v>
      </c>
      <c r="I1151" s="3">
        <v>3</v>
      </c>
      <c r="J1151" s="7">
        <v>6.6666666666666671E-3</v>
      </c>
      <c r="K1151" s="3" t="s">
        <v>46</v>
      </c>
      <c r="L1151" s="3" t="s">
        <v>56</v>
      </c>
      <c r="M1151" s="3" t="s">
        <v>48</v>
      </c>
      <c r="N1151" s="3" t="s">
        <v>76</v>
      </c>
      <c r="O1151" s="3" t="s">
        <v>52</v>
      </c>
    </row>
    <row r="1152" spans="2:15" ht="21" customHeight="1" x14ac:dyDescent="0.2">
      <c r="B1152" s="3" t="s">
        <v>14</v>
      </c>
      <c r="C1152" s="4">
        <v>28</v>
      </c>
      <c r="D1152" s="5" t="s">
        <v>37</v>
      </c>
      <c r="E1152" s="3" t="s">
        <v>49</v>
      </c>
      <c r="F1152" s="3" t="s">
        <v>17</v>
      </c>
      <c r="G1152" s="6">
        <v>3</v>
      </c>
      <c r="H1152" s="1">
        <v>15000000</v>
      </c>
      <c r="I1152" s="3">
        <v>1</v>
      </c>
      <c r="J1152" s="7">
        <v>6.6666666666666671E-3</v>
      </c>
      <c r="K1152" s="3" t="s">
        <v>18</v>
      </c>
      <c r="L1152" s="3" t="s">
        <v>24</v>
      </c>
      <c r="M1152" s="3" t="s">
        <v>33</v>
      </c>
      <c r="N1152" s="3" t="s">
        <v>78</v>
      </c>
      <c r="O1152" s="3" t="s">
        <v>41</v>
      </c>
    </row>
    <row r="1153" spans="2:15" ht="21" customHeight="1" x14ac:dyDescent="0.2">
      <c r="B1153" s="3" t="s">
        <v>14</v>
      </c>
      <c r="C1153" s="4">
        <v>8</v>
      </c>
      <c r="D1153" s="5" t="s">
        <v>37</v>
      </c>
      <c r="E1153" s="3" t="s">
        <v>32</v>
      </c>
      <c r="F1153" s="3" t="s">
        <v>45</v>
      </c>
      <c r="G1153" s="6">
        <v>2</v>
      </c>
      <c r="H1153" s="1">
        <v>12000000</v>
      </c>
      <c r="I1153" s="3">
        <v>4</v>
      </c>
      <c r="J1153" s="7">
        <v>6.6666666666666671E-3</v>
      </c>
      <c r="K1153" s="3" t="s">
        <v>18</v>
      </c>
      <c r="L1153" s="3" t="s">
        <v>29</v>
      </c>
      <c r="M1153" s="3" t="s">
        <v>51</v>
      </c>
      <c r="N1153" s="3" t="s">
        <v>76</v>
      </c>
      <c r="O1153" s="3" t="s">
        <v>31</v>
      </c>
    </row>
    <row r="1154" spans="2:15" ht="21" customHeight="1" x14ac:dyDescent="0.2">
      <c r="B1154" s="3" t="s">
        <v>14</v>
      </c>
      <c r="C1154" s="4">
        <v>11</v>
      </c>
      <c r="D1154" s="5" t="s">
        <v>44</v>
      </c>
      <c r="E1154" s="3" t="s">
        <v>28</v>
      </c>
      <c r="F1154" s="3" t="s">
        <v>17</v>
      </c>
      <c r="G1154" s="6">
        <v>2</v>
      </c>
      <c r="H1154" s="1">
        <v>12000000</v>
      </c>
      <c r="I1154" s="3">
        <v>1</v>
      </c>
      <c r="J1154" s="7">
        <v>6.6666666666666671E-3</v>
      </c>
      <c r="K1154" s="3" t="s">
        <v>18</v>
      </c>
      <c r="L1154" s="3" t="s">
        <v>39</v>
      </c>
      <c r="M1154" s="3" t="s">
        <v>43</v>
      </c>
      <c r="N1154" s="3" t="s">
        <v>76</v>
      </c>
      <c r="O1154" s="3" t="s">
        <v>26</v>
      </c>
    </row>
    <row r="1155" spans="2:15" ht="21" customHeight="1" x14ac:dyDescent="0.2">
      <c r="B1155" s="3" t="s">
        <v>14</v>
      </c>
      <c r="C1155" s="4">
        <v>22</v>
      </c>
      <c r="D1155" s="5" t="s">
        <v>44</v>
      </c>
      <c r="E1155" s="3" t="s">
        <v>32</v>
      </c>
      <c r="F1155" s="3" t="s">
        <v>17</v>
      </c>
      <c r="G1155" s="6">
        <v>4</v>
      </c>
      <c r="H1155" s="1">
        <v>20000000</v>
      </c>
      <c r="I1155" s="3">
        <v>4</v>
      </c>
      <c r="J1155" s="7">
        <v>6.6666666666666671E-3</v>
      </c>
      <c r="K1155" s="3" t="s">
        <v>18</v>
      </c>
      <c r="L1155" s="3" t="s">
        <v>19</v>
      </c>
      <c r="M1155" s="3" t="s">
        <v>40</v>
      </c>
      <c r="N1155" s="3" t="s">
        <v>78</v>
      </c>
      <c r="O1155" s="3" t="s">
        <v>41</v>
      </c>
    </row>
    <row r="1156" spans="2:15" ht="21" customHeight="1" x14ac:dyDescent="0.2">
      <c r="B1156" s="3" t="s">
        <v>14</v>
      </c>
      <c r="C1156" s="4">
        <v>12</v>
      </c>
      <c r="D1156" s="5" t="s">
        <v>55</v>
      </c>
      <c r="E1156" s="3" t="s">
        <v>32</v>
      </c>
      <c r="F1156" s="3" t="s">
        <v>42</v>
      </c>
      <c r="G1156" s="6">
        <v>2</v>
      </c>
      <c r="H1156" s="1">
        <v>12000000</v>
      </c>
      <c r="I1156" s="3">
        <v>3</v>
      </c>
      <c r="J1156" s="7">
        <v>6.6666666666666671E-3</v>
      </c>
      <c r="K1156" s="3" t="s">
        <v>18</v>
      </c>
      <c r="L1156" s="3" t="s">
        <v>19</v>
      </c>
      <c r="M1156" s="3" t="s">
        <v>30</v>
      </c>
      <c r="N1156" s="3" t="s">
        <v>77</v>
      </c>
      <c r="O1156" s="3" t="s">
        <v>54</v>
      </c>
    </row>
    <row r="1157" spans="2:15" ht="21" customHeight="1" x14ac:dyDescent="0.2">
      <c r="B1157" s="3" t="s">
        <v>14</v>
      </c>
      <c r="C1157" s="4">
        <v>1</v>
      </c>
      <c r="D1157" s="5" t="s">
        <v>72</v>
      </c>
      <c r="E1157" s="3" t="s">
        <v>28</v>
      </c>
      <c r="F1157" s="3" t="s">
        <v>42</v>
      </c>
      <c r="G1157" s="6">
        <v>5</v>
      </c>
      <c r="H1157" s="1">
        <v>25000000</v>
      </c>
      <c r="I1157" s="3">
        <v>1</v>
      </c>
      <c r="J1157" s="7">
        <v>6.6666666666666671E-3</v>
      </c>
      <c r="K1157" s="3" t="s">
        <v>18</v>
      </c>
      <c r="L1157" s="3" t="s">
        <v>29</v>
      </c>
      <c r="M1157" s="3" t="s">
        <v>43</v>
      </c>
      <c r="N1157" s="3" t="s">
        <v>76</v>
      </c>
      <c r="O1157" s="3" t="s">
        <v>31</v>
      </c>
    </row>
    <row r="1158" spans="2:15" ht="21" customHeight="1" x14ac:dyDescent="0.2">
      <c r="B1158" s="3" t="s">
        <v>70</v>
      </c>
      <c r="C1158" s="4">
        <v>27</v>
      </c>
      <c r="D1158" s="5" t="s">
        <v>27</v>
      </c>
      <c r="E1158" s="3" t="s">
        <v>16</v>
      </c>
      <c r="F1158" s="3" t="s">
        <v>17</v>
      </c>
      <c r="G1158" s="6">
        <v>0</v>
      </c>
      <c r="H1158" s="1">
        <v>0</v>
      </c>
      <c r="I1158" s="3">
        <v>1</v>
      </c>
      <c r="J1158" s="7">
        <v>6.6666666666666671E-3</v>
      </c>
      <c r="K1158" s="3"/>
      <c r="L1158" s="3"/>
      <c r="M1158" s="3" t="s">
        <v>33</v>
      </c>
      <c r="N1158" s="3" t="s">
        <v>77</v>
      </c>
      <c r="O1158" s="3" t="s">
        <v>65</v>
      </c>
    </row>
    <row r="1159" spans="2:15" ht="21" customHeight="1" x14ac:dyDescent="0.2">
      <c r="B1159" s="3" t="s">
        <v>70</v>
      </c>
      <c r="C1159" s="4">
        <v>3</v>
      </c>
      <c r="D1159" s="5" t="s">
        <v>37</v>
      </c>
      <c r="E1159" s="3" t="s">
        <v>16</v>
      </c>
      <c r="F1159" s="3" t="s">
        <v>42</v>
      </c>
      <c r="G1159" s="6">
        <v>0</v>
      </c>
      <c r="H1159" s="1">
        <v>0</v>
      </c>
      <c r="I1159" s="3">
        <v>1</v>
      </c>
      <c r="J1159" s="7">
        <v>6.6666666666666671E-3</v>
      </c>
      <c r="K1159" s="3"/>
      <c r="L1159" s="3"/>
      <c r="M1159" s="3" t="s">
        <v>30</v>
      </c>
      <c r="N1159" s="3" t="s">
        <v>78</v>
      </c>
      <c r="O1159" s="3" t="s">
        <v>62</v>
      </c>
    </row>
    <row r="1160" spans="2:15" ht="21" customHeight="1" x14ac:dyDescent="0.2">
      <c r="B1160" s="3" t="s">
        <v>70</v>
      </c>
      <c r="C1160" s="4">
        <v>11</v>
      </c>
      <c r="D1160" s="5" t="s">
        <v>44</v>
      </c>
      <c r="E1160" s="3" t="s">
        <v>16</v>
      </c>
      <c r="F1160" s="3" t="s">
        <v>17</v>
      </c>
      <c r="G1160" s="6">
        <v>0</v>
      </c>
      <c r="H1160" s="1">
        <v>0</v>
      </c>
      <c r="I1160" s="3">
        <v>3</v>
      </c>
      <c r="J1160" s="7">
        <v>6.6666666666666671E-3</v>
      </c>
      <c r="K1160" s="3"/>
      <c r="L1160" s="3"/>
      <c r="M1160" s="3" t="s">
        <v>40</v>
      </c>
      <c r="N1160" s="3" t="s">
        <v>78</v>
      </c>
      <c r="O1160" s="3" t="s">
        <v>41</v>
      </c>
    </row>
    <row r="1161" spans="2:15" ht="21" customHeight="1" x14ac:dyDescent="0.2">
      <c r="B1161" s="3" t="s">
        <v>70</v>
      </c>
      <c r="C1161" s="4">
        <v>10</v>
      </c>
      <c r="D1161" s="5" t="s">
        <v>44</v>
      </c>
      <c r="E1161" s="3" t="s">
        <v>32</v>
      </c>
      <c r="F1161" s="3" t="s">
        <v>23</v>
      </c>
      <c r="G1161" s="6">
        <v>0</v>
      </c>
      <c r="H1161" s="1">
        <v>0</v>
      </c>
      <c r="I1161" s="3">
        <v>5</v>
      </c>
      <c r="J1161" s="7">
        <v>6.6666666666666671E-3</v>
      </c>
      <c r="K1161" s="3"/>
      <c r="L1161" s="3"/>
      <c r="M1161" s="3" t="s">
        <v>51</v>
      </c>
      <c r="N1161" s="3" t="s">
        <v>78</v>
      </c>
      <c r="O1161" s="3" t="s">
        <v>63</v>
      </c>
    </row>
    <row r="1162" spans="2:15" ht="21" customHeight="1" x14ac:dyDescent="0.2">
      <c r="B1162" s="3" t="s">
        <v>14</v>
      </c>
      <c r="C1162" s="4">
        <v>12</v>
      </c>
      <c r="D1162" s="5" t="s">
        <v>60</v>
      </c>
      <c r="E1162" s="3" t="s">
        <v>28</v>
      </c>
      <c r="F1162" s="3" t="s">
        <v>42</v>
      </c>
      <c r="G1162" s="6">
        <v>3</v>
      </c>
      <c r="H1162" s="1">
        <v>15000000</v>
      </c>
      <c r="I1162" s="3">
        <v>3</v>
      </c>
      <c r="J1162" s="7">
        <v>7.0601851851851841E-3</v>
      </c>
      <c r="K1162" s="3" t="s">
        <v>18</v>
      </c>
      <c r="L1162" s="3" t="s">
        <v>64</v>
      </c>
      <c r="M1162" s="3" t="s">
        <v>48</v>
      </c>
      <c r="N1162" s="3" t="s">
        <v>77</v>
      </c>
      <c r="O1162" s="3" t="s">
        <v>65</v>
      </c>
    </row>
    <row r="1163" spans="2:15" ht="21" customHeight="1" x14ac:dyDescent="0.2">
      <c r="B1163" s="3" t="s">
        <v>14</v>
      </c>
      <c r="C1163" s="4">
        <v>13</v>
      </c>
      <c r="D1163" s="5" t="s">
        <v>22</v>
      </c>
      <c r="E1163" s="3" t="s">
        <v>16</v>
      </c>
      <c r="F1163" s="3" t="s">
        <v>42</v>
      </c>
      <c r="G1163" s="6">
        <v>3</v>
      </c>
      <c r="H1163" s="1">
        <v>15000000</v>
      </c>
      <c r="I1163" s="3">
        <v>1</v>
      </c>
      <c r="J1163" s="7">
        <v>7.0601851851851841E-3</v>
      </c>
      <c r="K1163" s="3" t="s">
        <v>18</v>
      </c>
      <c r="L1163" s="3" t="s">
        <v>47</v>
      </c>
      <c r="M1163" s="3" t="s">
        <v>33</v>
      </c>
      <c r="N1163" s="3" t="s">
        <v>76</v>
      </c>
      <c r="O1163" s="3" t="s">
        <v>31</v>
      </c>
    </row>
    <row r="1164" spans="2:15" ht="21" customHeight="1" x14ac:dyDescent="0.2">
      <c r="B1164" s="3" t="s">
        <v>14</v>
      </c>
      <c r="C1164" s="4">
        <v>11</v>
      </c>
      <c r="D1164" s="5" t="s">
        <v>22</v>
      </c>
      <c r="E1164" s="3" t="s">
        <v>49</v>
      </c>
      <c r="F1164" s="3" t="s">
        <v>17</v>
      </c>
      <c r="G1164" s="6">
        <v>1</v>
      </c>
      <c r="H1164" s="1">
        <v>7000000</v>
      </c>
      <c r="I1164" s="3">
        <v>3</v>
      </c>
      <c r="J1164" s="7">
        <v>7.0601851851851841E-3</v>
      </c>
      <c r="K1164" s="3" t="s">
        <v>18</v>
      </c>
      <c r="L1164" s="3" t="s">
        <v>56</v>
      </c>
      <c r="M1164" s="3" t="s">
        <v>20</v>
      </c>
      <c r="N1164" s="3" t="s">
        <v>78</v>
      </c>
      <c r="O1164" s="3" t="s">
        <v>41</v>
      </c>
    </row>
    <row r="1165" spans="2:15" ht="21" customHeight="1" x14ac:dyDescent="0.2">
      <c r="B1165" s="3" t="s">
        <v>14</v>
      </c>
      <c r="C1165" s="4">
        <v>7</v>
      </c>
      <c r="D1165" s="5" t="s">
        <v>27</v>
      </c>
      <c r="E1165" s="3" t="s">
        <v>32</v>
      </c>
      <c r="F1165" s="3" t="s">
        <v>42</v>
      </c>
      <c r="G1165" s="6">
        <v>2</v>
      </c>
      <c r="H1165" s="1">
        <v>12000000</v>
      </c>
      <c r="I1165" s="3">
        <v>4</v>
      </c>
      <c r="J1165" s="7">
        <v>7.0601851851851841E-3</v>
      </c>
      <c r="K1165" s="3" t="s">
        <v>18</v>
      </c>
      <c r="L1165" s="3" t="s">
        <v>39</v>
      </c>
      <c r="M1165" s="3" t="s">
        <v>40</v>
      </c>
      <c r="N1165" s="3" t="s">
        <v>78</v>
      </c>
      <c r="O1165" s="3" t="s">
        <v>62</v>
      </c>
    </row>
    <row r="1166" spans="2:15" ht="21" customHeight="1" x14ac:dyDescent="0.2">
      <c r="B1166" s="3" t="s">
        <v>14</v>
      </c>
      <c r="C1166" s="4">
        <v>9</v>
      </c>
      <c r="D1166" s="5" t="s">
        <v>27</v>
      </c>
      <c r="E1166" s="3" t="s">
        <v>28</v>
      </c>
      <c r="F1166" s="3" t="s">
        <v>23</v>
      </c>
      <c r="G1166" s="6">
        <v>3</v>
      </c>
      <c r="H1166" s="1">
        <v>15000000</v>
      </c>
      <c r="I1166" s="3">
        <v>4</v>
      </c>
      <c r="J1166" s="7">
        <v>7.0601851851851841E-3</v>
      </c>
      <c r="K1166" s="3" t="s">
        <v>18</v>
      </c>
      <c r="L1166" s="3" t="s">
        <v>19</v>
      </c>
      <c r="M1166" s="3" t="s">
        <v>33</v>
      </c>
      <c r="N1166" s="3" t="s">
        <v>77</v>
      </c>
      <c r="O1166" s="3" t="s">
        <v>54</v>
      </c>
    </row>
    <row r="1167" spans="2:15" ht="21" customHeight="1" x14ac:dyDescent="0.2">
      <c r="B1167" s="3" t="s">
        <v>14</v>
      </c>
      <c r="C1167" s="4">
        <v>24</v>
      </c>
      <c r="D1167" s="5" t="s">
        <v>27</v>
      </c>
      <c r="E1167" s="3" t="s">
        <v>28</v>
      </c>
      <c r="F1167" s="3" t="s">
        <v>45</v>
      </c>
      <c r="G1167" s="6">
        <v>2</v>
      </c>
      <c r="H1167" s="1">
        <v>12000000</v>
      </c>
      <c r="I1167" s="3">
        <v>2</v>
      </c>
      <c r="J1167" s="7">
        <v>7.0601851851851841E-3</v>
      </c>
      <c r="K1167" s="3" t="s">
        <v>18</v>
      </c>
      <c r="L1167" s="3" t="s">
        <v>39</v>
      </c>
      <c r="M1167" s="3" t="s">
        <v>51</v>
      </c>
      <c r="N1167" s="3" t="s">
        <v>76</v>
      </c>
      <c r="O1167" s="3" t="s">
        <v>52</v>
      </c>
    </row>
    <row r="1168" spans="2:15" ht="21" customHeight="1" x14ac:dyDescent="0.2">
      <c r="B1168" s="3" t="s">
        <v>14</v>
      </c>
      <c r="C1168" s="4">
        <v>28</v>
      </c>
      <c r="D1168" s="5" t="s">
        <v>37</v>
      </c>
      <c r="E1168" s="3" t="s">
        <v>38</v>
      </c>
      <c r="F1168" s="3" t="s">
        <v>42</v>
      </c>
      <c r="G1168" s="6">
        <v>4</v>
      </c>
      <c r="H1168" s="1">
        <v>20000000</v>
      </c>
      <c r="I1168" s="3">
        <v>1</v>
      </c>
      <c r="J1168" s="7">
        <v>7.0601851851851841E-3</v>
      </c>
      <c r="K1168" s="3" t="s">
        <v>18</v>
      </c>
      <c r="L1168" s="3" t="s">
        <v>19</v>
      </c>
      <c r="M1168" s="3" t="s">
        <v>30</v>
      </c>
      <c r="N1168" s="3" t="s">
        <v>78</v>
      </c>
      <c r="O1168" s="3" t="s">
        <v>62</v>
      </c>
    </row>
    <row r="1169" spans="2:15" ht="21" customHeight="1" x14ac:dyDescent="0.2">
      <c r="B1169" s="3" t="s">
        <v>14</v>
      </c>
      <c r="C1169" s="4">
        <v>25</v>
      </c>
      <c r="D1169" s="5" t="s">
        <v>37</v>
      </c>
      <c r="E1169" s="3" t="s">
        <v>28</v>
      </c>
      <c r="F1169" s="3" t="s">
        <v>68</v>
      </c>
      <c r="G1169" s="6">
        <v>5</v>
      </c>
      <c r="H1169" s="1">
        <v>20000000</v>
      </c>
      <c r="I1169" s="3">
        <v>5</v>
      </c>
      <c r="J1169" s="7">
        <v>7.0601851851851841E-3</v>
      </c>
      <c r="K1169" s="3" t="s">
        <v>18</v>
      </c>
      <c r="L1169" s="3" t="s">
        <v>35</v>
      </c>
      <c r="M1169" s="3" t="s">
        <v>43</v>
      </c>
      <c r="N1169" s="3" t="s">
        <v>76</v>
      </c>
      <c r="O1169" s="3" t="s">
        <v>31</v>
      </c>
    </row>
    <row r="1170" spans="2:15" ht="21" customHeight="1" x14ac:dyDescent="0.2">
      <c r="B1170" s="3" t="s">
        <v>14</v>
      </c>
      <c r="C1170" s="4">
        <v>29</v>
      </c>
      <c r="D1170" s="5" t="s">
        <v>37</v>
      </c>
      <c r="E1170" s="3" t="s">
        <v>28</v>
      </c>
      <c r="F1170" s="3" t="s">
        <v>23</v>
      </c>
      <c r="G1170" s="6">
        <v>2</v>
      </c>
      <c r="H1170" s="1">
        <v>12000000</v>
      </c>
      <c r="I1170" s="3">
        <v>2</v>
      </c>
      <c r="J1170" s="7">
        <v>7.0601851851851841E-3</v>
      </c>
      <c r="K1170" s="3" t="s">
        <v>18</v>
      </c>
      <c r="L1170" s="3" t="s">
        <v>47</v>
      </c>
      <c r="M1170" s="3" t="s">
        <v>51</v>
      </c>
      <c r="N1170" s="3" t="s">
        <v>76</v>
      </c>
      <c r="O1170" s="3" t="s">
        <v>26</v>
      </c>
    </row>
    <row r="1171" spans="2:15" ht="21" customHeight="1" x14ac:dyDescent="0.2">
      <c r="B1171" s="3" t="s">
        <v>14</v>
      </c>
      <c r="C1171" s="4">
        <v>25</v>
      </c>
      <c r="D1171" s="5" t="s">
        <v>69</v>
      </c>
      <c r="E1171" s="3" t="s">
        <v>16</v>
      </c>
      <c r="F1171" s="3" t="s">
        <v>23</v>
      </c>
      <c r="G1171" s="6">
        <v>4</v>
      </c>
      <c r="H1171" s="1">
        <v>20000000</v>
      </c>
      <c r="I1171" s="3">
        <v>1</v>
      </c>
      <c r="J1171" s="7">
        <v>7.0601851851851841E-3</v>
      </c>
      <c r="K1171" s="3" t="s">
        <v>61</v>
      </c>
      <c r="L1171" s="3" t="s">
        <v>50</v>
      </c>
      <c r="M1171" s="3" t="s">
        <v>43</v>
      </c>
      <c r="N1171" s="3" t="s">
        <v>66</v>
      </c>
      <c r="O1171" s="3" t="s">
        <v>67</v>
      </c>
    </row>
    <row r="1172" spans="2:15" ht="21" customHeight="1" x14ac:dyDescent="0.2">
      <c r="B1172" s="3" t="s">
        <v>14</v>
      </c>
      <c r="C1172" s="4">
        <v>12</v>
      </c>
      <c r="D1172" s="5" t="s">
        <v>60</v>
      </c>
      <c r="E1172" s="3" t="s">
        <v>28</v>
      </c>
      <c r="F1172" s="3" t="s">
        <v>42</v>
      </c>
      <c r="G1172" s="6">
        <v>3</v>
      </c>
      <c r="H1172" s="1">
        <v>15000000</v>
      </c>
      <c r="I1172" s="3">
        <v>3</v>
      </c>
      <c r="J1172" s="7">
        <v>7.0601851851851841E-3</v>
      </c>
      <c r="K1172" s="3" t="s">
        <v>18</v>
      </c>
      <c r="L1172" s="3" t="s">
        <v>64</v>
      </c>
      <c r="M1172" s="3" t="s">
        <v>48</v>
      </c>
      <c r="N1172" s="3" t="s">
        <v>77</v>
      </c>
      <c r="O1172" s="3" t="s">
        <v>65</v>
      </c>
    </row>
    <row r="1173" spans="2:15" ht="21" customHeight="1" x14ac:dyDescent="0.2">
      <c r="B1173" s="3" t="s">
        <v>14</v>
      </c>
      <c r="C1173" s="4">
        <v>13</v>
      </c>
      <c r="D1173" s="5" t="s">
        <v>22</v>
      </c>
      <c r="E1173" s="3" t="s">
        <v>16</v>
      </c>
      <c r="F1173" s="3" t="s">
        <v>42</v>
      </c>
      <c r="G1173" s="6">
        <v>3</v>
      </c>
      <c r="H1173" s="1">
        <v>15000000</v>
      </c>
      <c r="I1173" s="3">
        <v>1</v>
      </c>
      <c r="J1173" s="7">
        <v>7.0601851851851841E-3</v>
      </c>
      <c r="K1173" s="3" t="s">
        <v>18</v>
      </c>
      <c r="L1173" s="3" t="s">
        <v>47</v>
      </c>
      <c r="M1173" s="3" t="s">
        <v>33</v>
      </c>
      <c r="N1173" s="3" t="s">
        <v>76</v>
      </c>
      <c r="O1173" s="3" t="s">
        <v>31</v>
      </c>
    </row>
    <row r="1174" spans="2:15" ht="21" customHeight="1" x14ac:dyDescent="0.2">
      <c r="B1174" s="3" t="s">
        <v>70</v>
      </c>
      <c r="C1174" s="4">
        <v>21</v>
      </c>
      <c r="D1174" s="5" t="s">
        <v>27</v>
      </c>
      <c r="E1174" s="3" t="s">
        <v>16</v>
      </c>
      <c r="F1174" s="3" t="s">
        <v>42</v>
      </c>
      <c r="G1174" s="6">
        <v>0</v>
      </c>
      <c r="H1174" s="1">
        <v>0</v>
      </c>
      <c r="I1174" s="3">
        <v>2</v>
      </c>
      <c r="J1174" s="7">
        <v>7.0601851851851841E-3</v>
      </c>
      <c r="K1174" s="3"/>
      <c r="L1174" s="3"/>
      <c r="M1174" s="3" t="s">
        <v>33</v>
      </c>
      <c r="N1174" s="3" t="s">
        <v>78</v>
      </c>
      <c r="O1174" s="3" t="s">
        <v>66</v>
      </c>
    </row>
    <row r="1175" spans="2:15" ht="21" customHeight="1" x14ac:dyDescent="0.2">
      <c r="B1175" s="3" t="s">
        <v>70</v>
      </c>
      <c r="C1175" s="4">
        <v>25</v>
      </c>
      <c r="D1175" s="5" t="s">
        <v>44</v>
      </c>
      <c r="E1175" s="3" t="s">
        <v>28</v>
      </c>
      <c r="F1175" s="3" t="s">
        <v>42</v>
      </c>
      <c r="G1175" s="6">
        <v>0</v>
      </c>
      <c r="H1175" s="1">
        <v>0</v>
      </c>
      <c r="I1175" s="3">
        <v>2</v>
      </c>
      <c r="J1175" s="7">
        <v>7.0601851851851841E-3</v>
      </c>
      <c r="K1175" s="3"/>
      <c r="L1175" s="3"/>
      <c r="M1175" s="3" t="s">
        <v>25</v>
      </c>
      <c r="N1175" s="3" t="s">
        <v>76</v>
      </c>
      <c r="O1175" s="3" t="s">
        <v>52</v>
      </c>
    </row>
    <row r="1176" spans="2:15" ht="21" customHeight="1" x14ac:dyDescent="0.2">
      <c r="B1176" s="3" t="s">
        <v>70</v>
      </c>
      <c r="C1176" s="4">
        <v>11</v>
      </c>
      <c r="D1176" s="5" t="s">
        <v>44</v>
      </c>
      <c r="E1176" s="3" t="s">
        <v>32</v>
      </c>
      <c r="F1176" s="3" t="s">
        <v>68</v>
      </c>
      <c r="G1176" s="6">
        <v>0</v>
      </c>
      <c r="H1176" s="1">
        <v>0</v>
      </c>
      <c r="I1176" s="3">
        <v>2</v>
      </c>
      <c r="J1176" s="7">
        <v>7.0601851851851841E-3</v>
      </c>
      <c r="K1176" s="3"/>
      <c r="L1176" s="3"/>
      <c r="M1176" s="3" t="s">
        <v>48</v>
      </c>
      <c r="N1176" s="3" t="s">
        <v>78</v>
      </c>
      <c r="O1176" s="3" t="s">
        <v>41</v>
      </c>
    </row>
    <row r="1177" spans="2:15" ht="21" customHeight="1" x14ac:dyDescent="0.2">
      <c r="B1177" s="3" t="s">
        <v>14</v>
      </c>
      <c r="C1177" s="4">
        <v>1</v>
      </c>
      <c r="D1177" s="5" t="s">
        <v>15</v>
      </c>
      <c r="E1177" s="3" t="s">
        <v>28</v>
      </c>
      <c r="F1177" s="3" t="s">
        <v>23</v>
      </c>
      <c r="G1177" s="6">
        <v>5</v>
      </c>
      <c r="H1177" s="1">
        <v>25000000</v>
      </c>
      <c r="I1177" s="3">
        <v>1</v>
      </c>
      <c r="J1177" s="7">
        <v>7.8703703703703713E-3</v>
      </c>
      <c r="K1177" s="3" t="s">
        <v>18</v>
      </c>
      <c r="L1177" s="3" t="s">
        <v>19</v>
      </c>
      <c r="M1177" s="3" t="s">
        <v>43</v>
      </c>
      <c r="N1177" s="3" t="s">
        <v>66</v>
      </c>
      <c r="O1177" s="3" t="s">
        <v>36</v>
      </c>
    </row>
    <row r="1178" spans="2:15" ht="21" customHeight="1" x14ac:dyDescent="0.2">
      <c r="B1178" s="3" t="s">
        <v>14</v>
      </c>
      <c r="C1178" s="4">
        <v>11</v>
      </c>
      <c r="D1178" s="5" t="s">
        <v>15</v>
      </c>
      <c r="E1178" s="3" t="s">
        <v>49</v>
      </c>
      <c r="F1178" s="3" t="s">
        <v>23</v>
      </c>
      <c r="G1178" s="6">
        <v>3</v>
      </c>
      <c r="H1178" s="1">
        <v>15000000</v>
      </c>
      <c r="I1178" s="3">
        <v>2</v>
      </c>
      <c r="J1178" s="7">
        <v>7.8703703703703713E-3</v>
      </c>
      <c r="K1178" s="3" t="s">
        <v>18</v>
      </c>
      <c r="L1178" s="3" t="s">
        <v>35</v>
      </c>
      <c r="M1178" s="3" t="s">
        <v>48</v>
      </c>
      <c r="N1178" s="3" t="s">
        <v>77</v>
      </c>
      <c r="O1178" s="3" t="s">
        <v>65</v>
      </c>
    </row>
    <row r="1179" spans="2:15" ht="21" customHeight="1" x14ac:dyDescent="0.2">
      <c r="B1179" s="3" t="s">
        <v>14</v>
      </c>
      <c r="C1179" s="4">
        <v>4</v>
      </c>
      <c r="D1179" s="5" t="s">
        <v>59</v>
      </c>
      <c r="E1179" s="3" t="s">
        <v>28</v>
      </c>
      <c r="F1179" s="3" t="s">
        <v>42</v>
      </c>
      <c r="G1179" s="6">
        <v>4</v>
      </c>
      <c r="H1179" s="1">
        <v>20000000</v>
      </c>
      <c r="I1179" s="3">
        <v>1</v>
      </c>
      <c r="J1179" s="7">
        <v>7.8703703703703713E-3</v>
      </c>
      <c r="K1179" s="3" t="s">
        <v>61</v>
      </c>
      <c r="L1179" s="3" t="s">
        <v>56</v>
      </c>
      <c r="M1179" s="3" t="s">
        <v>30</v>
      </c>
      <c r="N1179" s="3" t="s">
        <v>76</v>
      </c>
      <c r="O1179" s="3" t="s">
        <v>71</v>
      </c>
    </row>
    <row r="1180" spans="2:15" ht="21" customHeight="1" x14ac:dyDescent="0.2">
      <c r="B1180" s="3" t="s">
        <v>14</v>
      </c>
      <c r="C1180" s="4">
        <v>30</v>
      </c>
      <c r="D1180" s="5" t="s">
        <v>27</v>
      </c>
      <c r="E1180" s="3" t="s">
        <v>28</v>
      </c>
      <c r="F1180" s="3" t="s">
        <v>42</v>
      </c>
      <c r="G1180" s="6">
        <v>2</v>
      </c>
      <c r="H1180" s="1">
        <v>10000000</v>
      </c>
      <c r="I1180" s="3">
        <v>1</v>
      </c>
      <c r="J1180" s="7">
        <v>7.8703703703703713E-3</v>
      </c>
      <c r="K1180" s="3" t="s">
        <v>18</v>
      </c>
      <c r="L1180" s="3" t="s">
        <v>56</v>
      </c>
      <c r="M1180" s="3" t="s">
        <v>20</v>
      </c>
      <c r="N1180" s="3" t="s">
        <v>78</v>
      </c>
      <c r="O1180" s="3" t="s">
        <v>21</v>
      </c>
    </row>
    <row r="1181" spans="2:15" ht="21" customHeight="1" x14ac:dyDescent="0.2">
      <c r="B1181" s="3" t="s">
        <v>14</v>
      </c>
      <c r="C1181" s="4">
        <v>14</v>
      </c>
      <c r="D1181" s="5" t="s">
        <v>37</v>
      </c>
      <c r="E1181" s="3" t="s">
        <v>16</v>
      </c>
      <c r="F1181" s="3" t="s">
        <v>23</v>
      </c>
      <c r="G1181" s="6">
        <v>1</v>
      </c>
      <c r="H1181" s="1">
        <v>19000000</v>
      </c>
      <c r="I1181" s="3">
        <v>2</v>
      </c>
      <c r="J1181" s="7">
        <v>7.8703703703703713E-3</v>
      </c>
      <c r="K1181" s="3" t="s">
        <v>46</v>
      </c>
      <c r="L1181" s="3" t="s">
        <v>29</v>
      </c>
      <c r="M1181" s="3" t="s">
        <v>48</v>
      </c>
      <c r="N1181" s="3" t="s">
        <v>66</v>
      </c>
      <c r="O1181" s="3" t="s">
        <v>36</v>
      </c>
    </row>
    <row r="1182" spans="2:15" ht="21" customHeight="1" x14ac:dyDescent="0.2">
      <c r="B1182" s="3" t="s">
        <v>14</v>
      </c>
      <c r="C1182" s="4">
        <v>19</v>
      </c>
      <c r="D1182" s="5" t="s">
        <v>37</v>
      </c>
      <c r="E1182" s="3" t="s">
        <v>28</v>
      </c>
      <c r="F1182" s="3" t="s">
        <v>23</v>
      </c>
      <c r="G1182" s="6">
        <v>1</v>
      </c>
      <c r="H1182" s="1">
        <v>7000000</v>
      </c>
      <c r="I1182" s="3">
        <v>4</v>
      </c>
      <c r="J1182" s="7">
        <v>7.8703703703703713E-3</v>
      </c>
      <c r="K1182" s="3" t="s">
        <v>18</v>
      </c>
      <c r="L1182" s="3" t="s">
        <v>24</v>
      </c>
      <c r="M1182" s="3" t="s">
        <v>33</v>
      </c>
      <c r="N1182" s="3" t="s">
        <v>76</v>
      </c>
      <c r="O1182" s="3" t="s">
        <v>71</v>
      </c>
    </row>
    <row r="1183" spans="2:15" ht="21" customHeight="1" x14ac:dyDescent="0.2">
      <c r="B1183" s="3" t="s">
        <v>14</v>
      </c>
      <c r="C1183" s="4">
        <v>3</v>
      </c>
      <c r="D1183" s="5" t="s">
        <v>37</v>
      </c>
      <c r="E1183" s="3" t="s">
        <v>16</v>
      </c>
      <c r="F1183" s="3" t="s">
        <v>45</v>
      </c>
      <c r="G1183" s="6">
        <v>3</v>
      </c>
      <c r="H1183" s="1">
        <v>12000000</v>
      </c>
      <c r="I1183" s="3">
        <v>2</v>
      </c>
      <c r="J1183" s="7">
        <v>7.8703703703703713E-3</v>
      </c>
      <c r="K1183" s="3" t="s">
        <v>18</v>
      </c>
      <c r="L1183" s="3" t="s">
        <v>39</v>
      </c>
      <c r="M1183" s="3" t="s">
        <v>51</v>
      </c>
      <c r="N1183" s="3" t="s">
        <v>76</v>
      </c>
      <c r="O1183" s="3" t="s">
        <v>26</v>
      </c>
    </row>
    <row r="1184" spans="2:15" ht="21" customHeight="1" x14ac:dyDescent="0.2">
      <c r="B1184" s="3" t="s">
        <v>14</v>
      </c>
      <c r="C1184" s="4">
        <v>3</v>
      </c>
      <c r="D1184" s="5" t="s">
        <v>44</v>
      </c>
      <c r="E1184" s="3" t="s">
        <v>32</v>
      </c>
      <c r="F1184" s="3" t="s">
        <v>23</v>
      </c>
      <c r="G1184" s="6">
        <v>2</v>
      </c>
      <c r="H1184" s="1">
        <v>38000000</v>
      </c>
      <c r="I1184" s="3">
        <v>2</v>
      </c>
      <c r="J1184" s="7">
        <v>7.8703703703703713E-3</v>
      </c>
      <c r="K1184" s="3" t="s">
        <v>46</v>
      </c>
      <c r="L1184" s="3" t="s">
        <v>64</v>
      </c>
      <c r="M1184" s="3" t="s">
        <v>33</v>
      </c>
      <c r="N1184" s="3" t="s">
        <v>76</v>
      </c>
      <c r="O1184" s="3" t="s">
        <v>31</v>
      </c>
    </row>
    <row r="1185" spans="2:15" ht="21" customHeight="1" x14ac:dyDescent="0.2">
      <c r="B1185" s="3" t="s">
        <v>14</v>
      </c>
      <c r="C1185" s="4">
        <v>12</v>
      </c>
      <c r="D1185" s="5" t="s">
        <v>44</v>
      </c>
      <c r="E1185" s="3" t="s">
        <v>49</v>
      </c>
      <c r="F1185" s="3" t="s">
        <v>42</v>
      </c>
      <c r="G1185" s="6">
        <v>3</v>
      </c>
      <c r="H1185" s="1">
        <v>15000000</v>
      </c>
      <c r="I1185" s="3">
        <v>1</v>
      </c>
      <c r="J1185" s="7">
        <v>7.8703703703703713E-3</v>
      </c>
      <c r="K1185" s="3" t="s">
        <v>18</v>
      </c>
      <c r="L1185" s="3" t="s">
        <v>29</v>
      </c>
      <c r="M1185" s="3" t="s">
        <v>51</v>
      </c>
      <c r="N1185" s="3" t="s">
        <v>78</v>
      </c>
      <c r="O1185" s="3" t="s">
        <v>53</v>
      </c>
    </row>
    <row r="1186" spans="2:15" ht="21" customHeight="1" x14ac:dyDescent="0.2">
      <c r="B1186" s="3" t="s">
        <v>14</v>
      </c>
      <c r="C1186" s="4">
        <v>22</v>
      </c>
      <c r="D1186" s="5" t="s">
        <v>44</v>
      </c>
      <c r="E1186" s="3" t="s">
        <v>16</v>
      </c>
      <c r="F1186" s="3" t="s">
        <v>68</v>
      </c>
      <c r="G1186" s="6">
        <v>2</v>
      </c>
      <c r="H1186" s="1">
        <v>12000000</v>
      </c>
      <c r="I1186" s="3">
        <v>3</v>
      </c>
      <c r="J1186" s="7">
        <v>7.8703703703703713E-3</v>
      </c>
      <c r="K1186" s="3" t="s">
        <v>18</v>
      </c>
      <c r="L1186" s="3" t="s">
        <v>19</v>
      </c>
      <c r="M1186" s="3" t="s">
        <v>40</v>
      </c>
      <c r="N1186" s="3" t="s">
        <v>78</v>
      </c>
      <c r="O1186" s="3" t="s">
        <v>63</v>
      </c>
    </row>
    <row r="1187" spans="2:15" ht="21" customHeight="1" x14ac:dyDescent="0.2">
      <c r="B1187" s="3" t="s">
        <v>14</v>
      </c>
      <c r="C1187" s="4">
        <v>1</v>
      </c>
      <c r="D1187" s="5" t="s">
        <v>15</v>
      </c>
      <c r="E1187" s="3" t="s">
        <v>28</v>
      </c>
      <c r="F1187" s="3" t="s">
        <v>23</v>
      </c>
      <c r="G1187" s="6">
        <v>5</v>
      </c>
      <c r="H1187" s="1">
        <v>25000000</v>
      </c>
      <c r="I1187" s="3">
        <v>1</v>
      </c>
      <c r="J1187" s="7">
        <v>7.8703703703703713E-3</v>
      </c>
      <c r="K1187" s="3" t="s">
        <v>18</v>
      </c>
      <c r="L1187" s="3" t="s">
        <v>19</v>
      </c>
      <c r="M1187" s="3" t="s">
        <v>43</v>
      </c>
      <c r="N1187" s="3" t="s">
        <v>66</v>
      </c>
      <c r="O1187" s="3" t="s">
        <v>36</v>
      </c>
    </row>
    <row r="1188" spans="2:15" ht="21" customHeight="1" x14ac:dyDescent="0.2">
      <c r="B1188" s="3" t="s">
        <v>14</v>
      </c>
      <c r="C1188" s="4">
        <v>11</v>
      </c>
      <c r="D1188" s="5" t="s">
        <v>15</v>
      </c>
      <c r="E1188" s="3" t="s">
        <v>49</v>
      </c>
      <c r="F1188" s="3" t="s">
        <v>23</v>
      </c>
      <c r="G1188" s="6">
        <v>3</v>
      </c>
      <c r="H1188" s="1">
        <v>15000000</v>
      </c>
      <c r="I1188" s="3">
        <v>2</v>
      </c>
      <c r="J1188" s="7">
        <v>7.8703703703703713E-3</v>
      </c>
      <c r="K1188" s="3" t="s">
        <v>18</v>
      </c>
      <c r="L1188" s="3" t="s">
        <v>35</v>
      </c>
      <c r="M1188" s="3" t="s">
        <v>48</v>
      </c>
      <c r="N1188" s="3" t="s">
        <v>77</v>
      </c>
      <c r="O1188" s="3" t="s">
        <v>65</v>
      </c>
    </row>
    <row r="1189" spans="2:15" ht="21" customHeight="1" x14ac:dyDescent="0.2">
      <c r="B1189" s="3" t="s">
        <v>14</v>
      </c>
      <c r="C1189" s="4">
        <v>4</v>
      </c>
      <c r="D1189" s="5" t="s">
        <v>59</v>
      </c>
      <c r="E1189" s="3" t="s">
        <v>28</v>
      </c>
      <c r="F1189" s="3" t="s">
        <v>42</v>
      </c>
      <c r="G1189" s="6">
        <v>4</v>
      </c>
      <c r="H1189" s="1">
        <v>20000000</v>
      </c>
      <c r="I1189" s="3">
        <v>1</v>
      </c>
      <c r="J1189" s="7">
        <v>7.8703703703703713E-3</v>
      </c>
      <c r="K1189" s="3" t="s">
        <v>61</v>
      </c>
      <c r="L1189" s="3" t="s">
        <v>56</v>
      </c>
      <c r="M1189" s="3" t="s">
        <v>30</v>
      </c>
      <c r="N1189" s="3" t="s">
        <v>76</v>
      </c>
      <c r="O1189" s="3" t="s">
        <v>71</v>
      </c>
    </row>
    <row r="1190" spans="2:15" ht="21" customHeight="1" x14ac:dyDescent="0.2">
      <c r="B1190" s="3" t="s">
        <v>70</v>
      </c>
      <c r="C1190" s="4">
        <v>5</v>
      </c>
      <c r="D1190" s="5" t="s">
        <v>37</v>
      </c>
      <c r="E1190" s="3" t="s">
        <v>16</v>
      </c>
      <c r="F1190" s="3" t="s">
        <v>42</v>
      </c>
      <c r="G1190" s="6">
        <v>0</v>
      </c>
      <c r="H1190" s="1">
        <v>0</v>
      </c>
      <c r="I1190" s="3">
        <v>3</v>
      </c>
      <c r="J1190" s="7">
        <v>7.8703703703703713E-3</v>
      </c>
      <c r="K1190" s="3"/>
      <c r="L1190" s="3"/>
      <c r="M1190" s="3" t="s">
        <v>30</v>
      </c>
      <c r="N1190" s="3" t="s">
        <v>76</v>
      </c>
      <c r="O1190" s="3" t="s">
        <v>31</v>
      </c>
    </row>
    <row r="1191" spans="2:15" ht="21" customHeight="1" x14ac:dyDescent="0.2">
      <c r="B1191" s="3" t="s">
        <v>70</v>
      </c>
      <c r="C1191" s="4">
        <v>10</v>
      </c>
      <c r="D1191" s="5" t="s">
        <v>69</v>
      </c>
      <c r="E1191" s="3" t="s">
        <v>16</v>
      </c>
      <c r="F1191" s="3" t="s">
        <v>23</v>
      </c>
      <c r="G1191" s="6">
        <v>0</v>
      </c>
      <c r="H1191" s="1">
        <v>0</v>
      </c>
      <c r="I1191" s="3">
        <v>2</v>
      </c>
      <c r="J1191" s="7">
        <v>7.8703703703703713E-3</v>
      </c>
      <c r="K1191" s="3"/>
      <c r="L1191" s="3"/>
      <c r="M1191" s="3" t="s">
        <v>40</v>
      </c>
      <c r="N1191" s="3" t="s">
        <v>66</v>
      </c>
      <c r="O1191" s="3" t="s">
        <v>36</v>
      </c>
    </row>
    <row r="1192" spans="2:15" ht="21" customHeight="1" x14ac:dyDescent="0.2">
      <c r="B1192" s="3" t="s">
        <v>70</v>
      </c>
      <c r="C1192" s="4">
        <v>10</v>
      </c>
      <c r="D1192" s="5" t="s">
        <v>69</v>
      </c>
      <c r="E1192" s="3" t="s">
        <v>49</v>
      </c>
      <c r="F1192" s="3" t="s">
        <v>42</v>
      </c>
      <c r="G1192" s="6">
        <v>0</v>
      </c>
      <c r="H1192" s="1">
        <v>0</v>
      </c>
      <c r="I1192" s="3">
        <v>2</v>
      </c>
      <c r="J1192" s="7">
        <v>7.8703703703703713E-3</v>
      </c>
      <c r="K1192" s="3"/>
      <c r="L1192" s="3"/>
      <c r="M1192" s="3" t="s">
        <v>20</v>
      </c>
      <c r="N1192" s="3" t="s">
        <v>78</v>
      </c>
      <c r="O1192" s="3" t="s">
        <v>53</v>
      </c>
    </row>
    <row r="1193" spans="2:15" ht="21" customHeight="1" x14ac:dyDescent="0.2">
      <c r="B1193" s="3" t="s">
        <v>14</v>
      </c>
      <c r="C1193" s="4">
        <v>17</v>
      </c>
      <c r="D1193" s="5" t="s">
        <v>55</v>
      </c>
      <c r="E1193" s="3" t="s">
        <v>28</v>
      </c>
      <c r="F1193" s="3" t="s">
        <v>42</v>
      </c>
      <c r="G1193" s="6">
        <v>2</v>
      </c>
      <c r="H1193" s="1">
        <v>38000000</v>
      </c>
      <c r="I1193" s="3">
        <v>4</v>
      </c>
      <c r="J1193" s="7">
        <v>8.8541666666666664E-3</v>
      </c>
      <c r="K1193" s="3" t="s">
        <v>46</v>
      </c>
      <c r="L1193" s="3" t="s">
        <v>29</v>
      </c>
      <c r="M1193" s="3" t="s">
        <v>33</v>
      </c>
      <c r="N1193" s="3" t="s">
        <v>76</v>
      </c>
      <c r="O1193" s="3" t="s">
        <v>31</v>
      </c>
    </row>
    <row r="1194" spans="2:15" ht="21" customHeight="1" x14ac:dyDescent="0.2">
      <c r="B1194" s="3" t="s">
        <v>14</v>
      </c>
      <c r="C1194" s="4">
        <v>2</v>
      </c>
      <c r="D1194" s="5" t="s">
        <v>59</v>
      </c>
      <c r="E1194" s="3" t="s">
        <v>16</v>
      </c>
      <c r="F1194" s="3" t="s">
        <v>42</v>
      </c>
      <c r="G1194" s="6">
        <v>5</v>
      </c>
      <c r="H1194" s="1">
        <v>25000000</v>
      </c>
      <c r="I1194" s="3">
        <v>1</v>
      </c>
      <c r="J1194" s="7">
        <v>8.8541666666666664E-3</v>
      </c>
      <c r="K1194" s="3" t="s">
        <v>18</v>
      </c>
      <c r="L1194" s="3" t="s">
        <v>19</v>
      </c>
      <c r="M1194" s="3" t="s">
        <v>51</v>
      </c>
      <c r="N1194" s="3" t="s">
        <v>78</v>
      </c>
      <c r="O1194" s="3" t="s">
        <v>21</v>
      </c>
    </row>
    <row r="1195" spans="2:15" ht="21" customHeight="1" x14ac:dyDescent="0.2">
      <c r="B1195" s="3" t="s">
        <v>14</v>
      </c>
      <c r="C1195" s="4">
        <v>5</v>
      </c>
      <c r="D1195" s="5" t="s">
        <v>22</v>
      </c>
      <c r="E1195" s="3" t="s">
        <v>16</v>
      </c>
      <c r="F1195" s="3" t="s">
        <v>17</v>
      </c>
      <c r="G1195" s="6">
        <v>4</v>
      </c>
      <c r="H1195" s="1">
        <v>20000000</v>
      </c>
      <c r="I1195" s="3">
        <v>3</v>
      </c>
      <c r="J1195" s="7">
        <v>8.8541666666666664E-3</v>
      </c>
      <c r="K1195" s="3" t="s">
        <v>61</v>
      </c>
      <c r="L1195" s="3" t="s">
        <v>47</v>
      </c>
      <c r="M1195" s="3" t="s">
        <v>33</v>
      </c>
      <c r="N1195" s="3" t="s">
        <v>78</v>
      </c>
      <c r="O1195" s="3" t="s">
        <v>66</v>
      </c>
    </row>
    <row r="1196" spans="2:15" ht="21" customHeight="1" x14ac:dyDescent="0.2">
      <c r="B1196" s="3" t="s">
        <v>14</v>
      </c>
      <c r="C1196" s="4">
        <v>11</v>
      </c>
      <c r="D1196" s="5" t="s">
        <v>22</v>
      </c>
      <c r="E1196" s="3" t="s">
        <v>28</v>
      </c>
      <c r="F1196" s="3" t="s">
        <v>23</v>
      </c>
      <c r="G1196" s="6">
        <v>1</v>
      </c>
      <c r="H1196" s="1">
        <v>7000000</v>
      </c>
      <c r="I1196" s="3">
        <v>6</v>
      </c>
      <c r="J1196" s="7">
        <v>8.8541666666666664E-3</v>
      </c>
      <c r="K1196" s="3" t="s">
        <v>18</v>
      </c>
      <c r="L1196" s="3" t="s">
        <v>29</v>
      </c>
      <c r="M1196" s="3" t="s">
        <v>25</v>
      </c>
      <c r="N1196" s="3" t="s">
        <v>76</v>
      </c>
      <c r="O1196" s="3" t="s">
        <v>71</v>
      </c>
    </row>
    <row r="1197" spans="2:15" ht="21" customHeight="1" x14ac:dyDescent="0.2">
      <c r="B1197" s="3" t="s">
        <v>14</v>
      </c>
      <c r="C1197" s="4">
        <v>28</v>
      </c>
      <c r="D1197" s="5" t="s">
        <v>27</v>
      </c>
      <c r="E1197" s="3" t="s">
        <v>32</v>
      </c>
      <c r="F1197" s="3" t="s">
        <v>42</v>
      </c>
      <c r="G1197" s="6">
        <v>3</v>
      </c>
      <c r="H1197" s="1">
        <v>11000000</v>
      </c>
      <c r="I1197" s="3">
        <v>2</v>
      </c>
      <c r="J1197" s="7">
        <v>8.8541666666666664E-3</v>
      </c>
      <c r="K1197" s="3" t="s">
        <v>18</v>
      </c>
      <c r="L1197" s="3" t="s">
        <v>29</v>
      </c>
      <c r="M1197" s="3" t="s">
        <v>25</v>
      </c>
      <c r="N1197" s="3" t="s">
        <v>78</v>
      </c>
      <c r="O1197" s="3" t="s">
        <v>21</v>
      </c>
    </row>
    <row r="1198" spans="2:15" ht="21" customHeight="1" x14ac:dyDescent="0.2">
      <c r="B1198" s="3" t="s">
        <v>14</v>
      </c>
      <c r="C1198" s="4">
        <v>16</v>
      </c>
      <c r="D1198" s="5" t="s">
        <v>27</v>
      </c>
      <c r="E1198" s="3" t="s">
        <v>28</v>
      </c>
      <c r="F1198" s="3" t="s">
        <v>23</v>
      </c>
      <c r="G1198" s="6">
        <v>5</v>
      </c>
      <c r="H1198" s="1">
        <v>20000000</v>
      </c>
      <c r="I1198" s="3">
        <v>5</v>
      </c>
      <c r="J1198" s="7">
        <v>8.8541666666666664E-3</v>
      </c>
      <c r="K1198" s="3" t="s">
        <v>18</v>
      </c>
      <c r="L1198" s="3" t="s">
        <v>19</v>
      </c>
      <c r="M1198" s="3" t="s">
        <v>40</v>
      </c>
      <c r="N1198" s="3" t="s">
        <v>77</v>
      </c>
      <c r="O1198" s="3" t="s">
        <v>65</v>
      </c>
    </row>
    <row r="1199" spans="2:15" ht="21" customHeight="1" x14ac:dyDescent="0.2">
      <c r="B1199" s="3" t="s">
        <v>14</v>
      </c>
      <c r="C1199" s="4">
        <v>30</v>
      </c>
      <c r="D1199" s="5" t="s">
        <v>27</v>
      </c>
      <c r="E1199" s="3" t="s">
        <v>49</v>
      </c>
      <c r="F1199" s="3" t="s">
        <v>17</v>
      </c>
      <c r="G1199" s="6">
        <v>2</v>
      </c>
      <c r="H1199" s="1">
        <v>10000000</v>
      </c>
      <c r="I1199" s="3">
        <v>1</v>
      </c>
      <c r="J1199" s="7">
        <v>8.8541666666666664E-3</v>
      </c>
      <c r="K1199" s="3" t="s">
        <v>18</v>
      </c>
      <c r="L1199" s="3" t="s">
        <v>19</v>
      </c>
      <c r="M1199" s="3" t="s">
        <v>48</v>
      </c>
      <c r="N1199" s="3" t="s">
        <v>66</v>
      </c>
      <c r="O1199" s="3" t="s">
        <v>67</v>
      </c>
    </row>
    <row r="1200" spans="2:15" ht="21" customHeight="1" x14ac:dyDescent="0.2">
      <c r="B1200" s="3" t="s">
        <v>14</v>
      </c>
      <c r="C1200" s="4">
        <v>8</v>
      </c>
      <c r="D1200" s="5" t="s">
        <v>37</v>
      </c>
      <c r="E1200" s="3" t="s">
        <v>28</v>
      </c>
      <c r="F1200" s="3" t="s">
        <v>42</v>
      </c>
      <c r="G1200" s="6">
        <v>1</v>
      </c>
      <c r="H1200" s="1">
        <v>19000000</v>
      </c>
      <c r="I1200" s="3">
        <v>4</v>
      </c>
      <c r="J1200" s="7">
        <v>8.8541666666666664E-3</v>
      </c>
      <c r="K1200" s="3" t="s">
        <v>46</v>
      </c>
      <c r="L1200" s="3" t="s">
        <v>19</v>
      </c>
      <c r="M1200" s="3" t="s">
        <v>43</v>
      </c>
      <c r="N1200" s="3" t="s">
        <v>66</v>
      </c>
      <c r="O1200" s="3" t="s">
        <v>67</v>
      </c>
    </row>
    <row r="1201" spans="2:15" ht="21" customHeight="1" x14ac:dyDescent="0.2">
      <c r="B1201" s="3" t="s">
        <v>14</v>
      </c>
      <c r="C1201" s="4">
        <v>17</v>
      </c>
      <c r="D1201" s="5" t="s">
        <v>55</v>
      </c>
      <c r="E1201" s="3" t="s">
        <v>28</v>
      </c>
      <c r="F1201" s="3" t="s">
        <v>42</v>
      </c>
      <c r="G1201" s="6">
        <v>2</v>
      </c>
      <c r="H1201" s="1">
        <v>38000000</v>
      </c>
      <c r="I1201" s="3">
        <v>4</v>
      </c>
      <c r="J1201" s="7">
        <v>8.8541666666666664E-3</v>
      </c>
      <c r="K1201" s="3" t="s">
        <v>46</v>
      </c>
      <c r="L1201" s="3" t="s">
        <v>29</v>
      </c>
      <c r="M1201" s="3" t="s">
        <v>33</v>
      </c>
      <c r="N1201" s="3" t="s">
        <v>76</v>
      </c>
      <c r="O1201" s="3" t="s">
        <v>31</v>
      </c>
    </row>
    <row r="1202" spans="2:15" ht="21" customHeight="1" x14ac:dyDescent="0.2">
      <c r="B1202" s="3" t="s">
        <v>14</v>
      </c>
      <c r="C1202" s="4">
        <v>2</v>
      </c>
      <c r="D1202" s="5" t="s">
        <v>59</v>
      </c>
      <c r="E1202" s="3" t="s">
        <v>16</v>
      </c>
      <c r="F1202" s="3" t="s">
        <v>42</v>
      </c>
      <c r="G1202" s="6">
        <v>5</v>
      </c>
      <c r="H1202" s="1">
        <v>25000000</v>
      </c>
      <c r="I1202" s="3">
        <v>1</v>
      </c>
      <c r="J1202" s="7">
        <v>8.8541666666666664E-3</v>
      </c>
      <c r="K1202" s="3" t="s">
        <v>18</v>
      </c>
      <c r="L1202" s="3" t="s">
        <v>19</v>
      </c>
      <c r="M1202" s="3" t="s">
        <v>51</v>
      </c>
      <c r="N1202" s="3" t="s">
        <v>78</v>
      </c>
      <c r="O1202" s="3" t="s">
        <v>21</v>
      </c>
    </row>
    <row r="1203" spans="2:15" ht="21" customHeight="1" x14ac:dyDescent="0.2">
      <c r="B1203" s="3" t="s">
        <v>14</v>
      </c>
      <c r="C1203" s="4">
        <v>5</v>
      </c>
      <c r="D1203" s="5" t="s">
        <v>22</v>
      </c>
      <c r="E1203" s="3" t="s">
        <v>16</v>
      </c>
      <c r="F1203" s="3" t="s">
        <v>17</v>
      </c>
      <c r="G1203" s="6">
        <v>4</v>
      </c>
      <c r="H1203" s="1">
        <v>20000000</v>
      </c>
      <c r="I1203" s="3">
        <v>3</v>
      </c>
      <c r="J1203" s="7">
        <v>8.8541666666666664E-3</v>
      </c>
      <c r="K1203" s="3" t="s">
        <v>61</v>
      </c>
      <c r="L1203" s="3" t="s">
        <v>47</v>
      </c>
      <c r="M1203" s="3" t="s">
        <v>33</v>
      </c>
      <c r="N1203" s="3" t="s">
        <v>78</v>
      </c>
      <c r="O1203" s="3" t="s">
        <v>66</v>
      </c>
    </row>
    <row r="1204" spans="2:15" ht="21" customHeight="1" x14ac:dyDescent="0.2">
      <c r="B1204" s="3" t="s">
        <v>70</v>
      </c>
      <c r="C1204" s="4">
        <v>22</v>
      </c>
      <c r="D1204" s="5" t="s">
        <v>27</v>
      </c>
      <c r="E1204" s="3" t="s">
        <v>38</v>
      </c>
      <c r="F1204" s="3" t="s">
        <v>23</v>
      </c>
      <c r="G1204" s="6">
        <v>0</v>
      </c>
      <c r="H1204" s="1">
        <v>0</v>
      </c>
      <c r="I1204" s="3">
        <v>3</v>
      </c>
      <c r="J1204" s="7">
        <v>8.8541666666666664E-3</v>
      </c>
      <c r="K1204" s="3"/>
      <c r="L1204" s="3"/>
      <c r="M1204" s="3" t="s">
        <v>30</v>
      </c>
      <c r="N1204" s="3" t="s">
        <v>76</v>
      </c>
      <c r="O1204" s="3" t="s">
        <v>31</v>
      </c>
    </row>
    <row r="1205" spans="2:15" ht="21" customHeight="1" x14ac:dyDescent="0.2">
      <c r="B1205" s="3" t="s">
        <v>70</v>
      </c>
      <c r="C1205" s="4">
        <v>25</v>
      </c>
      <c r="D1205" s="5" t="s">
        <v>37</v>
      </c>
      <c r="E1205" s="3" t="s">
        <v>38</v>
      </c>
      <c r="F1205" s="3" t="s">
        <v>23</v>
      </c>
      <c r="G1205" s="6">
        <v>0</v>
      </c>
      <c r="H1205" s="1">
        <v>0</v>
      </c>
      <c r="I1205" s="3">
        <v>5</v>
      </c>
      <c r="J1205" s="7">
        <v>8.8541666666666664E-3</v>
      </c>
      <c r="K1205" s="3"/>
      <c r="L1205" s="3"/>
      <c r="M1205" s="3" t="s">
        <v>43</v>
      </c>
      <c r="N1205" s="3" t="s">
        <v>78</v>
      </c>
      <c r="O1205" s="3" t="s">
        <v>21</v>
      </c>
    </row>
    <row r="1206" spans="2:15" ht="21" customHeight="1" x14ac:dyDescent="0.2">
      <c r="B1206" s="3" t="s">
        <v>70</v>
      </c>
      <c r="C1206" s="4">
        <v>16</v>
      </c>
      <c r="D1206" s="5" t="s">
        <v>44</v>
      </c>
      <c r="E1206" s="3" t="s">
        <v>16</v>
      </c>
      <c r="F1206" s="3" t="s">
        <v>42</v>
      </c>
      <c r="G1206" s="6">
        <v>0</v>
      </c>
      <c r="H1206" s="1">
        <v>0</v>
      </c>
      <c r="I1206" s="3">
        <v>3</v>
      </c>
      <c r="J1206" s="7">
        <v>8.8541666666666664E-3</v>
      </c>
      <c r="K1206" s="3"/>
      <c r="L1206" s="3"/>
      <c r="M1206" s="3" t="s">
        <v>33</v>
      </c>
      <c r="N1206" s="3" t="s">
        <v>66</v>
      </c>
      <c r="O1206" s="3" t="s">
        <v>67</v>
      </c>
    </row>
    <row r="1207" spans="2:15" ht="21" customHeight="1" x14ac:dyDescent="0.2">
      <c r="B1207" s="3" t="s">
        <v>70</v>
      </c>
      <c r="C1207" s="4">
        <v>30</v>
      </c>
      <c r="D1207" s="5" t="s">
        <v>44</v>
      </c>
      <c r="E1207" s="3" t="s">
        <v>32</v>
      </c>
      <c r="F1207" s="3" t="s">
        <v>42</v>
      </c>
      <c r="G1207" s="6">
        <v>0</v>
      </c>
      <c r="H1207" s="1">
        <v>0</v>
      </c>
      <c r="I1207" s="3">
        <v>5</v>
      </c>
      <c r="J1207" s="7">
        <v>8.8541666666666664E-3</v>
      </c>
      <c r="K1207" s="3"/>
      <c r="L1207" s="3"/>
      <c r="M1207" s="3" t="s">
        <v>48</v>
      </c>
      <c r="N1207" s="3" t="s">
        <v>76</v>
      </c>
      <c r="O1207" s="3" t="s">
        <v>52</v>
      </c>
    </row>
    <row r="1208" spans="2:15" ht="21" customHeight="1" x14ac:dyDescent="0.2">
      <c r="B1208" s="3" t="s">
        <v>70</v>
      </c>
      <c r="C1208" s="4">
        <v>1</v>
      </c>
      <c r="D1208" s="5" t="s">
        <v>69</v>
      </c>
      <c r="E1208" s="3" t="s">
        <v>28</v>
      </c>
      <c r="F1208" s="3" t="s">
        <v>17</v>
      </c>
      <c r="G1208" s="6">
        <v>0</v>
      </c>
      <c r="H1208" s="1">
        <v>0</v>
      </c>
      <c r="I1208" s="3">
        <v>2</v>
      </c>
      <c r="J1208" s="7">
        <v>8.8541666666666664E-3</v>
      </c>
      <c r="K1208" s="3"/>
      <c r="L1208" s="3"/>
      <c r="M1208" s="3" t="s">
        <v>25</v>
      </c>
      <c r="N1208" s="3" t="s">
        <v>76</v>
      </c>
      <c r="O1208" s="3" t="s">
        <v>26</v>
      </c>
    </row>
    <row r="1209" spans="2:15" ht="21" customHeight="1" x14ac:dyDescent="0.2">
      <c r="B1209" s="3" t="s">
        <v>14</v>
      </c>
      <c r="C1209" s="4">
        <v>13</v>
      </c>
      <c r="D1209" s="5" t="s">
        <v>57</v>
      </c>
      <c r="E1209" s="3" t="s">
        <v>32</v>
      </c>
      <c r="F1209" s="3" t="s">
        <v>17</v>
      </c>
      <c r="G1209" s="6">
        <v>1</v>
      </c>
      <c r="H1209" s="1">
        <v>7000000</v>
      </c>
      <c r="I1209" s="3">
        <v>6</v>
      </c>
      <c r="J1209" s="7">
        <v>8.9699074074074073E-3</v>
      </c>
      <c r="K1209" s="3" t="s">
        <v>18</v>
      </c>
      <c r="L1209" s="3" t="s">
        <v>47</v>
      </c>
      <c r="M1209" s="3" t="s">
        <v>33</v>
      </c>
      <c r="N1209" s="3" t="s">
        <v>66</v>
      </c>
      <c r="O1209" s="3" t="s">
        <v>36</v>
      </c>
    </row>
    <row r="1210" spans="2:15" ht="21" customHeight="1" x14ac:dyDescent="0.2">
      <c r="B1210" s="3" t="s">
        <v>14</v>
      </c>
      <c r="C1210" s="4">
        <v>10</v>
      </c>
      <c r="D1210" s="5" t="s">
        <v>15</v>
      </c>
      <c r="E1210" s="3" t="s">
        <v>49</v>
      </c>
      <c r="F1210" s="3" t="s">
        <v>17</v>
      </c>
      <c r="G1210" s="6">
        <v>3</v>
      </c>
      <c r="H1210" s="1">
        <v>15000000</v>
      </c>
      <c r="I1210" s="3">
        <v>1</v>
      </c>
      <c r="J1210" s="7">
        <v>8.9699074074074073E-3</v>
      </c>
      <c r="K1210" s="3" t="s">
        <v>18</v>
      </c>
      <c r="L1210" s="3" t="s">
        <v>56</v>
      </c>
      <c r="M1210" s="3" t="s">
        <v>30</v>
      </c>
      <c r="N1210" s="3" t="s">
        <v>78</v>
      </c>
      <c r="O1210" s="3" t="s">
        <v>62</v>
      </c>
    </row>
    <row r="1211" spans="2:15" ht="21" customHeight="1" x14ac:dyDescent="0.2">
      <c r="B1211" s="3" t="s">
        <v>14</v>
      </c>
      <c r="C1211" s="4">
        <v>9</v>
      </c>
      <c r="D1211" s="5" t="s">
        <v>72</v>
      </c>
      <c r="E1211" s="3" t="s">
        <v>16</v>
      </c>
      <c r="F1211" s="3" t="s">
        <v>42</v>
      </c>
      <c r="G1211" s="6">
        <v>4</v>
      </c>
      <c r="H1211" s="1">
        <v>11000000</v>
      </c>
      <c r="I1211" s="3">
        <v>1</v>
      </c>
      <c r="J1211" s="7">
        <v>8.9699074074074073E-3</v>
      </c>
      <c r="K1211" s="3" t="s">
        <v>61</v>
      </c>
      <c r="L1211" s="3" t="s">
        <v>19</v>
      </c>
      <c r="M1211" s="3" t="s">
        <v>33</v>
      </c>
      <c r="N1211" s="3" t="s">
        <v>78</v>
      </c>
      <c r="O1211" s="3" t="s">
        <v>63</v>
      </c>
    </row>
    <row r="1212" spans="2:15" ht="21" customHeight="1" x14ac:dyDescent="0.2">
      <c r="B1212" s="3" t="s">
        <v>14</v>
      </c>
      <c r="C1212" s="4">
        <v>21</v>
      </c>
      <c r="D1212" s="5" t="s">
        <v>27</v>
      </c>
      <c r="E1212" s="3" t="s">
        <v>16</v>
      </c>
      <c r="F1212" s="3" t="s">
        <v>23</v>
      </c>
      <c r="G1212" s="6">
        <v>2</v>
      </c>
      <c r="H1212" s="1">
        <v>38000000</v>
      </c>
      <c r="I1212" s="3">
        <v>3</v>
      </c>
      <c r="J1212" s="7">
        <v>8.9699074074074073E-3</v>
      </c>
      <c r="K1212" s="3" t="s">
        <v>46</v>
      </c>
      <c r="L1212" s="3" t="s">
        <v>39</v>
      </c>
      <c r="M1212" s="3" t="s">
        <v>25</v>
      </c>
      <c r="N1212" s="3" t="s">
        <v>76</v>
      </c>
      <c r="O1212" s="3" t="s">
        <v>52</v>
      </c>
    </row>
    <row r="1213" spans="2:15" ht="21" customHeight="1" x14ac:dyDescent="0.2">
      <c r="B1213" s="3" t="s">
        <v>14</v>
      </c>
      <c r="C1213" s="4">
        <v>30</v>
      </c>
      <c r="D1213" s="5" t="s">
        <v>27</v>
      </c>
      <c r="E1213" s="3" t="s">
        <v>38</v>
      </c>
      <c r="F1213" s="3" t="s">
        <v>42</v>
      </c>
      <c r="G1213" s="6">
        <v>3</v>
      </c>
      <c r="H1213" s="1">
        <v>15000000</v>
      </c>
      <c r="I1213" s="3">
        <v>5</v>
      </c>
      <c r="J1213" s="7">
        <v>8.9699074074074073E-3</v>
      </c>
      <c r="K1213" s="3" t="s">
        <v>18</v>
      </c>
      <c r="L1213" s="3" t="s">
        <v>19</v>
      </c>
      <c r="M1213" s="3" t="s">
        <v>51</v>
      </c>
      <c r="N1213" s="3" t="s">
        <v>76</v>
      </c>
      <c r="O1213" s="3" t="s">
        <v>75</v>
      </c>
    </row>
    <row r="1214" spans="2:15" ht="21" customHeight="1" x14ac:dyDescent="0.2">
      <c r="B1214" s="3" t="s">
        <v>14</v>
      </c>
      <c r="C1214" s="4">
        <v>13</v>
      </c>
      <c r="D1214" s="5" t="s">
        <v>37</v>
      </c>
      <c r="E1214" s="3" t="s">
        <v>16</v>
      </c>
      <c r="F1214" s="3" t="s">
        <v>42</v>
      </c>
      <c r="G1214" s="6">
        <v>2</v>
      </c>
      <c r="H1214" s="1">
        <v>38000000</v>
      </c>
      <c r="I1214" s="3">
        <v>1</v>
      </c>
      <c r="J1214" s="7">
        <v>8.9699074074074073E-3</v>
      </c>
      <c r="K1214" s="3" t="s">
        <v>46</v>
      </c>
      <c r="L1214" s="3" t="s">
        <v>50</v>
      </c>
      <c r="M1214" s="3" t="s">
        <v>51</v>
      </c>
      <c r="N1214" s="3" t="s">
        <v>66</v>
      </c>
      <c r="O1214" s="3" t="s">
        <v>67</v>
      </c>
    </row>
    <row r="1215" spans="2:15" ht="21" customHeight="1" x14ac:dyDescent="0.2">
      <c r="B1215" s="3" t="s">
        <v>14</v>
      </c>
      <c r="C1215" s="4">
        <v>2</v>
      </c>
      <c r="D1215" s="5" t="s">
        <v>37</v>
      </c>
      <c r="E1215" s="3" t="s">
        <v>16</v>
      </c>
      <c r="F1215" s="3" t="s">
        <v>23</v>
      </c>
      <c r="G1215" s="6">
        <v>2</v>
      </c>
      <c r="H1215" s="1">
        <v>10000000</v>
      </c>
      <c r="I1215" s="3">
        <v>5</v>
      </c>
      <c r="J1215" s="7">
        <v>8.9699074074074073E-3</v>
      </c>
      <c r="K1215" s="3" t="s">
        <v>18</v>
      </c>
      <c r="L1215" s="3" t="s">
        <v>19</v>
      </c>
      <c r="M1215" s="3" t="s">
        <v>30</v>
      </c>
      <c r="N1215" s="3" t="s">
        <v>78</v>
      </c>
      <c r="O1215" s="3" t="s">
        <v>53</v>
      </c>
    </row>
    <row r="1216" spans="2:15" ht="21" customHeight="1" x14ac:dyDescent="0.2">
      <c r="B1216" s="3" t="s">
        <v>14</v>
      </c>
      <c r="C1216" s="4">
        <v>4</v>
      </c>
      <c r="D1216" s="5" t="s">
        <v>37</v>
      </c>
      <c r="E1216" s="3" t="s">
        <v>28</v>
      </c>
      <c r="F1216" s="3" t="s">
        <v>23</v>
      </c>
      <c r="G1216" s="6">
        <v>4</v>
      </c>
      <c r="H1216" s="1">
        <v>20000000</v>
      </c>
      <c r="I1216" s="3">
        <v>2</v>
      </c>
      <c r="J1216" s="7">
        <v>8.9699074074074073E-3</v>
      </c>
      <c r="K1216" s="3" t="s">
        <v>18</v>
      </c>
      <c r="L1216" s="3" t="s">
        <v>29</v>
      </c>
      <c r="M1216" s="3" t="s">
        <v>30</v>
      </c>
      <c r="N1216" s="3" t="s">
        <v>77</v>
      </c>
      <c r="O1216" s="3" t="s">
        <v>54</v>
      </c>
    </row>
    <row r="1217" spans="2:15" ht="21" customHeight="1" x14ac:dyDescent="0.2">
      <c r="B1217" s="3" t="s">
        <v>14</v>
      </c>
      <c r="C1217" s="4">
        <v>6</v>
      </c>
      <c r="D1217" s="5" t="s">
        <v>37</v>
      </c>
      <c r="E1217" s="3" t="s">
        <v>38</v>
      </c>
      <c r="F1217" s="3" t="s">
        <v>45</v>
      </c>
      <c r="G1217" s="6">
        <v>2</v>
      </c>
      <c r="H1217" s="1">
        <v>12000000</v>
      </c>
      <c r="I1217" s="3">
        <v>2</v>
      </c>
      <c r="J1217" s="7">
        <v>8.9699074074074073E-3</v>
      </c>
      <c r="K1217" s="3" t="s">
        <v>18</v>
      </c>
      <c r="L1217" s="3" t="s">
        <v>56</v>
      </c>
      <c r="M1217" s="3" t="s">
        <v>30</v>
      </c>
      <c r="N1217" s="3" t="s">
        <v>76</v>
      </c>
      <c r="O1217" s="3" t="s">
        <v>26</v>
      </c>
    </row>
    <row r="1218" spans="2:15" ht="21" customHeight="1" x14ac:dyDescent="0.2">
      <c r="B1218" s="3" t="s">
        <v>14</v>
      </c>
      <c r="C1218" s="4">
        <v>23</v>
      </c>
      <c r="D1218" s="5" t="s">
        <v>37</v>
      </c>
      <c r="E1218" s="3" t="s">
        <v>73</v>
      </c>
      <c r="F1218" s="3" t="s">
        <v>17</v>
      </c>
      <c r="G1218" s="6">
        <v>3</v>
      </c>
      <c r="H1218" s="1">
        <v>15000000</v>
      </c>
      <c r="I1218" s="3">
        <v>1</v>
      </c>
      <c r="J1218" s="7">
        <v>8.9699074074074073E-3</v>
      </c>
      <c r="K1218" s="3" t="s">
        <v>18</v>
      </c>
      <c r="L1218" s="3" t="s">
        <v>35</v>
      </c>
      <c r="M1218" s="3" t="s">
        <v>51</v>
      </c>
      <c r="N1218" s="3" t="s">
        <v>78</v>
      </c>
      <c r="O1218" s="3" t="s">
        <v>66</v>
      </c>
    </row>
    <row r="1219" spans="2:15" ht="21" customHeight="1" x14ac:dyDescent="0.2">
      <c r="B1219" s="3" t="s">
        <v>14</v>
      </c>
      <c r="C1219" s="4">
        <v>8</v>
      </c>
      <c r="D1219" s="5" t="s">
        <v>37</v>
      </c>
      <c r="E1219" s="3" t="s">
        <v>38</v>
      </c>
      <c r="F1219" s="3" t="s">
        <v>42</v>
      </c>
      <c r="G1219" s="6">
        <v>2</v>
      </c>
      <c r="H1219" s="1">
        <v>12000000</v>
      </c>
      <c r="I1219" s="3">
        <v>2</v>
      </c>
      <c r="J1219" s="7">
        <v>8.9699074074074073E-3</v>
      </c>
      <c r="K1219" s="3" t="s">
        <v>18</v>
      </c>
      <c r="L1219" s="3" t="s">
        <v>39</v>
      </c>
      <c r="M1219" s="3" t="s">
        <v>40</v>
      </c>
      <c r="N1219" s="3" t="s">
        <v>78</v>
      </c>
      <c r="O1219" s="3" t="s">
        <v>21</v>
      </c>
    </row>
    <row r="1220" spans="2:15" ht="21" customHeight="1" x14ac:dyDescent="0.2">
      <c r="B1220" s="3" t="s">
        <v>14</v>
      </c>
      <c r="C1220" s="4">
        <v>1</v>
      </c>
      <c r="D1220" s="5" t="s">
        <v>37</v>
      </c>
      <c r="E1220" s="3" t="s">
        <v>28</v>
      </c>
      <c r="F1220" s="3" t="s">
        <v>23</v>
      </c>
      <c r="G1220" s="6">
        <v>2</v>
      </c>
      <c r="H1220" s="1">
        <v>12000000</v>
      </c>
      <c r="I1220" s="3">
        <v>2</v>
      </c>
      <c r="J1220" s="7">
        <v>8.9699074074074073E-3</v>
      </c>
      <c r="K1220" s="3" t="s">
        <v>18</v>
      </c>
      <c r="L1220" s="3" t="s">
        <v>19</v>
      </c>
      <c r="M1220" s="3" t="s">
        <v>43</v>
      </c>
      <c r="N1220" s="3" t="s">
        <v>76</v>
      </c>
      <c r="O1220" s="3" t="s">
        <v>26</v>
      </c>
    </row>
    <row r="1221" spans="2:15" ht="21" customHeight="1" x14ac:dyDescent="0.2">
      <c r="B1221" s="3" t="s">
        <v>14</v>
      </c>
      <c r="C1221" s="4">
        <v>20</v>
      </c>
      <c r="D1221" s="5" t="s">
        <v>37</v>
      </c>
      <c r="E1221" s="3" t="s">
        <v>38</v>
      </c>
      <c r="F1221" s="3" t="s">
        <v>23</v>
      </c>
      <c r="G1221" s="6">
        <v>5</v>
      </c>
      <c r="H1221" s="1">
        <v>21000000</v>
      </c>
      <c r="I1221" s="3">
        <v>2</v>
      </c>
      <c r="J1221" s="7">
        <v>8.9699074074074073E-3</v>
      </c>
      <c r="K1221" s="3" t="s">
        <v>18</v>
      </c>
      <c r="L1221" s="3" t="s">
        <v>56</v>
      </c>
      <c r="M1221" s="3" t="s">
        <v>43</v>
      </c>
      <c r="N1221" s="3" t="s">
        <v>78</v>
      </c>
      <c r="O1221" s="3" t="s">
        <v>53</v>
      </c>
    </row>
    <row r="1222" spans="2:15" ht="21" customHeight="1" x14ac:dyDescent="0.2">
      <c r="B1222" s="3" t="s">
        <v>14</v>
      </c>
      <c r="C1222" s="4">
        <v>11</v>
      </c>
      <c r="D1222" s="5" t="s">
        <v>44</v>
      </c>
      <c r="E1222" s="3" t="s">
        <v>32</v>
      </c>
      <c r="F1222" s="3" t="s">
        <v>42</v>
      </c>
      <c r="G1222" s="6">
        <v>2</v>
      </c>
      <c r="H1222" s="1">
        <v>12000000</v>
      </c>
      <c r="I1222" s="3">
        <v>1</v>
      </c>
      <c r="J1222" s="7">
        <v>8.9699074074074073E-3</v>
      </c>
      <c r="K1222" s="3" t="s">
        <v>18</v>
      </c>
      <c r="L1222" s="3" t="s">
        <v>29</v>
      </c>
      <c r="M1222" s="3" t="s">
        <v>20</v>
      </c>
      <c r="N1222" s="3" t="s">
        <v>78</v>
      </c>
      <c r="O1222" s="3" t="s">
        <v>21</v>
      </c>
    </row>
    <row r="1223" spans="2:15" ht="21" customHeight="1" x14ac:dyDescent="0.2">
      <c r="B1223" s="3" t="s">
        <v>14</v>
      </c>
      <c r="C1223" s="4">
        <v>3</v>
      </c>
      <c r="D1223" s="5" t="s">
        <v>44</v>
      </c>
      <c r="E1223" s="3" t="s">
        <v>73</v>
      </c>
      <c r="F1223" s="3" t="s">
        <v>42</v>
      </c>
      <c r="G1223" s="6">
        <v>5</v>
      </c>
      <c r="H1223" s="1">
        <v>25000000</v>
      </c>
      <c r="I1223" s="3">
        <v>1</v>
      </c>
      <c r="J1223" s="7">
        <v>8.9699074074074073E-3</v>
      </c>
      <c r="K1223" s="3" t="s">
        <v>18</v>
      </c>
      <c r="L1223" s="3" t="s">
        <v>24</v>
      </c>
      <c r="M1223" s="3" t="s">
        <v>43</v>
      </c>
      <c r="N1223" s="3" t="s">
        <v>76</v>
      </c>
      <c r="O1223" s="3" t="s">
        <v>52</v>
      </c>
    </row>
    <row r="1224" spans="2:15" ht="21" customHeight="1" x14ac:dyDescent="0.2">
      <c r="B1224" s="3" t="s">
        <v>14</v>
      </c>
      <c r="C1224" s="4">
        <v>30</v>
      </c>
      <c r="D1224" s="5" t="s">
        <v>69</v>
      </c>
      <c r="E1224" s="3" t="s">
        <v>38</v>
      </c>
      <c r="F1224" s="3" t="s">
        <v>23</v>
      </c>
      <c r="G1224" s="6">
        <v>1</v>
      </c>
      <c r="H1224" s="1">
        <v>19000000</v>
      </c>
      <c r="I1224" s="3">
        <v>2</v>
      </c>
      <c r="J1224" s="7">
        <v>8.9699074074074073E-3</v>
      </c>
      <c r="K1224" s="3" t="s">
        <v>46</v>
      </c>
      <c r="L1224" s="3" t="s">
        <v>29</v>
      </c>
      <c r="M1224" s="3" t="s">
        <v>48</v>
      </c>
      <c r="N1224" s="3" t="s">
        <v>76</v>
      </c>
      <c r="O1224" s="3" t="s">
        <v>75</v>
      </c>
    </row>
    <row r="1225" spans="2:15" ht="21" customHeight="1" x14ac:dyDescent="0.2">
      <c r="B1225" s="3" t="s">
        <v>14</v>
      </c>
      <c r="C1225" s="4">
        <v>28</v>
      </c>
      <c r="D1225" s="5" t="s">
        <v>69</v>
      </c>
      <c r="E1225" s="3" t="s">
        <v>38</v>
      </c>
      <c r="F1225" s="3" t="s">
        <v>17</v>
      </c>
      <c r="G1225" s="6">
        <v>4</v>
      </c>
      <c r="H1225" s="1">
        <v>20000000</v>
      </c>
      <c r="I1225" s="3">
        <v>1</v>
      </c>
      <c r="J1225" s="7">
        <v>8.9699074074074073E-3</v>
      </c>
      <c r="K1225" s="3" t="s">
        <v>61</v>
      </c>
      <c r="L1225" s="3" t="s">
        <v>29</v>
      </c>
      <c r="M1225" s="3" t="s">
        <v>33</v>
      </c>
      <c r="N1225" s="3" t="s">
        <v>66</v>
      </c>
      <c r="O1225" s="3" t="s">
        <v>36</v>
      </c>
    </row>
    <row r="1226" spans="2:15" ht="21" customHeight="1" x14ac:dyDescent="0.2">
      <c r="B1226" s="3" t="s">
        <v>14</v>
      </c>
      <c r="C1226" s="4">
        <v>1</v>
      </c>
      <c r="D1226" s="5" t="s">
        <v>69</v>
      </c>
      <c r="E1226" s="3" t="s">
        <v>16</v>
      </c>
      <c r="F1226" s="3" t="s">
        <v>42</v>
      </c>
      <c r="G1226" s="6">
        <v>5</v>
      </c>
      <c r="H1226" s="1">
        <v>25000000</v>
      </c>
      <c r="I1226" s="3">
        <v>3</v>
      </c>
      <c r="J1226" s="7">
        <v>8.9699074074074073E-3</v>
      </c>
      <c r="K1226" s="3" t="s">
        <v>18</v>
      </c>
      <c r="L1226" s="3" t="s">
        <v>24</v>
      </c>
      <c r="M1226" s="3" t="s">
        <v>30</v>
      </c>
      <c r="N1226" s="3" t="s">
        <v>66</v>
      </c>
      <c r="O1226" s="3" t="s">
        <v>36</v>
      </c>
    </row>
    <row r="1227" spans="2:15" ht="21" customHeight="1" x14ac:dyDescent="0.2">
      <c r="B1227" s="3" t="s">
        <v>14</v>
      </c>
      <c r="C1227" s="4">
        <v>30</v>
      </c>
      <c r="D1227" s="5" t="s">
        <v>69</v>
      </c>
      <c r="E1227" s="3" t="s">
        <v>28</v>
      </c>
      <c r="F1227" s="3" t="s">
        <v>42</v>
      </c>
      <c r="G1227" s="6">
        <v>1</v>
      </c>
      <c r="H1227" s="1">
        <v>7000000</v>
      </c>
      <c r="I1227" s="3">
        <v>1</v>
      </c>
      <c r="J1227" s="7">
        <v>8.9699074074074073E-3</v>
      </c>
      <c r="K1227" s="3" t="s">
        <v>18</v>
      </c>
      <c r="L1227" s="3" t="s">
        <v>56</v>
      </c>
      <c r="M1227" s="3" t="s">
        <v>30</v>
      </c>
      <c r="N1227" s="3" t="s">
        <v>78</v>
      </c>
      <c r="O1227" s="3" t="s">
        <v>62</v>
      </c>
    </row>
    <row r="1228" spans="2:15" ht="21" customHeight="1" x14ac:dyDescent="0.2">
      <c r="B1228" s="3" t="s">
        <v>14</v>
      </c>
      <c r="C1228" s="4">
        <v>13</v>
      </c>
      <c r="D1228" s="5" t="s">
        <v>57</v>
      </c>
      <c r="E1228" s="3" t="s">
        <v>32</v>
      </c>
      <c r="F1228" s="3" t="s">
        <v>17</v>
      </c>
      <c r="G1228" s="6">
        <v>1</v>
      </c>
      <c r="H1228" s="1">
        <v>7000000</v>
      </c>
      <c r="I1228" s="3">
        <v>6</v>
      </c>
      <c r="J1228" s="7">
        <v>8.9699074074074073E-3</v>
      </c>
      <c r="K1228" s="3" t="s">
        <v>18</v>
      </c>
      <c r="L1228" s="3" t="s">
        <v>47</v>
      </c>
      <c r="M1228" s="3" t="s">
        <v>33</v>
      </c>
      <c r="N1228" s="3" t="s">
        <v>66</v>
      </c>
      <c r="O1228" s="3" t="s">
        <v>36</v>
      </c>
    </row>
    <row r="1229" spans="2:15" ht="21" customHeight="1" x14ac:dyDescent="0.2">
      <c r="B1229" s="3" t="s">
        <v>14</v>
      </c>
      <c r="C1229" s="4">
        <v>10</v>
      </c>
      <c r="D1229" s="5" t="s">
        <v>15</v>
      </c>
      <c r="E1229" s="3" t="s">
        <v>49</v>
      </c>
      <c r="F1229" s="3" t="s">
        <v>17</v>
      </c>
      <c r="G1229" s="6">
        <v>3</v>
      </c>
      <c r="H1229" s="1">
        <v>15000000</v>
      </c>
      <c r="I1229" s="3">
        <v>1</v>
      </c>
      <c r="J1229" s="7">
        <v>8.9699074074074073E-3</v>
      </c>
      <c r="K1229" s="3" t="s">
        <v>18</v>
      </c>
      <c r="L1229" s="3" t="s">
        <v>56</v>
      </c>
      <c r="M1229" s="3" t="s">
        <v>30</v>
      </c>
      <c r="N1229" s="3" t="s">
        <v>78</v>
      </c>
      <c r="O1229" s="3" t="s">
        <v>62</v>
      </c>
    </row>
    <row r="1230" spans="2:15" ht="21" customHeight="1" x14ac:dyDescent="0.2">
      <c r="B1230" s="3" t="s">
        <v>14</v>
      </c>
      <c r="C1230" s="4">
        <v>9</v>
      </c>
      <c r="D1230" s="5" t="s">
        <v>72</v>
      </c>
      <c r="E1230" s="3" t="s">
        <v>16</v>
      </c>
      <c r="F1230" s="3" t="s">
        <v>42</v>
      </c>
      <c r="G1230" s="6">
        <v>4</v>
      </c>
      <c r="H1230" s="1">
        <v>11000000</v>
      </c>
      <c r="I1230" s="3">
        <v>1</v>
      </c>
      <c r="J1230" s="7">
        <v>8.9699074074074073E-3</v>
      </c>
      <c r="K1230" s="3" t="s">
        <v>61</v>
      </c>
      <c r="L1230" s="3" t="s">
        <v>19</v>
      </c>
      <c r="M1230" s="3" t="s">
        <v>33</v>
      </c>
      <c r="N1230" s="3" t="s">
        <v>78</v>
      </c>
      <c r="O1230" s="3" t="s">
        <v>63</v>
      </c>
    </row>
    <row r="1231" spans="2:15" ht="21" customHeight="1" x14ac:dyDescent="0.2">
      <c r="B1231" s="3" t="s">
        <v>70</v>
      </c>
      <c r="C1231" s="4">
        <v>11</v>
      </c>
      <c r="D1231" s="5" t="s">
        <v>57</v>
      </c>
      <c r="E1231" s="3" t="s">
        <v>32</v>
      </c>
      <c r="F1231" s="3" t="s">
        <v>23</v>
      </c>
      <c r="G1231" s="6">
        <v>0</v>
      </c>
      <c r="H1231" s="1">
        <v>0</v>
      </c>
      <c r="I1231" s="3">
        <v>2</v>
      </c>
      <c r="J1231" s="7">
        <v>8.9699074074074073E-3</v>
      </c>
      <c r="K1231" s="3"/>
      <c r="L1231" s="3"/>
      <c r="M1231" s="3" t="s">
        <v>48</v>
      </c>
      <c r="N1231" s="3" t="s">
        <v>76</v>
      </c>
      <c r="O1231" s="3" t="s">
        <v>52</v>
      </c>
    </row>
    <row r="1232" spans="2:15" ht="21" customHeight="1" x14ac:dyDescent="0.2">
      <c r="B1232" s="3" t="s">
        <v>70</v>
      </c>
      <c r="C1232" s="4">
        <v>12</v>
      </c>
      <c r="D1232" s="5" t="s">
        <v>58</v>
      </c>
      <c r="E1232" s="3" t="s">
        <v>16</v>
      </c>
      <c r="F1232" s="3" t="s">
        <v>23</v>
      </c>
      <c r="G1232" s="6">
        <v>0</v>
      </c>
      <c r="H1232" s="1">
        <v>0</v>
      </c>
      <c r="I1232" s="3">
        <v>2</v>
      </c>
      <c r="J1232" s="7">
        <v>8.9699074074074073E-3</v>
      </c>
      <c r="K1232" s="3"/>
      <c r="L1232" s="3"/>
      <c r="M1232" s="3" t="s">
        <v>48</v>
      </c>
      <c r="N1232" s="3" t="s">
        <v>77</v>
      </c>
      <c r="O1232" s="3" t="s">
        <v>54</v>
      </c>
    </row>
    <row r="1233" spans="2:15" ht="21" customHeight="1" x14ac:dyDescent="0.2">
      <c r="B1233" s="3" t="s">
        <v>70</v>
      </c>
      <c r="C1233" s="4">
        <v>30</v>
      </c>
      <c r="D1233" s="5" t="s">
        <v>27</v>
      </c>
      <c r="E1233" s="3" t="s">
        <v>32</v>
      </c>
      <c r="F1233" s="3" t="s">
        <v>68</v>
      </c>
      <c r="G1233" s="6">
        <v>0</v>
      </c>
      <c r="H1233" s="1">
        <v>0</v>
      </c>
      <c r="I1233" s="3">
        <v>2</v>
      </c>
      <c r="J1233" s="7">
        <v>8.9699074074074073E-3</v>
      </c>
      <c r="K1233" s="3"/>
      <c r="L1233" s="3"/>
      <c r="M1233" s="3" t="s">
        <v>51</v>
      </c>
      <c r="N1233" s="3" t="s">
        <v>78</v>
      </c>
      <c r="O1233" s="3" t="s">
        <v>21</v>
      </c>
    </row>
    <row r="1234" spans="2:15" ht="21" customHeight="1" x14ac:dyDescent="0.2">
      <c r="B1234" s="3" t="s">
        <v>70</v>
      </c>
      <c r="C1234" s="4">
        <v>14</v>
      </c>
      <c r="D1234" s="5" t="s">
        <v>37</v>
      </c>
      <c r="E1234" s="3" t="s">
        <v>73</v>
      </c>
      <c r="F1234" s="3" t="s">
        <v>45</v>
      </c>
      <c r="G1234" s="6">
        <v>0</v>
      </c>
      <c r="H1234" s="1">
        <v>0</v>
      </c>
      <c r="I1234" s="3">
        <v>2</v>
      </c>
      <c r="J1234" s="7">
        <v>8.9699074074074073E-3</v>
      </c>
      <c r="K1234" s="3"/>
      <c r="L1234" s="3"/>
      <c r="M1234" s="3" t="s">
        <v>20</v>
      </c>
      <c r="N1234" s="3" t="s">
        <v>77</v>
      </c>
      <c r="O1234" s="3" t="s">
        <v>54</v>
      </c>
    </row>
    <row r="1235" spans="2:15" ht="21" customHeight="1" x14ac:dyDescent="0.2">
      <c r="B1235" s="3" t="s">
        <v>70</v>
      </c>
      <c r="C1235" s="4">
        <v>18</v>
      </c>
      <c r="D1235" s="5" t="s">
        <v>44</v>
      </c>
      <c r="E1235" s="3" t="s">
        <v>32</v>
      </c>
      <c r="F1235" s="3" t="s">
        <v>23</v>
      </c>
      <c r="G1235" s="6">
        <v>0</v>
      </c>
      <c r="H1235" s="1">
        <v>0</v>
      </c>
      <c r="I1235" s="3">
        <v>2</v>
      </c>
      <c r="J1235" s="7">
        <v>8.9699074074074073E-3</v>
      </c>
      <c r="K1235" s="3"/>
      <c r="L1235" s="3"/>
      <c r="M1235" s="3" t="s">
        <v>30</v>
      </c>
      <c r="N1235" s="3" t="s">
        <v>66</v>
      </c>
      <c r="O1235" s="3" t="s">
        <v>36</v>
      </c>
    </row>
    <row r="1236" spans="2:15" ht="21" customHeight="1" x14ac:dyDescent="0.2">
      <c r="B1236" s="3" t="s">
        <v>70</v>
      </c>
      <c r="C1236" s="4">
        <v>24</v>
      </c>
      <c r="D1236" s="5" t="s">
        <v>44</v>
      </c>
      <c r="E1236" s="3" t="s">
        <v>38</v>
      </c>
      <c r="F1236" s="3" t="s">
        <v>42</v>
      </c>
      <c r="G1236" s="6">
        <v>0</v>
      </c>
      <c r="H1236" s="1">
        <v>0</v>
      </c>
      <c r="I1236" s="3">
        <v>2</v>
      </c>
      <c r="J1236" s="7">
        <v>8.9699074074074073E-3</v>
      </c>
      <c r="K1236" s="3"/>
      <c r="L1236" s="3"/>
      <c r="M1236" s="3" t="s">
        <v>20</v>
      </c>
      <c r="N1236" s="3" t="s">
        <v>76</v>
      </c>
      <c r="O1236" s="3" t="s">
        <v>26</v>
      </c>
    </row>
    <row r="1237" spans="2:15" ht="21" customHeight="1" x14ac:dyDescent="0.2">
      <c r="B1237" s="3" t="s">
        <v>70</v>
      </c>
      <c r="C1237" s="4">
        <v>9</v>
      </c>
      <c r="D1237" s="5" t="s">
        <v>69</v>
      </c>
      <c r="E1237" s="3" t="s">
        <v>16</v>
      </c>
      <c r="F1237" s="3" t="s">
        <v>23</v>
      </c>
      <c r="G1237" s="6">
        <v>0</v>
      </c>
      <c r="H1237" s="1">
        <v>0</v>
      </c>
      <c r="I1237" s="3">
        <v>1</v>
      </c>
      <c r="J1237" s="7">
        <v>8.9699074074074073E-3</v>
      </c>
      <c r="K1237" s="3"/>
      <c r="L1237" s="3"/>
      <c r="M1237" s="3" t="s">
        <v>40</v>
      </c>
      <c r="N1237" s="3" t="s">
        <v>76</v>
      </c>
      <c r="O1237" s="3" t="s">
        <v>52</v>
      </c>
    </row>
    <row r="1238" spans="2:15" ht="21" customHeight="1" x14ac:dyDescent="0.2">
      <c r="B1238" s="3" t="s">
        <v>70</v>
      </c>
      <c r="C1238" s="4">
        <v>11</v>
      </c>
      <c r="D1238" s="5" t="s">
        <v>57</v>
      </c>
      <c r="E1238" s="3" t="s">
        <v>32</v>
      </c>
      <c r="F1238" s="3" t="s">
        <v>23</v>
      </c>
      <c r="G1238" s="6">
        <v>0</v>
      </c>
      <c r="H1238" s="1">
        <v>0</v>
      </c>
      <c r="I1238" s="3">
        <v>2</v>
      </c>
      <c r="J1238" s="7">
        <v>8.9699074074074073E-3</v>
      </c>
      <c r="K1238" s="3"/>
      <c r="L1238" s="3"/>
      <c r="M1238" s="3" t="s">
        <v>48</v>
      </c>
      <c r="N1238" s="3" t="s">
        <v>76</v>
      </c>
      <c r="O1238" s="3" t="s">
        <v>52</v>
      </c>
    </row>
    <row r="1239" spans="2:15" ht="21" customHeight="1" x14ac:dyDescent="0.2">
      <c r="B1239" s="3" t="s">
        <v>70</v>
      </c>
      <c r="C1239" s="4">
        <v>12</v>
      </c>
      <c r="D1239" s="5" t="s">
        <v>58</v>
      </c>
      <c r="E1239" s="3" t="s">
        <v>16</v>
      </c>
      <c r="F1239" s="3" t="s">
        <v>23</v>
      </c>
      <c r="G1239" s="6">
        <v>0</v>
      </c>
      <c r="H1239" s="1">
        <v>0</v>
      </c>
      <c r="I1239" s="3">
        <v>2</v>
      </c>
      <c r="J1239" s="7">
        <v>8.9699074074074073E-3</v>
      </c>
      <c r="K1239" s="3"/>
      <c r="L1239" s="3"/>
      <c r="M1239" s="3" t="s">
        <v>48</v>
      </c>
      <c r="N1239" s="3" t="s">
        <v>77</v>
      </c>
      <c r="O1239" s="3" t="s">
        <v>54</v>
      </c>
    </row>
    <row r="1240" spans="2:15" ht="21" customHeight="1" x14ac:dyDescent="0.2">
      <c r="G1240" s="12"/>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B5849-5D4D-3D4F-AD44-741540E7C725}">
  <sheetPr>
    <tabColor rgb="FF00B050"/>
  </sheetPr>
  <dimension ref="B3:EU28"/>
  <sheetViews>
    <sheetView showGridLines="0" topLeftCell="EP1" zoomScale="74" workbookViewId="0">
      <selection activeCell="EV21" sqref="EV21"/>
    </sheetView>
  </sheetViews>
  <sheetFormatPr baseColWidth="10" defaultRowHeight="16" x14ac:dyDescent="0.2"/>
  <cols>
    <col min="2" max="2" width="16" bestFit="1" customWidth="1"/>
    <col min="4" max="4" width="10.83203125" style="13"/>
    <col min="5" max="5" width="14.5" bestFit="1" customWidth="1"/>
    <col min="6" max="6" width="19.33203125" bestFit="1" customWidth="1"/>
    <col min="12" max="12" width="10.83203125" style="13"/>
    <col min="13" max="13" width="14.5" bestFit="1" customWidth="1"/>
    <col min="14" max="14" width="16" bestFit="1" customWidth="1"/>
    <col min="17" max="17" width="14.33203125" customWidth="1"/>
    <col min="20" max="20" width="10.83203125" style="13"/>
    <col min="21" max="21" width="14.5" bestFit="1" customWidth="1"/>
    <col min="22" max="22" width="16" bestFit="1" customWidth="1"/>
    <col min="23" max="23" width="17" bestFit="1" customWidth="1"/>
    <col min="27" max="27" width="19.1640625" bestFit="1" customWidth="1"/>
    <col min="29" max="29" width="10.83203125" style="13"/>
    <col min="30" max="30" width="14.5" bestFit="1" customWidth="1"/>
    <col min="31" max="31" width="19.33203125" bestFit="1" customWidth="1"/>
    <col min="32" max="32" width="16.5" bestFit="1" customWidth="1"/>
    <col min="38" max="38" width="10.83203125" style="13"/>
    <col min="39" max="39" width="14.5" bestFit="1" customWidth="1"/>
    <col min="40" max="40" width="22.5" bestFit="1" customWidth="1"/>
    <col min="42" max="42" width="25.83203125" bestFit="1" customWidth="1"/>
    <col min="44" max="44" width="22.5" bestFit="1" customWidth="1"/>
    <col min="46" max="46" width="10.83203125" style="13"/>
    <col min="47" max="47" width="14.5" bestFit="1" customWidth="1"/>
    <col min="48" max="48" width="18.1640625" bestFit="1" customWidth="1"/>
    <col min="51" max="51" width="10.83203125" style="13"/>
    <col min="52" max="52" width="13" bestFit="1" customWidth="1"/>
    <col min="53" max="53" width="14.5" bestFit="1" customWidth="1"/>
    <col min="54" max="54" width="16" bestFit="1" customWidth="1"/>
    <col min="57" max="57" width="10.83203125" style="13"/>
    <col min="58" max="58" width="13" bestFit="1" customWidth="1"/>
    <col min="59" max="59" width="14.5" bestFit="1" customWidth="1"/>
    <col min="60" max="60" width="16" bestFit="1" customWidth="1"/>
    <col min="62" max="62" width="14.5" bestFit="1" customWidth="1"/>
    <col min="63" max="63" width="22.5" bestFit="1" customWidth="1"/>
    <col min="66" max="66" width="10.83203125" style="13"/>
    <col min="67" max="67" width="13" bestFit="1" customWidth="1"/>
    <col min="68" max="68" width="14.5" bestFit="1" customWidth="1"/>
    <col min="69" max="69" width="16" bestFit="1" customWidth="1"/>
    <col min="72" max="72" width="15.6640625" bestFit="1" customWidth="1"/>
    <col min="74" max="74" width="13" style="25" bestFit="1" customWidth="1"/>
    <col min="75" max="75" width="14.5" bestFit="1" customWidth="1"/>
    <col min="76" max="76" width="29" bestFit="1" customWidth="1"/>
    <col min="77" max="77" width="6.1640625" bestFit="1" customWidth="1"/>
    <col min="78" max="78" width="10.6640625" customWidth="1"/>
    <col min="79" max="79" width="10.1640625" customWidth="1"/>
    <col min="80" max="84" width="6.1640625" bestFit="1" customWidth="1"/>
    <col min="85" max="85" width="2.1640625" customWidth="1"/>
    <col min="86" max="86" width="6.1640625" bestFit="1" customWidth="1"/>
    <col min="87" max="87" width="13" style="25" bestFit="1" customWidth="1"/>
    <col min="88" max="88" width="14.5" bestFit="1" customWidth="1"/>
    <col min="89" max="89" width="16" bestFit="1" customWidth="1"/>
    <col min="90" max="90" width="17" bestFit="1" customWidth="1"/>
    <col min="91" max="91" width="5.83203125" bestFit="1" customWidth="1"/>
    <col min="92" max="92" width="11.1640625" customWidth="1"/>
    <col min="93" max="93" width="13.83203125" customWidth="1"/>
    <col min="94" max="94" width="5.83203125" bestFit="1" customWidth="1"/>
    <col min="95" max="95" width="6.1640625" bestFit="1" customWidth="1"/>
    <col min="96" max="96" width="13" style="25" bestFit="1" customWidth="1"/>
    <col min="97" max="97" width="14.5" bestFit="1" customWidth="1"/>
    <col min="98" max="98" width="16" bestFit="1" customWidth="1"/>
    <col min="99" max="99" width="10" customWidth="1"/>
    <col min="100" max="100" width="11.1640625" customWidth="1"/>
    <col min="101" max="101" width="8.1640625" customWidth="1"/>
    <col min="102" max="102" width="12" customWidth="1"/>
    <col min="103" max="105" width="5.83203125" bestFit="1" customWidth="1"/>
    <col min="106" max="106" width="6.1640625" bestFit="1" customWidth="1"/>
    <col min="107" max="107" width="13" style="25" bestFit="1" customWidth="1"/>
    <col min="108" max="108" width="16.6640625" bestFit="1" customWidth="1"/>
    <col min="109" max="109" width="16" bestFit="1" customWidth="1"/>
    <col min="110" max="110" width="5.83203125" bestFit="1" customWidth="1"/>
    <col min="111" max="111" width="35.6640625" customWidth="1"/>
    <col min="112" max="117" width="10.83203125" customWidth="1"/>
    <col min="119" max="119" width="13.5" customWidth="1"/>
    <col min="121" max="121" width="13" style="25" bestFit="1" customWidth="1"/>
    <col min="122" max="122" width="14.5" bestFit="1" customWidth="1"/>
    <col min="123" max="123" width="15.33203125" bestFit="1" customWidth="1"/>
    <col min="124" max="124" width="16.33203125" bestFit="1" customWidth="1"/>
    <col min="128" max="128" width="13" style="25" bestFit="1" customWidth="1"/>
    <col min="129" max="129" width="16" bestFit="1" customWidth="1"/>
    <col min="130" max="130" width="17.33203125" bestFit="1" customWidth="1"/>
    <col min="131" max="134" width="11.5" bestFit="1" customWidth="1"/>
    <col min="135" max="135" width="11.1640625" bestFit="1" customWidth="1"/>
    <col min="137" max="137" width="14.5" bestFit="1" customWidth="1"/>
    <col min="138" max="138" width="11" customWidth="1"/>
    <col min="139" max="140" width="11.5" bestFit="1" customWidth="1"/>
    <col min="141" max="141" width="13" style="25" bestFit="1" customWidth="1"/>
    <col min="142" max="142" width="14.5" bestFit="1" customWidth="1"/>
    <col min="143" max="143" width="16" bestFit="1" customWidth="1"/>
    <col min="144" max="144" width="17.33203125" bestFit="1" customWidth="1"/>
    <col min="145" max="145" width="13" style="25" bestFit="1" customWidth="1"/>
    <col min="146" max="146" width="16" bestFit="1" customWidth="1"/>
    <col min="147" max="147" width="17.33203125" bestFit="1" customWidth="1"/>
    <col min="148" max="148" width="8.33203125" bestFit="1" customWidth="1"/>
    <col min="149" max="149" width="7.1640625" bestFit="1" customWidth="1"/>
    <col min="150" max="150" width="8.33203125" bestFit="1" customWidth="1"/>
    <col min="151" max="151" width="11.1640625" bestFit="1" customWidth="1"/>
  </cols>
  <sheetData>
    <row r="3" spans="2:151" s="22" customFormat="1" x14ac:dyDescent="0.2">
      <c r="B3" s="22" t="s">
        <v>16452</v>
      </c>
      <c r="D3" s="23"/>
      <c r="E3" s="22" t="s">
        <v>16453</v>
      </c>
      <c r="L3" s="23"/>
      <c r="M3" s="22" t="s">
        <v>16454</v>
      </c>
      <c r="T3" s="23"/>
      <c r="U3" s="22" t="s">
        <v>16455</v>
      </c>
      <c r="AC3" s="23"/>
      <c r="AD3" s="22" t="s">
        <v>16460</v>
      </c>
      <c r="AL3" s="23"/>
      <c r="AM3" s="22" t="s">
        <v>5</v>
      </c>
      <c r="AT3" s="23"/>
      <c r="AU3" s="22" t="s">
        <v>11</v>
      </c>
      <c r="AY3" s="23"/>
      <c r="BA3" s="22" t="s">
        <v>9</v>
      </c>
      <c r="BE3" s="23"/>
      <c r="BG3" s="22" t="s">
        <v>16465</v>
      </c>
      <c r="BJ3" s="22" t="s">
        <v>16466</v>
      </c>
      <c r="BN3" s="23"/>
      <c r="BP3" s="22" t="s">
        <v>16467</v>
      </c>
      <c r="BV3" s="32"/>
      <c r="BW3" s="22" t="s">
        <v>16468</v>
      </c>
      <c r="CI3" s="32"/>
      <c r="CJ3" s="22" t="s">
        <v>16475</v>
      </c>
      <c r="CR3" s="32"/>
      <c r="CS3" s="22" t="s">
        <v>16476</v>
      </c>
      <c r="DC3" s="32"/>
      <c r="DD3" s="22" t="s">
        <v>3</v>
      </c>
      <c r="DQ3" s="32"/>
      <c r="DR3" s="22" t="s">
        <v>16480</v>
      </c>
      <c r="DX3" s="32"/>
      <c r="DY3" s="22" t="s">
        <v>16484</v>
      </c>
      <c r="EK3" s="32"/>
      <c r="EL3" s="22" t="s">
        <v>16486</v>
      </c>
      <c r="EO3" s="32"/>
    </row>
    <row r="5" spans="2:151" x14ac:dyDescent="0.2">
      <c r="B5" t="s">
        <v>16448</v>
      </c>
      <c r="E5" s="14" t="s">
        <v>16449</v>
      </c>
      <c r="F5" s="68" t="s">
        <v>16451</v>
      </c>
      <c r="M5" s="14" t="s">
        <v>16449</v>
      </c>
      <c r="N5" s="68" t="s">
        <v>16448</v>
      </c>
      <c r="U5" s="14" t="s">
        <v>16449</v>
      </c>
      <c r="V5" t="s">
        <v>16448</v>
      </c>
      <c r="W5" t="s">
        <v>16456</v>
      </c>
      <c r="AD5" s="14" t="s">
        <v>16449</v>
      </c>
      <c r="AE5" s="68" t="s">
        <v>16451</v>
      </c>
      <c r="AM5" s="14" t="s">
        <v>16449</v>
      </c>
      <c r="AN5" t="s">
        <v>16461</v>
      </c>
      <c r="AP5" s="68" t="s">
        <v>16462</v>
      </c>
      <c r="AR5" s="68" t="s">
        <v>16461</v>
      </c>
      <c r="AU5" s="14" t="s">
        <v>16449</v>
      </c>
      <c r="AV5" s="68" t="s">
        <v>16463</v>
      </c>
      <c r="AY5" s="23"/>
      <c r="BE5" s="23"/>
      <c r="BN5" s="23"/>
    </row>
    <row r="6" spans="2:151" x14ac:dyDescent="0.2">
      <c r="B6" s="12">
        <v>15990000000</v>
      </c>
      <c r="E6" s="15" t="s">
        <v>70</v>
      </c>
      <c r="F6" s="67">
        <v>311</v>
      </c>
      <c r="H6" s="16" t="s">
        <v>70</v>
      </c>
      <c r="I6" s="20">
        <f>IFERROR(VLOOKUP(H6,E:F,2,0),"-")</f>
        <v>311</v>
      </c>
      <c r="M6" s="15" t="s">
        <v>52</v>
      </c>
      <c r="N6" s="12">
        <v>1727000000</v>
      </c>
      <c r="P6" t="str">
        <f>IFERROR(M6,"-")</f>
        <v>Mohmed</v>
      </c>
      <c r="Q6" s="12">
        <f>IFERROR(N6,"-")</f>
        <v>1727000000</v>
      </c>
      <c r="U6" s="15" t="s">
        <v>55</v>
      </c>
      <c r="V6" s="24">
        <v>984000000</v>
      </c>
      <c r="W6" s="24">
        <v>984000000</v>
      </c>
      <c r="Z6" s="16" t="s">
        <v>16457</v>
      </c>
      <c r="AA6" s="20">
        <f>MAX(W:W)</f>
        <v>15990000000</v>
      </c>
      <c r="AD6" s="15" t="s">
        <v>14</v>
      </c>
      <c r="AE6" s="67">
        <v>926</v>
      </c>
      <c r="AG6" s="16" t="s">
        <v>70</v>
      </c>
      <c r="AH6" s="17">
        <f>IFERROR(VLOOKUP(AG6,AD:AE,2,0),"-")</f>
        <v>311</v>
      </c>
      <c r="AI6" s="29">
        <f>AH6/GETPIVOTDATA("Fees Status",$AD$5)</f>
        <v>0.25141471301535973</v>
      </c>
      <c r="AM6" s="15" t="s">
        <v>55</v>
      </c>
      <c r="AN6">
        <v>170</v>
      </c>
      <c r="AP6" s="31">
        <v>2.1366208569118834</v>
      </c>
      <c r="AR6" s="28">
        <v>2643</v>
      </c>
      <c r="AU6" s="15" t="s">
        <v>30</v>
      </c>
      <c r="AV6" s="67">
        <v>219</v>
      </c>
    </row>
    <row r="7" spans="2:151" x14ac:dyDescent="0.2">
      <c r="B7" s="12"/>
      <c r="E7" s="15" t="s">
        <v>14</v>
      </c>
      <c r="F7" s="67">
        <v>926</v>
      </c>
      <c r="H7" s="18" t="s">
        <v>14</v>
      </c>
      <c r="I7" s="21">
        <f>IFERROR(VLOOKUP(H7,E:F,2,0),"-")</f>
        <v>926</v>
      </c>
      <c r="M7" s="15" t="s">
        <v>31</v>
      </c>
      <c r="N7" s="12">
        <v>1638000000</v>
      </c>
      <c r="P7" t="str">
        <f t="shared" ref="P7:Q10" si="0">IFERROR(M7,"-")</f>
        <v>Rony</v>
      </c>
      <c r="Q7" s="12">
        <f t="shared" si="0"/>
        <v>1638000000</v>
      </c>
      <c r="U7" s="15" t="s">
        <v>57</v>
      </c>
      <c r="V7" s="24">
        <v>1040000000</v>
      </c>
      <c r="W7" s="24">
        <v>1040000000</v>
      </c>
      <c r="Z7" s="25" t="s">
        <v>16458</v>
      </c>
      <c r="AA7" s="27">
        <f>AVERAGE(W:W)</f>
        <v>2460000000</v>
      </c>
      <c r="AD7" s="15" t="s">
        <v>70</v>
      </c>
      <c r="AE7" s="67">
        <v>311</v>
      </c>
      <c r="AG7" s="18" t="s">
        <v>14</v>
      </c>
      <c r="AH7" s="19">
        <f>IFERROR(VLOOKUP(AG7,AD:AE,2,0),"-")</f>
        <v>926</v>
      </c>
      <c r="AI7" s="30">
        <f>AH7/GETPIVOTDATA("Fees Status",$AD$5)</f>
        <v>0.74858528698464022</v>
      </c>
      <c r="AM7" s="15" t="s">
        <v>57</v>
      </c>
      <c r="AN7">
        <v>162</v>
      </c>
      <c r="AU7" s="15" t="s">
        <v>33</v>
      </c>
      <c r="AV7" s="67">
        <v>185</v>
      </c>
      <c r="BA7" s="14" t="s">
        <v>0</v>
      </c>
      <c r="BB7" t="s">
        <v>14</v>
      </c>
      <c r="BC7" s="22"/>
      <c r="BG7" s="14" t="s">
        <v>0</v>
      </c>
      <c r="BH7" t="s">
        <v>14</v>
      </c>
      <c r="BJ7" s="14" t="s">
        <v>0</v>
      </c>
      <c r="BK7" t="s">
        <v>14</v>
      </c>
      <c r="BP7" s="14" t="s">
        <v>0</v>
      </c>
      <c r="BQ7" t="s">
        <v>14</v>
      </c>
      <c r="BW7" s="33" t="s">
        <v>0</v>
      </c>
      <c r="BX7" t="s">
        <v>16464</v>
      </c>
      <c r="CJ7" s="33" t="s">
        <v>0</v>
      </c>
      <c r="CK7" s="69" t="s">
        <v>14</v>
      </c>
      <c r="CS7" s="33" t="s">
        <v>0</v>
      </c>
      <c r="CT7" s="69" t="s">
        <v>14</v>
      </c>
      <c r="DD7" s="33" t="s">
        <v>0</v>
      </c>
      <c r="DE7" s="69" t="s">
        <v>14</v>
      </c>
      <c r="EL7" s="33" t="s">
        <v>0</v>
      </c>
      <c r="EM7" s="69" t="s">
        <v>14</v>
      </c>
      <c r="EP7" s="33" t="s">
        <v>0</v>
      </c>
      <c r="EQ7" s="69" t="s">
        <v>14</v>
      </c>
    </row>
    <row r="8" spans="2:151" x14ac:dyDescent="0.2">
      <c r="E8" s="15" t="s">
        <v>16450</v>
      </c>
      <c r="F8" s="67">
        <v>1237</v>
      </c>
      <c r="M8" s="15" t="s">
        <v>67</v>
      </c>
      <c r="N8" s="12">
        <v>1534000000</v>
      </c>
      <c r="P8" t="str">
        <f t="shared" si="0"/>
        <v>Hany</v>
      </c>
      <c r="Q8" s="12">
        <f t="shared" si="0"/>
        <v>1534000000</v>
      </c>
      <c r="U8" s="15" t="s">
        <v>58</v>
      </c>
      <c r="V8" s="24">
        <v>116000000</v>
      </c>
      <c r="W8" s="24">
        <v>116000000</v>
      </c>
      <c r="Z8" s="18" t="s">
        <v>16459</v>
      </c>
      <c r="AA8" s="21">
        <f>MIN(W:W)</f>
        <v>116000000</v>
      </c>
      <c r="AD8" s="15" t="s">
        <v>16450</v>
      </c>
      <c r="AE8" s="28">
        <v>1237</v>
      </c>
      <c r="AM8" s="15" t="s">
        <v>58</v>
      </c>
      <c r="AN8">
        <v>12</v>
      </c>
      <c r="AU8" s="15" t="s">
        <v>40</v>
      </c>
      <c r="AV8" s="67">
        <v>97</v>
      </c>
    </row>
    <row r="9" spans="2:151" ht="34" x14ac:dyDescent="0.2">
      <c r="M9" s="15" t="s">
        <v>53</v>
      </c>
      <c r="N9" s="12">
        <v>1360000000</v>
      </c>
      <c r="P9" t="str">
        <f t="shared" si="0"/>
        <v>Dary</v>
      </c>
      <c r="Q9" s="12">
        <f t="shared" si="0"/>
        <v>1360000000</v>
      </c>
      <c r="U9" s="15" t="s">
        <v>15</v>
      </c>
      <c r="V9" s="24">
        <v>538000000</v>
      </c>
      <c r="W9" s="24">
        <v>538000000</v>
      </c>
      <c r="AA9" s="28"/>
      <c r="AM9" s="15" t="s">
        <v>15</v>
      </c>
      <c r="AN9">
        <v>102</v>
      </c>
      <c r="AU9" s="15" t="s">
        <v>20</v>
      </c>
      <c r="AV9" s="67">
        <v>100</v>
      </c>
      <c r="BA9" s="14" t="s">
        <v>16449</v>
      </c>
      <c r="BB9" s="68" t="s">
        <v>16448</v>
      </c>
      <c r="BG9" s="14" t="s">
        <v>16449</v>
      </c>
      <c r="BH9" s="68" t="s">
        <v>16448</v>
      </c>
      <c r="BJ9" s="14" t="s">
        <v>16449</v>
      </c>
      <c r="BK9" s="68" t="s">
        <v>16461</v>
      </c>
      <c r="BP9" s="14" t="s">
        <v>16449</v>
      </c>
      <c r="BQ9" s="68" t="s">
        <v>16448</v>
      </c>
      <c r="BW9" s="33" t="s">
        <v>16449</v>
      </c>
      <c r="BX9" s="25" t="s">
        <v>16469</v>
      </c>
      <c r="BZ9" s="38" t="s">
        <v>16470</v>
      </c>
      <c r="CA9" s="38" t="s">
        <v>16471</v>
      </c>
      <c r="CB9" s="38" t="s">
        <v>16472</v>
      </c>
      <c r="CC9" s="38" t="s">
        <v>16473</v>
      </c>
      <c r="CE9" s="16" t="s">
        <v>16474</v>
      </c>
      <c r="CF9" s="42">
        <f>AVERAGE(BX:BX)</f>
        <v>3.1174145668324662E-3</v>
      </c>
      <c r="CG9" s="17"/>
      <c r="CJ9" s="33" t="s">
        <v>16449</v>
      </c>
      <c r="CK9" s="69" t="s">
        <v>16448</v>
      </c>
      <c r="CL9" s="69" t="s">
        <v>16456</v>
      </c>
      <c r="CS9" s="33" t="s">
        <v>16449</v>
      </c>
      <c r="CT9" s="72" t="s">
        <v>16448</v>
      </c>
      <c r="DD9" s="33" t="s">
        <v>16449</v>
      </c>
      <c r="DE9" s="72" t="s">
        <v>16448</v>
      </c>
      <c r="DG9" s="16"/>
      <c r="DH9" s="49" t="str">
        <f>IFERROR(DD15,"")</f>
        <v>Youtube Channel</v>
      </c>
      <c r="DI9" s="49" t="str">
        <f>IFERROR(DD12,"")</f>
        <v>Google Ad</v>
      </c>
      <c r="DJ9" s="49" t="str">
        <f>IFERROR(DD14,"")</f>
        <v>WhatsApp</v>
      </c>
      <c r="DK9" s="49" t="str">
        <f>IFERROR(DD10,"")</f>
        <v>Company Website</v>
      </c>
      <c r="DL9" s="50" t="str">
        <f>IFERROR(DD11,"")</f>
        <v>Facebook Page</v>
      </c>
      <c r="DM9" s="49" t="str">
        <f>IFERROR(DD13,"")</f>
        <v>Television Ad</v>
      </c>
      <c r="DO9" s="53" t="s">
        <v>16479</v>
      </c>
      <c r="DR9" s="33" t="s">
        <v>16449</v>
      </c>
      <c r="DS9" t="s">
        <v>16481</v>
      </c>
      <c r="DT9" t="s">
        <v>16482</v>
      </c>
      <c r="DY9" s="33" t="s">
        <v>16448</v>
      </c>
      <c r="DZ9" s="14" t="s">
        <v>16483</v>
      </c>
      <c r="EG9" s="33" t="s">
        <v>16449</v>
      </c>
      <c r="EI9" s="58" t="s">
        <v>16485</v>
      </c>
      <c r="EL9" s="33" t="s">
        <v>16449</v>
      </c>
      <c r="EM9" s="72" t="s">
        <v>16448</v>
      </c>
      <c r="EP9" s="33" t="s">
        <v>16448</v>
      </c>
      <c r="EQ9" s="73" t="s">
        <v>16483</v>
      </c>
      <c r="ER9" s="69"/>
      <c r="ES9" s="69"/>
      <c r="ET9" s="69"/>
      <c r="EU9" s="69"/>
    </row>
    <row r="10" spans="2:151" x14ac:dyDescent="0.2">
      <c r="M10" s="15" t="s">
        <v>26</v>
      </c>
      <c r="N10" s="12">
        <v>1288000000</v>
      </c>
      <c r="P10" t="str">
        <f t="shared" si="0"/>
        <v>Kisho</v>
      </c>
      <c r="Q10" s="12">
        <f t="shared" si="0"/>
        <v>1288000000</v>
      </c>
      <c r="U10" s="15" t="s">
        <v>59</v>
      </c>
      <c r="V10" s="24">
        <v>1158000000</v>
      </c>
      <c r="W10" s="24">
        <v>1158000000</v>
      </c>
      <c r="AM10" s="15" t="s">
        <v>59</v>
      </c>
      <c r="AN10">
        <v>174</v>
      </c>
      <c r="AU10" s="15" t="s">
        <v>43</v>
      </c>
      <c r="AV10" s="67">
        <v>178</v>
      </c>
      <c r="BA10" s="15" t="s">
        <v>46</v>
      </c>
      <c r="BB10" s="24">
        <v>3895000000</v>
      </c>
      <c r="BG10" s="15" t="s">
        <v>39</v>
      </c>
      <c r="BH10" s="24">
        <v>2320000000</v>
      </c>
      <c r="BJ10" s="15" t="s">
        <v>39</v>
      </c>
      <c r="BK10" s="67">
        <v>374</v>
      </c>
      <c r="BP10" s="15" t="s">
        <v>19</v>
      </c>
      <c r="BQ10" s="24">
        <v>3337000000</v>
      </c>
      <c r="BS10" s="16" t="str">
        <f t="shared" ref="BS10:BT14" si="1">IFERROR(BP10,"-")</f>
        <v>KJI. L4</v>
      </c>
      <c r="BT10" s="20">
        <f t="shared" si="1"/>
        <v>3337000000</v>
      </c>
      <c r="BW10" s="35" t="s">
        <v>55</v>
      </c>
      <c r="BX10" s="37">
        <v>3.0930010893246182E-3</v>
      </c>
      <c r="BZ10" s="39">
        <f>IFERROR(MONTH(DATEVALUE(BW10&amp;"1")),0)</f>
        <v>1</v>
      </c>
      <c r="CA10" s="40">
        <f>IFERROR(BX10,0)</f>
        <v>3.0930010893246182E-3</v>
      </c>
      <c r="CB10" s="39" t="str">
        <f>IF($CA10=MAX($CA:$CA),$CA10,"")</f>
        <v/>
      </c>
      <c r="CC10" s="39" t="str">
        <f>IF($CA10=MIN($CA:$CA),$CA10,"")</f>
        <v/>
      </c>
      <c r="CE10" s="25" t="s">
        <v>16472</v>
      </c>
      <c r="CF10" s="36">
        <f>MAX(BX:BX)</f>
        <v>3.5007716049382728E-3</v>
      </c>
      <c r="CG10" s="26"/>
      <c r="CJ10" s="35" t="s">
        <v>76</v>
      </c>
      <c r="CK10" s="34">
        <v>5372000000</v>
      </c>
      <c r="CL10" s="71">
        <v>5372000000</v>
      </c>
      <c r="CN10" s="16" t="str">
        <f>IFERROR(CJ10,"-")</f>
        <v>Mohammed</v>
      </c>
      <c r="CO10" s="44">
        <f>IFERROR(CK10,"-")</f>
        <v>5372000000</v>
      </c>
      <c r="CS10" s="35" t="s">
        <v>34</v>
      </c>
      <c r="CT10" s="34">
        <v>379000000</v>
      </c>
      <c r="CV10" s="47" t="str">
        <f>IFERROR(CS10,"-")</f>
        <v>Adam</v>
      </c>
      <c r="CW10" s="47">
        <f>IFERROR(CT10,"-")</f>
        <v>379000000</v>
      </c>
      <c r="DD10" s="35" t="s">
        <v>28</v>
      </c>
      <c r="DE10" s="34">
        <v>2749000000</v>
      </c>
      <c r="DG10" s="35" t="s">
        <v>16477</v>
      </c>
      <c r="DH10" s="48">
        <f>VLOOKUP(DH9,$DD:$DE,2,0)</f>
        <v>806000000</v>
      </c>
      <c r="DI10" s="48">
        <f t="shared" ref="DI10:DM10" si="2">VLOOKUP(DI9,$DD:$DE,2,0)</f>
        <v>1823000000</v>
      </c>
      <c r="DJ10" s="48">
        <f t="shared" si="2"/>
        <v>2494000000</v>
      </c>
      <c r="DK10" s="48">
        <f t="shared" si="2"/>
        <v>2749000000</v>
      </c>
      <c r="DL10" s="48">
        <f t="shared" si="2"/>
        <v>3546000000</v>
      </c>
      <c r="DM10" s="48">
        <f t="shared" si="2"/>
        <v>4572000000</v>
      </c>
      <c r="DO10" s="54">
        <f>SUM(DH10:DM10)</f>
        <v>15990000000</v>
      </c>
      <c r="DR10" s="35" t="s">
        <v>55</v>
      </c>
      <c r="DS10" s="25">
        <v>68</v>
      </c>
      <c r="DT10">
        <v>68</v>
      </c>
      <c r="DU10" s="56" t="s">
        <v>16474</v>
      </c>
      <c r="DV10" s="57">
        <f>IFERROR(AVERAGE(DS:DS),"-")</f>
        <v>103.08333333333333</v>
      </c>
      <c r="DY10" s="33" t="s">
        <v>16449</v>
      </c>
      <c r="DZ10" t="s">
        <v>23</v>
      </c>
      <c r="EA10" t="s">
        <v>42</v>
      </c>
      <c r="EB10" t="s">
        <v>45</v>
      </c>
      <c r="EC10" t="s">
        <v>17</v>
      </c>
      <c r="ED10" t="s">
        <v>68</v>
      </c>
      <c r="EE10" t="s">
        <v>16450</v>
      </c>
      <c r="EG10" s="35" t="s">
        <v>23</v>
      </c>
      <c r="EI10" s="59">
        <f>IFERROR(COUNTA(EG10:EG18),"-")</f>
        <v>5</v>
      </c>
      <c r="EL10" s="35" t="s">
        <v>77</v>
      </c>
      <c r="EM10" s="34">
        <v>2579000000</v>
      </c>
      <c r="EP10" s="33" t="s">
        <v>16449</v>
      </c>
      <c r="EQ10" s="69" t="s">
        <v>46</v>
      </c>
      <c r="ER10" s="69" t="s">
        <v>61</v>
      </c>
      <c r="ES10" s="69" t="s">
        <v>74</v>
      </c>
      <c r="ET10" s="69" t="s">
        <v>18</v>
      </c>
      <c r="EU10" s="69" t="s">
        <v>16450</v>
      </c>
    </row>
    <row r="11" spans="2:151" x14ac:dyDescent="0.2">
      <c r="M11" s="15" t="s">
        <v>54</v>
      </c>
      <c r="N11" s="12">
        <v>1243000000</v>
      </c>
      <c r="U11" s="15" t="s">
        <v>60</v>
      </c>
      <c r="V11" s="24">
        <v>512000000</v>
      </c>
      <c r="W11" s="24">
        <v>512000000</v>
      </c>
      <c r="AM11" s="15" t="s">
        <v>60</v>
      </c>
      <c r="AN11">
        <v>96</v>
      </c>
      <c r="AU11" s="15" t="s">
        <v>25</v>
      </c>
      <c r="AV11" s="67">
        <v>104</v>
      </c>
      <c r="BA11" s="15" t="s">
        <v>61</v>
      </c>
      <c r="BB11" s="24">
        <v>1257000000</v>
      </c>
      <c r="BG11" s="15" t="s">
        <v>35</v>
      </c>
      <c r="BH11" s="24">
        <v>1159000000</v>
      </c>
      <c r="BJ11" s="15" t="s">
        <v>35</v>
      </c>
      <c r="BK11" s="67">
        <v>189</v>
      </c>
      <c r="BP11" s="15" t="s">
        <v>29</v>
      </c>
      <c r="BQ11" s="24">
        <v>2892000000</v>
      </c>
      <c r="BS11" s="25" t="str">
        <f t="shared" si="1"/>
        <v>Fndn. L5</v>
      </c>
      <c r="BT11" s="27">
        <f t="shared" si="1"/>
        <v>2892000000</v>
      </c>
      <c r="BW11" s="35" t="s">
        <v>57</v>
      </c>
      <c r="BX11" s="37">
        <v>3.0411756453423123E-3</v>
      </c>
      <c r="BZ11" s="39">
        <f t="shared" ref="BZ11:BZ21" si="3">IFERROR(MONTH(DATEVALUE(BW11&amp;"1")),0)</f>
        <v>2</v>
      </c>
      <c r="CA11" s="40">
        <f t="shared" ref="CA11:CA21" si="4">IFERROR(BX11,0)</f>
        <v>3.0411756453423123E-3</v>
      </c>
      <c r="CB11" s="39" t="str">
        <f t="shared" ref="CB11:CB21" si="5">IF($CA11=MAX($CA:$CA),$CA11,"")</f>
        <v/>
      </c>
      <c r="CC11" s="39" t="str">
        <f t="shared" ref="CC11:CC21" si="6">IF($CA11=MIN($CA:$CA),$CA11,"")</f>
        <v/>
      </c>
      <c r="CE11" s="18" t="s">
        <v>16473</v>
      </c>
      <c r="CF11" s="43">
        <f>MIN(BX:BX)</f>
        <v>2.5650352733686066E-3</v>
      </c>
      <c r="CG11" s="19"/>
      <c r="CJ11" s="35" t="s">
        <v>78</v>
      </c>
      <c r="CK11" s="34">
        <v>5288000000</v>
      </c>
      <c r="CL11" s="71">
        <v>5288000000</v>
      </c>
      <c r="CN11" s="25" t="str">
        <f t="shared" ref="CN11:CO13" si="7">IFERROR(CJ11,"-")</f>
        <v>Salah</v>
      </c>
      <c r="CO11" s="45">
        <f t="shared" si="7"/>
        <v>5288000000</v>
      </c>
      <c r="CS11" s="35" t="s">
        <v>66</v>
      </c>
      <c r="CT11" s="34">
        <v>650000000</v>
      </c>
      <c r="DD11" s="35" t="s">
        <v>32</v>
      </c>
      <c r="DE11" s="34">
        <v>3546000000</v>
      </c>
      <c r="DG11" s="51" t="s">
        <v>16478</v>
      </c>
      <c r="DH11" s="52">
        <f>MAX($DE:$DE)-VLOOKUP(DH9,$DD:$DE,2,0)+1000000000</f>
        <v>4766000000</v>
      </c>
      <c r="DI11" s="52">
        <f t="shared" ref="DI11:DM11" si="8">MAX($DE:$DE)-VLOOKUP(DI9,$DD:$DE,2,0)+1000000000</f>
        <v>3749000000</v>
      </c>
      <c r="DJ11" s="52">
        <f t="shared" si="8"/>
        <v>3078000000</v>
      </c>
      <c r="DK11" s="52">
        <f t="shared" si="8"/>
        <v>2823000000</v>
      </c>
      <c r="DL11" s="52">
        <f t="shared" si="8"/>
        <v>2026000000</v>
      </c>
      <c r="DM11" s="52">
        <f t="shared" si="8"/>
        <v>1000000000</v>
      </c>
      <c r="DO11" s="55"/>
      <c r="DR11" s="35" t="s">
        <v>57</v>
      </c>
      <c r="DS11" s="25">
        <v>66</v>
      </c>
      <c r="DT11">
        <v>66</v>
      </c>
      <c r="DY11" s="35" t="s">
        <v>55</v>
      </c>
      <c r="DZ11" s="34">
        <v>262000000</v>
      </c>
      <c r="EA11" s="24">
        <v>472000000</v>
      </c>
      <c r="EB11" s="24">
        <v>0</v>
      </c>
      <c r="EC11" s="24">
        <v>190000000</v>
      </c>
      <c r="ED11" s="24">
        <v>60000000</v>
      </c>
      <c r="EE11" s="24">
        <v>984000000</v>
      </c>
      <c r="EG11" s="35" t="s">
        <v>42</v>
      </c>
      <c r="EL11" s="60" t="s">
        <v>46</v>
      </c>
      <c r="EM11" s="34">
        <v>513000000</v>
      </c>
      <c r="EP11" s="35" t="s">
        <v>21</v>
      </c>
      <c r="EQ11" s="34">
        <v>95000000</v>
      </c>
      <c r="ER11" s="70">
        <v>22000000</v>
      </c>
      <c r="ES11" s="70"/>
      <c r="ET11" s="70">
        <v>212000000</v>
      </c>
      <c r="EU11" s="70">
        <v>329000000</v>
      </c>
    </row>
    <row r="12" spans="2:151" x14ac:dyDescent="0.2">
      <c r="M12" s="15" t="s">
        <v>36</v>
      </c>
      <c r="N12" s="12">
        <v>1177000000</v>
      </c>
      <c r="U12" s="15" t="s">
        <v>72</v>
      </c>
      <c r="V12" s="24">
        <v>442000000</v>
      </c>
      <c r="W12" s="24">
        <v>442000000</v>
      </c>
      <c r="AM12" s="15" t="s">
        <v>72</v>
      </c>
      <c r="AN12">
        <v>60</v>
      </c>
      <c r="AU12" s="15" t="s">
        <v>48</v>
      </c>
      <c r="AV12" s="67">
        <v>178</v>
      </c>
      <c r="BA12" s="15" t="s">
        <v>74</v>
      </c>
      <c r="BB12" s="24">
        <v>247000000</v>
      </c>
      <c r="BG12" s="15" t="s">
        <v>29</v>
      </c>
      <c r="BH12" s="24">
        <v>2892000000</v>
      </c>
      <c r="BJ12" s="15" t="s">
        <v>29</v>
      </c>
      <c r="BK12" s="67">
        <v>472</v>
      </c>
      <c r="BP12" s="15" t="s">
        <v>56</v>
      </c>
      <c r="BQ12" s="24">
        <v>2324000000</v>
      </c>
      <c r="BS12" s="25" t="str">
        <f t="shared" si="1"/>
        <v>Pre. L3</v>
      </c>
      <c r="BT12" s="27">
        <f t="shared" si="1"/>
        <v>2324000000</v>
      </c>
      <c r="BW12" s="35" t="s">
        <v>58</v>
      </c>
      <c r="BX12" s="37">
        <v>3.5007716049382728E-3</v>
      </c>
      <c r="BZ12" s="39">
        <f t="shared" si="3"/>
        <v>3</v>
      </c>
      <c r="CA12" s="40">
        <f t="shared" si="4"/>
        <v>3.5007716049382728E-3</v>
      </c>
      <c r="CB12" s="41">
        <f t="shared" si="5"/>
        <v>3.5007716049382728E-3</v>
      </c>
      <c r="CC12" s="39" t="str">
        <f t="shared" si="6"/>
        <v/>
      </c>
      <c r="CF12" s="36"/>
      <c r="CJ12" s="35" t="s">
        <v>66</v>
      </c>
      <c r="CK12" s="34">
        <v>2751000000</v>
      </c>
      <c r="CL12" s="71">
        <v>2751000000</v>
      </c>
      <c r="CN12" s="25" t="str">
        <f t="shared" si="7"/>
        <v>Ahmed</v>
      </c>
      <c r="CO12" s="45">
        <f t="shared" si="7"/>
        <v>2751000000</v>
      </c>
      <c r="CS12" s="35" t="s">
        <v>53</v>
      </c>
      <c r="CT12" s="34">
        <v>1360000000</v>
      </c>
      <c r="DD12" s="35" t="s">
        <v>49</v>
      </c>
      <c r="DE12" s="34">
        <v>1823000000</v>
      </c>
      <c r="DR12" s="35" t="s">
        <v>58</v>
      </c>
      <c r="DS12" s="25">
        <v>30</v>
      </c>
      <c r="DT12">
        <v>30</v>
      </c>
      <c r="DY12" s="35" t="s">
        <v>57</v>
      </c>
      <c r="DZ12" s="34">
        <v>306000000</v>
      </c>
      <c r="EA12" s="24">
        <v>408000000</v>
      </c>
      <c r="EB12" s="24">
        <v>48000000</v>
      </c>
      <c r="EC12" s="24">
        <v>248000000</v>
      </c>
      <c r="ED12" s="24">
        <v>30000000</v>
      </c>
      <c r="EE12" s="24">
        <v>1040000000</v>
      </c>
      <c r="EG12" s="35" t="s">
        <v>45</v>
      </c>
      <c r="EL12" s="60" t="s">
        <v>61</v>
      </c>
      <c r="EM12" s="34">
        <v>146000000</v>
      </c>
      <c r="EP12" s="35" t="s">
        <v>75</v>
      </c>
      <c r="EQ12" s="34">
        <v>38000000</v>
      </c>
      <c r="ER12" s="70">
        <v>11000000</v>
      </c>
      <c r="ES12" s="70">
        <v>38000000</v>
      </c>
      <c r="ET12" s="70">
        <v>245000000</v>
      </c>
      <c r="EU12" s="70">
        <v>332000000</v>
      </c>
    </row>
    <row r="13" spans="2:151" x14ac:dyDescent="0.2">
      <c r="M13" s="15" t="s">
        <v>41</v>
      </c>
      <c r="N13" s="12">
        <v>1066000000</v>
      </c>
      <c r="U13" s="15" t="s">
        <v>22</v>
      </c>
      <c r="V13" s="24">
        <v>1152000000</v>
      </c>
      <c r="W13" s="24">
        <v>1152000000</v>
      </c>
      <c r="AM13" s="15" t="s">
        <v>22</v>
      </c>
      <c r="AN13">
        <v>189</v>
      </c>
      <c r="AU13" s="15" t="s">
        <v>51</v>
      </c>
      <c r="AV13" s="67">
        <v>176</v>
      </c>
      <c r="BA13" s="15" t="s">
        <v>18</v>
      </c>
      <c r="BB13" s="24">
        <v>10591000000</v>
      </c>
      <c r="BG13" s="15" t="s">
        <v>50</v>
      </c>
      <c r="BH13" s="24">
        <v>574000000</v>
      </c>
      <c r="BJ13" s="15" t="s">
        <v>50</v>
      </c>
      <c r="BK13" s="67">
        <v>90</v>
      </c>
      <c r="BP13" s="15" t="s">
        <v>39</v>
      </c>
      <c r="BQ13" s="24">
        <v>2320000000</v>
      </c>
      <c r="BS13" s="25" t="str">
        <f t="shared" si="1"/>
        <v>Fndn. L1</v>
      </c>
      <c r="BT13" s="27">
        <f t="shared" si="1"/>
        <v>2320000000</v>
      </c>
      <c r="BW13" s="35" t="s">
        <v>15</v>
      </c>
      <c r="BX13" s="37">
        <v>3.2072368421052632E-3</v>
      </c>
      <c r="BZ13" s="39">
        <f t="shared" si="3"/>
        <v>4</v>
      </c>
      <c r="CA13" s="40">
        <f t="shared" si="4"/>
        <v>3.2072368421052632E-3</v>
      </c>
      <c r="CB13" s="39" t="str">
        <f t="shared" si="5"/>
        <v/>
      </c>
      <c r="CC13" s="39" t="str">
        <f t="shared" si="6"/>
        <v/>
      </c>
      <c r="CJ13" s="35" t="s">
        <v>77</v>
      </c>
      <c r="CK13" s="34">
        <v>2579000000</v>
      </c>
      <c r="CL13" s="71">
        <v>2579000000</v>
      </c>
      <c r="CN13" s="18" t="str">
        <f t="shared" si="7"/>
        <v>Abdullah</v>
      </c>
      <c r="CO13" s="46">
        <f t="shared" si="7"/>
        <v>2579000000</v>
      </c>
      <c r="CS13" s="35" t="s">
        <v>62</v>
      </c>
      <c r="CT13" s="34">
        <v>832000000</v>
      </c>
      <c r="DD13" s="35" t="s">
        <v>16</v>
      </c>
      <c r="DE13" s="34">
        <v>4572000000</v>
      </c>
      <c r="DR13" s="35" t="s">
        <v>15</v>
      </c>
      <c r="DS13" s="25">
        <v>38</v>
      </c>
      <c r="DT13">
        <v>38</v>
      </c>
      <c r="DY13" s="35" t="s">
        <v>58</v>
      </c>
      <c r="DZ13" s="34">
        <v>0</v>
      </c>
      <c r="EA13" s="24">
        <v>116000000</v>
      </c>
      <c r="EB13" s="24"/>
      <c r="EC13" s="24">
        <v>0</v>
      </c>
      <c r="ED13" s="24">
        <v>0</v>
      </c>
      <c r="EE13" s="24">
        <v>116000000</v>
      </c>
      <c r="EG13" s="35" t="s">
        <v>17</v>
      </c>
      <c r="EL13" s="60" t="s">
        <v>18</v>
      </c>
      <c r="EM13" s="34">
        <v>1920000000</v>
      </c>
      <c r="EP13" s="35" t="s">
        <v>34</v>
      </c>
      <c r="EQ13" s="34">
        <v>152000000</v>
      </c>
      <c r="ER13" s="70">
        <v>11000000</v>
      </c>
      <c r="ES13" s="70"/>
      <c r="ET13" s="70">
        <v>216000000</v>
      </c>
      <c r="EU13" s="70">
        <v>379000000</v>
      </c>
    </row>
    <row r="14" spans="2:151" x14ac:dyDescent="0.2">
      <c r="M14" s="15" t="s">
        <v>63</v>
      </c>
      <c r="N14" s="12">
        <v>1029000000</v>
      </c>
      <c r="U14" s="15" t="s">
        <v>27</v>
      </c>
      <c r="V14" s="24">
        <v>2178000000</v>
      </c>
      <c r="W14" s="24">
        <v>2178000000</v>
      </c>
      <c r="AM14" s="15" t="s">
        <v>27</v>
      </c>
      <c r="AN14">
        <v>387</v>
      </c>
      <c r="AU14" s="15" t="s">
        <v>16450</v>
      </c>
      <c r="AV14" s="28">
        <v>1237</v>
      </c>
      <c r="BA14" s="15" t="s">
        <v>16450</v>
      </c>
      <c r="BB14" s="24">
        <v>15990000000</v>
      </c>
      <c r="BG14" s="15" t="s">
        <v>19</v>
      </c>
      <c r="BH14" s="24">
        <v>3337000000</v>
      </c>
      <c r="BJ14" s="15" t="s">
        <v>19</v>
      </c>
      <c r="BK14" s="67">
        <v>562</v>
      </c>
      <c r="BP14" s="15" t="s">
        <v>47</v>
      </c>
      <c r="BQ14" s="24">
        <v>1309000000</v>
      </c>
      <c r="BS14" s="18" t="str">
        <f t="shared" si="1"/>
        <v>Pre. L2</v>
      </c>
      <c r="BT14" s="21">
        <f t="shared" si="1"/>
        <v>1309000000</v>
      </c>
      <c r="BW14" s="35" t="s">
        <v>59</v>
      </c>
      <c r="BX14" s="37">
        <v>2.7282515073212741E-3</v>
      </c>
      <c r="BZ14" s="39">
        <f t="shared" si="3"/>
        <v>5</v>
      </c>
      <c r="CA14" s="40">
        <f t="shared" si="4"/>
        <v>2.7282515073212741E-3</v>
      </c>
      <c r="CB14" s="39" t="str">
        <f t="shared" si="5"/>
        <v/>
      </c>
      <c r="CC14" s="39" t="str">
        <f t="shared" si="6"/>
        <v/>
      </c>
      <c r="CS14" s="35" t="s">
        <v>75</v>
      </c>
      <c r="CT14" s="34">
        <v>332000000</v>
      </c>
      <c r="DD14" s="35" t="s">
        <v>38</v>
      </c>
      <c r="DE14" s="34">
        <v>2494000000</v>
      </c>
      <c r="DR14" s="35" t="s">
        <v>59</v>
      </c>
      <c r="DS14" s="25">
        <v>86</v>
      </c>
      <c r="DT14">
        <v>86</v>
      </c>
      <c r="DY14" s="35" t="s">
        <v>15</v>
      </c>
      <c r="DZ14" s="34">
        <v>144000000</v>
      </c>
      <c r="EA14" s="24">
        <v>264000000</v>
      </c>
      <c r="EB14" s="24">
        <v>24000000</v>
      </c>
      <c r="EC14" s="24">
        <v>82000000</v>
      </c>
      <c r="ED14" s="24">
        <v>24000000</v>
      </c>
      <c r="EE14" s="24">
        <v>538000000</v>
      </c>
      <c r="EG14" s="35" t="s">
        <v>68</v>
      </c>
      <c r="EL14" s="35" t="s">
        <v>66</v>
      </c>
      <c r="EM14" s="34">
        <v>2751000000</v>
      </c>
      <c r="EP14" s="35" t="s">
        <v>71</v>
      </c>
      <c r="EQ14" s="34">
        <v>171000000</v>
      </c>
      <c r="ER14" s="70">
        <v>100000000</v>
      </c>
      <c r="ES14" s="70"/>
      <c r="ET14" s="70">
        <v>140000000</v>
      </c>
      <c r="EU14" s="70">
        <v>411000000</v>
      </c>
    </row>
    <row r="15" spans="2:151" x14ac:dyDescent="0.2">
      <c r="M15" s="15" t="s">
        <v>65</v>
      </c>
      <c r="N15" s="12">
        <v>995000000</v>
      </c>
      <c r="U15" s="15" t="s">
        <v>37</v>
      </c>
      <c r="V15" s="24">
        <v>3809000000</v>
      </c>
      <c r="W15" s="24">
        <v>3809000000</v>
      </c>
      <c r="AM15" s="15" t="s">
        <v>37</v>
      </c>
      <c r="AN15">
        <v>617</v>
      </c>
      <c r="BG15" s="15" t="s">
        <v>47</v>
      </c>
      <c r="BH15" s="24">
        <v>1309000000</v>
      </c>
      <c r="BJ15" s="15" t="s">
        <v>47</v>
      </c>
      <c r="BK15" s="67">
        <v>211</v>
      </c>
      <c r="BP15" s="15" t="s">
        <v>35</v>
      </c>
      <c r="BQ15" s="24">
        <v>1159000000</v>
      </c>
      <c r="BW15" s="35" t="s">
        <v>60</v>
      </c>
      <c r="BX15" s="37">
        <v>2.5650352733686066E-3</v>
      </c>
      <c r="BZ15" s="39">
        <f t="shared" si="3"/>
        <v>6</v>
      </c>
      <c r="CA15" s="40">
        <f t="shared" si="4"/>
        <v>2.5650352733686066E-3</v>
      </c>
      <c r="CB15" s="39" t="str">
        <f t="shared" si="5"/>
        <v/>
      </c>
      <c r="CC15" s="41">
        <f t="shared" si="6"/>
        <v>2.5650352733686066E-3</v>
      </c>
      <c r="CS15" s="35" t="s">
        <v>67</v>
      </c>
      <c r="CT15" s="34">
        <v>1534000000</v>
      </c>
      <c r="DD15" s="35" t="s">
        <v>73</v>
      </c>
      <c r="DE15" s="34">
        <v>806000000</v>
      </c>
      <c r="DR15" s="35" t="s">
        <v>60</v>
      </c>
      <c r="DS15" s="25">
        <v>42</v>
      </c>
      <c r="DT15">
        <v>42</v>
      </c>
      <c r="DY15" s="35" t="s">
        <v>59</v>
      </c>
      <c r="DZ15" s="34">
        <v>294000000</v>
      </c>
      <c r="EA15" s="24">
        <v>546000000</v>
      </c>
      <c r="EB15" s="24">
        <v>68000000</v>
      </c>
      <c r="EC15" s="24">
        <v>226000000</v>
      </c>
      <c r="ED15" s="24">
        <v>24000000</v>
      </c>
      <c r="EE15" s="24">
        <v>1158000000</v>
      </c>
      <c r="EL15" s="60" t="s">
        <v>46</v>
      </c>
      <c r="EM15" s="34">
        <v>703000000</v>
      </c>
      <c r="EP15" s="35" t="s">
        <v>66</v>
      </c>
      <c r="EQ15" s="34">
        <v>114000000</v>
      </c>
      <c r="ER15" s="70">
        <v>100000000</v>
      </c>
      <c r="ES15" s="70"/>
      <c r="ET15" s="70">
        <v>436000000</v>
      </c>
      <c r="EU15" s="70">
        <v>650000000</v>
      </c>
    </row>
    <row r="16" spans="2:151" x14ac:dyDescent="0.2">
      <c r="M16" s="15" t="s">
        <v>62</v>
      </c>
      <c r="N16" s="12">
        <v>832000000</v>
      </c>
      <c r="U16" s="15" t="s">
        <v>44</v>
      </c>
      <c r="V16" s="24">
        <v>2814000000</v>
      </c>
      <c r="W16" s="24">
        <v>2814000000</v>
      </c>
      <c r="AM16" s="15" t="s">
        <v>44</v>
      </c>
      <c r="AN16">
        <v>468</v>
      </c>
      <c r="BG16" s="15" t="s">
        <v>56</v>
      </c>
      <c r="BH16" s="24">
        <v>2324000000</v>
      </c>
      <c r="BJ16" s="15" t="s">
        <v>56</v>
      </c>
      <c r="BK16" s="67">
        <v>376</v>
      </c>
      <c r="BP16" s="15" t="s">
        <v>24</v>
      </c>
      <c r="BQ16" s="24">
        <v>1043000000</v>
      </c>
      <c r="BW16" s="35" t="s">
        <v>72</v>
      </c>
      <c r="BX16" s="37">
        <v>3.2852095516569201E-3</v>
      </c>
      <c r="BZ16" s="39">
        <f t="shared" si="3"/>
        <v>7</v>
      </c>
      <c r="CA16" s="40">
        <f t="shared" si="4"/>
        <v>3.2852095516569201E-3</v>
      </c>
      <c r="CB16" s="39" t="str">
        <f t="shared" si="5"/>
        <v/>
      </c>
      <c r="CC16" s="39" t="str">
        <f t="shared" si="6"/>
        <v/>
      </c>
      <c r="CS16" s="35" t="s">
        <v>65</v>
      </c>
      <c r="CT16" s="34">
        <v>995000000</v>
      </c>
      <c r="DR16" s="35" t="s">
        <v>72</v>
      </c>
      <c r="DS16" s="25">
        <v>38</v>
      </c>
      <c r="DT16">
        <v>38</v>
      </c>
      <c r="DY16" s="35" t="s">
        <v>60</v>
      </c>
      <c r="DZ16" s="34">
        <v>212000000</v>
      </c>
      <c r="EA16" s="24">
        <v>146000000</v>
      </c>
      <c r="EB16" s="24">
        <v>24000000</v>
      </c>
      <c r="EC16" s="24">
        <v>130000000</v>
      </c>
      <c r="ED16" s="24">
        <v>0</v>
      </c>
      <c r="EE16" s="24">
        <v>512000000</v>
      </c>
      <c r="EL16" s="60" t="s">
        <v>61</v>
      </c>
      <c r="EM16" s="34">
        <v>284000000</v>
      </c>
      <c r="EP16" s="35" t="s">
        <v>62</v>
      </c>
      <c r="EQ16" s="34">
        <v>247000000</v>
      </c>
      <c r="ER16" s="70">
        <v>60000000</v>
      </c>
      <c r="ES16" s="70"/>
      <c r="ET16" s="70">
        <v>525000000</v>
      </c>
      <c r="EU16" s="70">
        <v>832000000</v>
      </c>
    </row>
    <row r="17" spans="13:151" x14ac:dyDescent="0.2">
      <c r="M17" s="15" t="s">
        <v>66</v>
      </c>
      <c r="N17" s="12">
        <v>650000000</v>
      </c>
      <c r="U17" s="15" t="s">
        <v>69</v>
      </c>
      <c r="V17" s="24">
        <v>1247000000</v>
      </c>
      <c r="W17" s="24">
        <v>1247000000</v>
      </c>
      <c r="AM17" s="15" t="s">
        <v>69</v>
      </c>
      <c r="AN17">
        <v>206</v>
      </c>
      <c r="BG17" s="15" t="s">
        <v>64</v>
      </c>
      <c r="BH17" s="24">
        <v>1032000000</v>
      </c>
      <c r="BJ17" s="15" t="s">
        <v>64</v>
      </c>
      <c r="BK17" s="67">
        <v>185</v>
      </c>
      <c r="BP17" s="15" t="s">
        <v>64</v>
      </c>
      <c r="BQ17" s="24">
        <v>1032000000</v>
      </c>
      <c r="BW17" s="35" t="s">
        <v>22</v>
      </c>
      <c r="BX17" s="37">
        <v>3.1154770276605719E-3</v>
      </c>
      <c r="BZ17" s="39">
        <f t="shared" si="3"/>
        <v>8</v>
      </c>
      <c r="CA17" s="40">
        <f t="shared" si="4"/>
        <v>3.1154770276605719E-3</v>
      </c>
      <c r="CB17" s="39" t="str">
        <f t="shared" si="5"/>
        <v/>
      </c>
      <c r="CC17" s="39" t="str">
        <f t="shared" si="6"/>
        <v/>
      </c>
      <c r="CS17" s="35" t="s">
        <v>63</v>
      </c>
      <c r="CT17" s="34">
        <v>1029000000</v>
      </c>
      <c r="DR17" s="35" t="s">
        <v>22</v>
      </c>
      <c r="DS17" s="25">
        <v>79</v>
      </c>
      <c r="DT17">
        <v>79</v>
      </c>
      <c r="DY17" s="35" t="s">
        <v>72</v>
      </c>
      <c r="DZ17" s="34">
        <v>180000000</v>
      </c>
      <c r="EA17" s="24">
        <v>262000000</v>
      </c>
      <c r="EB17" s="24"/>
      <c r="EC17" s="24">
        <v>0</v>
      </c>
      <c r="ED17" s="24"/>
      <c r="EE17" s="24">
        <v>442000000</v>
      </c>
      <c r="EL17" s="60" t="s">
        <v>74</v>
      </c>
      <c r="EM17" s="34">
        <v>95000000</v>
      </c>
      <c r="EP17" s="35" t="s">
        <v>65</v>
      </c>
      <c r="EQ17" s="34">
        <v>171000000</v>
      </c>
      <c r="ER17" s="70">
        <v>20000000</v>
      </c>
      <c r="ES17" s="70"/>
      <c r="ET17" s="70">
        <v>804000000</v>
      </c>
      <c r="EU17" s="70">
        <v>995000000</v>
      </c>
    </row>
    <row r="18" spans="13:151" x14ac:dyDescent="0.2">
      <c r="M18" s="15" t="s">
        <v>71</v>
      </c>
      <c r="N18" s="12">
        <v>411000000</v>
      </c>
      <c r="U18" s="15" t="s">
        <v>16450</v>
      </c>
      <c r="V18" s="24">
        <v>15990000000</v>
      </c>
      <c r="W18" s="24">
        <v>15990000000</v>
      </c>
      <c r="AM18" s="15" t="s">
        <v>16450</v>
      </c>
      <c r="AN18" s="28">
        <v>2643</v>
      </c>
      <c r="BG18" s="15" t="s">
        <v>24</v>
      </c>
      <c r="BH18" s="24">
        <v>1043000000</v>
      </c>
      <c r="BJ18" s="15" t="s">
        <v>24</v>
      </c>
      <c r="BK18" s="67">
        <v>184</v>
      </c>
      <c r="BP18" s="15" t="s">
        <v>50</v>
      </c>
      <c r="BQ18" s="24">
        <v>574000000</v>
      </c>
      <c r="BW18" s="35" t="s">
        <v>27</v>
      </c>
      <c r="BX18" s="37">
        <v>3.2200010704345971E-3</v>
      </c>
      <c r="BZ18" s="39">
        <f t="shared" si="3"/>
        <v>9</v>
      </c>
      <c r="CA18" s="40">
        <f t="shared" si="4"/>
        <v>3.2200010704345971E-3</v>
      </c>
      <c r="CB18" s="39" t="str">
        <f t="shared" si="5"/>
        <v/>
      </c>
      <c r="CC18" s="39" t="str">
        <f t="shared" si="6"/>
        <v/>
      </c>
      <c r="CS18" s="35" t="s">
        <v>21</v>
      </c>
      <c r="CT18" s="34">
        <v>329000000</v>
      </c>
      <c r="DR18" s="35" t="s">
        <v>27</v>
      </c>
      <c r="DS18" s="25">
        <v>173</v>
      </c>
      <c r="DT18">
        <v>173</v>
      </c>
      <c r="DY18" s="35" t="s">
        <v>22</v>
      </c>
      <c r="DZ18" s="34">
        <v>372000000</v>
      </c>
      <c r="EA18" s="24">
        <v>443000000</v>
      </c>
      <c r="EB18" s="24">
        <v>38000000</v>
      </c>
      <c r="EC18" s="24">
        <v>225000000</v>
      </c>
      <c r="ED18" s="24">
        <v>74000000</v>
      </c>
      <c r="EE18" s="24">
        <v>1152000000</v>
      </c>
      <c r="EL18" s="60" t="s">
        <v>18</v>
      </c>
      <c r="EM18" s="34">
        <v>1669000000</v>
      </c>
      <c r="EP18" s="35" t="s">
        <v>63</v>
      </c>
      <c r="EQ18" s="34">
        <v>171000000</v>
      </c>
      <c r="ER18" s="70">
        <v>113000000</v>
      </c>
      <c r="ES18" s="70">
        <v>38000000</v>
      </c>
      <c r="ET18" s="70">
        <v>707000000</v>
      </c>
      <c r="EU18" s="70">
        <v>1029000000</v>
      </c>
    </row>
    <row r="19" spans="13:151" x14ac:dyDescent="0.2">
      <c r="M19" s="15" t="s">
        <v>34</v>
      </c>
      <c r="N19" s="12">
        <v>379000000</v>
      </c>
      <c r="BG19" s="15" t="s">
        <v>16450</v>
      </c>
      <c r="BH19" s="24">
        <v>15990000000</v>
      </c>
      <c r="BJ19" s="15" t="s">
        <v>16450</v>
      </c>
      <c r="BK19" s="28">
        <v>2643</v>
      </c>
      <c r="BP19" s="15" t="s">
        <v>16450</v>
      </c>
      <c r="BQ19" s="24">
        <v>15990000000</v>
      </c>
      <c r="BW19" s="35" t="s">
        <v>37</v>
      </c>
      <c r="BX19" s="37">
        <v>3.2214228617106345E-3</v>
      </c>
      <c r="BZ19" s="39">
        <f t="shared" si="3"/>
        <v>10</v>
      </c>
      <c r="CA19" s="40">
        <f t="shared" si="4"/>
        <v>3.2214228617106345E-3</v>
      </c>
      <c r="CB19" s="39" t="str">
        <f t="shared" si="5"/>
        <v/>
      </c>
      <c r="CC19" s="39" t="str">
        <f t="shared" si="6"/>
        <v/>
      </c>
      <c r="CS19" s="35" t="s">
        <v>71</v>
      </c>
      <c r="CT19" s="34">
        <v>411000000</v>
      </c>
      <c r="DR19" s="35" t="s">
        <v>37</v>
      </c>
      <c r="DS19" s="25">
        <v>278</v>
      </c>
      <c r="DT19">
        <v>278</v>
      </c>
      <c r="DY19" s="35" t="s">
        <v>27</v>
      </c>
      <c r="DZ19" s="34">
        <v>652000000</v>
      </c>
      <c r="EA19" s="24">
        <v>858000000</v>
      </c>
      <c r="EB19" s="24">
        <v>142000000</v>
      </c>
      <c r="EC19" s="24">
        <v>413000000</v>
      </c>
      <c r="ED19" s="24">
        <v>113000000</v>
      </c>
      <c r="EE19" s="24">
        <v>2178000000</v>
      </c>
      <c r="EL19" s="35" t="s">
        <v>76</v>
      </c>
      <c r="EM19" s="34">
        <v>5372000000</v>
      </c>
      <c r="EP19" s="35" t="s">
        <v>41</v>
      </c>
      <c r="EQ19" s="34">
        <v>285000000</v>
      </c>
      <c r="ER19" s="70">
        <v>40000000</v>
      </c>
      <c r="ES19" s="70"/>
      <c r="ET19" s="70">
        <v>741000000</v>
      </c>
      <c r="EU19" s="70">
        <v>1066000000</v>
      </c>
    </row>
    <row r="20" spans="13:151" x14ac:dyDescent="0.2">
      <c r="M20" s="15" t="s">
        <v>75</v>
      </c>
      <c r="N20" s="12">
        <v>332000000</v>
      </c>
      <c r="BW20" s="35" t="s">
        <v>44</v>
      </c>
      <c r="BX20" s="37">
        <v>3.1869103773584919E-3</v>
      </c>
      <c r="BZ20" s="39">
        <f t="shared" si="3"/>
        <v>11</v>
      </c>
      <c r="CA20" s="40">
        <f t="shared" si="4"/>
        <v>3.1869103773584919E-3</v>
      </c>
      <c r="CB20" s="39" t="str">
        <f t="shared" si="5"/>
        <v/>
      </c>
      <c r="CC20" s="39" t="str">
        <f t="shared" si="6"/>
        <v/>
      </c>
      <c r="CS20" s="35" t="s">
        <v>36</v>
      </c>
      <c r="CT20" s="34">
        <v>1177000000</v>
      </c>
      <c r="DR20" s="35" t="s">
        <v>44</v>
      </c>
      <c r="DS20" s="25">
        <v>212</v>
      </c>
      <c r="DT20">
        <v>212</v>
      </c>
      <c r="DY20" s="35" t="s">
        <v>37</v>
      </c>
      <c r="DZ20" s="34">
        <v>1179000000</v>
      </c>
      <c r="EA20" s="24">
        <v>1448000000</v>
      </c>
      <c r="EB20" s="24">
        <v>242000000</v>
      </c>
      <c r="EC20" s="24">
        <v>752000000</v>
      </c>
      <c r="ED20" s="24">
        <v>188000000</v>
      </c>
      <c r="EE20" s="24">
        <v>3809000000</v>
      </c>
      <c r="EL20" s="60" t="s">
        <v>46</v>
      </c>
      <c r="EM20" s="34">
        <v>1254000000</v>
      </c>
      <c r="EP20" s="35" t="s">
        <v>36</v>
      </c>
      <c r="EQ20" s="34">
        <v>114000000</v>
      </c>
      <c r="ER20" s="70">
        <v>122000000</v>
      </c>
      <c r="ES20" s="70">
        <v>19000000</v>
      </c>
      <c r="ET20" s="70">
        <v>922000000</v>
      </c>
      <c r="EU20" s="70">
        <v>1177000000</v>
      </c>
    </row>
    <row r="21" spans="13:151" x14ac:dyDescent="0.2">
      <c r="M21" s="15" t="s">
        <v>21</v>
      </c>
      <c r="N21" s="12">
        <v>329000000</v>
      </c>
      <c r="BW21" s="35" t="s">
        <v>69</v>
      </c>
      <c r="BX21" s="37">
        <v>3.2185950714494014E-3</v>
      </c>
      <c r="BZ21" s="39">
        <f t="shared" si="3"/>
        <v>12</v>
      </c>
      <c r="CA21" s="40">
        <f t="shared" si="4"/>
        <v>3.2185950714494014E-3</v>
      </c>
      <c r="CB21" s="39" t="str">
        <f t="shared" si="5"/>
        <v/>
      </c>
      <c r="CC21" s="39" t="str">
        <f t="shared" si="6"/>
        <v/>
      </c>
      <c r="CS21" s="35" t="s">
        <v>26</v>
      </c>
      <c r="CT21" s="34">
        <v>1288000000</v>
      </c>
      <c r="DR21" s="35" t="s">
        <v>69</v>
      </c>
      <c r="DS21" s="25">
        <v>127</v>
      </c>
      <c r="DT21">
        <v>127</v>
      </c>
      <c r="DY21" s="35" t="s">
        <v>44</v>
      </c>
      <c r="DZ21" s="34">
        <v>789000000</v>
      </c>
      <c r="EA21" s="24">
        <v>1078000000</v>
      </c>
      <c r="EB21" s="24">
        <v>239000000</v>
      </c>
      <c r="EC21" s="24">
        <v>545000000</v>
      </c>
      <c r="ED21" s="24">
        <v>163000000</v>
      </c>
      <c r="EE21" s="24">
        <v>2814000000</v>
      </c>
      <c r="EL21" s="60" t="s">
        <v>61</v>
      </c>
      <c r="EM21" s="34">
        <v>410000000</v>
      </c>
      <c r="EP21" s="35" t="s">
        <v>54</v>
      </c>
      <c r="EQ21" s="34">
        <v>228000000</v>
      </c>
      <c r="ER21" s="70">
        <v>115000000</v>
      </c>
      <c r="ES21" s="70"/>
      <c r="ET21" s="70">
        <v>900000000</v>
      </c>
      <c r="EU21" s="70">
        <v>1243000000</v>
      </c>
    </row>
    <row r="22" spans="13:151" x14ac:dyDescent="0.2">
      <c r="M22" s="15" t="s">
        <v>16450</v>
      </c>
      <c r="N22" s="12">
        <v>15990000000</v>
      </c>
      <c r="BW22" s="35" t="s">
        <v>16450</v>
      </c>
      <c r="BX22" s="37">
        <v>3.1433014461510968E-3</v>
      </c>
      <c r="CS22" s="35" t="s">
        <v>52</v>
      </c>
      <c r="CT22" s="34">
        <v>1727000000</v>
      </c>
      <c r="DY22" s="35" t="s">
        <v>69</v>
      </c>
      <c r="DZ22" s="34">
        <v>445000000</v>
      </c>
      <c r="EA22" s="24">
        <v>444000000</v>
      </c>
      <c r="EB22" s="24">
        <v>75000000</v>
      </c>
      <c r="EC22" s="24">
        <v>200000000</v>
      </c>
      <c r="ED22" s="24">
        <v>83000000</v>
      </c>
      <c r="EE22" s="24">
        <v>1247000000</v>
      </c>
      <c r="EL22" s="60" t="s">
        <v>74</v>
      </c>
      <c r="EM22" s="34">
        <v>114000000</v>
      </c>
      <c r="EP22" s="35" t="s">
        <v>26</v>
      </c>
      <c r="EQ22" s="34">
        <v>247000000</v>
      </c>
      <c r="ER22" s="70">
        <v>97000000</v>
      </c>
      <c r="ES22" s="70"/>
      <c r="ET22" s="70">
        <v>944000000</v>
      </c>
      <c r="EU22" s="70">
        <v>1288000000</v>
      </c>
    </row>
    <row r="23" spans="13:151" x14ac:dyDescent="0.2">
      <c r="CS23" s="35" t="s">
        <v>54</v>
      </c>
      <c r="CT23" s="34">
        <v>1243000000</v>
      </c>
      <c r="EL23" s="60" t="s">
        <v>18</v>
      </c>
      <c r="EM23" s="34">
        <v>3594000000</v>
      </c>
      <c r="EP23" s="35" t="s">
        <v>53</v>
      </c>
      <c r="EQ23" s="34">
        <v>475000000</v>
      </c>
      <c r="ER23" s="70">
        <v>82000000</v>
      </c>
      <c r="ES23" s="70"/>
      <c r="ET23" s="70">
        <v>803000000</v>
      </c>
      <c r="EU23" s="70">
        <v>1360000000</v>
      </c>
    </row>
    <row r="24" spans="13:151" x14ac:dyDescent="0.2">
      <c r="CS24" s="35" t="s">
        <v>31</v>
      </c>
      <c r="CT24" s="34">
        <v>1638000000</v>
      </c>
      <c r="EL24" s="35" t="s">
        <v>78</v>
      </c>
      <c r="EM24" s="34">
        <v>5288000000</v>
      </c>
      <c r="EP24" s="35" t="s">
        <v>67</v>
      </c>
      <c r="EQ24" s="34">
        <v>589000000</v>
      </c>
      <c r="ER24" s="70">
        <v>162000000</v>
      </c>
      <c r="ES24" s="70">
        <v>76000000</v>
      </c>
      <c r="ET24" s="70">
        <v>707000000</v>
      </c>
      <c r="EU24" s="70">
        <v>1534000000</v>
      </c>
    </row>
    <row r="25" spans="13:151" x14ac:dyDescent="0.2">
      <c r="CS25" s="35" t="s">
        <v>41</v>
      </c>
      <c r="CT25" s="34">
        <v>1066000000</v>
      </c>
      <c r="EL25" s="60" t="s">
        <v>46</v>
      </c>
      <c r="EM25" s="34">
        <v>1425000000</v>
      </c>
      <c r="EP25" s="35" t="s">
        <v>31</v>
      </c>
      <c r="EQ25" s="34">
        <v>551000000</v>
      </c>
      <c r="ER25" s="70">
        <v>60000000</v>
      </c>
      <c r="ES25" s="70"/>
      <c r="ET25" s="70">
        <v>1027000000</v>
      </c>
      <c r="EU25" s="70">
        <v>1638000000</v>
      </c>
    </row>
    <row r="26" spans="13:151" x14ac:dyDescent="0.2">
      <c r="EL26" s="60" t="s">
        <v>61</v>
      </c>
      <c r="EM26" s="34">
        <v>417000000</v>
      </c>
      <c r="EP26" s="35" t="s">
        <v>52</v>
      </c>
      <c r="EQ26" s="34">
        <v>247000000</v>
      </c>
      <c r="ER26" s="70">
        <v>142000000</v>
      </c>
      <c r="ES26" s="70">
        <v>76000000</v>
      </c>
      <c r="ET26" s="70">
        <v>1262000000</v>
      </c>
      <c r="EU26" s="70">
        <v>1727000000</v>
      </c>
    </row>
    <row r="27" spans="13:151" x14ac:dyDescent="0.2">
      <c r="EL27" s="60" t="s">
        <v>74</v>
      </c>
      <c r="EM27" s="34">
        <v>38000000</v>
      </c>
    </row>
    <row r="28" spans="13:151" x14ac:dyDescent="0.2">
      <c r="EL28" s="60" t="s">
        <v>18</v>
      </c>
      <c r="EM28" s="34">
        <v>3408000000</v>
      </c>
    </row>
  </sheetData>
  <sortState xmlns:xlrd2="http://schemas.microsoft.com/office/spreadsheetml/2017/richdata2" ref="CJ9:CL14">
    <sortCondition ref="CK9"/>
  </sortState>
  <pageMargins left="0.7" right="0.7" top="0.75" bottom="0.75" header="0.3" footer="0.3"/>
  <drawing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6FAFB-4540-F044-ADD9-496FB732393D}">
  <sheetPr>
    <tabColor rgb="FFFFFF00"/>
  </sheetPr>
  <dimension ref="H1:V13"/>
  <sheetViews>
    <sheetView showGridLines="0" showRowColHeaders="0" tabSelected="1" topLeftCell="A4" zoomScale="78" zoomScaleNormal="82" workbookViewId="0">
      <selection activeCell="N11" sqref="N11"/>
    </sheetView>
  </sheetViews>
  <sheetFormatPr baseColWidth="10" defaultRowHeight="16" x14ac:dyDescent="0.2"/>
  <cols>
    <col min="1" max="16384" width="10.83203125" style="61"/>
  </cols>
  <sheetData>
    <row r="1" spans="8:22" x14ac:dyDescent="0.2">
      <c r="P1" s="66"/>
      <c r="Q1" s="66"/>
      <c r="R1" s="66"/>
      <c r="S1" s="66"/>
    </row>
    <row r="2" spans="8:22" x14ac:dyDescent="0.2">
      <c r="P2" s="66"/>
      <c r="Q2" s="66"/>
      <c r="R2" s="66"/>
      <c r="S2" s="66"/>
    </row>
    <row r="3" spans="8:22" x14ac:dyDescent="0.2">
      <c r="P3" s="66"/>
      <c r="Q3" s="66"/>
      <c r="R3" s="66"/>
      <c r="S3" s="66"/>
    </row>
    <row r="4" spans="8:22" x14ac:dyDescent="0.2">
      <c r="P4" s="66"/>
      <c r="Q4" s="66"/>
      <c r="R4" s="66"/>
      <c r="S4" s="66"/>
    </row>
    <row r="5" spans="8:22" x14ac:dyDescent="0.2">
      <c r="P5" s="66"/>
      <c r="Q5" s="66"/>
      <c r="R5" s="66"/>
      <c r="S5" s="66"/>
    </row>
    <row r="6" spans="8:22" x14ac:dyDescent="0.2">
      <c r="P6" s="66"/>
      <c r="Q6" s="66"/>
      <c r="R6" s="66"/>
      <c r="S6" s="66"/>
    </row>
    <row r="7" spans="8:22" x14ac:dyDescent="0.2">
      <c r="P7" s="66"/>
      <c r="Q7" s="66"/>
      <c r="R7" s="66"/>
      <c r="S7" s="66"/>
    </row>
    <row r="8" spans="8:22" x14ac:dyDescent="0.2">
      <c r="I8" s="62"/>
      <c r="P8" s="66"/>
      <c r="Q8" s="66"/>
      <c r="R8" s="66"/>
      <c r="S8" s="66"/>
    </row>
    <row r="9" spans="8:22" x14ac:dyDescent="0.2">
      <c r="P9" s="66"/>
      <c r="Q9" s="66"/>
      <c r="R9" s="66"/>
      <c r="S9" s="66"/>
    </row>
    <row r="10" spans="8:22" x14ac:dyDescent="0.2">
      <c r="P10" s="66"/>
      <c r="Q10" s="66"/>
      <c r="R10" s="66"/>
      <c r="S10" s="66"/>
    </row>
    <row r="11" spans="8:22" x14ac:dyDescent="0.2">
      <c r="P11" s="66"/>
      <c r="Q11" s="66"/>
      <c r="R11" s="66"/>
      <c r="S11" s="66"/>
    </row>
    <row r="12" spans="8:22" x14ac:dyDescent="0.2">
      <c r="H12" s="63"/>
    </row>
    <row r="13" spans="8:22" x14ac:dyDescent="0.2">
      <c r="P13" s="64"/>
      <c r="V13" s="65"/>
    </row>
  </sheetData>
  <sheetProtection algorithmName="SHA-512" hashValue="RErkw0YO32OQuWI+UmQpjm4pBFOHw4Qdx/0bcIfI07qBApa/g8TusmOl2lKfUeFW6ur4vwam+f73noptEhPwzg==" saltValue="Buyza60AKTY9ikVkxr8UpA==" spinCount="100000" sheet="1" scenarios="1" selectLockedCells="1" selectUnlockedCells="1"/>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Database</vt:lpstr>
      <vt:lpstr>Pivot tables</vt:lpstr>
      <vt:lpstr>Dashboard</vt:lpstr>
    </vt:vector>
  </TitlesOfParts>
  <Manager/>
  <Company>www.other-levels.com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www.other-levels.com</dc:title>
  <dc:subject/>
  <dc:creator>www.other-levels.com</dc:creator>
  <cp:keywords/>
  <dc:description>Copyright © 2022 Other Level's. All rights reserved
"Any illegal reproduction of this content in any form will result in immediate action against the person concerned."</dc:description>
  <cp:lastModifiedBy>Atul Sharma</cp:lastModifiedBy>
  <dcterms:created xsi:type="dcterms:W3CDTF">2021-12-05T19:04:34Z</dcterms:created>
  <dcterms:modified xsi:type="dcterms:W3CDTF">2024-10-18T07:55:42Z</dcterms:modified>
  <cp:category/>
</cp:coreProperties>
</file>