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30" windowWidth="13110" windowHeight="8055"/>
  </bookViews>
  <sheets>
    <sheet name="Q1" sheetId="3" r:id="rId1"/>
    <sheet name="Q2" sheetId="4" r:id="rId2"/>
  </sheets>
  <calcPr calcId="144525"/>
</workbook>
</file>

<file path=xl/calcChain.xml><?xml version="1.0" encoding="utf-8"?>
<calcChain xmlns="http://schemas.openxmlformats.org/spreadsheetml/2006/main">
  <c r="C11" i="4" l="1"/>
  <c r="C12" i="4"/>
  <c r="C15" i="4" s="1"/>
  <c r="C13" i="4"/>
  <c r="E13" i="4" s="1"/>
  <c r="C14" i="4"/>
  <c r="C10" i="4"/>
  <c r="E10" i="4" s="1"/>
  <c r="A15" i="4"/>
  <c r="E11" i="4"/>
  <c r="D11" i="4"/>
  <c r="D12" i="4"/>
  <c r="D13" i="4"/>
  <c r="D14" i="4"/>
  <c r="D10" i="4"/>
  <c r="E14" i="4"/>
  <c r="B15" i="3"/>
  <c r="B16" i="3"/>
  <c r="B14" i="3"/>
  <c r="B19" i="3" s="1"/>
  <c r="D15" i="4" l="1"/>
  <c r="E12" i="4"/>
  <c r="E15" i="4"/>
  <c r="B18" i="4" s="1"/>
  <c r="D18" i="4" s="1"/>
  <c r="B23" i="3"/>
  <c r="B24" i="3"/>
  <c r="B22" i="3"/>
  <c r="B19" i="4" l="1"/>
  <c r="D17" i="4" s="1"/>
  <c r="C9" i="3"/>
  <c r="D9" i="3"/>
  <c r="B9" i="3"/>
  <c r="F4" i="3" l="1"/>
  <c r="F14" i="3" s="1"/>
  <c r="C15" i="3"/>
  <c r="C14" i="3"/>
  <c r="C16" i="3"/>
  <c r="C19" i="3" l="1"/>
  <c r="C24" i="3" s="1"/>
  <c r="C23" i="3" l="1"/>
  <c r="C22" i="3"/>
  <c r="G4" i="3" l="1"/>
  <c r="C10" i="3"/>
  <c r="D10" i="3"/>
  <c r="G5" i="3" l="1"/>
  <c r="D15" i="3"/>
  <c r="D14" i="3"/>
  <c r="D16" i="3"/>
  <c r="F5" i="3"/>
  <c r="F15" i="3" s="1"/>
  <c r="D19" i="3" l="1"/>
  <c r="D22" i="3" s="1"/>
  <c r="D23" i="3" l="1"/>
  <c r="H5" i="3" s="1"/>
  <c r="D24" i="3"/>
  <c r="H4" i="3" l="1"/>
  <c r="D11" i="3"/>
  <c r="H6" i="3" s="1"/>
  <c r="G26" i="3" s="1"/>
  <c r="G6" i="3" l="1"/>
  <c r="F6" i="3"/>
  <c r="F16" i="3" l="1"/>
  <c r="F19" i="3" s="1"/>
  <c r="F22" i="3" s="1"/>
  <c r="F24" i="3" l="1"/>
  <c r="F23" i="3"/>
  <c r="G9" i="3" l="1"/>
  <c r="G16" i="3" s="1"/>
  <c r="F9" i="3"/>
  <c r="H9" i="3"/>
  <c r="J4" i="3" l="1"/>
  <c r="G15" i="3"/>
  <c r="G14" i="3"/>
  <c r="G19" i="3" l="1"/>
  <c r="G23" i="3" s="1"/>
  <c r="G24" i="3" l="1"/>
  <c r="K4" i="3" s="1"/>
  <c r="G22" i="3"/>
  <c r="H10" i="3" l="1"/>
  <c r="H16" i="3" s="1"/>
  <c r="G10" i="3"/>
  <c r="K5" i="3" s="1"/>
  <c r="J5" i="3" l="1"/>
  <c r="H14" i="3"/>
  <c r="H15" i="3"/>
  <c r="H19" i="3" l="1"/>
  <c r="H24" i="3" s="1"/>
  <c r="H22" i="3" l="1"/>
  <c r="H23" i="3"/>
  <c r="H11" i="3" s="1"/>
  <c r="L6" i="3" s="1"/>
  <c r="K26" i="3" s="1"/>
  <c r="L4" i="3" l="1"/>
  <c r="L5" i="3"/>
  <c r="K6" i="3"/>
  <c r="J6" i="3"/>
</calcChain>
</file>

<file path=xl/sharedStrings.xml><?xml version="1.0" encoding="utf-8"?>
<sst xmlns="http://schemas.openxmlformats.org/spreadsheetml/2006/main" count="44" uniqueCount="27">
  <si>
    <t>y</t>
  </si>
  <si>
    <t>A(1)</t>
  </si>
  <si>
    <t>A(2)</t>
  </si>
  <si>
    <t>A(3)</t>
  </si>
  <si>
    <t>R(1)</t>
  </si>
  <si>
    <t>R(2)</t>
  </si>
  <si>
    <t>R(3)</t>
  </si>
  <si>
    <t>B(1)</t>
  </si>
  <si>
    <t>B(2)</t>
  </si>
  <si>
    <t>B(3)</t>
  </si>
  <si>
    <t>Q(1)</t>
  </si>
  <si>
    <t>Q(2)</t>
  </si>
  <si>
    <t>Q(3)</t>
  </si>
  <si>
    <t>Norm of B</t>
  </si>
  <si>
    <t>Error (%)</t>
  </si>
  <si>
    <t>Iteration  1</t>
  </si>
  <si>
    <t>Iteration  2</t>
  </si>
  <si>
    <t>Iteration 3</t>
  </si>
  <si>
    <t>X = x</t>
  </si>
  <si>
    <t>XY</t>
  </si>
  <si>
    <r>
      <t>Y = ln (</t>
    </r>
    <r>
      <rPr>
        <i/>
        <sz val="12"/>
        <color theme="1"/>
        <rFont val="Times New Roman"/>
        <family val="1"/>
      </rPr>
      <t>y</t>
    </r>
    <r>
      <rPr>
        <sz val="12"/>
        <color theme="1"/>
        <rFont val="Times New Roman"/>
        <family val="1"/>
      </rPr>
      <t>)</t>
    </r>
  </si>
  <si>
    <r>
      <rPr>
        <i/>
        <sz val="12"/>
        <color theme="1"/>
        <rFont val="Times New Roman"/>
        <family val="1"/>
      </rPr>
      <t>X</t>
    </r>
    <r>
      <rPr>
        <vertAlign val="superscript"/>
        <sz val="12"/>
        <color theme="1"/>
        <rFont val="Times New Roman"/>
        <family val="1"/>
      </rPr>
      <t>2</t>
    </r>
  </si>
  <si>
    <r>
      <rPr>
        <i/>
        <sz val="12"/>
        <color theme="1"/>
        <rFont val="Times New Roman"/>
        <family val="1"/>
      </rPr>
      <t xml:space="preserve">n </t>
    </r>
    <r>
      <rPr>
        <sz val="12"/>
        <color theme="1"/>
        <rFont val="Times New Roman"/>
        <family val="1"/>
      </rPr>
      <t>=</t>
    </r>
  </si>
  <si>
    <r>
      <t>a</t>
    </r>
    <r>
      <rPr>
        <sz val="12"/>
        <color theme="1"/>
        <rFont val="Times New Roman"/>
        <family val="1"/>
      </rPr>
      <t>=</t>
    </r>
  </si>
  <si>
    <r>
      <t>a</t>
    </r>
    <r>
      <rPr>
        <vertAlign val="subscript"/>
        <sz val="12"/>
        <color theme="1"/>
        <rFont val="Times New Roman"/>
        <family val="1"/>
      </rPr>
      <t>1</t>
    </r>
    <r>
      <rPr>
        <sz val="12"/>
        <color theme="1"/>
        <rFont val="Times New Roman"/>
        <family val="1"/>
      </rPr>
      <t>=</t>
    </r>
  </si>
  <si>
    <r>
      <rPr>
        <i/>
        <sz val="12"/>
        <color theme="1"/>
        <rFont val="Times New Roman"/>
        <family val="1"/>
      </rPr>
      <t>b</t>
    </r>
    <r>
      <rPr>
        <sz val="12"/>
        <color theme="1"/>
        <rFont val="Times New Roman"/>
        <family val="1"/>
      </rPr>
      <t>=</t>
    </r>
  </si>
  <si>
    <r>
      <t>a</t>
    </r>
    <r>
      <rPr>
        <vertAlign val="subscript"/>
        <sz val="12"/>
        <color theme="1"/>
        <rFont val="Times New Roman"/>
        <family val="1"/>
      </rPr>
      <t>0</t>
    </r>
    <r>
      <rPr>
        <sz val="12"/>
        <color theme="1"/>
        <rFont val="Times New Roman"/>
        <family val="1"/>
      </rPr>
      <t>=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</si>
</sst>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  <font>
      <vertAlign val="superscript"/>
      <sz val="12"/>
      <color theme="1"/>
      <name val="Times New Roman"/>
      <family val="1"/>
    </font>
    <font>
      <b/>
      <sz val="12"/>
      <color theme="1"/>
      <name val="Times New Roman"/>
      <family val="1"/>
    </font>
    <font>
      <vertAlign val="subscript"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center"/>
    </xf>
    <xf numFmtId="164" fontId="0" fillId="0" borderId="0" xfId="0" applyNumberFormat="1"/>
    <xf numFmtId="0" fontId="2" fillId="0" borderId="0" xfId="0" applyFont="1"/>
    <xf numFmtId="164" fontId="1" fillId="0" borderId="0" xfId="0" applyNumberFormat="1" applyFont="1" applyAlignment="1">
      <alignment horizontal="center"/>
    </xf>
    <xf numFmtId="164" fontId="1" fillId="0" borderId="0" xfId="0" applyNumberFormat="1" applyFont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164" fontId="3" fillId="0" borderId="0" xfId="0" applyNumberFormat="1" applyFont="1"/>
    <xf numFmtId="164" fontId="6" fillId="0" borderId="0" xfId="0" applyNumberFormat="1" applyFont="1"/>
    <xf numFmtId="0" fontId="3" fillId="0" borderId="0" xfId="0" applyFont="1" applyAlignment="1">
      <alignment horizontal="right"/>
    </xf>
    <xf numFmtId="164" fontId="3" fillId="0" borderId="0" xfId="0" applyNumberFormat="1" applyFont="1" applyAlignment="1">
      <alignment horizontal="left"/>
    </xf>
    <xf numFmtId="0" fontId="4" fillId="0" borderId="0" xfId="0" applyFont="1" applyAlignment="1">
      <alignment horizontal="right"/>
    </xf>
    <xf numFmtId="165" fontId="3" fillId="0" borderId="0" xfId="0" applyNumberFormat="1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514350</xdr:colOff>
          <xdr:row>1</xdr:row>
          <xdr:rowOff>19050</xdr:rowOff>
        </xdr:from>
        <xdr:to>
          <xdr:col>2</xdr:col>
          <xdr:colOff>371475</xdr:colOff>
          <xdr:row>6</xdr:row>
          <xdr:rowOff>114300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6"/>
  <sheetViews>
    <sheetView tabSelected="1" topLeftCell="A2" workbookViewId="0">
      <selection activeCell="M22" sqref="M22"/>
    </sheetView>
  </sheetViews>
  <sheetFormatPr defaultRowHeight="15" x14ac:dyDescent="0.25"/>
  <cols>
    <col min="2" max="2" width="9.5703125" bestFit="1" customWidth="1"/>
    <col min="3" max="3" width="9.28515625" bestFit="1" customWidth="1"/>
    <col min="7" max="7" width="9.28515625" customWidth="1"/>
  </cols>
  <sheetData>
    <row r="1" spans="2:12" x14ac:dyDescent="0.25">
      <c r="B1" s="16" t="s">
        <v>15</v>
      </c>
      <c r="C1" s="16"/>
      <c r="D1" s="16"/>
      <c r="F1" s="16" t="s">
        <v>16</v>
      </c>
      <c r="G1" s="16"/>
      <c r="H1" s="16"/>
      <c r="J1" s="16" t="s">
        <v>17</v>
      </c>
      <c r="K1" s="16"/>
      <c r="L1" s="16"/>
    </row>
    <row r="3" spans="2:12" x14ac:dyDescent="0.25">
      <c r="B3" s="5" t="s">
        <v>1</v>
      </c>
      <c r="C3" s="5" t="s">
        <v>2</v>
      </c>
      <c r="D3" s="5" t="s">
        <v>3</v>
      </c>
      <c r="F3" s="5" t="s">
        <v>1</v>
      </c>
      <c r="G3" s="5" t="s">
        <v>2</v>
      </c>
      <c r="H3" s="5" t="s">
        <v>3</v>
      </c>
      <c r="J3" s="5" t="s">
        <v>1</v>
      </c>
      <c r="K3" s="5" t="s">
        <v>2</v>
      </c>
      <c r="L3" s="5" t="s">
        <v>3</v>
      </c>
    </row>
    <row r="4" spans="2:12" x14ac:dyDescent="0.25">
      <c r="B4" s="2">
        <v>40</v>
      </c>
      <c r="C4" s="2">
        <v>1</v>
      </c>
      <c r="D4" s="2">
        <v>1</v>
      </c>
      <c r="F4" s="2">
        <f>B9*B22+C9*B23+D9*B24</f>
        <v>40.053682896379527</v>
      </c>
      <c r="G4" s="2">
        <f>B9*C22+C9*C23+D9*C24</f>
        <v>0.12349850876846885</v>
      </c>
      <c r="H4" s="2">
        <f>B9*D22+C9*D23+D9*D24</f>
        <v>2.4348649419829504E-2</v>
      </c>
      <c r="J4" s="2">
        <f>F9*F22+G9*F23+H9*F24</f>
        <v>40.054126087988458</v>
      </c>
      <c r="K4" s="2">
        <f>F9*G22+G9*G23+H9*G24</f>
        <v>1.5325173971428999E-2</v>
      </c>
      <c r="L4" s="2">
        <f>F9*H22+G9*H23+H9*H24</f>
        <v>5.9222146489563282E-4</v>
      </c>
    </row>
    <row r="5" spans="2:12" x14ac:dyDescent="0.25">
      <c r="B5" s="2">
        <v>1</v>
      </c>
      <c r="C5" s="2">
        <v>5</v>
      </c>
      <c r="D5" s="2">
        <v>0</v>
      </c>
      <c r="F5" s="2">
        <f>B10*B22+C10*B23+D10*B24</f>
        <v>0.12349850876846775</v>
      </c>
      <c r="G5" s="2">
        <f>B10*C22+C10*C23+D10*C24</f>
        <v>4.9720823646798546</v>
      </c>
      <c r="H5" s="2">
        <f>B10*D22+C10*D23+D10*D24</f>
        <v>-5.5041694172609165E-3</v>
      </c>
      <c r="J5" s="2">
        <f>F10*F22+G10*F23+H10*F24</f>
        <v>1.5325173971427887E-2</v>
      </c>
      <c r="K5" s="2">
        <f>F10*G22+G10*G23+H10*G24</f>
        <v>4.9716618266337216</v>
      </c>
      <c r="L5" s="2">
        <f>F10*H22+G10*H23+H10*H24</f>
        <v>-1.0950919431354797E-3</v>
      </c>
    </row>
    <row r="6" spans="2:12" x14ac:dyDescent="0.25">
      <c r="B6" s="2">
        <v>1</v>
      </c>
      <c r="C6" s="2">
        <v>0</v>
      </c>
      <c r="D6" s="2">
        <v>1</v>
      </c>
      <c r="F6" s="2">
        <f>B11*B22+C11*B23+D11*B24</f>
        <v>2.4348649419822874E-2</v>
      </c>
      <c r="G6" s="2">
        <f>B11*C22+C11*C23+D11*C24</f>
        <v>-5.5041694172608515E-3</v>
      </c>
      <c r="H6" s="2">
        <f>B11*D22+C11*D23+D11*D24</f>
        <v>0.97423473894062151</v>
      </c>
      <c r="J6" s="2">
        <f>F11*F22+G11*F23+H11*F24</f>
        <v>5.9222146488907286E-4</v>
      </c>
      <c r="K6" s="2">
        <f>F11*G22+G11*G23+H11*G24</f>
        <v>-1.0950919431353893E-3</v>
      </c>
      <c r="L6" s="2">
        <f>F11*H22+G11*H23+H11*H24</f>
        <v>0.97421208537782844</v>
      </c>
    </row>
    <row r="8" spans="2:12" x14ac:dyDescent="0.25">
      <c r="B8" s="5" t="s">
        <v>4</v>
      </c>
      <c r="C8" s="5" t="s">
        <v>5</v>
      </c>
      <c r="D8" s="5" t="s">
        <v>6</v>
      </c>
      <c r="F8" s="5" t="s">
        <v>4</v>
      </c>
      <c r="G8" s="5" t="s">
        <v>5</v>
      </c>
      <c r="H8" s="5" t="s">
        <v>6</v>
      </c>
    </row>
    <row r="9" spans="2:12" x14ac:dyDescent="0.25">
      <c r="B9" s="3">
        <f>B22*B4+B5*B23+B6*B24</f>
        <v>40.024992192379003</v>
      </c>
      <c r="C9" s="3">
        <f>B22*C4+B23*C5+B24*C6</f>
        <v>1.1242975334937921</v>
      </c>
      <c r="D9" s="3">
        <f>B22*D4+B23*D5+B24*D6</f>
        <v>1.0243599749610106</v>
      </c>
      <c r="F9" s="3">
        <f>F22*F4+F5*F23+F6*F24</f>
        <v>40.053880689667544</v>
      </c>
      <c r="G9" s="3">
        <f>F22*G4+F23*G5+F24*G6</f>
        <v>0.13882502147271017</v>
      </c>
      <c r="H9" s="3">
        <f>F22*H4+F23*H5+F24*H6</f>
        <v>2.4923792876592042E-2</v>
      </c>
    </row>
    <row r="10" spans="2:12" x14ac:dyDescent="0.25">
      <c r="B10" s="3">
        <v>0</v>
      </c>
      <c r="C10" s="3">
        <f>C22*C4+C23*C5+C24*C6</f>
        <v>4.9735254152542323</v>
      </c>
      <c r="D10" s="3">
        <f>C22*D4+C23*D5+C24*D6</f>
        <v>-3.0498566025860582E-2</v>
      </c>
      <c r="F10" s="3">
        <v>0</v>
      </c>
      <c r="G10" s="3">
        <f>G22*G4+G23*G5+G24*G6</f>
        <v>4.9716810871296371</v>
      </c>
      <c r="H10" s="3">
        <f>G22*H4+G23*H5+G24*H6</f>
        <v>-6.6743140505096353E-3</v>
      </c>
    </row>
    <row r="11" spans="2:12" x14ac:dyDescent="0.25">
      <c r="B11" s="3">
        <v>0</v>
      </c>
      <c r="C11" s="3">
        <v>0</v>
      </c>
      <c r="D11" s="3">
        <f>D22*D4+D23*D5+D24*D6</f>
        <v>0.97455450292338408</v>
      </c>
      <c r="F11" s="3">
        <v>0</v>
      </c>
      <c r="G11" s="3">
        <v>0</v>
      </c>
      <c r="H11" s="3">
        <f>H22*H4+H23*H5+H24*H6</f>
        <v>0.97421288086785462</v>
      </c>
    </row>
    <row r="13" spans="2:12" x14ac:dyDescent="0.25">
      <c r="B13" s="5" t="s">
        <v>7</v>
      </c>
      <c r="C13" s="5" t="s">
        <v>8</v>
      </c>
      <c r="D13" s="5" t="s">
        <v>9</v>
      </c>
      <c r="F13" s="5" t="s">
        <v>7</v>
      </c>
      <c r="G13" s="5" t="s">
        <v>8</v>
      </c>
      <c r="H13" s="5" t="s">
        <v>9</v>
      </c>
    </row>
    <row r="14" spans="2:12" x14ac:dyDescent="0.25">
      <c r="B14" s="3">
        <f>B4</f>
        <v>40</v>
      </c>
      <c r="C14" s="3">
        <f>C4-C9*B22</f>
        <v>-0.12359550561797739</v>
      </c>
      <c r="D14" s="3">
        <f>D4-D9*B22-D10*C22</f>
        <v>-2.4478259772377255E-2</v>
      </c>
      <c r="F14" s="3">
        <f>F4</f>
        <v>40.053682896379527</v>
      </c>
      <c r="G14" s="3">
        <f>G4-G9*F22</f>
        <v>-1.5325827161243172E-2</v>
      </c>
      <c r="H14" s="3">
        <f>H4-H9*F22-H10*G22</f>
        <v>-5.9559478424931454E-4</v>
      </c>
    </row>
    <row r="15" spans="2:12" x14ac:dyDescent="0.25">
      <c r="B15" s="3">
        <f t="shared" ref="B15:B16" si="0">B5</f>
        <v>1</v>
      </c>
      <c r="C15" s="3">
        <f>C5-C9*B23</f>
        <v>4.9719101123595504</v>
      </c>
      <c r="D15" s="3">
        <f>D5-D9*B23-D10*C23</f>
        <v>4.8956519544754648E-3</v>
      </c>
      <c r="F15" s="3">
        <f t="shared" ref="F15:F16" si="1">F5</f>
        <v>0.12349850876846775</v>
      </c>
      <c r="G15" s="3">
        <f>G5-G9*F23</f>
        <v>4.9716543241794984</v>
      </c>
      <c r="H15" s="3">
        <f>H5-H9*F23-H10*G23</f>
        <v>1.093260938829525E-3</v>
      </c>
    </row>
    <row r="16" spans="2:12" x14ac:dyDescent="0.25">
      <c r="B16" s="3">
        <f t="shared" si="0"/>
        <v>1</v>
      </c>
      <c r="C16" s="3">
        <f>C6-C9*B24</f>
        <v>-2.8089887640449437E-2</v>
      </c>
      <c r="D16" s="3">
        <f>D6-D9*B24-D10*C24</f>
        <v>0.97423473894062129</v>
      </c>
      <c r="F16" s="3">
        <f t="shared" si="1"/>
        <v>2.4348649419822874E-2</v>
      </c>
      <c r="G16" s="3">
        <f>G6-G9*F24</f>
        <v>-5.5885607850967864E-3</v>
      </c>
      <c r="H16" s="3">
        <f>H6-H9*F24-H10*G24</f>
        <v>0.97421208537782833</v>
      </c>
    </row>
    <row r="18" spans="2:11" x14ac:dyDescent="0.25">
      <c r="B18" s="1" t="s">
        <v>13</v>
      </c>
      <c r="F18" s="1" t="s">
        <v>13</v>
      </c>
    </row>
    <row r="19" spans="2:11" x14ac:dyDescent="0.25">
      <c r="B19" s="3">
        <f>SQRT(B14^2+B15^2+B16^2)</f>
        <v>40.024992192379003</v>
      </c>
      <c r="C19" s="3">
        <f>SQRT(C14^2+C15^2+C16^2)</f>
        <v>4.9735254152542305</v>
      </c>
      <c r="D19" s="3">
        <f>SQRT(D14^2+D15^2+D16^2)</f>
        <v>0.97455450292338386</v>
      </c>
      <c r="F19" s="3">
        <f>SQRT(F14^2+F15^2+F16^2)</f>
        <v>40.053880689667544</v>
      </c>
      <c r="G19" s="3">
        <f>SQRT(G14^2+G15^2+G16^2)</f>
        <v>4.9716810871296371</v>
      </c>
      <c r="H19" s="3">
        <f>SQRT(H14^2+H15^2+H16^2)</f>
        <v>0.97421288086785451</v>
      </c>
    </row>
    <row r="21" spans="2:11" x14ac:dyDescent="0.25">
      <c r="B21" s="5" t="s">
        <v>10</v>
      </c>
      <c r="C21" s="5" t="s">
        <v>11</v>
      </c>
      <c r="D21" s="5" t="s">
        <v>12</v>
      </c>
      <c r="F21" s="5" t="s">
        <v>10</v>
      </c>
      <c r="G21" s="5" t="s">
        <v>11</v>
      </c>
      <c r="H21" s="5" t="s">
        <v>12</v>
      </c>
    </row>
    <row r="22" spans="2:11" x14ac:dyDescent="0.25">
      <c r="B22" s="3">
        <f>B14/B19</f>
        <v>0.99937558532781523</v>
      </c>
      <c r="C22" s="3">
        <f>C14/C19</f>
        <v>-2.4850683428478987E-2</v>
      </c>
      <c r="D22" s="3">
        <f>D14/D19</f>
        <v>-2.5117384095963334E-2</v>
      </c>
      <c r="F22" s="3">
        <f>F14/F19</f>
        <v>0.99999506181961373</v>
      </c>
      <c r="G22" s="3">
        <f>G14/G19</f>
        <v>-3.0826247485820583E-3</v>
      </c>
      <c r="H22" s="3">
        <f>H14/H19</f>
        <v>-6.113599973331732E-4</v>
      </c>
    </row>
    <row r="23" spans="2:11" x14ac:dyDescent="0.25">
      <c r="B23" s="3">
        <f>B15/B19</f>
        <v>2.4984389633195381E-2</v>
      </c>
      <c r="C23" s="3">
        <f>C15/C19</f>
        <v>0.99967521973654228</v>
      </c>
      <c r="D23" s="3">
        <f>D15/D19</f>
        <v>5.0234768191926814E-3</v>
      </c>
      <c r="F23" s="3">
        <f>F15/F19</f>
        <v>3.0833094482234755E-3</v>
      </c>
      <c r="G23" s="3">
        <f>G15/G19</f>
        <v>0.99999461692138536</v>
      </c>
      <c r="H23" s="3">
        <f>H15/H19</f>
        <v>1.1221992239064005E-3</v>
      </c>
    </row>
    <row r="24" spans="2:11" x14ac:dyDescent="0.25">
      <c r="B24" s="3">
        <f>B16/B19</f>
        <v>2.4984389633195381E-2</v>
      </c>
      <c r="C24" s="3">
        <f>C16/C19</f>
        <v>-5.6478825973815946E-3</v>
      </c>
      <c r="D24" s="3">
        <f>D16/D19</f>
        <v>0.99967188701934739</v>
      </c>
      <c r="F24" s="3">
        <f>F16/F19</f>
        <v>6.0789738723379054E-4</v>
      </c>
      <c r="G24" s="3">
        <f>G16/G19</f>
        <v>-1.1240786943402478E-3</v>
      </c>
      <c r="H24" s="3">
        <f>H16/H19</f>
        <v>0.9999991834535944</v>
      </c>
    </row>
    <row r="26" spans="2:11" x14ac:dyDescent="0.25">
      <c r="F26" s="1" t="s">
        <v>14</v>
      </c>
      <c r="G26" s="6">
        <f>100*MAX(ABS(F4-B4)/F4,ABS(G5-C5)/G5,ABS(H6-D6)/H6)</f>
        <v>2.6446666321296974</v>
      </c>
      <c r="J26" s="1" t="s">
        <v>14</v>
      </c>
      <c r="K26" s="6">
        <f>100*MAX(ABS(J4-F4)/J4,ABS(K5-G5)/K5,ABS(L6-H6)/L6)</f>
        <v>8.458701754013127E-3</v>
      </c>
    </row>
  </sheetData>
  <mergeCells count="3">
    <mergeCell ref="B1:D1"/>
    <mergeCell ref="F1:H1"/>
    <mergeCell ref="J1:L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9:G19"/>
  <sheetViews>
    <sheetView workbookViewId="0">
      <selection activeCell="E2" sqref="E2"/>
    </sheetView>
  </sheetViews>
  <sheetFormatPr defaultRowHeight="15" x14ac:dyDescent="0.25"/>
  <cols>
    <col min="1" max="1" width="9.140625" style="4"/>
    <col min="2" max="2" width="11.5703125" style="4" customWidth="1"/>
    <col min="3" max="3" width="10.7109375" style="4" customWidth="1"/>
    <col min="4" max="4" width="12.85546875" style="4" customWidth="1"/>
    <col min="5" max="5" width="11" style="4" customWidth="1"/>
    <col min="6" max="16384" width="9.140625" style="4"/>
  </cols>
  <sheetData>
    <row r="9" spans="1:7" ht="18.75" x14ac:dyDescent="0.25">
      <c r="A9" s="7" t="s">
        <v>18</v>
      </c>
      <c r="B9" s="7" t="s">
        <v>0</v>
      </c>
      <c r="C9" s="8" t="s">
        <v>20</v>
      </c>
      <c r="D9" s="8" t="s">
        <v>21</v>
      </c>
      <c r="E9" s="8" t="s">
        <v>19</v>
      </c>
      <c r="F9" s="8"/>
      <c r="G9" s="9"/>
    </row>
    <row r="10" spans="1:7" ht="15.75" x14ac:dyDescent="0.25">
      <c r="A10" s="8">
        <v>2</v>
      </c>
      <c r="B10" s="15">
        <v>4.077</v>
      </c>
      <c r="C10" s="10">
        <f>LN(B10)</f>
        <v>1.4053614238371164</v>
      </c>
      <c r="D10" s="10">
        <f>A10^2</f>
        <v>4</v>
      </c>
      <c r="E10" s="10">
        <f>A10*C10</f>
        <v>2.8107228476742327</v>
      </c>
      <c r="F10" s="10"/>
      <c r="G10" s="9"/>
    </row>
    <row r="11" spans="1:7" ht="15.75" x14ac:dyDescent="0.25">
      <c r="A11" s="8">
        <v>4</v>
      </c>
      <c r="B11" s="15">
        <v>11.084</v>
      </c>
      <c r="C11" s="10">
        <f t="shared" ref="C11:C14" si="0">LN(B11)</f>
        <v>2.405502627000732</v>
      </c>
      <c r="D11" s="10">
        <f t="shared" ref="D11:D14" si="1">A11^2</f>
        <v>16</v>
      </c>
      <c r="E11" s="10">
        <f t="shared" ref="E11:E14" si="2">A11*C11</f>
        <v>9.6220105080029281</v>
      </c>
      <c r="F11" s="10"/>
      <c r="G11" s="9"/>
    </row>
    <row r="12" spans="1:7" ht="15.75" x14ac:dyDescent="0.25">
      <c r="A12" s="8">
        <v>6</v>
      </c>
      <c r="B12" s="15">
        <v>30.128</v>
      </c>
      <c r="C12" s="10">
        <f t="shared" si="0"/>
        <v>3.4054549719147964</v>
      </c>
      <c r="D12" s="10">
        <f t="shared" si="1"/>
        <v>36</v>
      </c>
      <c r="E12" s="10">
        <f t="shared" si="2"/>
        <v>20.432729831488778</v>
      </c>
      <c r="F12" s="10"/>
      <c r="G12" s="9"/>
    </row>
    <row r="13" spans="1:7" ht="15.75" x14ac:dyDescent="0.25">
      <c r="A13" s="8">
        <v>8</v>
      </c>
      <c r="B13" s="15">
        <v>81.897000000000006</v>
      </c>
      <c r="C13" s="10">
        <f t="shared" si="0"/>
        <v>4.4054623601514979</v>
      </c>
      <c r="D13" s="10">
        <f t="shared" si="1"/>
        <v>64</v>
      </c>
      <c r="E13" s="10">
        <f t="shared" si="2"/>
        <v>35.243698881211984</v>
      </c>
      <c r="F13" s="10"/>
      <c r="G13" s="9"/>
    </row>
    <row r="14" spans="1:7" ht="15.75" x14ac:dyDescent="0.25">
      <c r="A14" s="8">
        <v>10</v>
      </c>
      <c r="B14" s="15">
        <v>222.62</v>
      </c>
      <c r="C14" s="10">
        <f t="shared" si="0"/>
        <v>5.4054662820650794</v>
      </c>
      <c r="D14" s="10">
        <f t="shared" si="1"/>
        <v>100</v>
      </c>
      <c r="E14" s="10">
        <f t="shared" si="2"/>
        <v>54.05466282065079</v>
      </c>
      <c r="F14" s="10"/>
      <c r="G14" s="9"/>
    </row>
    <row r="15" spans="1:7" ht="15.75" x14ac:dyDescent="0.25">
      <c r="A15" s="11">
        <f>SUM(A10:A14)</f>
        <v>30</v>
      </c>
      <c r="B15" s="11"/>
      <c r="C15" s="11">
        <f t="shared" ref="C15:E15" si="3">SUM(C10:C14)</f>
        <v>17.027247664969224</v>
      </c>
      <c r="D15" s="11">
        <f t="shared" si="3"/>
        <v>220</v>
      </c>
      <c r="E15" s="11">
        <f t="shared" si="3"/>
        <v>122.16382488902872</v>
      </c>
      <c r="F15" s="9"/>
      <c r="G15" s="9"/>
    </row>
    <row r="16" spans="1:7" ht="15.75" x14ac:dyDescent="0.25">
      <c r="A16" s="9"/>
      <c r="B16" s="9"/>
      <c r="C16" s="9"/>
      <c r="D16" s="9"/>
      <c r="E16" s="9"/>
      <c r="F16" s="9"/>
      <c r="G16" s="9"/>
    </row>
    <row r="17" spans="1:7" ht="15.75" x14ac:dyDescent="0.25">
      <c r="A17" s="12" t="s">
        <v>22</v>
      </c>
      <c r="B17" s="13">
        <v>5</v>
      </c>
      <c r="C17" s="14" t="s">
        <v>23</v>
      </c>
      <c r="D17" s="13">
        <f>EXP(B19)</f>
        <v>1.499900388313151</v>
      </c>
      <c r="E17" s="9"/>
      <c r="F17" s="9"/>
      <c r="G17" s="9"/>
    </row>
    <row r="18" spans="1:7" ht="18.75" x14ac:dyDescent="0.35">
      <c r="A18" s="14" t="s">
        <v>24</v>
      </c>
      <c r="B18" s="13">
        <f>(B17*E15-A15*C15)/(B17*D15-A15^2)</f>
        <v>0.50000847248033464</v>
      </c>
      <c r="C18" s="12" t="s">
        <v>25</v>
      </c>
      <c r="D18" s="13">
        <f>B18</f>
        <v>0.50000847248033464</v>
      </c>
      <c r="E18" s="9"/>
      <c r="F18" s="9"/>
      <c r="G18" s="9"/>
    </row>
    <row r="19" spans="1:7" ht="18.75" x14ac:dyDescent="0.35">
      <c r="A19" s="14" t="s">
        <v>26</v>
      </c>
      <c r="B19" s="13">
        <f>(C15/B17)-B18*(A15/B17)</f>
        <v>0.40539869811183671</v>
      </c>
      <c r="C19" s="9"/>
      <c r="D19" s="9"/>
      <c r="E19" s="9"/>
      <c r="F19" s="9"/>
      <c r="G19" s="9"/>
    </row>
  </sheetData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Equation.DSMT4" shapeId="2049" r:id="rId4">
          <objectPr defaultSize="0" autoPict="0" r:id="rId5">
            <anchor moveWithCells="1" sizeWithCells="1">
              <from>
                <xdr:col>0</xdr:col>
                <xdr:colOff>514350</xdr:colOff>
                <xdr:row>1</xdr:row>
                <xdr:rowOff>19050</xdr:rowOff>
              </from>
              <to>
                <xdr:col>2</xdr:col>
                <xdr:colOff>371475</xdr:colOff>
                <xdr:row>6</xdr:row>
                <xdr:rowOff>114300</xdr:rowOff>
              </to>
            </anchor>
          </objectPr>
        </oleObject>
      </mc:Choice>
      <mc:Fallback>
        <oleObject progId="Equation.DSMT4" shapeId="2049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Q1</vt:lpstr>
      <vt:lpstr>Q2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shivam</dc:creator>
  <cp:lastModifiedBy>shivam</cp:lastModifiedBy>
  <dcterms:created xsi:type="dcterms:W3CDTF">2016-08-31T03:34:17Z</dcterms:created>
  <dcterms:modified xsi:type="dcterms:W3CDTF">2016-09-18T18:33:07Z</dcterms:modified>
</cp:coreProperties>
</file>