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mdb/Johnston_lab_rotation_1/"/>
    </mc:Choice>
  </mc:AlternateContent>
  <xr:revisionPtr revIDLastSave="0" documentId="13_ncr:1_{85EAFDB2-6C83-E448-9764-5FEE22FCD28B}" xr6:coauthVersionLast="46" xr6:coauthVersionMax="46" xr10:uidLastSave="{00000000-0000-0000-0000-000000000000}"/>
  <bookViews>
    <workbookView xWindow="0" yWindow="500" windowWidth="20320" windowHeight="17500" activeTab="1" xr2:uid="{60CDE3E6-8C73-3048-85C8-770A81720419}"/>
  </bookViews>
  <sheets>
    <sheet name="Adult" sheetId="1" r:id="rId1"/>
    <sheet name="Larva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3" i="1"/>
  <c r="D10" i="1"/>
  <c r="D11" i="1"/>
  <c r="E9" i="2" l="1"/>
  <c r="D9" i="1" l="1"/>
  <c r="D5" i="1"/>
  <c r="D6" i="1"/>
  <c r="D7" i="1"/>
  <c r="D8" i="1"/>
  <c r="D4" i="1"/>
  <c r="D3" i="1"/>
  <c r="J5" i="2" l="1"/>
  <c r="J6" i="2"/>
  <c r="J7" i="2"/>
  <c r="J8" i="2"/>
  <c r="J9" i="2"/>
  <c r="J4" i="2"/>
</calcChain>
</file>

<file path=xl/sharedStrings.xml><?xml version="1.0" encoding="utf-8"?>
<sst xmlns="http://schemas.openxmlformats.org/spreadsheetml/2006/main" count="33" uniqueCount="26">
  <si>
    <t>Ss+</t>
  </si>
  <si>
    <t>Ss-</t>
  </si>
  <si>
    <t>Ratio</t>
  </si>
  <si>
    <t>Image</t>
  </si>
  <si>
    <t>ss+ Spots</t>
  </si>
  <si>
    <t>Area</t>
  </si>
  <si>
    <t>Density</t>
  </si>
  <si>
    <t>Antenna</t>
  </si>
  <si>
    <t>R7 Precursors</t>
  </si>
  <si>
    <t>Width</t>
  </si>
  <si>
    <t>2020_10_22 yw ; + ; Exc154 Adult 488 Phall 555 Rh3 647 Rh4 Retina 1</t>
  </si>
  <si>
    <t>2020_10_22 yw ; + ; Exc154 Adult 488 Phall 555 Rh3 647 Rh4 Retina 2</t>
  </si>
  <si>
    <t>2020_10_22 yw ; + ; Exc154 Adult 488 Phall 555 Rh3 647 Rh4 Retina 3</t>
  </si>
  <si>
    <t>2020_10_22 yw ; + ; Exc154 Adult 488 Phall 555 Rh3 647 Rh4 Retina 4</t>
  </si>
  <si>
    <t>2020_10_22 yw ; + ; Exc154 Adult 488 Phall 555 Rh3 647 Rh4 Retina 5</t>
  </si>
  <si>
    <t>2020_10_22 yw ; + ; Exc154 Adult 488 Phall 555 Rh3 647 Rh4 Retina 6</t>
  </si>
  <si>
    <t>2020_10_22 yw ; + ; Exc154 Adult 488 Phall 555 Rh3 647 Rh4 Retina 7</t>
  </si>
  <si>
    <t>2020_10_22 yw ; + ; Exc154 Adult 488 Phall 555 Rh3 647 Rh4 Retina 8</t>
  </si>
  <si>
    <t>2020_10_22 yw ; + ; Exc154 Adult 488 Phall 555 Rh3 647 Rh4 Retina 9</t>
  </si>
  <si>
    <t>Average</t>
  </si>
  <si>
    <t>Stdev</t>
  </si>
  <si>
    <t>01_18_2021 yw ; + ; Exc154 larval 405 DAPI 555 ss RNA Disc3 Antenna</t>
  </si>
  <si>
    <t>01_18_2021  Exc154 Disc1 Antenna</t>
  </si>
  <si>
    <t>01_18_2021 yw ; + ; Exc154 larval 405 DAPI 555 ss RNA Dsic 2 Antenna</t>
  </si>
  <si>
    <t>01_26_2021 yw ; + ; Exc154 larval 405 DAPI 555 ss RNA Disc 2 Antenna</t>
  </si>
  <si>
    <t>01_26_2021 yw ; + ; Exc154 larval 405 DAPI 555 ss RNA Disc 1 Antenna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</si>
</sst>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08B0-B2BA-F148-B2C3-0EE178C89BFA}">
  <dimension ref="A2:D14"/>
  <sheetViews>
    <sheetView workbookViewId="0">
      <selection activeCell="A19" sqref="A19"/>
    </sheetView>
  </sheetViews>
  <sheetFormatPr baseColWidth="10" defaultRowHeight="16" x14ac:dyDescent="0.2"/>
  <cols>
    <col min="1" max="1" width="67.5" bestFit="1" customWidth="1"/>
  </cols>
  <sheetData>
    <row r="2" spans="1:4" x14ac:dyDescent="0.2">
      <c r="A2" t="s">
        <v>3</v>
      </c>
      <c r="B2" t="s">
        <v>0</v>
      </c>
      <c r="C2" t="s">
        <v>1</v>
      </c>
      <c r="D2" t="s">
        <v>2</v>
      </c>
    </row>
    <row r="3" spans="1:4" x14ac:dyDescent="0.2">
      <c r="A3" t="s">
        <v>10</v>
      </c>
      <c r="B3">
        <v>75</v>
      </c>
      <c r="C3">
        <v>121</v>
      </c>
      <c r="D3">
        <f>B3/(B3+C3)</f>
        <v>0.38265306122448978</v>
      </c>
    </row>
    <row r="4" spans="1:4" x14ac:dyDescent="0.2">
      <c r="A4" t="s">
        <v>11</v>
      </c>
      <c r="B4">
        <v>17</v>
      </c>
      <c r="C4">
        <v>161</v>
      </c>
      <c r="D4">
        <f>B4/(B4+C4)</f>
        <v>9.5505617977528087E-2</v>
      </c>
    </row>
    <row r="5" spans="1:4" x14ac:dyDescent="0.2">
      <c r="A5" t="s">
        <v>12</v>
      </c>
      <c r="B5">
        <v>24</v>
      </c>
      <c r="C5">
        <v>94</v>
      </c>
      <c r="D5">
        <f t="shared" ref="D5:D8" si="0">B5/(B5+C5)</f>
        <v>0.20338983050847459</v>
      </c>
    </row>
    <row r="6" spans="1:4" x14ac:dyDescent="0.2">
      <c r="A6" t="s">
        <v>13</v>
      </c>
      <c r="B6">
        <v>69</v>
      </c>
      <c r="C6">
        <v>330</v>
      </c>
      <c r="D6">
        <f t="shared" si="0"/>
        <v>0.17293233082706766</v>
      </c>
    </row>
    <row r="7" spans="1:4" x14ac:dyDescent="0.2">
      <c r="A7" t="s">
        <v>14</v>
      </c>
      <c r="B7">
        <v>74</v>
      </c>
      <c r="C7">
        <v>175</v>
      </c>
      <c r="D7">
        <f t="shared" si="0"/>
        <v>0.2971887550200803</v>
      </c>
    </row>
    <row r="8" spans="1:4" x14ac:dyDescent="0.2">
      <c r="A8" t="s">
        <v>15</v>
      </c>
      <c r="B8">
        <v>54</v>
      </c>
      <c r="C8">
        <v>244</v>
      </c>
      <c r="D8">
        <f t="shared" si="0"/>
        <v>0.18120805369127516</v>
      </c>
    </row>
    <row r="9" spans="1:4" x14ac:dyDescent="0.2">
      <c r="A9" t="s">
        <v>16</v>
      </c>
      <c r="B9">
        <v>35</v>
      </c>
      <c r="C9">
        <v>188</v>
      </c>
      <c r="D9">
        <f>B9/(B9+C9)</f>
        <v>0.15695067264573992</v>
      </c>
    </row>
    <row r="10" spans="1:4" x14ac:dyDescent="0.2">
      <c r="A10" t="s">
        <v>17</v>
      </c>
      <c r="B10">
        <v>18</v>
      </c>
      <c r="C10">
        <v>102</v>
      </c>
      <c r="D10">
        <f t="shared" ref="D10:D11" si="1">B10/(B10+C10)</f>
        <v>0.15</v>
      </c>
    </row>
    <row r="11" spans="1:4" x14ac:dyDescent="0.2">
      <c r="A11" t="s">
        <v>18</v>
      </c>
      <c r="B11">
        <v>36</v>
      </c>
      <c r="C11">
        <v>220</v>
      </c>
      <c r="D11">
        <f t="shared" si="1"/>
        <v>0.140625</v>
      </c>
    </row>
    <row r="13" spans="1:4" x14ac:dyDescent="0.2">
      <c r="C13" t="s">
        <v>19</v>
      </c>
      <c r="D13">
        <f>AVERAGE(D3:D11)</f>
        <v>0.19782814687718395</v>
      </c>
    </row>
    <row r="14" spans="1:4" x14ac:dyDescent="0.2">
      <c r="C14" t="s">
        <v>20</v>
      </c>
      <c r="D14">
        <f>_xlfn.STDEV.P(D3:D11)</f>
        <v>8.3440158436690878E-2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2FC1B-D1F1-4844-9DC1-18E25F9C60A9}">
  <dimension ref="B2:P12"/>
  <sheetViews>
    <sheetView tabSelected="1" zoomScale="91" workbookViewId="0">
      <selection activeCell="B14" sqref="B14"/>
    </sheetView>
  </sheetViews>
  <sheetFormatPr baseColWidth="10" defaultRowHeight="16" x14ac:dyDescent="0.2"/>
  <cols>
    <col min="2" max="2" width="51.6640625" bestFit="1" customWidth="1"/>
    <col min="7" max="7" width="40.5" bestFit="1" customWidth="1"/>
    <col min="12" max="12" width="54.1640625" customWidth="1"/>
  </cols>
  <sheetData>
    <row r="2" spans="2:16" x14ac:dyDescent="0.2">
      <c r="B2" s="2" t="s">
        <v>7</v>
      </c>
      <c r="C2" s="2"/>
      <c r="D2" s="2"/>
      <c r="E2" s="2"/>
      <c r="G2" s="2" t="s">
        <v>8</v>
      </c>
      <c r="H2" s="2"/>
      <c r="I2" s="2"/>
      <c r="J2" s="2"/>
      <c r="L2" s="2" t="s">
        <v>8</v>
      </c>
      <c r="M2" s="2"/>
      <c r="N2" s="2"/>
      <c r="O2" s="2"/>
      <c r="P2" s="2"/>
    </row>
    <row r="3" spans="2:16" x14ac:dyDescent="0.2">
      <c r="B3" t="s">
        <v>3</v>
      </c>
      <c r="C3" t="s">
        <v>4</v>
      </c>
      <c r="D3" t="s">
        <v>5</v>
      </c>
      <c r="E3" t="s">
        <v>6</v>
      </c>
      <c r="G3" t="s">
        <v>3</v>
      </c>
      <c r="H3" t="s">
        <v>4</v>
      </c>
      <c r="I3" t="s">
        <v>5</v>
      </c>
      <c r="J3" t="s">
        <v>6</v>
      </c>
      <c r="L3" t="s">
        <v>3</v>
      </c>
      <c r="M3" s="2" t="s">
        <v>9</v>
      </c>
      <c r="N3" s="2"/>
      <c r="O3" s="2"/>
      <c r="P3" s="2"/>
    </row>
    <row r="4" spans="2:16" x14ac:dyDescent="0.2">
      <c r="B4" t="s">
        <v>22</v>
      </c>
      <c r="C4" s="1">
        <v>473</v>
      </c>
      <c r="D4" s="1">
        <v>17274.270219999999</v>
      </c>
      <c r="E4" s="1">
        <v>2.7381764560000001E-2</v>
      </c>
      <c r="J4" t="e">
        <f>H4/I4</f>
        <v>#DIV/0!</v>
      </c>
    </row>
    <row r="5" spans="2:16" x14ac:dyDescent="0.2">
      <c r="B5" t="s">
        <v>21</v>
      </c>
      <c r="C5" s="1">
        <v>439</v>
      </c>
      <c r="D5" s="1">
        <v>12315.31301</v>
      </c>
      <c r="E5" s="1">
        <v>3.5646678229999999E-2</v>
      </c>
      <c r="J5" t="e">
        <f t="shared" ref="J5:J9" si="0">H5/I5</f>
        <v>#DIV/0!</v>
      </c>
    </row>
    <row r="6" spans="2:16" x14ac:dyDescent="0.2">
      <c r="B6" t="s">
        <v>23</v>
      </c>
      <c r="C6" s="1">
        <v>271</v>
      </c>
      <c r="D6" s="1">
        <v>14854.061750000001</v>
      </c>
      <c r="E6" s="1">
        <v>1.8244168129999998E-2</v>
      </c>
      <c r="J6" t="e">
        <f t="shared" si="0"/>
        <v>#DIV/0!</v>
      </c>
    </row>
    <row r="7" spans="2:16" x14ac:dyDescent="0.2">
      <c r="B7" t="s">
        <v>24</v>
      </c>
      <c r="C7">
        <v>252</v>
      </c>
      <c r="D7">
        <v>10228.575412009701</v>
      </c>
      <c r="E7">
        <v>2.4636861913744E-2</v>
      </c>
      <c r="J7" t="e">
        <f t="shared" si="0"/>
        <v>#DIV/0!</v>
      </c>
    </row>
    <row r="8" spans="2:16" x14ac:dyDescent="0.2">
      <c r="B8" t="s">
        <v>25</v>
      </c>
      <c r="C8">
        <v>141</v>
      </c>
      <c r="D8">
        <v>7325.7931079070004</v>
      </c>
      <c r="E8">
        <v>1.9247062798949902E-2</v>
      </c>
      <c r="J8" t="e">
        <f t="shared" si="0"/>
        <v>#DIV/0!</v>
      </c>
    </row>
    <row r="9" spans="2:16" x14ac:dyDescent="0.2">
      <c r="E9" t="e">
        <f t="shared" ref="E7:E9" si="1">C9/D9</f>
        <v>#DIV/0!</v>
      </c>
      <c r="J9" t="e">
        <f t="shared" si="0"/>
        <v>#DIV/0!</v>
      </c>
    </row>
    <row r="11" spans="2:16" x14ac:dyDescent="0.2">
      <c r="B11" s="3"/>
      <c r="C11" s="3"/>
      <c r="D11" s="3"/>
      <c r="E11" s="3"/>
      <c r="F11" s="3"/>
      <c r="G11" s="3"/>
      <c r="H11" s="3"/>
      <c r="I11" s="3"/>
      <c r="J11" s="3"/>
    </row>
    <row r="12" spans="2:16" x14ac:dyDescent="0.2">
      <c r="B12" s="2"/>
      <c r="C12" s="2"/>
      <c r="D12" s="2"/>
      <c r="E12" s="2"/>
      <c r="G12" s="2"/>
      <c r="H12" s="2"/>
      <c r="I12" s="2"/>
      <c r="J12" s="2"/>
    </row>
  </sheetData>
  <mergeCells count="7">
    <mergeCell ref="B2:E2"/>
    <mergeCell ref="G2:J2"/>
    <mergeCell ref="L2:P2"/>
    <mergeCell ref="M3:P3"/>
    <mergeCell ref="B12:E12"/>
    <mergeCell ref="G12:J12"/>
    <mergeCell ref="B11:J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Adult</vt:lpstr>
      <vt:lpstr>Larval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Voortman</dc:creator>
  <cp:lastModifiedBy>Microsoft Office User</cp:lastModifiedBy>
  <dcterms:created xsi:type="dcterms:W3CDTF">2020-03-09T14:03:46Z</dcterms:created>
  <dcterms:modified xsi:type="dcterms:W3CDTF">2021-02-01T14:09:16Z</dcterms:modified>
</cp:coreProperties>
</file>