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<sst xmlns="http://schemas.openxmlformats.org/spreadsheetml/2006/main" count="40" uniqueCount="25">
  <si>
    <t xml:space="preserve">Nmax parms</t>
  </si>
  <si>
    <t xml:space="preserve">Value</t>
  </si>
  <si>
    <t xml:space="preserve">Product</t>
  </si>
  <si>
    <t xml:space="preserve">Time (h)</t>
  </si>
  <si>
    <t xml:space="preserve">Nmax</t>
  </si>
  <si>
    <t xml:space="preserve">Int</t>
  </si>
  <si>
    <t xml:space="preserve">Wet soil</t>
  </si>
  <si>
    <t xml:space="preserve">Air temp</t>
  </si>
  <si>
    <t xml:space="preserve">km</t>
  </si>
  <si>
    <t xml:space="preserve">Wind</t>
  </si>
  <si>
    <t xml:space="preserve">Pig</t>
  </si>
  <si>
    <t xml:space="preserve">DM</t>
  </si>
  <si>
    <t xml:space="preserve">Rel. emis (frac.)</t>
  </si>
  <si>
    <t xml:space="preserve">TAN</t>
  </si>
  <si>
    <t xml:space="preserve">bs</t>
  </si>
  <si>
    <t xml:space="preserve">ts</t>
  </si>
  <si>
    <t xml:space="preserve">os</t>
  </si>
  <si>
    <t xml:space="preserve">cs</t>
  </si>
  <si>
    <t xml:space="preserve">pi</t>
  </si>
  <si>
    <t xml:space="preserve">app rate</t>
  </si>
  <si>
    <t xml:space="preserve">incorp</t>
  </si>
  <si>
    <t xml:space="preserve">wind tunnel</t>
  </si>
  <si>
    <t xml:space="preserve">micromet</t>
  </si>
  <si>
    <t xml:space="preserve">Km parms</t>
  </si>
  <si>
    <t xml:space="preserve">no incorp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</si>
</sst>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1025" min="1" style="0" width="8.50510204081633"/>
  </cols>
  <sheetData>
    <row r="2" customFormat="false" ht="15" hidden="false" customHeight="false" outlineLevel="0" collapsed="false">
      <c r="A2" s="0" t="s">
        <v>0</v>
      </c>
      <c r="D2" s="0" t="s">
        <v>1</v>
      </c>
      <c r="E2" s="0" t="s">
        <v>2</v>
      </c>
      <c r="G2" s="0" t="s">
        <v>3</v>
      </c>
      <c r="I2" s="0" t="s">
        <v>4</v>
      </c>
    </row>
    <row r="3" customFormat="false" ht="15" hidden="false" customHeight="false" outlineLevel="0" collapsed="false">
      <c r="A3" s="0" t="s">
        <v>5</v>
      </c>
      <c r="B3" s="0" t="n">
        <v>0.0485</v>
      </c>
      <c r="C3" s="1" t="n">
        <f aca="false">LN(B3)</f>
        <v>-3.0261914810387</v>
      </c>
      <c r="D3" s="0" t="n">
        <v>1</v>
      </c>
      <c r="E3" s="1" t="n">
        <f aca="false">C3*D3</f>
        <v>-3.0261914810387</v>
      </c>
      <c r="G3" s="0" t="n">
        <v>48</v>
      </c>
      <c r="I3" s="0" t="n">
        <f aca="false">EXP(SUM(E3:E18))</f>
        <v>0.227190098946191</v>
      </c>
    </row>
    <row r="4" customFormat="false" ht="15" hidden="false" customHeight="false" outlineLevel="0" collapsed="false">
      <c r="A4" s="0" t="s">
        <v>6</v>
      </c>
      <c r="B4" s="0" t="n">
        <v>1.102</v>
      </c>
      <c r="C4" s="1" t="n">
        <f aca="false">LN(B4)</f>
        <v>0.0971267107307228</v>
      </c>
      <c r="D4" s="0" t="n">
        <v>1</v>
      </c>
      <c r="E4" s="1" t="n">
        <f aca="false">C4*D4</f>
        <v>0.0971267107307228</v>
      </c>
    </row>
    <row r="5" customFormat="false" ht="15" hidden="false" customHeight="false" outlineLevel="0" collapsed="false">
      <c r="A5" s="0" t="s">
        <v>7</v>
      </c>
      <c r="B5" s="0" t="n">
        <v>1.0223</v>
      </c>
      <c r="C5" s="1" t="n">
        <f aca="false">LN(B5)</f>
        <v>0.0220549907808313</v>
      </c>
      <c r="D5" s="0" t="n">
        <v>10</v>
      </c>
      <c r="E5" s="1" t="n">
        <f aca="false">C5*D5</f>
        <v>0.220549907808313</v>
      </c>
      <c r="I5" s="0" t="s">
        <v>8</v>
      </c>
    </row>
    <row r="6" customFormat="false" ht="15" hidden="false" customHeight="false" outlineLevel="0" collapsed="false">
      <c r="A6" s="0" t="s">
        <v>9</v>
      </c>
      <c r="B6" s="0" t="n">
        <v>1.0417</v>
      </c>
      <c r="C6" s="1" t="n">
        <f aca="false">LN(B6)</f>
        <v>0.0408539940082661</v>
      </c>
      <c r="D6" s="0" t="n">
        <v>2</v>
      </c>
      <c r="E6" s="1" t="n">
        <f aca="false">C6*D6</f>
        <v>0.0817079880165322</v>
      </c>
      <c r="I6" s="0" t="n">
        <f aca="false">EXP(SUM(E21:E36))</f>
        <v>5.75469588703641</v>
      </c>
    </row>
    <row r="7" customFormat="false" ht="15" hidden="false" customHeight="false" outlineLevel="0" collapsed="false">
      <c r="A7" s="0" t="s">
        <v>10</v>
      </c>
      <c r="B7" s="0" t="n">
        <v>0.856</v>
      </c>
      <c r="C7" s="1" t="n">
        <f aca="false">LN(B7)</f>
        <v>-0.155484902840395</v>
      </c>
      <c r="D7" s="0" t="n">
        <v>0</v>
      </c>
      <c r="E7" s="1" t="n">
        <f aca="false">C7*D7</f>
        <v>-0</v>
      </c>
    </row>
    <row r="8" customFormat="false" ht="15" hidden="false" customHeight="false" outlineLevel="0" collapsed="false">
      <c r="A8" s="0" t="s">
        <v>11</v>
      </c>
      <c r="B8" s="0" t="n">
        <v>1.108</v>
      </c>
      <c r="C8" s="1" t="n">
        <f aca="false">LN(B8)</f>
        <v>0.102556588325092</v>
      </c>
      <c r="D8" s="0" t="n">
        <v>4</v>
      </c>
      <c r="E8" s="1" t="n">
        <f aca="false">C8*D8</f>
        <v>0.410226353300369</v>
      </c>
      <c r="I8" s="0" t="s">
        <v>12</v>
      </c>
    </row>
    <row r="9" customFormat="false" ht="15" hidden="false" customHeight="false" outlineLevel="0" collapsed="false">
      <c r="A9" s="0" t="s">
        <v>13</v>
      </c>
      <c r="B9" s="0" t="n">
        <v>0.828</v>
      </c>
      <c r="C9" s="1" t="n">
        <f aca="false">LN(B9)</f>
        <v>-0.188742124596878</v>
      </c>
      <c r="D9" s="0" t="n">
        <v>2.5</v>
      </c>
      <c r="E9" s="1" t="n">
        <f aca="false">C9*D9</f>
        <v>-0.471855311492194</v>
      </c>
      <c r="I9" s="0" t="n">
        <f aca="false">I3*G3/(G3+I6)</f>
        <v>0.202868318189984</v>
      </c>
      <c r="K9" s="0" t="n">
        <v>0.186060763357012</v>
      </c>
      <c r="L9" s="0" t="n">
        <f aca="false">I9/K9</f>
        <v>1.0903336873918</v>
      </c>
      <c r="M9" s="0" t="n">
        <f aca="false">1-L9</f>
        <v>-0.0903336873918019</v>
      </c>
    </row>
    <row r="10" customFormat="false" ht="15" hidden="false" customHeight="false" outlineLevel="0" collapsed="false">
      <c r="A10" s="0" t="s">
        <v>14</v>
      </c>
      <c r="B10" s="0" t="n">
        <v>0.577</v>
      </c>
      <c r="C10" s="1" t="n">
        <f aca="false">LN(B10)</f>
        <v>-0.549913012474037</v>
      </c>
      <c r="D10" s="0" t="n">
        <v>1</v>
      </c>
      <c r="E10" s="1" t="n">
        <f aca="false">C10*D10</f>
        <v>-0.549913012474037</v>
      </c>
      <c r="K10" s="0" t="n">
        <v>0.322462328175064</v>
      </c>
      <c r="L10" s="0" t="n">
        <f aca="false">I9/K10</f>
        <v>0.62912253762507</v>
      </c>
      <c r="M10" s="0" t="n">
        <f aca="false">1-L10</f>
        <v>0.37087746237493</v>
      </c>
    </row>
    <row r="11" customFormat="false" ht="15" hidden="false" customHeight="false" outlineLevel="0" collapsed="false">
      <c r="A11" s="0" t="s">
        <v>15</v>
      </c>
      <c r="B11" s="0" t="n">
        <v>0.664</v>
      </c>
      <c r="C11" s="1" t="n">
        <f aca="false">LN(B11)</f>
        <v>-0.409473129505703</v>
      </c>
      <c r="D11" s="0" t="n">
        <v>0</v>
      </c>
      <c r="E11" s="1" t="n">
        <f aca="false">C11*D11</f>
        <v>-0</v>
      </c>
    </row>
    <row r="12" customFormat="false" ht="15" hidden="false" customHeight="false" outlineLevel="0" collapsed="false">
      <c r="A12" s="0" t="s">
        <v>16</v>
      </c>
      <c r="B12" s="0" t="n">
        <v>0.273</v>
      </c>
      <c r="C12" s="1" t="n">
        <f aca="false">LN(B12)</f>
        <v>-1.29828348379718</v>
      </c>
      <c r="D12" s="0" t="n">
        <v>0</v>
      </c>
      <c r="E12" s="1" t="n">
        <f aca="false">C12*D12</f>
        <v>-0</v>
      </c>
    </row>
    <row r="13" customFormat="false" ht="15" hidden="false" customHeight="false" outlineLevel="0" collapsed="false">
      <c r="A13" s="0" t="s">
        <v>17</v>
      </c>
      <c r="B13" s="0" t="n">
        <v>0.543</v>
      </c>
      <c r="C13" s="1" t="n">
        <f aca="false">LN(B13)</f>
        <v>-0.610645959048201</v>
      </c>
      <c r="D13" s="0" t="n">
        <v>0</v>
      </c>
      <c r="E13" s="1" t="n">
        <f aca="false">C13*D13</f>
        <v>-0</v>
      </c>
    </row>
    <row r="14" customFormat="false" ht="15" hidden="false" customHeight="false" outlineLevel="0" collapsed="false">
      <c r="A14" s="0" t="s">
        <v>18</v>
      </c>
      <c r="B14" s="0" t="n">
        <v>0.028</v>
      </c>
      <c r="C14" s="1" t="n">
        <f aca="false">LN(B14)</f>
        <v>-3.57555076880693</v>
      </c>
      <c r="D14" s="0" t="n">
        <v>0</v>
      </c>
      <c r="E14" s="1" t="n">
        <f aca="false">C14*D14</f>
        <v>-0</v>
      </c>
    </row>
    <row r="15" customFormat="false" ht="15" hidden="false" customHeight="false" outlineLevel="0" collapsed="false">
      <c r="A15" s="0" t="s">
        <v>19</v>
      </c>
      <c r="B15" s="0" t="n">
        <v>0.996</v>
      </c>
      <c r="C15" s="1" t="n">
        <f aca="false">LN(B15)</f>
        <v>-0.00400802139753882</v>
      </c>
      <c r="D15" s="0" t="n">
        <v>30</v>
      </c>
      <c r="E15" s="1" t="n">
        <f aca="false">C15*D15</f>
        <v>-0.120240641926165</v>
      </c>
    </row>
    <row r="16" customFormat="false" ht="15" hidden="false" customHeight="false" outlineLevel="0" collapsed="false">
      <c r="A16" s="0" t="s">
        <v>20</v>
      </c>
      <c r="B16" s="0" t="n">
        <v>11.3</v>
      </c>
      <c r="C16" s="1" t="n">
        <f aca="false">LN(B16)</f>
        <v>2.42480272571829</v>
      </c>
      <c r="D16" s="0" t="n">
        <v>1</v>
      </c>
      <c r="E16" s="1" t="n">
        <f aca="false">C16*D16</f>
        <v>2.42480272571829</v>
      </c>
    </row>
    <row r="17" customFormat="false" ht="15" hidden="false" customHeight="false" outlineLevel="0" collapsed="false">
      <c r="A17" s="0" t="s">
        <v>21</v>
      </c>
      <c r="B17" s="0" t="n">
        <v>0.528</v>
      </c>
      <c r="C17" s="1" t="n">
        <f aca="false">LN(B17)</f>
        <v>-0.638658995275876</v>
      </c>
      <c r="D17" s="0" t="n">
        <v>0</v>
      </c>
      <c r="E17" s="1" t="n">
        <f aca="false">C17*D17</f>
        <v>-0</v>
      </c>
    </row>
    <row r="18" customFormat="false" ht="15" hidden="false" customHeight="false" outlineLevel="0" collapsed="false">
      <c r="A18" s="0" t="s">
        <v>22</v>
      </c>
      <c r="B18" s="0" t="n">
        <v>0.578</v>
      </c>
      <c r="C18" s="1" t="n">
        <f aca="false">LN(B18)</f>
        <v>-0.548181410309759</v>
      </c>
      <c r="D18" s="0" t="n">
        <v>1</v>
      </c>
      <c r="E18" s="1" t="n">
        <f aca="false">C18*D18</f>
        <v>-0.548181410309759</v>
      </c>
    </row>
    <row r="19" customFormat="false" ht="15" hidden="false" customHeight="false" outlineLevel="0" collapsed="false">
      <c r="C19" s="1"/>
    </row>
    <row r="20" customFormat="false" ht="15" hidden="false" customHeight="false" outlineLevel="0" collapsed="false">
      <c r="A20" s="0" t="s">
        <v>23</v>
      </c>
      <c r="C20" s="1"/>
    </row>
    <row r="21" customFormat="false" ht="15" hidden="false" customHeight="false" outlineLevel="0" collapsed="false">
      <c r="A21" s="0" t="s">
        <v>5</v>
      </c>
      <c r="B21" s="0" t="n">
        <v>1.038</v>
      </c>
      <c r="C21" s="1" t="n">
        <f aca="false">LN(B21)</f>
        <v>0.0372957847436969</v>
      </c>
      <c r="D21" s="0" t="n">
        <v>1</v>
      </c>
      <c r="E21" s="1" t="n">
        <f aca="false">C21*D21</f>
        <v>0.0372957847436969</v>
      </c>
    </row>
    <row r="22" customFormat="false" ht="15" hidden="false" customHeight="false" outlineLevel="0" collapsed="false">
      <c r="A22" s="0" t="s">
        <v>6</v>
      </c>
      <c r="B22" s="0" t="n">
        <v>1.102</v>
      </c>
      <c r="C22" s="1" t="n">
        <f aca="false">LN(B22)</f>
        <v>0.0971267107307228</v>
      </c>
      <c r="D22" s="1" t="n">
        <f aca="false">D4</f>
        <v>1</v>
      </c>
      <c r="E22" s="1" t="n">
        <f aca="false">C22*D22</f>
        <v>0.0971267107307228</v>
      </c>
    </row>
    <row r="23" customFormat="false" ht="15" hidden="false" customHeight="false" outlineLevel="0" collapsed="false">
      <c r="A23" s="0" t="s">
        <v>7</v>
      </c>
      <c r="B23" s="0" t="n">
        <v>0.96</v>
      </c>
      <c r="C23" s="1" t="n">
        <f aca="false">LN(B23)</f>
        <v>-0.0408219945202552</v>
      </c>
      <c r="D23" s="1" t="n">
        <f aca="false">D5</f>
        <v>10</v>
      </c>
      <c r="E23" s="1" t="n">
        <f aca="false">C23*D23</f>
        <v>-0.408219945202552</v>
      </c>
    </row>
    <row r="24" customFormat="false" ht="15" hidden="false" customHeight="false" outlineLevel="0" collapsed="false">
      <c r="A24" s="0" t="s">
        <v>9</v>
      </c>
      <c r="B24" s="0" t="n">
        <v>0.95</v>
      </c>
      <c r="C24" s="1" t="n">
        <f aca="false">LN(B24)</f>
        <v>-0.0512932943875505</v>
      </c>
      <c r="D24" s="1" t="n">
        <f aca="false">D6</f>
        <v>2</v>
      </c>
      <c r="E24" s="1" t="n">
        <f aca="false">C24*D24</f>
        <v>-0.102586588775101</v>
      </c>
    </row>
    <row r="25" customFormat="false" ht="15" hidden="false" customHeight="false" outlineLevel="0" collapsed="false">
      <c r="A25" s="0" t="s">
        <v>10</v>
      </c>
      <c r="B25" s="0" t="n">
        <v>3.88</v>
      </c>
      <c r="C25" s="1" t="n">
        <f aca="false">LN(B25)</f>
        <v>1.35583515363518</v>
      </c>
      <c r="D25" s="1" t="n">
        <f aca="false">D7</f>
        <v>0</v>
      </c>
      <c r="E25" s="1" t="n">
        <f aca="false">C25*D25</f>
        <v>0</v>
      </c>
    </row>
    <row r="26" customFormat="false" ht="15" hidden="false" customHeight="false" outlineLevel="0" collapsed="false">
      <c r="A26" s="0" t="s">
        <v>11</v>
      </c>
      <c r="B26" s="0" t="n">
        <v>1.175</v>
      </c>
      <c r="C26" s="1" t="n">
        <f aca="false">LN(B26)</f>
        <v>0.161268147596122</v>
      </c>
      <c r="D26" s="1" t="n">
        <f aca="false">D8</f>
        <v>4</v>
      </c>
      <c r="E26" s="1" t="n">
        <f aca="false">C26*D26</f>
        <v>0.645072590384489</v>
      </c>
    </row>
    <row r="27" customFormat="false" ht="15" hidden="false" customHeight="false" outlineLevel="0" collapsed="false">
      <c r="A27" s="0" t="s">
        <v>13</v>
      </c>
      <c r="B27" s="0" t="n">
        <v>1.106</v>
      </c>
      <c r="C27" s="1" t="n">
        <f aca="false">LN(B27)</f>
        <v>0.100749903100143</v>
      </c>
      <c r="D27" s="1" t="n">
        <f aca="false">D9</f>
        <v>2.5</v>
      </c>
      <c r="E27" s="1" t="n">
        <f aca="false">C27*D27</f>
        <v>0.251874757750358</v>
      </c>
    </row>
    <row r="28" customFormat="false" ht="15" hidden="false" customHeight="false" outlineLevel="0" collapsed="false">
      <c r="A28" s="0" t="s">
        <v>14</v>
      </c>
      <c r="B28" s="0" t="n">
        <v>1</v>
      </c>
      <c r="C28" s="1" t="n">
        <f aca="false">LN(B28)</f>
        <v>0</v>
      </c>
      <c r="D28" s="1" t="n">
        <f aca="false">D10</f>
        <v>1</v>
      </c>
      <c r="E28" s="1" t="n">
        <f aca="false">C28*D28</f>
        <v>0</v>
      </c>
    </row>
    <row r="29" customFormat="false" ht="15" hidden="false" customHeight="false" outlineLevel="0" collapsed="false">
      <c r="A29" s="0" t="s">
        <v>15</v>
      </c>
      <c r="B29" s="0" t="n">
        <v>1</v>
      </c>
      <c r="C29" s="1" t="n">
        <f aca="false">LN(B29)</f>
        <v>0</v>
      </c>
      <c r="D29" s="1" t="n">
        <f aca="false">D11</f>
        <v>0</v>
      </c>
      <c r="E29" s="1" t="n">
        <f aca="false">C29*D29</f>
        <v>0</v>
      </c>
    </row>
    <row r="30" customFormat="false" ht="15" hidden="false" customHeight="false" outlineLevel="0" collapsed="false">
      <c r="A30" s="0" t="s">
        <v>16</v>
      </c>
      <c r="B30" s="0" t="n">
        <v>1</v>
      </c>
      <c r="C30" s="1" t="n">
        <f aca="false">LN(B30)</f>
        <v>0</v>
      </c>
      <c r="D30" s="1" t="n">
        <f aca="false">D12</f>
        <v>0</v>
      </c>
      <c r="E30" s="1" t="n">
        <f aca="false">C30*D30</f>
        <v>0</v>
      </c>
    </row>
    <row r="31" customFormat="false" ht="15" hidden="false" customHeight="false" outlineLevel="0" collapsed="false">
      <c r="A31" s="0" t="s">
        <v>17</v>
      </c>
      <c r="B31" s="0" t="n">
        <v>1</v>
      </c>
      <c r="C31" s="1" t="n">
        <f aca="false">LN(B31)</f>
        <v>0</v>
      </c>
      <c r="D31" s="1" t="n">
        <f aca="false">D13</f>
        <v>0</v>
      </c>
      <c r="E31" s="1" t="n">
        <f aca="false">C31*D31</f>
        <v>0</v>
      </c>
    </row>
    <row r="32" customFormat="false" ht="15" hidden="false" customHeight="false" outlineLevel="0" collapsed="false">
      <c r="A32" s="0" t="s">
        <v>18</v>
      </c>
      <c r="B32" s="0" t="n">
        <v>1</v>
      </c>
      <c r="C32" s="1" t="n">
        <f aca="false">LN(B32)</f>
        <v>0</v>
      </c>
      <c r="D32" s="1" t="n">
        <f aca="false">D14</f>
        <v>0</v>
      </c>
      <c r="E32" s="1" t="n">
        <f aca="false">C32*D32</f>
        <v>0</v>
      </c>
    </row>
    <row r="33" customFormat="false" ht="15" hidden="false" customHeight="false" outlineLevel="0" collapsed="false">
      <c r="A33" s="0" t="s">
        <v>19</v>
      </c>
      <c r="B33" s="0" t="n">
        <v>1.0177</v>
      </c>
      <c r="C33" s="1" t="n">
        <f aca="false">LN(B33)</f>
        <v>0.0175451792157489</v>
      </c>
      <c r="D33" s="1" t="n">
        <f aca="false">D15</f>
        <v>30</v>
      </c>
      <c r="E33" s="1" t="n">
        <f aca="false">C33*D33</f>
        <v>0.526355376472466</v>
      </c>
    </row>
    <row r="34" customFormat="false" ht="15" hidden="false" customHeight="false" outlineLevel="0" collapsed="false">
      <c r="A34" s="0" t="s">
        <v>24</v>
      </c>
      <c r="B34" s="0" t="n">
        <v>1</v>
      </c>
      <c r="C34" s="1" t="n">
        <f aca="false">LN(B34)</f>
        <v>0</v>
      </c>
      <c r="D34" s="1" t="n">
        <f aca="false">D16</f>
        <v>1</v>
      </c>
      <c r="E34" s="1" t="n">
        <f aca="false">C34*D34</f>
        <v>0</v>
      </c>
    </row>
    <row r="35" customFormat="false" ht="15" hidden="false" customHeight="false" outlineLevel="0" collapsed="false">
      <c r="A35" s="0" t="s">
        <v>21</v>
      </c>
      <c r="B35" s="0" t="n">
        <v>1.48</v>
      </c>
      <c r="C35" s="1" t="n">
        <f aca="false">LN(B35)</f>
        <v>0.392042087776024</v>
      </c>
      <c r="D35" s="1" t="n">
        <f aca="false">D17</f>
        <v>0</v>
      </c>
      <c r="E35" s="1" t="n">
        <f aca="false">C35*D35</f>
        <v>0</v>
      </c>
    </row>
    <row r="36" customFormat="false" ht="15" hidden="false" customHeight="false" outlineLevel="0" collapsed="false">
      <c r="A36" s="0" t="s">
        <v>22</v>
      </c>
      <c r="B36" s="0" t="n">
        <v>2.02</v>
      </c>
      <c r="C36" s="1" t="n">
        <f aca="false">LN(B36)</f>
        <v>0.703097511413113</v>
      </c>
      <c r="D36" s="1" t="n">
        <f aca="false">D18</f>
        <v>1</v>
      </c>
      <c r="E36" s="1" t="n">
        <f aca="false">C36*D36</f>
        <v>0.703097511413113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2016-10-04T09:10:29Z</dcterms:created>
  <dc:creator>Sasha Hafner</dc:creator>
  <dc:description/>
  <dc:language>en-US</dc:language>
  <cp:lastModifiedBy>Sasha Hafner</cp:lastModifiedBy>
  <dcterms:modified xsi:type="dcterms:W3CDTF">2018-03-26T09:11:45Z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