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26222.UNI\Documents\S2\Myndigh\2020_3_NEC emission factors applied slurry\Slurry composition\"/>
    </mc:Choice>
  </mc:AlternateContent>
  <bookViews>
    <workbookView xWindow="0" yWindow="0" windowWidth="2304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40" i="1"/>
  <c r="I40" i="1"/>
  <c r="H40" i="1"/>
  <c r="G40" i="1"/>
  <c r="F40" i="1"/>
  <c r="E40" i="1"/>
  <c r="D40" i="1"/>
  <c r="C40" i="1"/>
  <c r="K41" i="1"/>
  <c r="I41" i="1"/>
  <c r="H41" i="1"/>
  <c r="G41" i="1"/>
  <c r="F41" i="1"/>
  <c r="E41" i="1"/>
  <c r="D41" i="1"/>
  <c r="K39" i="1"/>
  <c r="I39" i="1"/>
  <c r="H39" i="1"/>
  <c r="G39" i="1"/>
  <c r="F39" i="1"/>
  <c r="E39" i="1"/>
  <c r="D39" i="1"/>
  <c r="K38" i="1"/>
  <c r="I38" i="1"/>
  <c r="H38" i="1"/>
  <c r="G38" i="1"/>
  <c r="F38" i="1"/>
  <c r="E38" i="1"/>
  <c r="D38" i="1"/>
  <c r="C41" i="1"/>
  <c r="C39" i="1"/>
  <c r="C38" i="1"/>
  <c r="K6" i="1"/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<sst xmlns="http://schemas.openxmlformats.org/spreadsheetml/2006/main" count="42" uniqueCount="38">
  <si>
    <t>PA</t>
  </si>
  <si>
    <t>Tho</t>
  </si>
  <si>
    <t>Må</t>
  </si>
  <si>
    <t>Lin</t>
  </si>
  <si>
    <t>Ri</t>
  </si>
  <si>
    <t>Blå</t>
  </si>
  <si>
    <t>Com</t>
  </si>
  <si>
    <t>Hol</t>
  </si>
  <si>
    <t>JPL</t>
  </si>
  <si>
    <t>Has</t>
  </si>
  <si>
    <t>Bor</t>
  </si>
  <si>
    <t>Lem</t>
  </si>
  <si>
    <t>Brm</t>
  </si>
  <si>
    <t>Veg</t>
  </si>
  <si>
    <t>Vaa</t>
  </si>
  <si>
    <t>Slg</t>
  </si>
  <si>
    <t>Kg</t>
  </si>
  <si>
    <t>Dybk</t>
  </si>
  <si>
    <t>N-total</t>
  </si>
  <si>
    <t>TAN</t>
  </si>
  <si>
    <t>pH</t>
  </si>
  <si>
    <t>P</t>
  </si>
  <si>
    <t>K</t>
  </si>
  <si>
    <t>g/kg</t>
  </si>
  <si>
    <t>GS</t>
  </si>
  <si>
    <t>DM</t>
  </si>
  <si>
    <t>%</t>
  </si>
  <si>
    <t>g/Ltr</t>
  </si>
  <si>
    <t>Ash</t>
  </si>
  <si>
    <t>fraktion of DM</t>
  </si>
  <si>
    <t>VS</t>
  </si>
  <si>
    <t>Average</t>
  </si>
  <si>
    <t>SD</t>
  </si>
  <si>
    <t>n</t>
  </si>
  <si>
    <t>Digester</t>
  </si>
  <si>
    <t>Company</t>
  </si>
  <si>
    <t>Median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</si>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</sst>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H38" sqref="H38:J41"/>
    </sheetView>
  </sheetViews>
  <sheetFormatPr defaultRowHeight="15" x14ac:dyDescent="0.25"/>
  <cols>
    <col min="4" max="9" width="10.5703125" bestFit="1" customWidth="1"/>
    <col min="10" max="10" width="10.5703125" customWidth="1"/>
    <col min="11" max="11" width="10.5703125" bestFit="1" customWidth="1"/>
  </cols>
  <sheetData>
    <row r="1" spans="1:11" x14ac:dyDescent="0.25">
      <c r="A1" t="s">
        <v>35</v>
      </c>
      <c r="B1" t="s">
        <v>34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25</v>
      </c>
      <c r="I1" t="s">
        <v>30</v>
      </c>
      <c r="J1" t="s">
        <v>37</v>
      </c>
      <c r="K1" t="s">
        <v>28</v>
      </c>
    </row>
    <row r="2" spans="1:11" x14ac:dyDescent="0.25">
      <c r="C2" t="s">
        <v>27</v>
      </c>
      <c r="D2" t="s">
        <v>27</v>
      </c>
      <c r="F2" t="s">
        <v>23</v>
      </c>
      <c r="G2" t="s">
        <v>23</v>
      </c>
      <c r="H2" t="s">
        <v>26</v>
      </c>
      <c r="I2" t="s">
        <v>26</v>
      </c>
      <c r="J2" t="s">
        <v>26</v>
      </c>
      <c r="K2" t="s">
        <v>29</v>
      </c>
    </row>
    <row r="3" spans="1:11" x14ac:dyDescent="0.25">
      <c r="A3" t="s">
        <v>0</v>
      </c>
      <c r="B3">
        <v>1</v>
      </c>
      <c r="C3">
        <v>5.3</v>
      </c>
      <c r="D3">
        <v>4.2</v>
      </c>
      <c r="E3">
        <v>7.62</v>
      </c>
      <c r="F3">
        <v>0.65</v>
      </c>
      <c r="G3">
        <v>2.2000000000000002</v>
      </c>
      <c r="H3">
        <v>4</v>
      </c>
      <c r="I3">
        <v>3</v>
      </c>
      <c r="J3">
        <f>H3-I3</f>
        <v>1</v>
      </c>
    </row>
    <row r="4" spans="1:11" x14ac:dyDescent="0.25">
      <c r="B4">
        <v>2</v>
      </c>
      <c r="C4">
        <v>5.3</v>
      </c>
      <c r="D4">
        <v>3.8</v>
      </c>
      <c r="E4">
        <v>7.85</v>
      </c>
      <c r="H4">
        <v>1.8</v>
      </c>
      <c r="I4">
        <v>1.1000000000000001</v>
      </c>
      <c r="J4">
        <f t="shared" ref="J4:J32" si="0">H4-I4</f>
        <v>0.7</v>
      </c>
    </row>
    <row r="5" spans="1:11" x14ac:dyDescent="0.25">
      <c r="B5">
        <v>3</v>
      </c>
      <c r="C5">
        <v>5.2</v>
      </c>
      <c r="D5">
        <v>3.6</v>
      </c>
      <c r="E5">
        <v>8.1999999999999993</v>
      </c>
      <c r="H5">
        <v>2.1</v>
      </c>
      <c r="I5">
        <v>1.4</v>
      </c>
      <c r="J5">
        <f t="shared" si="0"/>
        <v>0.70000000000000018</v>
      </c>
    </row>
    <row r="6" spans="1:11" x14ac:dyDescent="0.25">
      <c r="A6" t="s">
        <v>1</v>
      </c>
      <c r="B6">
        <v>1</v>
      </c>
      <c r="C6">
        <v>4.7</v>
      </c>
      <c r="D6">
        <v>3.1</v>
      </c>
      <c r="E6">
        <v>7.8</v>
      </c>
      <c r="F6">
        <v>0.8</v>
      </c>
      <c r="G6">
        <v>2.5</v>
      </c>
      <c r="H6">
        <v>5.0999999999999996</v>
      </c>
      <c r="I6">
        <v>3.7</v>
      </c>
      <c r="J6">
        <f t="shared" si="0"/>
        <v>1.3999999999999995</v>
      </c>
      <c r="K6">
        <f>(H6-I6)/H6</f>
        <v>0.27450980392156854</v>
      </c>
    </row>
    <row r="7" spans="1:11" x14ac:dyDescent="0.25">
      <c r="B7">
        <v>2</v>
      </c>
      <c r="C7">
        <v>4.8</v>
      </c>
      <c r="D7">
        <v>3.15</v>
      </c>
      <c r="E7">
        <v>8.1199999999999992</v>
      </c>
      <c r="H7">
        <v>4.5999999999999996</v>
      </c>
      <c r="I7">
        <v>3.3</v>
      </c>
      <c r="J7">
        <f t="shared" si="0"/>
        <v>1.2999999999999998</v>
      </c>
      <c r="K7">
        <f t="shared" ref="K7:K32" si="1">(H7-I7)/H7</f>
        <v>0.28260869565217389</v>
      </c>
    </row>
    <row r="8" spans="1:11" x14ac:dyDescent="0.25">
      <c r="B8">
        <v>3</v>
      </c>
      <c r="C8">
        <v>4.8</v>
      </c>
      <c r="D8">
        <v>3.1</v>
      </c>
      <c r="E8">
        <v>8.1199999999999992</v>
      </c>
      <c r="H8">
        <v>4.2</v>
      </c>
      <c r="I8">
        <v>2.9</v>
      </c>
      <c r="J8">
        <f t="shared" si="0"/>
        <v>1.3000000000000003</v>
      </c>
      <c r="K8">
        <f t="shared" si="1"/>
        <v>0.30952380952380959</v>
      </c>
    </row>
    <row r="9" spans="1:11" x14ac:dyDescent="0.25">
      <c r="A9" t="s">
        <v>2</v>
      </c>
      <c r="B9">
        <v>1</v>
      </c>
      <c r="C9">
        <v>5.3</v>
      </c>
      <c r="D9">
        <v>3.2</v>
      </c>
      <c r="E9">
        <v>7.91</v>
      </c>
      <c r="F9">
        <v>0.85</v>
      </c>
      <c r="G9">
        <v>2.5</v>
      </c>
      <c r="H9">
        <v>4.3</v>
      </c>
      <c r="I9">
        <v>2.8</v>
      </c>
      <c r="J9">
        <f t="shared" si="0"/>
        <v>1.5</v>
      </c>
      <c r="K9">
        <f t="shared" si="1"/>
        <v>0.34883720930232559</v>
      </c>
    </row>
    <row r="10" spans="1:11" x14ac:dyDescent="0.25">
      <c r="B10">
        <v>2</v>
      </c>
      <c r="C10">
        <v>5.3</v>
      </c>
      <c r="D10">
        <v>3.5</v>
      </c>
      <c r="E10">
        <v>8.3000000000000007</v>
      </c>
      <c r="H10">
        <v>4.0999999999999996</v>
      </c>
      <c r="I10">
        <v>2.6</v>
      </c>
      <c r="J10">
        <f t="shared" si="0"/>
        <v>1.4999999999999996</v>
      </c>
      <c r="K10">
        <f t="shared" si="1"/>
        <v>0.3658536585365853</v>
      </c>
    </row>
    <row r="11" spans="1:11" x14ac:dyDescent="0.25">
      <c r="B11">
        <v>2</v>
      </c>
      <c r="C11">
        <v>5.3</v>
      </c>
      <c r="D11">
        <v>3.95</v>
      </c>
      <c r="E11">
        <v>7.9</v>
      </c>
      <c r="H11">
        <v>4.4000000000000004</v>
      </c>
      <c r="I11">
        <v>2.95</v>
      </c>
      <c r="J11">
        <f t="shared" si="0"/>
        <v>1.4500000000000002</v>
      </c>
      <c r="K11">
        <f t="shared" si="1"/>
        <v>0.32954545454545459</v>
      </c>
    </row>
    <row r="12" spans="1:11" x14ac:dyDescent="0.25">
      <c r="A12" t="s">
        <v>3</v>
      </c>
      <c r="B12">
        <v>1</v>
      </c>
      <c r="C12">
        <v>4.8</v>
      </c>
      <c r="D12">
        <v>2.8</v>
      </c>
      <c r="E12">
        <v>7.95</v>
      </c>
      <c r="F12">
        <v>0.8</v>
      </c>
      <c r="G12">
        <v>2.5499999999999998</v>
      </c>
      <c r="H12">
        <v>6</v>
      </c>
      <c r="I12">
        <v>4.3</v>
      </c>
      <c r="J12">
        <f t="shared" si="0"/>
        <v>1.7000000000000002</v>
      </c>
      <c r="K12">
        <f t="shared" si="1"/>
        <v>0.28333333333333338</v>
      </c>
    </row>
    <row r="13" spans="1:11" x14ac:dyDescent="0.25">
      <c r="B13">
        <v>2</v>
      </c>
      <c r="C13">
        <v>4.8</v>
      </c>
      <c r="D13">
        <v>2.8</v>
      </c>
      <c r="E13">
        <v>7.95</v>
      </c>
      <c r="H13">
        <v>5.4</v>
      </c>
      <c r="I13">
        <v>4</v>
      </c>
      <c r="J13">
        <f t="shared" si="0"/>
        <v>1.4000000000000004</v>
      </c>
      <c r="K13">
        <f t="shared" si="1"/>
        <v>0.2592592592592593</v>
      </c>
    </row>
    <row r="14" spans="1:11" x14ac:dyDescent="0.25">
      <c r="A14" t="s">
        <v>4</v>
      </c>
      <c r="B14">
        <v>1</v>
      </c>
      <c r="C14">
        <v>4.5</v>
      </c>
      <c r="D14">
        <v>2.75</v>
      </c>
      <c r="E14">
        <v>7.85</v>
      </c>
      <c r="F14">
        <v>0.8</v>
      </c>
      <c r="G14">
        <v>3.1</v>
      </c>
      <c r="H14">
        <v>6.2</v>
      </c>
      <c r="I14">
        <v>4.3</v>
      </c>
      <c r="J14">
        <f t="shared" si="0"/>
        <v>1.9000000000000004</v>
      </c>
      <c r="K14">
        <f t="shared" si="1"/>
        <v>0.30645161290322587</v>
      </c>
    </row>
    <row r="15" spans="1:11" x14ac:dyDescent="0.25">
      <c r="B15">
        <v>2</v>
      </c>
      <c r="C15">
        <v>4.5</v>
      </c>
      <c r="D15">
        <v>2.8</v>
      </c>
      <c r="E15">
        <v>7.96</v>
      </c>
      <c r="H15">
        <v>5.4</v>
      </c>
      <c r="I15">
        <v>3.85</v>
      </c>
      <c r="J15">
        <f t="shared" si="0"/>
        <v>1.5500000000000003</v>
      </c>
      <c r="K15">
        <f t="shared" si="1"/>
        <v>0.28703703703703709</v>
      </c>
    </row>
    <row r="16" spans="1:11" x14ac:dyDescent="0.25">
      <c r="A16" t="s">
        <v>5</v>
      </c>
      <c r="B16">
        <v>1</v>
      </c>
      <c r="C16">
        <v>4.7</v>
      </c>
      <c r="D16">
        <v>2.8</v>
      </c>
      <c r="E16">
        <v>7.98</v>
      </c>
      <c r="F16">
        <v>0.5</v>
      </c>
      <c r="G16">
        <v>2.4500000000000002</v>
      </c>
      <c r="H16">
        <v>5</v>
      </c>
      <c r="I16">
        <v>3.5</v>
      </c>
      <c r="J16">
        <f t="shared" si="0"/>
        <v>1.5</v>
      </c>
      <c r="K16">
        <f t="shared" si="1"/>
        <v>0.3</v>
      </c>
    </row>
    <row r="17" spans="1:11" x14ac:dyDescent="0.25">
      <c r="A17" t="s">
        <v>6</v>
      </c>
      <c r="B17">
        <v>1</v>
      </c>
      <c r="C17">
        <v>6.5</v>
      </c>
      <c r="D17">
        <v>5.2</v>
      </c>
      <c r="E17">
        <v>8.4</v>
      </c>
      <c r="F17">
        <v>0.95</v>
      </c>
      <c r="G17">
        <v>1.65</v>
      </c>
      <c r="H17">
        <v>4.9000000000000004</v>
      </c>
      <c r="I17">
        <v>3.5</v>
      </c>
      <c r="J17">
        <f t="shared" si="0"/>
        <v>1.4000000000000004</v>
      </c>
      <c r="K17">
        <f t="shared" si="1"/>
        <v>0.28571428571428575</v>
      </c>
    </row>
    <row r="18" spans="1:11" x14ac:dyDescent="0.25">
      <c r="B18">
        <v>2</v>
      </c>
      <c r="C18">
        <v>6.5</v>
      </c>
      <c r="D18">
        <v>5.2</v>
      </c>
      <c r="E18">
        <v>8.4499999999999993</v>
      </c>
      <c r="H18">
        <v>4.0999999999999996</v>
      </c>
      <c r="I18">
        <v>3</v>
      </c>
      <c r="J18">
        <f t="shared" si="0"/>
        <v>1.0999999999999996</v>
      </c>
      <c r="K18">
        <f t="shared" si="1"/>
        <v>0.26829268292682923</v>
      </c>
    </row>
    <row r="19" spans="1:11" x14ac:dyDescent="0.25">
      <c r="A19" t="s">
        <v>7</v>
      </c>
      <c r="B19">
        <v>1</v>
      </c>
      <c r="C19">
        <v>4.5</v>
      </c>
      <c r="D19">
        <v>2.5</v>
      </c>
      <c r="E19">
        <v>7.63</v>
      </c>
      <c r="F19">
        <v>0.65</v>
      </c>
      <c r="G19">
        <v>3.05</v>
      </c>
      <c r="H19">
        <v>6.2</v>
      </c>
      <c r="I19">
        <v>4.8</v>
      </c>
      <c r="J19">
        <f t="shared" si="0"/>
        <v>1.4000000000000004</v>
      </c>
      <c r="K19">
        <f t="shared" si="1"/>
        <v>0.22580645161290328</v>
      </c>
    </row>
    <row r="20" spans="1:11" x14ac:dyDescent="0.25">
      <c r="B20">
        <v>3</v>
      </c>
      <c r="C20">
        <v>4.5</v>
      </c>
      <c r="D20">
        <v>2.2999999999999998</v>
      </c>
      <c r="E20">
        <v>7.65</v>
      </c>
      <c r="H20">
        <v>5.8</v>
      </c>
      <c r="I20">
        <v>4.4000000000000004</v>
      </c>
      <c r="J20">
        <f t="shared" si="0"/>
        <v>1.3999999999999995</v>
      </c>
      <c r="K20">
        <f t="shared" si="1"/>
        <v>0.24137931034482751</v>
      </c>
    </row>
    <row r="21" spans="1:11" x14ac:dyDescent="0.25">
      <c r="A21" t="s">
        <v>8</v>
      </c>
      <c r="B21">
        <v>1</v>
      </c>
      <c r="C21">
        <v>4.2</v>
      </c>
      <c r="D21">
        <v>2</v>
      </c>
      <c r="E21">
        <v>7.92</v>
      </c>
      <c r="F21">
        <v>0.8</v>
      </c>
      <c r="G21">
        <v>2.8</v>
      </c>
      <c r="H21">
        <v>6</v>
      </c>
      <c r="I21">
        <v>4.2</v>
      </c>
      <c r="J21">
        <f t="shared" si="0"/>
        <v>1.7999999999999998</v>
      </c>
      <c r="K21">
        <f t="shared" si="1"/>
        <v>0.3</v>
      </c>
    </row>
    <row r="22" spans="1:11" x14ac:dyDescent="0.25">
      <c r="B22">
        <v>2</v>
      </c>
      <c r="C22">
        <v>4.2</v>
      </c>
      <c r="D22">
        <v>2.5</v>
      </c>
      <c r="E22">
        <v>8</v>
      </c>
      <c r="H22">
        <v>5.6</v>
      </c>
      <c r="I22">
        <v>4</v>
      </c>
      <c r="J22">
        <f t="shared" si="0"/>
        <v>1.5999999999999996</v>
      </c>
      <c r="K22">
        <f t="shared" si="1"/>
        <v>0.28571428571428564</v>
      </c>
    </row>
    <row r="23" spans="1:11" x14ac:dyDescent="0.25">
      <c r="A23" t="s">
        <v>9</v>
      </c>
      <c r="B23">
        <v>1</v>
      </c>
      <c r="C23">
        <v>6.6</v>
      </c>
      <c r="D23">
        <v>3.9</v>
      </c>
      <c r="E23">
        <v>7.98</v>
      </c>
      <c r="F23">
        <v>0.75</v>
      </c>
      <c r="G23">
        <v>2.75</v>
      </c>
      <c r="H23">
        <v>6</v>
      </c>
      <c r="I23">
        <v>3.2</v>
      </c>
      <c r="J23">
        <f t="shared" si="0"/>
        <v>2.8</v>
      </c>
      <c r="K23">
        <f t="shared" si="1"/>
        <v>0.46666666666666662</v>
      </c>
    </row>
    <row r="24" spans="1:11" x14ac:dyDescent="0.25">
      <c r="B24">
        <v>1</v>
      </c>
      <c r="C24">
        <v>6.6</v>
      </c>
      <c r="D24">
        <v>6.2</v>
      </c>
      <c r="E24">
        <v>8.5</v>
      </c>
      <c r="H24">
        <v>4.2</v>
      </c>
      <c r="I24">
        <v>2.2000000000000002</v>
      </c>
      <c r="J24">
        <f t="shared" si="0"/>
        <v>2</v>
      </c>
      <c r="K24">
        <f t="shared" si="1"/>
        <v>0.47619047619047616</v>
      </c>
    </row>
    <row r="25" spans="1:11" x14ac:dyDescent="0.25">
      <c r="B25">
        <v>2</v>
      </c>
      <c r="C25">
        <v>6.6</v>
      </c>
      <c r="D25">
        <v>6.5</v>
      </c>
      <c r="E25">
        <v>8.1</v>
      </c>
      <c r="H25">
        <v>4.2</v>
      </c>
      <c r="I25">
        <v>2.2000000000000002</v>
      </c>
      <c r="J25">
        <f t="shared" si="0"/>
        <v>2</v>
      </c>
      <c r="K25">
        <f t="shared" si="1"/>
        <v>0.47619047619047616</v>
      </c>
    </row>
    <row r="26" spans="1:11" x14ac:dyDescent="0.25">
      <c r="A26" t="s">
        <v>10</v>
      </c>
      <c r="B26">
        <v>1</v>
      </c>
      <c r="C26">
        <v>4.5999999999999996</v>
      </c>
      <c r="D26">
        <v>2.5</v>
      </c>
      <c r="E26">
        <v>7.62</v>
      </c>
      <c r="F26">
        <v>0.7</v>
      </c>
      <c r="G26">
        <v>2.9</v>
      </c>
      <c r="H26">
        <v>7.1</v>
      </c>
      <c r="I26">
        <v>6.2</v>
      </c>
      <c r="J26">
        <f t="shared" si="0"/>
        <v>0.89999999999999947</v>
      </c>
      <c r="K26">
        <f t="shared" si="1"/>
        <v>0.12676056338028163</v>
      </c>
    </row>
    <row r="27" spans="1:11" x14ac:dyDescent="0.25">
      <c r="A27" t="s">
        <v>11</v>
      </c>
      <c r="B27">
        <v>1</v>
      </c>
      <c r="C27">
        <v>4.7</v>
      </c>
      <c r="D27">
        <v>2.2999999999999998</v>
      </c>
      <c r="E27">
        <v>7.82</v>
      </c>
      <c r="F27">
        <v>1.55</v>
      </c>
      <c r="G27">
        <v>5</v>
      </c>
      <c r="H27">
        <v>6.2</v>
      </c>
      <c r="I27">
        <v>3.1</v>
      </c>
      <c r="J27">
        <f t="shared" si="0"/>
        <v>3.1</v>
      </c>
      <c r="K27">
        <f t="shared" si="1"/>
        <v>0.5</v>
      </c>
    </row>
    <row r="28" spans="1:11" x14ac:dyDescent="0.25">
      <c r="B28">
        <v>2</v>
      </c>
      <c r="C28">
        <v>4.9000000000000004</v>
      </c>
      <c r="D28">
        <v>2.2999999999999998</v>
      </c>
      <c r="E28">
        <v>8.18</v>
      </c>
      <c r="H28">
        <v>5.8</v>
      </c>
      <c r="I28">
        <v>2.6</v>
      </c>
      <c r="J28">
        <f t="shared" si="0"/>
        <v>3.1999999999999997</v>
      </c>
      <c r="K28">
        <f t="shared" si="1"/>
        <v>0.55172413793103448</v>
      </c>
    </row>
    <row r="29" spans="1:11" x14ac:dyDescent="0.25">
      <c r="A29" t="s">
        <v>12</v>
      </c>
      <c r="B29">
        <v>1</v>
      </c>
      <c r="C29">
        <v>4.5999999999999996</v>
      </c>
      <c r="D29">
        <v>2.4</v>
      </c>
      <c r="E29">
        <v>7.88</v>
      </c>
      <c r="F29">
        <v>0.55000000000000004</v>
      </c>
      <c r="G29">
        <v>2.8</v>
      </c>
      <c r="H29">
        <v>5.85</v>
      </c>
      <c r="I29">
        <v>4.3</v>
      </c>
      <c r="J29">
        <f t="shared" si="0"/>
        <v>1.5499999999999998</v>
      </c>
      <c r="K29">
        <f t="shared" si="1"/>
        <v>0.26495726495726496</v>
      </c>
    </row>
    <row r="30" spans="1:11" x14ac:dyDescent="0.25">
      <c r="B30">
        <v>3</v>
      </c>
      <c r="C30">
        <v>4.3</v>
      </c>
      <c r="D30">
        <v>2.6</v>
      </c>
      <c r="E30">
        <v>7.84</v>
      </c>
      <c r="H30">
        <v>3.9</v>
      </c>
      <c r="I30">
        <v>2.5</v>
      </c>
      <c r="J30">
        <f t="shared" si="0"/>
        <v>1.4</v>
      </c>
      <c r="K30">
        <f t="shared" si="1"/>
        <v>0.35897435897435898</v>
      </c>
    </row>
    <row r="31" spans="1:11" x14ac:dyDescent="0.25">
      <c r="A31" t="s">
        <v>13</v>
      </c>
      <c r="B31">
        <v>2</v>
      </c>
      <c r="C31">
        <v>4.4000000000000004</v>
      </c>
      <c r="D31">
        <v>2.2999999999999998</v>
      </c>
      <c r="E31">
        <v>7.68</v>
      </c>
      <c r="H31">
        <v>4</v>
      </c>
      <c r="I31">
        <v>2.4</v>
      </c>
      <c r="J31">
        <f t="shared" si="0"/>
        <v>1.6</v>
      </c>
      <c r="K31">
        <f t="shared" si="1"/>
        <v>0.4</v>
      </c>
    </row>
    <row r="32" spans="1:11" x14ac:dyDescent="0.25">
      <c r="A32" t="s">
        <v>14</v>
      </c>
      <c r="B32">
        <v>2</v>
      </c>
      <c r="C32">
        <v>5</v>
      </c>
      <c r="D32">
        <v>3.2</v>
      </c>
      <c r="E32">
        <v>7.6</v>
      </c>
      <c r="H32">
        <v>4.5999999999999996</v>
      </c>
      <c r="I32">
        <v>3.15</v>
      </c>
      <c r="J32">
        <f t="shared" si="0"/>
        <v>1.4499999999999997</v>
      </c>
      <c r="K32">
        <f t="shared" si="1"/>
        <v>0.31521739130434778</v>
      </c>
    </row>
    <row r="33" spans="1:11" x14ac:dyDescent="0.25">
      <c r="A33" t="s">
        <v>15</v>
      </c>
      <c r="B33">
        <v>1</v>
      </c>
      <c r="C33">
        <v>5</v>
      </c>
      <c r="D33">
        <v>3.6</v>
      </c>
    </row>
    <row r="34" spans="1:11" x14ac:dyDescent="0.25">
      <c r="A34" t="s">
        <v>16</v>
      </c>
      <c r="B34">
        <v>1</v>
      </c>
      <c r="C34">
        <v>3.8</v>
      </c>
      <c r="D34">
        <v>2.2000000000000002</v>
      </c>
    </row>
    <row r="35" spans="1:11" x14ac:dyDescent="0.25">
      <c r="A35" t="s">
        <v>17</v>
      </c>
      <c r="B35">
        <v>1</v>
      </c>
      <c r="C35">
        <v>9.3000000000000007</v>
      </c>
      <c r="D35">
        <v>1.9</v>
      </c>
    </row>
    <row r="36" spans="1:11" x14ac:dyDescent="0.25">
      <c r="A36" t="s">
        <v>24</v>
      </c>
    </row>
    <row r="38" spans="1:11" x14ac:dyDescent="0.25">
      <c r="A38" t="s">
        <v>31</v>
      </c>
      <c r="C38" s="1">
        <f>AVERAGE(C3:C35)</f>
        <v>5.1545454545454552</v>
      </c>
      <c r="D38" s="1">
        <f t="shared" ref="D38:K38" si="2">AVERAGE(D3:D35)</f>
        <v>3.2469696969696971</v>
      </c>
      <c r="E38" s="1">
        <f t="shared" si="2"/>
        <v>7.958666666666665</v>
      </c>
      <c r="F38" s="1">
        <f t="shared" si="2"/>
        <v>0.79615384615384621</v>
      </c>
      <c r="G38" s="1">
        <f t="shared" si="2"/>
        <v>2.7884615384615383</v>
      </c>
      <c r="H38" s="1">
        <f t="shared" si="2"/>
        <v>4.9016666666666664</v>
      </c>
      <c r="I38" s="1">
        <f t="shared" si="2"/>
        <v>3.3149999999999999</v>
      </c>
      <c r="J38" s="1">
        <f t="shared" ref="J38" si="3">AVERAGE(J3:J35)</f>
        <v>1.5866666666666669</v>
      </c>
      <c r="K38" s="1">
        <f t="shared" si="2"/>
        <v>0.32927956392306712</v>
      </c>
    </row>
    <row r="39" spans="1:11" x14ac:dyDescent="0.25">
      <c r="A39" t="s">
        <v>32</v>
      </c>
      <c r="C39" s="1">
        <f>STDEV(C3:C35)</f>
        <v>1.0562584050230348</v>
      </c>
      <c r="D39" s="1">
        <f t="shared" ref="D39:K39" si="4">STDEV(D3:D35)</f>
        <v>1.1366713598499039</v>
      </c>
      <c r="E39" s="1">
        <f t="shared" si="4"/>
        <v>0.2465168852485437</v>
      </c>
      <c r="F39" s="1">
        <f t="shared" si="4"/>
        <v>0.25776405430607985</v>
      </c>
      <c r="G39" s="1">
        <f t="shared" si="4"/>
        <v>0.76652730059933394</v>
      </c>
      <c r="H39" s="1">
        <f t="shared" si="4"/>
        <v>1.1848529177841491</v>
      </c>
      <c r="I39" s="1">
        <f t="shared" si="4"/>
        <v>1.0385791022951205</v>
      </c>
      <c r="J39" s="1">
        <f t="shared" ref="J39" si="5">STDEV(J3:J35)</f>
        <v>0.58500417524789616</v>
      </c>
      <c r="K39" s="1">
        <f t="shared" si="4"/>
        <v>9.5307392133095942E-2</v>
      </c>
    </row>
    <row r="40" spans="1:11" x14ac:dyDescent="0.25">
      <c r="A40" t="s">
        <v>36</v>
      </c>
      <c r="C40" s="1">
        <f>MEDIAN(C3:C35)</f>
        <v>4.8</v>
      </c>
      <c r="D40" s="1">
        <f t="shared" ref="D40:K40" si="6">MEDIAN(D3:D35)</f>
        <v>2.8</v>
      </c>
      <c r="E40" s="1">
        <f t="shared" si="6"/>
        <v>7.9350000000000005</v>
      </c>
      <c r="F40" s="1">
        <f t="shared" si="6"/>
        <v>0.8</v>
      </c>
      <c r="G40" s="1">
        <f t="shared" si="6"/>
        <v>2.75</v>
      </c>
      <c r="H40" s="1">
        <f t="shared" si="6"/>
        <v>4.95</v>
      </c>
      <c r="I40" s="1">
        <f t="shared" si="6"/>
        <v>3.1749999999999998</v>
      </c>
      <c r="J40" s="1">
        <f t="shared" ref="J40" si="7">MEDIAN(J3:J35)</f>
        <v>1.4749999999999999</v>
      </c>
      <c r="K40" s="1">
        <f t="shared" si="6"/>
        <v>0.3</v>
      </c>
    </row>
    <row r="41" spans="1:11" x14ac:dyDescent="0.25">
      <c r="A41" t="s">
        <v>33</v>
      </c>
      <c r="C41">
        <f>COUNT(C3:C35)</f>
        <v>33</v>
      </c>
      <c r="D41" s="2">
        <f t="shared" ref="D41:K41" si="8">COUNT(D3:D35)</f>
        <v>33</v>
      </c>
      <c r="E41" s="2">
        <f t="shared" si="8"/>
        <v>30</v>
      </c>
      <c r="F41" s="2">
        <f t="shared" si="8"/>
        <v>13</v>
      </c>
      <c r="G41" s="2">
        <f t="shared" si="8"/>
        <v>13</v>
      </c>
      <c r="H41" s="2">
        <f t="shared" si="8"/>
        <v>30</v>
      </c>
      <c r="I41" s="2">
        <f t="shared" si="8"/>
        <v>30</v>
      </c>
      <c r="J41" s="2">
        <f t="shared" ref="J41" si="9">COUNT(J3:J35)</f>
        <v>30</v>
      </c>
      <c r="K41" s="2">
        <f t="shared" si="8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Gjedde Sommer</dc:creator>
  <cp:lastModifiedBy>Sven Gjedde Sommer</cp:lastModifiedBy>
  <dcterms:created xsi:type="dcterms:W3CDTF">2020-05-27T07:26:14Z</dcterms:created>
  <dcterms:modified xsi:type="dcterms:W3CDTF">2020-05-28T08:15:10Z</dcterms:modified>
</cp:coreProperties>
</file>