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SHA-OPTIPLEX-3010\GitHub_repos-shared\AU-myndighedsbetjening\2021-0313846_slurry_separation\EF_calcs\inputs\"/>
    </mc:Choice>
  </mc:AlternateContent>
  <xr:revisionPtr revIDLastSave="0" documentId="13_ncr:1_{F7CCE984-8679-449C-905E-689D265E0CA7}" xr6:coauthVersionLast="47" xr6:coauthVersionMax="47" xr10:uidLastSave="{00000000-0000-0000-0000-000000000000}"/>
  <bookViews>
    <workbookView xWindow="780" yWindow="780" windowWidth="4515" windowHeight="7350" tabRatio="500" xr2:uid="{00000000-000D-0000-FFFF-FFFF00000000}"/>
  </bookViews>
  <sheets>
    <sheet name="Slurry &amp; application" sheetId="1" r:id="rId1"/>
    <sheet name="Application climate" sheetId="2" r:id="rId2"/>
    <sheet name="Separation efficiency" sheetId="3" r:id="rId3"/>
    <sheet name="Storage EF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4" l="1"/>
  <c r="D4" i="4"/>
  <c r="E3" i="4"/>
  <c r="D3" i="4"/>
  <c r="E2" i="4"/>
  <c r="D2" i="4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A14" authorId="0" shapeId="0" xr:uid="{00000000-0006-0000-0000-000001000000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23" authorId="0" shapeId="0" xr:uid="{00000000-0006-0000-0000-000002000000}">
      <text>
        <r>
          <rPr>
            <sz val="10"/>
            <color rgb="FF000000"/>
            <rFont val="Sans"/>
            <charset val="1"/>
          </rPr>
          <t>Block duplicated multiple times for simplicity in code.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B1" authorId="0" shapeId="0" xr:uid="{00000000-0006-0000-0200-000001000000}">
      <text>
        <r>
          <rPr>
            <sz val="10"/>
            <color rgb="FF000000"/>
            <rFont val="Sans"/>
            <charset val="1"/>
          </rPr>
          <t>Fraction of raw TAN mass going to solid fraction.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D4" authorId="0" shapeId="0" xr:uid="{00000000-0006-0000-0300-000001000000}">
      <text>
        <r>
          <rPr>
            <sz val="10"/>
            <color rgb="FF000000"/>
            <rFont val="Sans"/>
            <charset val="1"/>
          </rPr>
          <t>Assumed to be equal to pig value.</t>
        </r>
      </text>
    </comment>
  </commentList>
</comments>
</file>

<file path=xl/sharedStrings.xml><?xml version="1.0" encoding="utf-8"?>
<sst xmlns="http://schemas.openxmlformats.org/spreadsheetml/2006/main" count="243" uniqueCount="43">
  <si>
    <t>scenario</t>
  </si>
  <si>
    <t>man.source</t>
  </si>
  <si>
    <t>fraction</t>
  </si>
  <si>
    <t>red.dm</t>
  </si>
  <si>
    <t>man.dm</t>
  </si>
  <si>
    <t>man.ph</t>
  </si>
  <si>
    <t>incorp</t>
  </si>
  <si>
    <t>app.mthd</t>
  </si>
  <si>
    <t>t.incorp</t>
  </si>
  <si>
    <t>app.rate.ni</t>
  </si>
  <si>
    <t>reference</t>
  </si>
  <si>
    <t>Svinegylle</t>
  </si>
  <si>
    <t>raw</t>
  </si>
  <si>
    <t>0</t>
  </si>
  <si>
    <t>none</t>
  </si>
  <si>
    <t>Trailing hose</t>
  </si>
  <si>
    <t>Kvæggylle</t>
  </si>
  <si>
    <t>Afgasset biomasse</t>
  </si>
  <si>
    <t>low</t>
  </si>
  <si>
    <t>liquid</t>
  </si>
  <si>
    <t>mid</t>
  </si>
  <si>
    <t>high</t>
  </si>
  <si>
    <t>high2</t>
  </si>
  <si>
    <t>solid</t>
  </si>
  <si>
    <t>deep</t>
  </si>
  <si>
    <t>Broadcast</t>
  </si>
  <si>
    <t>app.timing</t>
  </si>
  <si>
    <t>air.temp</t>
  </si>
  <si>
    <t>wind.2m</t>
  </si>
  <si>
    <t>rain.rate</t>
  </si>
  <si>
    <t>Marts</t>
  </si>
  <si>
    <t>April</t>
  </si>
  <si>
    <t>Maj</t>
  </si>
  <si>
    <t>Sommer</t>
  </si>
  <si>
    <t>Efterår</t>
  </si>
  <si>
    <t>sep.eff.TAN</t>
  </si>
  <si>
    <t>EF.stor.raw</t>
  </si>
  <si>
    <t>EF.stor.liquid</t>
  </si>
  <si>
    <t>EF.stor.solid</t>
  </si>
  <si>
    <t>N.loss.stor.solid</t>
  </si>
  <si>
    <t>0.6</t>
  </si>
  <si>
    <t>0.4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</si>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</sst>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>
    <font>
      <sz val="10"/>
      <color rgb="FF000000"/>
      <name val="Sans"/>
      <charset val="1"/>
    </font>
    <font>
      <sz val="10"/>
      <color rgb="FF2A6099"/>
      <name val="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40"/>
  <sheetViews>
    <sheetView tabSelected="1" zoomScaleNormal="100" workbookViewId="0">
      <selection activeCell="A6" sqref="A6"/>
    </sheetView>
  </sheetViews>
  <sheetFormatPr defaultColWidth="10.140625" defaultRowHeight="12.75"/>
  <cols>
    <col min="1" max="1" width="16.85546875" customWidth="1"/>
    <col min="2" max="2" width="16.85546875" style="1" customWidth="1"/>
    <col min="3" max="4" width="10.140625" style="2"/>
    <col min="5" max="7" width="10.140625" style="1"/>
    <col min="8" max="8" width="11.28515625" style="1" customWidth="1"/>
    <col min="9" max="1023" width="10.140625" style="1"/>
  </cols>
  <sheetData>
    <row r="1" spans="1:10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 t="s">
        <v>11</v>
      </c>
      <c r="C2" s="3" t="s">
        <v>12</v>
      </c>
      <c r="D2" s="3" t="s">
        <v>13</v>
      </c>
      <c r="E2" s="4">
        <v>3.9</v>
      </c>
      <c r="F2" s="5">
        <v>7.2</v>
      </c>
      <c r="G2" s="1" t="s">
        <v>14</v>
      </c>
      <c r="H2" s="1" t="s">
        <v>15</v>
      </c>
      <c r="J2" s="1">
        <v>30</v>
      </c>
    </row>
    <row r="3" spans="1:10">
      <c r="A3" t="s">
        <v>10</v>
      </c>
      <c r="B3" s="1" t="s">
        <v>16</v>
      </c>
      <c r="C3" s="3" t="s">
        <v>12</v>
      </c>
      <c r="D3" s="3" t="s">
        <v>13</v>
      </c>
      <c r="E3" s="4">
        <v>6.5</v>
      </c>
      <c r="F3" s="5">
        <v>7</v>
      </c>
      <c r="G3" s="1" t="s">
        <v>14</v>
      </c>
      <c r="H3" s="1" t="s">
        <v>15</v>
      </c>
      <c r="J3" s="1">
        <v>30</v>
      </c>
    </row>
    <row r="4" spans="1:10">
      <c r="A4" t="s">
        <v>10</v>
      </c>
      <c r="B4" s="1" t="s">
        <v>17</v>
      </c>
      <c r="C4" s="3" t="s">
        <v>12</v>
      </c>
      <c r="D4" s="3" t="s">
        <v>13</v>
      </c>
      <c r="E4" s="4">
        <v>5.9</v>
      </c>
      <c r="F4" s="5">
        <v>7.9</v>
      </c>
      <c r="G4" s="1" t="s">
        <v>14</v>
      </c>
      <c r="H4" s="1" t="s">
        <v>15</v>
      </c>
      <c r="J4" s="1">
        <v>30</v>
      </c>
    </row>
    <row r="5" spans="1:10">
      <c r="A5" t="s">
        <v>18</v>
      </c>
      <c r="B5" s="1" t="s">
        <v>11</v>
      </c>
      <c r="C5" s="3" t="s">
        <v>19</v>
      </c>
      <c r="D5" s="3" t="s">
        <v>40</v>
      </c>
      <c r="E5" s="6">
        <f>(1-D5)*E$2</f>
        <v>1.56</v>
      </c>
      <c r="F5" s="7">
        <f>F$2+0.2</f>
        <v>7.4</v>
      </c>
      <c r="G5" s="1" t="s">
        <v>14</v>
      </c>
      <c r="H5" s="1" t="s">
        <v>15</v>
      </c>
      <c r="J5" s="1">
        <v>30</v>
      </c>
    </row>
    <row r="6" spans="1:10">
      <c r="A6" t="s">
        <v>18</v>
      </c>
      <c r="B6" s="1" t="s">
        <v>16</v>
      </c>
      <c r="C6" s="3" t="s">
        <v>19</v>
      </c>
      <c r="D6" s="3" t="s">
        <v>40</v>
      </c>
      <c r="E6" s="6">
        <f>(1-D6)*E$3</f>
        <v>2.6</v>
      </c>
      <c r="F6" s="7">
        <f>F$3+0.2</f>
        <v>7.2</v>
      </c>
      <c r="G6" s="1" t="s">
        <v>14</v>
      </c>
      <c r="H6" s="1" t="s">
        <v>15</v>
      </c>
      <c r="J6" s="1">
        <v>30</v>
      </c>
    </row>
    <row r="7" spans="1:10">
      <c r="A7" t="s">
        <v>18</v>
      </c>
      <c r="B7" s="1" t="s">
        <v>17</v>
      </c>
      <c r="C7" s="3" t="s">
        <v>19</v>
      </c>
      <c r="D7" s="3" t="s">
        <v>40</v>
      </c>
      <c r="E7" s="6">
        <f>(1-D7)*E$4</f>
        <v>2.3600000000000003</v>
      </c>
      <c r="F7" s="7">
        <f>F$4+0.2</f>
        <v>8.1</v>
      </c>
      <c r="G7" s="1" t="s">
        <v>14</v>
      </c>
      <c r="H7" s="1" t="s">
        <v>15</v>
      </c>
      <c r="J7" s="1">
        <v>30</v>
      </c>
    </row>
    <row r="8" spans="1:10">
      <c r="A8" t="s">
        <v>20</v>
      </c>
      <c r="B8" s="1" t="s">
        <v>11</v>
      </c>
      <c r="C8" s="3" t="s">
        <v>19</v>
      </c>
      <c r="D8" s="3" t="s">
        <v>41</v>
      </c>
      <c r="E8" s="6">
        <f>(1-D8)*E$2</f>
        <v>2.34</v>
      </c>
      <c r="F8" s="7">
        <f>F$2+0.2</f>
        <v>7.4</v>
      </c>
      <c r="G8" s="1" t="s">
        <v>14</v>
      </c>
      <c r="H8" s="1" t="s">
        <v>15</v>
      </c>
      <c r="J8" s="1">
        <v>30</v>
      </c>
    </row>
    <row r="9" spans="1:10">
      <c r="A9" t="s">
        <v>20</v>
      </c>
      <c r="B9" s="1" t="s">
        <v>16</v>
      </c>
      <c r="C9" s="3" t="s">
        <v>19</v>
      </c>
      <c r="D9" s="3" t="s">
        <v>41</v>
      </c>
      <c r="E9" s="6">
        <f>(1-D9)*E$3</f>
        <v>3.9</v>
      </c>
      <c r="F9" s="7">
        <f>F$3+0.2</f>
        <v>7.2</v>
      </c>
      <c r="G9" s="1" t="s">
        <v>14</v>
      </c>
      <c r="H9" s="1" t="s">
        <v>15</v>
      </c>
      <c r="J9" s="1">
        <v>30</v>
      </c>
    </row>
    <row r="10" spans="1:10">
      <c r="A10" t="s">
        <v>20</v>
      </c>
      <c r="B10" s="1" t="s">
        <v>17</v>
      </c>
      <c r="C10" s="3" t="s">
        <v>19</v>
      </c>
      <c r="D10" s="3" t="s">
        <v>41</v>
      </c>
      <c r="E10" s="6">
        <f>(1-D10)*E$4</f>
        <v>3.54</v>
      </c>
      <c r="F10" s="7">
        <f>F$4+0.2</f>
        <v>8.1</v>
      </c>
      <c r="G10" s="1" t="s">
        <v>14</v>
      </c>
      <c r="H10" s="1" t="s">
        <v>15</v>
      </c>
      <c r="J10" s="1">
        <v>30</v>
      </c>
    </row>
    <row r="11" spans="1:10">
      <c r="A11" t="s">
        <v>21</v>
      </c>
      <c r="B11" s="1" t="s">
        <v>11</v>
      </c>
      <c r="C11" s="3" t="s">
        <v>19</v>
      </c>
      <c r="D11" s="3" t="s">
        <v>42</v>
      </c>
      <c r="E11" s="6">
        <f>(1-D11)*E$2</f>
        <v>3.12</v>
      </c>
      <c r="F11" s="7">
        <f>F$2+0.2</f>
        <v>7.4</v>
      </c>
      <c r="G11" s="1" t="s">
        <v>14</v>
      </c>
      <c r="H11" s="1" t="s">
        <v>15</v>
      </c>
      <c r="J11" s="1">
        <v>30</v>
      </c>
    </row>
    <row r="12" spans="1:10">
      <c r="A12" t="s">
        <v>21</v>
      </c>
      <c r="B12" s="1" t="s">
        <v>16</v>
      </c>
      <c r="C12" s="3" t="s">
        <v>19</v>
      </c>
      <c r="D12" s="3" t="s">
        <v>42</v>
      </c>
      <c r="E12" s="6">
        <f>(1-D12)*E$3</f>
        <v>5.2</v>
      </c>
      <c r="F12" s="7">
        <f>F$3+0.2</f>
        <v>7.2</v>
      </c>
      <c r="G12" s="1" t="s">
        <v>14</v>
      </c>
      <c r="H12" s="1" t="s">
        <v>15</v>
      </c>
      <c r="J12" s="1">
        <v>30</v>
      </c>
    </row>
    <row r="13" spans="1:10">
      <c r="A13" t="s">
        <v>21</v>
      </c>
      <c r="B13" s="1" t="s">
        <v>17</v>
      </c>
      <c r="C13" s="3" t="s">
        <v>19</v>
      </c>
      <c r="D13" s="3" t="s">
        <v>42</v>
      </c>
      <c r="E13" s="6">
        <f>(1-D13)*E$4</f>
        <v>4.7200000000000006</v>
      </c>
      <c r="F13" s="7">
        <f>F$4+0.2</f>
        <v>8.1</v>
      </c>
      <c r="G13" s="1" t="s">
        <v>14</v>
      </c>
      <c r="H13" s="1" t="s">
        <v>15</v>
      </c>
      <c r="J13" s="1">
        <v>30</v>
      </c>
    </row>
    <row r="14" spans="1:10">
      <c r="A14" t="s">
        <v>22</v>
      </c>
      <c r="B14" s="1" t="s">
        <v>11</v>
      </c>
      <c r="C14" s="3" t="s">
        <v>19</v>
      </c>
      <c r="D14" s="3" t="s">
        <v>42</v>
      </c>
      <c r="E14" s="6">
        <f>(1-D14)*E$2</f>
        <v>3.12</v>
      </c>
      <c r="F14" s="7">
        <f>F$2+0.2</f>
        <v>7.4</v>
      </c>
      <c r="G14" s="1" t="s">
        <v>14</v>
      </c>
      <c r="H14" s="1" t="s">
        <v>15</v>
      </c>
      <c r="J14" s="1">
        <v>30</v>
      </c>
    </row>
    <row r="15" spans="1:10">
      <c r="A15" t="s">
        <v>22</v>
      </c>
      <c r="B15" s="1" t="s">
        <v>16</v>
      </c>
      <c r="C15" s="3" t="s">
        <v>19</v>
      </c>
      <c r="D15" s="3" t="s">
        <v>42</v>
      </c>
      <c r="E15" s="6">
        <f>(1-D15)*E$3</f>
        <v>5.2</v>
      </c>
      <c r="F15" s="7">
        <f>F$3+0.2</f>
        <v>7.2</v>
      </c>
      <c r="G15" s="1" t="s">
        <v>14</v>
      </c>
      <c r="H15" s="1" t="s">
        <v>15</v>
      </c>
      <c r="J15" s="1">
        <v>30</v>
      </c>
    </row>
    <row r="16" spans="1:10">
      <c r="A16" t="s">
        <v>22</v>
      </c>
      <c r="B16" s="1" t="s">
        <v>17</v>
      </c>
      <c r="C16" s="3" t="s">
        <v>19</v>
      </c>
      <c r="D16" s="3" t="s">
        <v>42</v>
      </c>
      <c r="E16" s="6">
        <f>(1-D16)*E$4</f>
        <v>4.7200000000000006</v>
      </c>
      <c r="F16" s="7">
        <f>F$4+0.2</f>
        <v>8.1</v>
      </c>
      <c r="G16" s="1" t="s">
        <v>14</v>
      </c>
      <c r="H16" s="1" t="s">
        <v>15</v>
      </c>
      <c r="J16" s="1">
        <v>30</v>
      </c>
    </row>
    <row r="17" spans="1:10">
      <c r="A17" t="s">
        <v>18</v>
      </c>
      <c r="B17" s="1" t="s">
        <v>11</v>
      </c>
      <c r="C17" s="3" t="s">
        <v>23</v>
      </c>
      <c r="D17" s="3"/>
      <c r="E17" s="1">
        <v>15</v>
      </c>
      <c r="F17" s="5">
        <v>7.2</v>
      </c>
      <c r="G17" s="1" t="s">
        <v>24</v>
      </c>
      <c r="H17" s="1" t="s">
        <v>25</v>
      </c>
      <c r="I17" s="1">
        <v>4</v>
      </c>
      <c r="J17" s="1">
        <v>30</v>
      </c>
    </row>
    <row r="18" spans="1:10">
      <c r="A18" t="s">
        <v>18</v>
      </c>
      <c r="B18" s="1" t="s">
        <v>16</v>
      </c>
      <c r="C18" s="3" t="s">
        <v>23</v>
      </c>
      <c r="D18" s="3"/>
      <c r="E18" s="1">
        <v>15</v>
      </c>
      <c r="F18" s="5">
        <v>7</v>
      </c>
      <c r="G18" s="1" t="s">
        <v>24</v>
      </c>
      <c r="H18" s="1" t="s">
        <v>25</v>
      </c>
      <c r="I18" s="1">
        <v>4</v>
      </c>
      <c r="J18" s="1">
        <v>30</v>
      </c>
    </row>
    <row r="19" spans="1:10">
      <c r="A19" t="s">
        <v>18</v>
      </c>
      <c r="B19" s="1" t="s">
        <v>17</v>
      </c>
      <c r="C19" s="3" t="s">
        <v>23</v>
      </c>
      <c r="D19" s="3"/>
      <c r="E19" s="1">
        <v>15</v>
      </c>
      <c r="F19" s="5">
        <v>7.9</v>
      </c>
      <c r="G19" s="1" t="s">
        <v>24</v>
      </c>
      <c r="H19" s="1" t="s">
        <v>25</v>
      </c>
      <c r="I19" s="1">
        <v>4</v>
      </c>
      <c r="J19" s="1">
        <v>30</v>
      </c>
    </row>
    <row r="20" spans="1:10">
      <c r="A20" t="s">
        <v>18</v>
      </c>
      <c r="B20" s="1" t="s">
        <v>11</v>
      </c>
      <c r="C20" s="3" t="s">
        <v>23</v>
      </c>
      <c r="D20" s="3"/>
      <c r="E20" s="1">
        <v>15</v>
      </c>
      <c r="F20" s="5">
        <v>7.2</v>
      </c>
      <c r="G20" s="1" t="s">
        <v>14</v>
      </c>
      <c r="H20" s="1" t="s">
        <v>25</v>
      </c>
      <c r="J20" s="1">
        <v>30</v>
      </c>
    </row>
    <row r="21" spans="1:10">
      <c r="A21" t="s">
        <v>18</v>
      </c>
      <c r="B21" s="1" t="s">
        <v>16</v>
      </c>
      <c r="C21" s="3" t="s">
        <v>23</v>
      </c>
      <c r="D21" s="3"/>
      <c r="E21" s="1">
        <v>15</v>
      </c>
      <c r="F21" s="5">
        <v>7</v>
      </c>
      <c r="G21" s="1" t="s">
        <v>14</v>
      </c>
      <c r="H21" s="1" t="s">
        <v>25</v>
      </c>
      <c r="J21" s="1">
        <v>30</v>
      </c>
    </row>
    <row r="22" spans="1:10">
      <c r="A22" t="s">
        <v>18</v>
      </c>
      <c r="B22" s="1" t="s">
        <v>17</v>
      </c>
      <c r="C22" s="3" t="s">
        <v>23</v>
      </c>
      <c r="D22" s="3"/>
      <c r="E22" s="1">
        <v>15</v>
      </c>
      <c r="F22" s="5">
        <v>7.9</v>
      </c>
      <c r="G22" s="1" t="s">
        <v>14</v>
      </c>
      <c r="H22" s="1" t="s">
        <v>25</v>
      </c>
      <c r="J22" s="1">
        <v>30</v>
      </c>
    </row>
    <row r="23" spans="1:10">
      <c r="A23" t="s">
        <v>20</v>
      </c>
      <c r="B23" s="1" t="s">
        <v>11</v>
      </c>
      <c r="C23" s="3" t="s">
        <v>23</v>
      </c>
      <c r="D23" s="3"/>
      <c r="E23" s="1">
        <v>15</v>
      </c>
      <c r="F23" s="5">
        <v>7.2</v>
      </c>
      <c r="G23" s="1" t="s">
        <v>24</v>
      </c>
      <c r="H23" s="1" t="s">
        <v>25</v>
      </c>
      <c r="I23" s="1">
        <v>4</v>
      </c>
      <c r="J23" s="1">
        <v>30</v>
      </c>
    </row>
    <row r="24" spans="1:10">
      <c r="A24" t="s">
        <v>20</v>
      </c>
      <c r="B24" s="1" t="s">
        <v>16</v>
      </c>
      <c r="C24" s="3" t="s">
        <v>23</v>
      </c>
      <c r="D24" s="3"/>
      <c r="E24" s="1">
        <v>15</v>
      </c>
      <c r="F24" s="5">
        <v>7</v>
      </c>
      <c r="G24" s="1" t="s">
        <v>24</v>
      </c>
      <c r="H24" s="1" t="s">
        <v>25</v>
      </c>
      <c r="I24" s="1">
        <v>4</v>
      </c>
      <c r="J24" s="1">
        <v>30</v>
      </c>
    </row>
    <row r="25" spans="1:10">
      <c r="A25" t="s">
        <v>20</v>
      </c>
      <c r="B25" s="1" t="s">
        <v>17</v>
      </c>
      <c r="C25" s="3" t="s">
        <v>23</v>
      </c>
      <c r="D25" s="3"/>
      <c r="E25" s="1">
        <v>15</v>
      </c>
      <c r="F25" s="5">
        <v>7.9</v>
      </c>
      <c r="G25" s="1" t="s">
        <v>24</v>
      </c>
      <c r="H25" s="1" t="s">
        <v>25</v>
      </c>
      <c r="I25" s="1">
        <v>4</v>
      </c>
      <c r="J25" s="1">
        <v>30</v>
      </c>
    </row>
    <row r="26" spans="1:10">
      <c r="A26" t="s">
        <v>20</v>
      </c>
      <c r="B26" s="1" t="s">
        <v>11</v>
      </c>
      <c r="C26" s="3" t="s">
        <v>23</v>
      </c>
      <c r="D26" s="3"/>
      <c r="E26" s="1">
        <v>15</v>
      </c>
      <c r="F26" s="5">
        <v>7.2</v>
      </c>
      <c r="G26" s="1" t="s">
        <v>14</v>
      </c>
      <c r="H26" s="1" t="s">
        <v>25</v>
      </c>
      <c r="J26" s="1">
        <v>30</v>
      </c>
    </row>
    <row r="27" spans="1:10">
      <c r="A27" t="s">
        <v>20</v>
      </c>
      <c r="B27" s="1" t="s">
        <v>16</v>
      </c>
      <c r="C27" s="3" t="s">
        <v>23</v>
      </c>
      <c r="D27" s="3"/>
      <c r="E27" s="1">
        <v>15</v>
      </c>
      <c r="F27" s="5">
        <v>7</v>
      </c>
      <c r="G27" s="1" t="s">
        <v>14</v>
      </c>
      <c r="H27" s="1" t="s">
        <v>25</v>
      </c>
      <c r="J27" s="1">
        <v>30</v>
      </c>
    </row>
    <row r="28" spans="1:10">
      <c r="A28" t="s">
        <v>20</v>
      </c>
      <c r="B28" s="1" t="s">
        <v>17</v>
      </c>
      <c r="C28" s="3" t="s">
        <v>23</v>
      </c>
      <c r="D28" s="3"/>
      <c r="E28" s="1">
        <v>15</v>
      </c>
      <c r="F28" s="5">
        <v>7.9</v>
      </c>
      <c r="G28" s="1" t="s">
        <v>14</v>
      </c>
      <c r="H28" s="1" t="s">
        <v>25</v>
      </c>
      <c r="J28" s="1">
        <v>30</v>
      </c>
    </row>
    <row r="29" spans="1:10">
      <c r="A29" t="s">
        <v>21</v>
      </c>
      <c r="B29" s="1" t="s">
        <v>11</v>
      </c>
      <c r="C29" s="3" t="s">
        <v>23</v>
      </c>
      <c r="D29" s="3"/>
      <c r="E29" s="1">
        <v>15</v>
      </c>
      <c r="F29" s="5">
        <v>7.2</v>
      </c>
      <c r="G29" s="1" t="s">
        <v>24</v>
      </c>
      <c r="H29" s="1" t="s">
        <v>25</v>
      </c>
      <c r="I29" s="1">
        <v>4</v>
      </c>
      <c r="J29" s="1">
        <v>30</v>
      </c>
    </row>
    <row r="30" spans="1:10">
      <c r="A30" t="s">
        <v>21</v>
      </c>
      <c r="B30" s="1" t="s">
        <v>16</v>
      </c>
      <c r="C30" s="3" t="s">
        <v>23</v>
      </c>
      <c r="D30" s="3"/>
      <c r="E30" s="1">
        <v>15</v>
      </c>
      <c r="F30" s="5">
        <v>7</v>
      </c>
      <c r="G30" s="1" t="s">
        <v>24</v>
      </c>
      <c r="H30" s="1" t="s">
        <v>25</v>
      </c>
      <c r="I30" s="1">
        <v>4</v>
      </c>
      <c r="J30" s="1">
        <v>30</v>
      </c>
    </row>
    <row r="31" spans="1:10">
      <c r="A31" t="s">
        <v>21</v>
      </c>
      <c r="B31" s="1" t="s">
        <v>17</v>
      </c>
      <c r="C31" s="3" t="s">
        <v>23</v>
      </c>
      <c r="D31" s="3"/>
      <c r="E31" s="1">
        <v>15</v>
      </c>
      <c r="F31" s="5">
        <v>7.9</v>
      </c>
      <c r="G31" s="1" t="s">
        <v>24</v>
      </c>
      <c r="H31" s="1" t="s">
        <v>25</v>
      </c>
      <c r="I31" s="1">
        <v>4</v>
      </c>
      <c r="J31" s="1">
        <v>30</v>
      </c>
    </row>
    <row r="32" spans="1:10">
      <c r="A32" t="s">
        <v>21</v>
      </c>
      <c r="B32" s="1" t="s">
        <v>11</v>
      </c>
      <c r="C32" s="3" t="s">
        <v>23</v>
      </c>
      <c r="D32" s="3"/>
      <c r="E32" s="1">
        <v>15</v>
      </c>
      <c r="F32" s="5">
        <v>7.2</v>
      </c>
      <c r="G32" s="1" t="s">
        <v>14</v>
      </c>
      <c r="H32" s="1" t="s">
        <v>25</v>
      </c>
      <c r="J32" s="1">
        <v>30</v>
      </c>
    </row>
    <row r="33" spans="1:10">
      <c r="A33" t="s">
        <v>21</v>
      </c>
      <c r="B33" s="1" t="s">
        <v>16</v>
      </c>
      <c r="C33" s="3" t="s">
        <v>23</v>
      </c>
      <c r="D33" s="3"/>
      <c r="E33" s="1">
        <v>15</v>
      </c>
      <c r="F33" s="5">
        <v>7</v>
      </c>
      <c r="G33" s="1" t="s">
        <v>14</v>
      </c>
      <c r="H33" s="1" t="s">
        <v>25</v>
      </c>
      <c r="J33" s="1">
        <v>30</v>
      </c>
    </row>
    <row r="34" spans="1:10">
      <c r="A34" t="s">
        <v>21</v>
      </c>
      <c r="B34" s="1" t="s">
        <v>17</v>
      </c>
      <c r="C34" s="3" t="s">
        <v>23</v>
      </c>
      <c r="D34" s="3"/>
      <c r="E34" s="1">
        <v>15</v>
      </c>
      <c r="F34" s="5">
        <v>7.9</v>
      </c>
      <c r="G34" s="1" t="s">
        <v>14</v>
      </c>
      <c r="H34" s="1" t="s">
        <v>25</v>
      </c>
      <c r="J34" s="1">
        <v>30</v>
      </c>
    </row>
    <row r="35" spans="1:10">
      <c r="A35" t="s">
        <v>22</v>
      </c>
      <c r="B35" s="1" t="s">
        <v>11</v>
      </c>
      <c r="C35" s="3" t="s">
        <v>23</v>
      </c>
      <c r="D35" s="3"/>
      <c r="E35" s="1">
        <v>15</v>
      </c>
      <c r="F35" s="5">
        <v>7.2</v>
      </c>
      <c r="G35" s="1" t="s">
        <v>24</v>
      </c>
      <c r="H35" s="1" t="s">
        <v>25</v>
      </c>
      <c r="I35" s="1">
        <v>4</v>
      </c>
      <c r="J35" s="1">
        <v>30</v>
      </c>
    </row>
    <row r="36" spans="1:10">
      <c r="A36" t="s">
        <v>22</v>
      </c>
      <c r="B36" s="1" t="s">
        <v>16</v>
      </c>
      <c r="C36" s="3" t="s">
        <v>23</v>
      </c>
      <c r="D36" s="3"/>
      <c r="E36" s="1">
        <v>15</v>
      </c>
      <c r="F36" s="5">
        <v>7</v>
      </c>
      <c r="G36" s="1" t="s">
        <v>24</v>
      </c>
      <c r="H36" s="1" t="s">
        <v>25</v>
      </c>
      <c r="I36" s="1">
        <v>4</v>
      </c>
      <c r="J36" s="1">
        <v>30</v>
      </c>
    </row>
    <row r="37" spans="1:10">
      <c r="A37" t="s">
        <v>22</v>
      </c>
      <c r="B37" s="1" t="s">
        <v>17</v>
      </c>
      <c r="C37" s="3" t="s">
        <v>23</v>
      </c>
      <c r="D37" s="3"/>
      <c r="E37" s="1">
        <v>15</v>
      </c>
      <c r="F37" s="5">
        <v>7.9</v>
      </c>
      <c r="G37" s="1" t="s">
        <v>24</v>
      </c>
      <c r="H37" s="1" t="s">
        <v>25</v>
      </c>
      <c r="I37" s="1">
        <v>4</v>
      </c>
      <c r="J37" s="1">
        <v>30</v>
      </c>
    </row>
    <row r="38" spans="1:10">
      <c r="A38" t="s">
        <v>22</v>
      </c>
      <c r="B38" s="1" t="s">
        <v>11</v>
      </c>
      <c r="C38" s="3" t="s">
        <v>23</v>
      </c>
      <c r="D38" s="3"/>
      <c r="E38" s="1">
        <v>15</v>
      </c>
      <c r="F38" s="5">
        <v>7.2</v>
      </c>
      <c r="G38" s="1" t="s">
        <v>14</v>
      </c>
      <c r="H38" s="1" t="s">
        <v>25</v>
      </c>
      <c r="J38" s="1">
        <v>30</v>
      </c>
    </row>
    <row r="39" spans="1:10">
      <c r="A39" t="s">
        <v>22</v>
      </c>
      <c r="B39" s="1" t="s">
        <v>16</v>
      </c>
      <c r="C39" s="3" t="s">
        <v>23</v>
      </c>
      <c r="D39" s="3"/>
      <c r="E39" s="1">
        <v>15</v>
      </c>
      <c r="F39" s="5">
        <v>7</v>
      </c>
      <c r="G39" s="1" t="s">
        <v>14</v>
      </c>
      <c r="H39" s="1" t="s">
        <v>25</v>
      </c>
      <c r="J39" s="1">
        <v>30</v>
      </c>
    </row>
    <row r="40" spans="1:10">
      <c r="A40" t="s">
        <v>22</v>
      </c>
      <c r="B40" s="1" t="s">
        <v>17</v>
      </c>
      <c r="C40" s="3" t="s">
        <v>23</v>
      </c>
      <c r="D40" s="3"/>
      <c r="E40" s="1">
        <v>15</v>
      </c>
      <c r="F40" s="5">
        <v>7.9</v>
      </c>
      <c r="G40" s="1" t="s">
        <v>14</v>
      </c>
      <c r="H40" s="1" t="s">
        <v>25</v>
      </c>
      <c r="J40" s="1">
        <v>30</v>
      </c>
    </row>
  </sheetData>
  <conditionalFormatting sqref="C17:D22 C2:C7 D2: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0 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 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D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 C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D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6"/>
  <sheetViews>
    <sheetView zoomScaleNormal="100" workbookViewId="0">
      <selection activeCell="B5" sqref="B5"/>
    </sheetView>
  </sheetViews>
  <sheetFormatPr defaultColWidth="10.140625" defaultRowHeight="12.75"/>
  <cols>
    <col min="1" max="1" width="12.28515625" style="1" customWidth="1"/>
    <col min="2" max="2" width="8" style="1" customWidth="1"/>
    <col min="3" max="3" width="8.140625" style="1" customWidth="1"/>
    <col min="4" max="4" width="8.28515625" style="1" customWidth="1"/>
    <col min="5" max="1023" width="10.140625" style="1"/>
  </cols>
  <sheetData>
    <row r="1" spans="1:4">
      <c r="A1" s="1" t="s">
        <v>26</v>
      </c>
      <c r="B1" s="1" t="s">
        <v>27</v>
      </c>
      <c r="C1" s="1" t="s">
        <v>28</v>
      </c>
      <c r="D1" s="1" t="s">
        <v>29</v>
      </c>
    </row>
    <row r="2" spans="1:4">
      <c r="A2" s="1" t="s">
        <v>30</v>
      </c>
      <c r="B2" s="8">
        <v>4.43101207056639</v>
      </c>
      <c r="C2" s="8">
        <v>4.05891613991413</v>
      </c>
      <c r="D2" s="8">
        <v>5.99629009095261E-2</v>
      </c>
    </row>
    <row r="3" spans="1:4">
      <c r="A3" s="1" t="s">
        <v>31</v>
      </c>
      <c r="B3" s="8">
        <v>8.23645983645984</v>
      </c>
      <c r="C3" s="8">
        <v>3.8444559186574501</v>
      </c>
      <c r="D3" s="8">
        <v>5.5211941283193101E-2</v>
      </c>
    </row>
    <row r="4" spans="1:4">
      <c r="A4" s="1" t="s">
        <v>32</v>
      </c>
      <c r="B4" s="8">
        <v>12.4492495309568</v>
      </c>
      <c r="C4" s="8">
        <v>3.4839152629563301</v>
      </c>
      <c r="D4" s="8">
        <v>7.0299348896299796E-2</v>
      </c>
    </row>
    <row r="5" spans="1:4">
      <c r="A5" s="1" t="s">
        <v>33</v>
      </c>
      <c r="B5" s="8">
        <v>16.876225981619299</v>
      </c>
      <c r="C5" s="8">
        <v>3.1562401242322702</v>
      </c>
      <c r="D5" s="8">
        <v>0.105925308296069</v>
      </c>
    </row>
    <row r="6" spans="1:4">
      <c r="A6" s="1" t="s">
        <v>34</v>
      </c>
      <c r="B6" s="8">
        <v>14.4977479635841</v>
      </c>
      <c r="C6" s="8">
        <v>3.3227695983363299</v>
      </c>
      <c r="D6" s="8">
        <v>0.12826017044540899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"/>
  <sheetViews>
    <sheetView zoomScaleNormal="100" workbookViewId="0">
      <selection activeCell="B5" sqref="B5"/>
    </sheetView>
  </sheetViews>
  <sheetFormatPr defaultColWidth="10.140625" defaultRowHeight="12.75"/>
  <cols>
    <col min="1" max="1" width="10.140625" style="1"/>
    <col min="2" max="2" width="10.42578125" style="1" customWidth="1"/>
    <col min="3" max="3" width="10.140625" style="1"/>
    <col min="4" max="4" width="11.28515625" style="1" customWidth="1"/>
    <col min="5" max="1024" width="10.140625" style="1"/>
  </cols>
  <sheetData>
    <row r="1" spans="1:2">
      <c r="A1" s="1" t="s">
        <v>0</v>
      </c>
      <c r="B1" s="1" t="s">
        <v>35</v>
      </c>
    </row>
    <row r="2" spans="1:2">
      <c r="A2" s="1" t="s">
        <v>18</v>
      </c>
      <c r="B2" s="1">
        <v>0.02</v>
      </c>
    </row>
    <row r="3" spans="1:2">
      <c r="A3" s="1" t="s">
        <v>20</v>
      </c>
      <c r="B3" s="1">
        <v>0.1</v>
      </c>
    </row>
    <row r="4" spans="1:2">
      <c r="A4" s="1" t="s">
        <v>21</v>
      </c>
      <c r="B4" s="1">
        <v>0.25</v>
      </c>
    </row>
    <row r="5" spans="1:2">
      <c r="A5" s="1" t="s">
        <v>22</v>
      </c>
      <c r="B5" s="1">
        <v>0.02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"/>
  <sheetViews>
    <sheetView zoomScaleNormal="100" workbookViewId="0">
      <selection activeCell="D10" sqref="D10"/>
    </sheetView>
  </sheetViews>
  <sheetFormatPr defaultColWidth="10.140625" defaultRowHeight="12.75"/>
  <cols>
    <col min="1" max="1" width="17" style="1" customWidth="1"/>
    <col min="2" max="2" width="10.5703125" style="1" customWidth="1"/>
    <col min="3" max="3" width="12" style="1" customWidth="1"/>
    <col min="4" max="4" width="11.5703125" style="1" customWidth="1"/>
    <col min="5" max="5" width="14.5703125" style="1" customWidth="1"/>
    <col min="6" max="1024" width="10.140625" style="1"/>
  </cols>
  <sheetData>
    <row r="1" spans="1:5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>
      <c r="A2" s="1" t="s">
        <v>11</v>
      </c>
      <c r="B2" s="9">
        <v>1.2999999999999999E-2</v>
      </c>
      <c r="C2" s="9">
        <v>1.2999999999999999E-2</v>
      </c>
      <c r="D2" s="10">
        <f>13/0.79/100</f>
        <v>0.16455696202531644</v>
      </c>
      <c r="E2" s="10">
        <f>28/0.79/100</f>
        <v>0.35443037974683539</v>
      </c>
    </row>
    <row r="3" spans="1:5">
      <c r="A3" s="1" t="s">
        <v>16</v>
      </c>
      <c r="B3" s="9">
        <v>1.7000000000000001E-2</v>
      </c>
      <c r="C3" s="9">
        <v>1.7000000000000001E-2</v>
      </c>
      <c r="D3" s="10">
        <f>3/0.58/100</f>
        <v>5.1724137931034482E-2</v>
      </c>
      <c r="E3" s="10">
        <f>13/0.58/100</f>
        <v>0.22413793103448276</v>
      </c>
    </row>
    <row r="4" spans="1:5">
      <c r="A4" s="1" t="s">
        <v>17</v>
      </c>
      <c r="B4" s="9">
        <v>2.5999999999999999E-2</v>
      </c>
      <c r="C4" s="9">
        <v>2.5999999999999999E-2</v>
      </c>
      <c r="D4" s="10">
        <f>13/0.77/100</f>
        <v>0.16883116883116883</v>
      </c>
      <c r="E4" s="10">
        <f>28/0.77/100</f>
        <v>0.36363636363636359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Slurry &amp; application</vt:lpstr>
      <vt:lpstr>Application climate</vt:lpstr>
      <vt:lpstr>Separation efficiency</vt:lpstr>
      <vt:lpstr>Storage 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Sasha Hafner</cp:lastModifiedBy>
  <cp:revision>56</cp:revision>
  <dcterms:created xsi:type="dcterms:W3CDTF">2021-09-29T11:00:40Z</dcterms:created>
  <dcterms:modified xsi:type="dcterms:W3CDTF">2022-01-12T11:09:55Z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