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ChangeLo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<sst xmlns="http://schemas.openxmlformats.org/spreadsheetml/2006/main" count="45" uniqueCount="37">
  <si>
    <t xml:space="preserve">bakke</t>
  </si>
  <si>
    <t xml:space="preserve">bakke+våd prøve</t>
  </si>
  <si>
    <t xml:space="preserve">våd prøve</t>
  </si>
  <si>
    <t xml:space="preserve">bakke+tørprøve</t>
  </si>
  <si>
    <t xml:space="preserve">tør prøve</t>
  </si>
  <si>
    <t xml:space="preserve">Tørstof</t>
  </si>
  <si>
    <t xml:space="preserve">bakke+aske</t>
  </si>
  <si>
    <t xml:space="preserve">VS</t>
  </si>
  <si>
    <t xml:space="preserve">analyse nr</t>
  </si>
  <si>
    <t xml:space="preserve">gram</t>
  </si>
  <si>
    <t xml:space="preserve">%</t>
  </si>
  <si>
    <t xml:space="preserve">% aske</t>
  </si>
  <si>
    <t xml:space="preserve">TS</t>
  </si>
  <si>
    <t xml:space="preserve">Rybjerg Biogas.1</t>
  </si>
  <si>
    <t xml:space="preserve">Rybjerg Biogas.2</t>
  </si>
  <si>
    <t xml:space="preserve">Vegger Energi.1</t>
  </si>
  <si>
    <t xml:space="preserve">Vegger Energi.2</t>
  </si>
  <si>
    <t xml:space="preserve">Brd Thorsen.1</t>
  </si>
  <si>
    <t xml:space="preserve">Brd Thorsen.2</t>
  </si>
  <si>
    <t xml:space="preserve">Thorsø Biogas.1</t>
  </si>
  <si>
    <t xml:space="preserve">Thorsø Biogas.2</t>
  </si>
  <si>
    <t xml:space="preserve">Båndlev(Hinnerup).1</t>
  </si>
  <si>
    <t xml:space="preserve">Båndlev(Hinnerup).2</t>
  </si>
  <si>
    <t xml:space="preserve">Horsens.1</t>
  </si>
  <si>
    <t xml:space="preserve">Horsens.2</t>
  </si>
  <si>
    <t xml:space="preserve">Foulum.1</t>
  </si>
  <si>
    <t xml:space="preserve">Foulum.2</t>
  </si>
  <si>
    <t xml:space="preserve">Holstebro (PSN + Tavs forsøg).1</t>
  </si>
  <si>
    <t xml:space="preserve">Holstebro (PSN + Tavs forsøg).2</t>
  </si>
  <si>
    <t xml:space="preserve">Date</t>
  </si>
  <si>
    <t xml:space="preserve">Who</t>
  </si>
  <si>
    <t xml:space="preserve">What</t>
  </si>
  <si>
    <t xml:space="preserve">19 April 2021</t>
  </si>
  <si>
    <t xml:space="preserve">Sasha</t>
  </si>
  <si>
    <t xml:space="preserve">Received file from AP 19 April. </t>
  </si>
  <si>
    <t xml:space="preserve">20 April 2021</t>
  </si>
  <si>
    <t xml:space="preserve">Calculate means (n = 2) to manually copy/paste into DM.xlsx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</si>
</sst>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0"/>
    <numFmt numFmtId="167" formatCode="0.00"/>
    <numFmt numFmtId="168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10.09"/>
  </cols>
  <sheetData>
    <row r="1" customFormat="false" ht="14.5" hidden="false" customHeight="false" outlineLevel="0" collapsed="false">
      <c r="C1" s="1"/>
      <c r="D1" s="1" t="s">
        <v>0</v>
      </c>
      <c r="E1" s="1" t="s">
        <v>1</v>
      </c>
      <c r="F1" s="2" t="s">
        <v>2</v>
      </c>
      <c r="G1" s="1" t="s">
        <v>3</v>
      </c>
      <c r="H1" s="3" t="s">
        <v>4</v>
      </c>
      <c r="I1" s="4" t="s">
        <v>5</v>
      </c>
      <c r="J1" s="3" t="s">
        <v>6</v>
      </c>
      <c r="K1" s="4" t="s">
        <v>7</v>
      </c>
      <c r="L1" s="4"/>
    </row>
    <row r="2" customFormat="false" ht="15" hidden="false" customHeight="false" outlineLevel="0" collapsed="false">
      <c r="C2" s="5" t="s">
        <v>8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6" t="s">
        <v>10</v>
      </c>
      <c r="J2" s="7" t="s">
        <v>9</v>
      </c>
      <c r="K2" s="6" t="s">
        <v>10</v>
      </c>
      <c r="L2" s="6" t="s">
        <v>11</v>
      </c>
      <c r="M2" s="0" t="s">
        <v>12</v>
      </c>
      <c r="N2" s="0" t="s">
        <v>7</v>
      </c>
    </row>
    <row r="3" customFormat="false" ht="14.5" hidden="false" customHeight="false" outlineLevel="0" collapsed="false">
      <c r="A3" s="8" t="s">
        <v>13</v>
      </c>
      <c r="B3" s="9" t="n">
        <v>44285</v>
      </c>
      <c r="C3" s="0" t="n">
        <v>1</v>
      </c>
      <c r="D3" s="10" t="n">
        <v>4.286</v>
      </c>
      <c r="E3" s="10" t="n">
        <v>74.659</v>
      </c>
      <c r="F3" s="10" t="n">
        <f aca="false">+E3-D3</f>
        <v>70.373</v>
      </c>
      <c r="G3" s="10" t="n">
        <v>8.104</v>
      </c>
      <c r="H3" s="11" t="n">
        <f aca="false">+G3-D3</f>
        <v>3.818</v>
      </c>
      <c r="I3" s="12" t="n">
        <f aca="false">+(H3/F3)*100</f>
        <v>5.42537620962585</v>
      </c>
      <c r="J3" s="13" t="n">
        <v>5.564</v>
      </c>
      <c r="K3" s="12" t="n">
        <f aca="false">+((G3-J3)/(H3))*100</f>
        <v>66.5269774751179</v>
      </c>
      <c r="L3" s="12" t="n">
        <f aca="false">+(J3-D3)*100/F3</f>
        <v>1.81603740070766</v>
      </c>
      <c r="M3" s="0" t="n">
        <f aca="false">AVERAGE(I3:I4)</f>
        <v>5.44200203412686</v>
      </c>
      <c r="N3" s="0" t="n">
        <f aca="false">AVERAGE(K3:K4)</f>
        <v>66.7186989752189</v>
      </c>
    </row>
    <row r="4" customFormat="false" ht="14.5" hidden="false" customHeight="false" outlineLevel="0" collapsed="false">
      <c r="A4" s="8" t="s">
        <v>14</v>
      </c>
      <c r="B4" s="9" t="n">
        <v>44285</v>
      </c>
      <c r="C4" s="0" t="n">
        <v>2</v>
      </c>
      <c r="D4" s="10" t="n">
        <v>4.274</v>
      </c>
      <c r="E4" s="10" t="n">
        <v>64.399</v>
      </c>
      <c r="F4" s="10" t="n">
        <f aca="false">+E4-D4</f>
        <v>60.125</v>
      </c>
      <c r="G4" s="14" t="n">
        <v>7.556</v>
      </c>
      <c r="H4" s="11" t="n">
        <f aca="false">+G4-D4</f>
        <v>3.282</v>
      </c>
      <c r="I4" s="12" t="n">
        <f aca="false">+(H4/F4)*100</f>
        <v>5.45862785862786</v>
      </c>
      <c r="J4" s="13" t="n">
        <v>5.36</v>
      </c>
      <c r="K4" s="12" t="n">
        <f aca="false">+((G4-J4)/(H4))*100</f>
        <v>66.9104204753199</v>
      </c>
      <c r="L4" s="12" t="n">
        <f aca="false">+(J4-D4)*100/F4</f>
        <v>1.80623700623701</v>
      </c>
    </row>
    <row r="5" customFormat="false" ht="13.8" hidden="false" customHeight="false" outlineLevel="0" collapsed="false">
      <c r="A5" s="8" t="s">
        <v>15</v>
      </c>
      <c r="B5" s="9" t="n">
        <v>44285</v>
      </c>
      <c r="C5" s="0" t="n">
        <v>3</v>
      </c>
      <c r="D5" s="10" t="n">
        <v>4.275</v>
      </c>
      <c r="E5" s="10" t="n">
        <v>76.095</v>
      </c>
      <c r="F5" s="10" t="n">
        <f aca="false">+E5-D5</f>
        <v>71.82</v>
      </c>
      <c r="G5" s="14" t="n">
        <v>9.282</v>
      </c>
      <c r="H5" s="11" t="n">
        <f aca="false">+G5-D5</f>
        <v>5.007</v>
      </c>
      <c r="I5" s="12" t="n">
        <f aca="false">+(H5/F5)*100</f>
        <v>6.97159565580618</v>
      </c>
      <c r="J5" s="13" t="n">
        <v>5.853</v>
      </c>
      <c r="K5" s="12" t="n">
        <f aca="false">+((G5-J5)/(H5))*100</f>
        <v>68.4841222288796</v>
      </c>
      <c r="L5" s="12" t="n">
        <f aca="false">+(J5-D5)*100/F5</f>
        <v>2.19715956558062</v>
      </c>
      <c r="M5" s="15" t="n">
        <f aca="false">AVERAGE(I5:I6)</f>
        <v>6.97178968414811</v>
      </c>
      <c r="N5" s="15" t="n">
        <f aca="false">AVERAGE(K5:K6)</f>
        <v>68.4747225967442</v>
      </c>
    </row>
    <row r="6" customFormat="false" ht="14.5" hidden="false" customHeight="false" outlineLevel="0" collapsed="false">
      <c r="A6" s="8" t="s">
        <v>16</v>
      </c>
      <c r="B6" s="9" t="n">
        <v>44285</v>
      </c>
      <c r="C6" s="0" t="n">
        <v>4</v>
      </c>
      <c r="D6" s="10" t="n">
        <v>4.289</v>
      </c>
      <c r="E6" s="10" t="n">
        <v>94.665</v>
      </c>
      <c r="F6" s="10" t="n">
        <f aca="false">+E6-D6</f>
        <v>90.376</v>
      </c>
      <c r="G6" s="14" t="n">
        <v>10.59</v>
      </c>
      <c r="H6" s="11" t="n">
        <f aca="false">+G6-D6</f>
        <v>6.301</v>
      </c>
      <c r="I6" s="12" t="n">
        <f aca="false">+(H6/F6)*100</f>
        <v>6.97198371249004</v>
      </c>
      <c r="J6" s="13" t="n">
        <v>6.276</v>
      </c>
      <c r="K6" s="12" t="n">
        <f aca="false">+((G6-J6)/(H6))*100</f>
        <v>68.4653229646088</v>
      </c>
      <c r="L6" s="12" t="n">
        <f aca="false">+(J6-D6)*100/F6</f>
        <v>2.19859254669381</v>
      </c>
    </row>
    <row r="7" customFormat="false" ht="13.8" hidden="false" customHeight="false" outlineLevel="0" collapsed="false">
      <c r="A7" s="8" t="s">
        <v>17</v>
      </c>
      <c r="B7" s="9" t="n">
        <v>44285</v>
      </c>
      <c r="C7" s="0" t="n">
        <v>5</v>
      </c>
      <c r="D7" s="10" t="n">
        <v>4.313</v>
      </c>
      <c r="E7" s="10" t="n">
        <v>79.742</v>
      </c>
      <c r="F7" s="10" t="n">
        <f aca="false">+E7-D7</f>
        <v>75.429</v>
      </c>
      <c r="G7" s="14" t="n">
        <v>11.369</v>
      </c>
      <c r="H7" s="11" t="n">
        <f aca="false">+G7-D7</f>
        <v>7.056</v>
      </c>
      <c r="I7" s="12" t="n">
        <f aca="false">+(H7/F7)*100</f>
        <v>9.354492304021</v>
      </c>
      <c r="J7" s="13" t="n">
        <v>5.907</v>
      </c>
      <c r="K7" s="12" t="n">
        <f aca="false">+((G7-J7)/(H7))*100</f>
        <v>77.4092970521542</v>
      </c>
      <c r="L7" s="12" t="n">
        <f aca="false">+(J7-D7)*100/F7</f>
        <v>2.11324556868048</v>
      </c>
      <c r="M7" s="15" t="n">
        <f aca="false">AVERAGE(I7:I8)</f>
        <v>9.3625189725818</v>
      </c>
      <c r="N7" s="15" t="n">
        <f aca="false">AVERAGE(K7:K8)</f>
        <v>77.0907148479512</v>
      </c>
    </row>
    <row r="8" customFormat="false" ht="14.5" hidden="false" customHeight="false" outlineLevel="0" collapsed="false">
      <c r="A8" s="8" t="s">
        <v>18</v>
      </c>
      <c r="B8" s="9" t="n">
        <v>44285</v>
      </c>
      <c r="C8" s="0" t="n">
        <v>6</v>
      </c>
      <c r="D8" s="10" t="n">
        <v>4.328</v>
      </c>
      <c r="E8" s="10" t="n">
        <v>74.484</v>
      </c>
      <c r="F8" s="10" t="n">
        <f aca="false">+E8-D8</f>
        <v>70.156</v>
      </c>
      <c r="G8" s="14" t="n">
        <v>10.902</v>
      </c>
      <c r="H8" s="11" t="n">
        <f aca="false">+G8-D8</f>
        <v>6.574</v>
      </c>
      <c r="I8" s="12" t="n">
        <f aca="false">+(H8/F8)*100</f>
        <v>9.3705456411426</v>
      </c>
      <c r="J8" s="13" t="n">
        <v>5.855</v>
      </c>
      <c r="K8" s="12" t="n">
        <f aca="false">+((G8-J8)/(H8))*100</f>
        <v>76.7721326437481</v>
      </c>
      <c r="L8" s="12" t="n">
        <f aca="false">+(J8-D8)*100/F8</f>
        <v>2.17657791208165</v>
      </c>
    </row>
    <row r="9" customFormat="false" ht="13.8" hidden="false" customHeight="false" outlineLevel="0" collapsed="false">
      <c r="A9" s="8" t="s">
        <v>19</v>
      </c>
      <c r="B9" s="9" t="n">
        <v>44285</v>
      </c>
      <c r="C9" s="0" t="n">
        <v>7</v>
      </c>
      <c r="D9" s="10" t="n">
        <v>4.332</v>
      </c>
      <c r="E9" s="10" t="n">
        <v>94.556</v>
      </c>
      <c r="F9" s="10" t="n">
        <f aca="false">+E9-D9</f>
        <v>90.224</v>
      </c>
      <c r="G9" s="14" t="n">
        <v>9.803</v>
      </c>
      <c r="H9" s="11" t="n">
        <f aca="false">+G9-D9</f>
        <v>5.471</v>
      </c>
      <c r="I9" s="12" t="n">
        <f aca="false">+(H9/F9)*100</f>
        <v>6.06379677247739</v>
      </c>
      <c r="J9" s="13" t="n">
        <v>6.014</v>
      </c>
      <c r="K9" s="12" t="n">
        <f aca="false">+((G9-J9)/(H9))*100</f>
        <v>69.256077499543</v>
      </c>
      <c r="L9" s="12" t="n">
        <f aca="false">+(J9-D9)*100/F9</f>
        <v>1.86424898031566</v>
      </c>
      <c r="M9" s="15" t="n">
        <f aca="false">AVERAGE(I9:I10)</f>
        <v>6.16238548733028</v>
      </c>
      <c r="N9" s="15" t="n">
        <f aca="false">AVERAGE(K9:K10)</f>
        <v>69.1838340037429</v>
      </c>
    </row>
    <row r="10" customFormat="false" ht="14.5" hidden="false" customHeight="false" outlineLevel="0" collapsed="false">
      <c r="A10" s="8" t="s">
        <v>20</v>
      </c>
      <c r="B10" s="9" t="n">
        <v>44285</v>
      </c>
      <c r="C10" s="0" t="n">
        <v>8</v>
      </c>
      <c r="D10" s="10" t="n">
        <v>4.326</v>
      </c>
      <c r="E10" s="10" t="n">
        <v>85.767</v>
      </c>
      <c r="F10" s="10" t="n">
        <f aca="false">+E10-D10</f>
        <v>81.441</v>
      </c>
      <c r="G10" s="14" t="n">
        <v>9.425</v>
      </c>
      <c r="H10" s="11" t="n">
        <f aca="false">+G10-D10</f>
        <v>5.099</v>
      </c>
      <c r="I10" s="12" t="n">
        <f aca="false">+(H10/F10)*100</f>
        <v>6.26097420218318</v>
      </c>
      <c r="J10" s="13" t="n">
        <v>5.901</v>
      </c>
      <c r="K10" s="12" t="n">
        <f aca="false">+((G10-J10)/(H10))*100</f>
        <v>69.1115905079427</v>
      </c>
      <c r="L10" s="12" t="n">
        <f aca="false">+(J10-D10)*100/F10</f>
        <v>1.9339153497624</v>
      </c>
    </row>
    <row r="11" customFormat="false" ht="13.8" hidden="false" customHeight="false" outlineLevel="0" collapsed="false">
      <c r="A11" s="8" t="s">
        <v>21</v>
      </c>
      <c r="B11" s="9" t="n">
        <v>44285</v>
      </c>
      <c r="C11" s="0" t="n">
        <v>9</v>
      </c>
      <c r="D11" s="10" t="n">
        <v>4.314</v>
      </c>
      <c r="E11" s="10" t="n">
        <v>76.039</v>
      </c>
      <c r="F11" s="10" t="n">
        <f aca="false">+E11-D11</f>
        <v>71.725</v>
      </c>
      <c r="G11" s="14" t="n">
        <v>9.297</v>
      </c>
      <c r="H11" s="11" t="n">
        <f aca="false">+G11-D11</f>
        <v>4.983</v>
      </c>
      <c r="I11" s="12" t="n">
        <f aca="false">+(H11/F11)*100</f>
        <v>6.94736842105263</v>
      </c>
      <c r="J11" s="13" t="n">
        <v>5.809</v>
      </c>
      <c r="K11" s="12" t="n">
        <f aca="false">+((G11-J11)/(H11))*100</f>
        <v>69.9979931768011</v>
      </c>
      <c r="L11" s="12" t="n">
        <f aca="false">+(J11-D11)*100/F11</f>
        <v>2.08434994771697</v>
      </c>
      <c r="M11" s="15" t="n">
        <f aca="false">AVERAGE(I11:I12)</f>
        <v>6.90982533214733</v>
      </c>
      <c r="N11" s="15" t="n">
        <f aca="false">AVERAGE(K11:K12)</f>
        <v>69.9848630811164</v>
      </c>
    </row>
    <row r="12" customFormat="false" ht="14.5" hidden="false" customHeight="false" outlineLevel="0" collapsed="false">
      <c r="A12" s="8" t="s">
        <v>22</v>
      </c>
      <c r="B12" s="9" t="n">
        <v>44285</v>
      </c>
      <c r="C12" s="0" t="n">
        <v>10</v>
      </c>
      <c r="D12" s="10" t="n">
        <v>4.3</v>
      </c>
      <c r="E12" s="10" t="n">
        <v>71.221</v>
      </c>
      <c r="F12" s="10" t="n">
        <f aca="false">+E12-D12</f>
        <v>66.921</v>
      </c>
      <c r="G12" s="14" t="n">
        <v>8.899</v>
      </c>
      <c r="H12" s="11" t="n">
        <f aca="false">+G12-D12</f>
        <v>4.599</v>
      </c>
      <c r="I12" s="12" t="n">
        <f aca="false">+(H12/F12)*100</f>
        <v>6.87228224324203</v>
      </c>
      <c r="J12" s="13" t="n">
        <v>5.681</v>
      </c>
      <c r="K12" s="12" t="n">
        <f aca="false">+((G12-J12)/(H12))*100</f>
        <v>69.9717329854316</v>
      </c>
      <c r="L12" s="12" t="n">
        <f aca="false">+(J12-D12)*100/F12</f>
        <v>2.06362726199549</v>
      </c>
    </row>
    <row r="13" customFormat="false" ht="13.8" hidden="false" customHeight="false" outlineLevel="0" collapsed="false">
      <c r="A13" s="8" t="s">
        <v>23</v>
      </c>
      <c r="B13" s="9" t="n">
        <v>44285</v>
      </c>
      <c r="C13" s="0" t="n">
        <v>11</v>
      </c>
      <c r="D13" s="10" t="n">
        <v>4.258</v>
      </c>
      <c r="E13" s="10" t="n">
        <v>59.246</v>
      </c>
      <c r="F13" s="10" t="n">
        <f aca="false">+E13-D13</f>
        <v>54.988</v>
      </c>
      <c r="G13" s="14" t="n">
        <v>8.81</v>
      </c>
      <c r="H13" s="11" t="n">
        <f aca="false">+G13-D13</f>
        <v>4.552</v>
      </c>
      <c r="I13" s="12" t="n">
        <f aca="false">+(H13/F13)*100</f>
        <v>8.278169782498</v>
      </c>
      <c r="J13" s="13" t="n">
        <v>6.254</v>
      </c>
      <c r="K13" s="12" t="n">
        <f aca="false">+((G13-J13)/(H13))*100</f>
        <v>56.1511423550088</v>
      </c>
      <c r="L13" s="12" t="n">
        <f aca="false">+(J13-D13)*100/F13</f>
        <v>3.62988288353823</v>
      </c>
      <c r="M13" s="15" t="n">
        <f aca="false">AVERAGE(I13:I14)</f>
        <v>8.2888650315459</v>
      </c>
      <c r="N13" s="15" t="n">
        <f aca="false">AVERAGE(K13:K14)</f>
        <v>56.3298248778779</v>
      </c>
    </row>
    <row r="14" customFormat="false" ht="14.5" hidden="false" customHeight="false" outlineLevel="0" collapsed="false">
      <c r="A14" s="8" t="s">
        <v>24</v>
      </c>
      <c r="B14" s="9" t="n">
        <v>44285</v>
      </c>
      <c r="C14" s="0" t="n">
        <v>12</v>
      </c>
      <c r="D14" s="10" t="n">
        <v>4.246</v>
      </c>
      <c r="E14" s="10" t="n">
        <v>91.347</v>
      </c>
      <c r="F14" s="10" t="n">
        <f aca="false">+E14-D14</f>
        <v>87.101</v>
      </c>
      <c r="G14" s="14" t="n">
        <v>11.475</v>
      </c>
      <c r="H14" s="11" t="n">
        <f aca="false">+G14-D14</f>
        <v>7.229</v>
      </c>
      <c r="I14" s="12" t="n">
        <f aca="false">+(H14/F14)*100</f>
        <v>8.29956028059379</v>
      </c>
      <c r="J14" s="13" t="n">
        <v>7.39</v>
      </c>
      <c r="K14" s="12" t="n">
        <f aca="false">+((G14-J14)/(H14))*100</f>
        <v>56.508507400747</v>
      </c>
      <c r="L14" s="12" t="n">
        <f aca="false">+(J14-D14)*100/F14</f>
        <v>3.60960264520499</v>
      </c>
    </row>
    <row r="15" customFormat="false" ht="13.8" hidden="false" customHeight="false" outlineLevel="0" collapsed="false">
      <c r="A15" s="8" t="s">
        <v>25</v>
      </c>
      <c r="B15" s="9" t="n">
        <v>44292</v>
      </c>
      <c r="C15" s="0" t="n">
        <v>13</v>
      </c>
      <c r="D15" s="10" t="n">
        <v>4.254</v>
      </c>
      <c r="E15" s="10" t="n">
        <v>69.081</v>
      </c>
      <c r="F15" s="10" t="n">
        <f aca="false">+E15-D15</f>
        <v>64.827</v>
      </c>
      <c r="G15" s="14" t="n">
        <v>8.21</v>
      </c>
      <c r="H15" s="11" t="n">
        <f aca="false">+G15-D15</f>
        <v>3.956</v>
      </c>
      <c r="I15" s="12" t="n">
        <f aca="false">+(H15/F15)*100</f>
        <v>6.10239560676879</v>
      </c>
      <c r="J15" s="13" t="n">
        <v>5.162</v>
      </c>
      <c r="K15" s="12" t="n">
        <f aca="false">+((G15-J15)/(H15))*100</f>
        <v>77.0475227502528</v>
      </c>
      <c r="L15" s="12" t="n">
        <f aca="false">+(J15-D15)*100/F15</f>
        <v>1.40065096333318</v>
      </c>
      <c r="M15" s="15" t="n">
        <f aca="false">AVERAGE(I15:I16)</f>
        <v>6.09531907526016</v>
      </c>
      <c r="N15" s="15" t="n">
        <f aca="false">AVERAGE(K15:K16)</f>
        <v>77.0077919644201</v>
      </c>
    </row>
    <row r="16" customFormat="false" ht="14.5" hidden="false" customHeight="false" outlineLevel="0" collapsed="false">
      <c r="A16" s="8" t="s">
        <v>26</v>
      </c>
      <c r="B16" s="9" t="n">
        <v>44292</v>
      </c>
      <c r="C16" s="0" t="n">
        <v>14</v>
      </c>
      <c r="D16" s="10" t="n">
        <v>4.254</v>
      </c>
      <c r="E16" s="10" t="n">
        <v>77.28</v>
      </c>
      <c r="F16" s="10" t="n">
        <f aca="false">+E16-D16</f>
        <v>73.026</v>
      </c>
      <c r="G16" s="14" t="n">
        <v>8.7</v>
      </c>
      <c r="H16" s="11" t="n">
        <f aca="false">+G16-D16</f>
        <v>4.446</v>
      </c>
      <c r="I16" s="12" t="n">
        <f aca="false">+(H16/F16)*100</f>
        <v>6.08824254375154</v>
      </c>
      <c r="J16" s="13" t="n">
        <v>5.278</v>
      </c>
      <c r="K16" s="12" t="n">
        <f aca="false">+((G16-J16)/(H16))*100</f>
        <v>76.9680611785875</v>
      </c>
      <c r="L16" s="12" t="n">
        <f aca="false">+(J16-D16)*100/F16</f>
        <v>1.40224029797606</v>
      </c>
    </row>
    <row r="17" customFormat="false" ht="13.8" hidden="false" customHeight="false" outlineLevel="0" collapsed="false">
      <c r="A17" s="8" t="s">
        <v>27</v>
      </c>
      <c r="B17" s="9" t="n">
        <v>44285</v>
      </c>
      <c r="C17" s="0" t="n">
        <v>15</v>
      </c>
      <c r="D17" s="10" t="n">
        <v>4.252</v>
      </c>
      <c r="E17" s="10" t="n">
        <v>53.035</v>
      </c>
      <c r="F17" s="10" t="n">
        <f aca="false">+E17-D17</f>
        <v>48.783</v>
      </c>
      <c r="G17" s="14" t="n">
        <v>6.065</v>
      </c>
      <c r="H17" s="11" t="n">
        <f aca="false">+G17-D17</f>
        <v>1.813</v>
      </c>
      <c r="I17" s="12" t="n">
        <f aca="false">+(H17/F17)*100</f>
        <v>3.71645860238198</v>
      </c>
      <c r="J17" s="13" t="n">
        <v>4.88</v>
      </c>
      <c r="K17" s="12" t="n">
        <f aca="false">+((G17-J17)/(H17))*100</f>
        <v>65.3612796469939</v>
      </c>
      <c r="L17" s="12" t="n">
        <f aca="false">+(J17-D17)*100/F17</f>
        <v>1.28733370231433</v>
      </c>
      <c r="M17" s="15" t="n">
        <f aca="false">AVERAGE(I17:I18)</f>
        <v>3.74873658396347</v>
      </c>
      <c r="N17" s="15" t="n">
        <f aca="false">AVERAGE(K17:K18)</f>
        <v>65.4914793559093</v>
      </c>
    </row>
    <row r="18" customFormat="false" ht="14.5" hidden="false" customHeight="false" outlineLevel="0" collapsed="false">
      <c r="A18" s="8" t="s">
        <v>28</v>
      </c>
      <c r="B18" s="9" t="n">
        <v>44285</v>
      </c>
      <c r="C18" s="0" t="n">
        <v>16</v>
      </c>
      <c r="D18" s="10" t="n">
        <v>4.259</v>
      </c>
      <c r="E18" s="10" t="n">
        <v>54.034</v>
      </c>
      <c r="F18" s="10" t="n">
        <f aca="false">+E18-D18</f>
        <v>49.775</v>
      </c>
      <c r="G18" s="14" t="n">
        <v>6.141</v>
      </c>
      <c r="H18" s="11" t="n">
        <f aca="false">+G18-D18</f>
        <v>1.882</v>
      </c>
      <c r="I18" s="12" t="n">
        <f aca="false">+(H18/F18)*100</f>
        <v>3.78101456554495</v>
      </c>
      <c r="J18" s="13" t="n">
        <v>4.906</v>
      </c>
      <c r="K18" s="12" t="n">
        <f aca="false">+((G18-J18)/(H18))*100</f>
        <v>65.6216790648247</v>
      </c>
      <c r="L18" s="12" t="n">
        <f aca="false">+(J18-D18)*100/F18</f>
        <v>1.29984932194877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96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0" t="s">
        <v>31</v>
      </c>
    </row>
    <row r="2" customFormat="false" ht="12.8" hidden="false" customHeight="false" outlineLevel="0" collapsed="false">
      <c r="A2" s="0" t="s">
        <v>32</v>
      </c>
      <c r="B2" s="0" t="s">
        <v>33</v>
      </c>
      <c r="C2" s="0" t="s">
        <v>34</v>
      </c>
    </row>
    <row r="3" customFormat="false" ht="13.8" hidden="false" customHeight="false" outlineLevel="0" collapsed="false">
      <c r="A3" s="0" t="s">
        <v>35</v>
      </c>
      <c r="B3" s="0" t="s">
        <v>33</v>
      </c>
      <c r="C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Aarhus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2021-04-15T12:19:46Z</dcterms:created>
  <dc:creator>Heidi Grønbæk</dc:creator>
  <dc:description/>
  <dc:language>en-US</dc:language>
  <cp:lastModifiedBy>Some Reviewer</cp:lastModifiedBy>
  <dcterms:modified xsi:type="dcterms:W3CDTF">2021-04-20T09:58:51Z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Aarhus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