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5-KVIK/model/"/>
    </mc:Choice>
  </mc:AlternateContent>
  <xr:revisionPtr revIDLastSave="490" documentId="13_ncr:1_{A03A6902-9A89-4468-8B98-E20900CA048E}" xr6:coauthVersionLast="47" xr6:coauthVersionMax="47" xr10:uidLastSave="{CD35CF3C-AD21-4387-B120-5DC33ACE219D}"/>
  <bookViews>
    <workbookView xWindow="-28920" yWindow="-45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80" i="1" l="1"/>
  <c r="X77" i="1"/>
  <c r="W77" i="1"/>
  <c r="V77" i="1"/>
  <c r="U77" i="1"/>
  <c r="T77" i="1"/>
  <c r="S77" i="1"/>
  <c r="R77" i="1"/>
  <c r="P77" i="1"/>
  <c r="O77" i="1"/>
  <c r="F6" i="10"/>
  <c r="E27" i="10"/>
  <c r="Q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Q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B43" i="2" l="1"/>
  <c r="D43" i="2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52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52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52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52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52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52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52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52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52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52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52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D95" i="1"/>
  <c r="L95" i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W95" i="1"/>
  <c r="AV110" i="1"/>
  <c r="AV109" i="1"/>
  <c r="AW109" i="1"/>
  <c r="AW110" i="1"/>
  <c r="AK95" i="1"/>
  <c r="AK110" i="1"/>
  <c r="AK109" i="1"/>
  <c r="BR100" i="1"/>
  <c r="Z95" i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L95" i="1"/>
  <c r="R95" i="1"/>
  <c r="AX95" i="1"/>
  <c r="AX110" i="1"/>
  <c r="AX109" i="1"/>
  <c r="F110" i="1"/>
  <c r="F124" i="1" s="1"/>
  <c r="H95" i="1"/>
  <c r="P109" i="1"/>
  <c r="AL135" i="1"/>
  <c r="AL124" i="1"/>
  <c r="AM95" i="1"/>
  <c r="AM110" i="1"/>
  <c r="AM109" i="1"/>
  <c r="CC109" i="1"/>
  <c r="AC124" i="1"/>
  <c r="AC135" i="1"/>
  <c r="AA135" i="1"/>
  <c r="AA124" i="1"/>
  <c r="AA95" i="1"/>
  <c r="AB95" i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AZ95" i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BJ110" i="1"/>
  <c r="BJ109" i="1"/>
  <c r="AD109" i="1"/>
  <c r="AZ135" i="1"/>
  <c r="AZ124" i="1"/>
  <c r="AO110" i="1"/>
  <c r="AO109" i="1"/>
  <c r="AD124" i="1"/>
  <c r="AD135" i="1"/>
  <c r="S95" i="1"/>
  <c r="I95" i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135" i="1"/>
  <c r="BA124" i="1"/>
  <c r="AP95" i="1"/>
  <c r="AP110" i="1"/>
  <c r="AP109" i="1"/>
  <c r="AQ110" i="1"/>
  <c r="AQ109" i="1"/>
  <c r="AQ95" i="1"/>
  <c r="AE95" i="1"/>
  <c r="AE110" i="1"/>
  <c r="AE109" i="1"/>
  <c r="T110" i="1"/>
  <c r="T109" i="1"/>
  <c r="T95" i="1"/>
  <c r="J110" i="1"/>
  <c r="J109" i="1"/>
  <c r="J95" i="1"/>
  <c r="CE95" i="1"/>
  <c r="CE110" i="1"/>
  <c r="CE109" i="1"/>
  <c r="BU110" i="1"/>
  <c r="BU109" i="1"/>
  <c r="BU95" i="1"/>
  <c r="BL95" i="1"/>
  <c r="BL110" i="1"/>
  <c r="BL109" i="1"/>
  <c r="BB95" i="1"/>
  <c r="BB110" i="1"/>
  <c r="BB109" i="1"/>
  <c r="K110" i="1"/>
  <c r="K135" i="1" s="1"/>
  <c r="K95" i="1"/>
  <c r="AF95" i="1"/>
  <c r="AF110" i="1"/>
  <c r="AF109" i="1"/>
  <c r="CF95" i="1"/>
  <c r="CF56" i="1" s="1"/>
  <c r="CF57" i="1" s="1"/>
  <c r="U95" i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110" i="1"/>
  <c r="BC109" i="1"/>
  <c r="AR135" i="1"/>
  <c r="AR124" i="1"/>
  <c r="AR95" i="1"/>
  <c r="AG135" i="1"/>
  <c r="AG124" i="1"/>
  <c r="AG95" i="1"/>
  <c r="V95" i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AT95" i="1"/>
  <c r="AT110" i="1"/>
  <c r="AT109" i="1"/>
  <c r="AI95" i="1"/>
  <c r="AI110" i="1"/>
  <c r="AI109" i="1"/>
  <c r="X95" i="1"/>
  <c r="X110" i="1"/>
  <c r="X109" i="1"/>
  <c r="N110" i="1"/>
  <c r="N109" i="1"/>
  <c r="N95" i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F14" i="10" l="1"/>
  <c r="F111" i="10" s="1"/>
  <c r="F112" i="10" s="1"/>
  <c r="F113" i="10" s="1"/>
  <c r="F114" i="10" s="1"/>
  <c r="F115" i="10" s="1"/>
  <c r="F20" i="10" s="1"/>
  <c r="F31" i="10" s="1"/>
  <c r="BE56" i="1"/>
  <c r="BE57" i="1" s="1"/>
  <c r="BE54" i="1"/>
  <c r="BE55" i="1"/>
  <c r="BC56" i="1"/>
  <c r="BC57" i="1" s="1"/>
  <c r="BC55" i="1"/>
  <c r="BC54" i="1"/>
  <c r="BB56" i="1"/>
  <c r="BB57" i="1" s="1"/>
  <c r="BB54" i="1"/>
  <c r="BB55" i="1"/>
  <c r="BA56" i="1"/>
  <c r="BA57" i="1" s="1"/>
  <c r="BA54" i="1"/>
  <c r="BA55" i="1"/>
  <c r="AZ56" i="1"/>
  <c r="AZ57" i="1" s="1"/>
  <c r="AZ55" i="1"/>
  <c r="AZ54" i="1"/>
  <c r="AY56" i="1"/>
  <c r="AY57" i="1" s="1"/>
  <c r="AY55" i="1"/>
  <c r="AY54" i="1"/>
  <c r="AX56" i="1"/>
  <c r="AX57" i="1" s="1"/>
  <c r="AX55" i="1"/>
  <c r="AX54" i="1"/>
  <c r="AW56" i="1"/>
  <c r="AW57" i="1" s="1"/>
  <c r="AW54" i="1"/>
  <c r="AW55" i="1"/>
  <c r="AV56" i="1"/>
  <c r="AV57" i="1" s="1"/>
  <c r="AV55" i="1"/>
  <c r="AV54" i="1"/>
  <c r="AT56" i="1"/>
  <c r="AT57" i="1" s="1"/>
  <c r="AT55" i="1"/>
  <c r="AT54" i="1"/>
  <c r="AR56" i="1"/>
  <c r="AR57" i="1" s="1"/>
  <c r="AR55" i="1"/>
  <c r="AR54" i="1"/>
  <c r="AQ56" i="1"/>
  <c r="AQ57" i="1" s="1"/>
  <c r="AQ54" i="1"/>
  <c r="AQ55" i="1"/>
  <c r="AP56" i="1"/>
  <c r="AP57" i="1" s="1"/>
  <c r="AP55" i="1"/>
  <c r="AP54" i="1"/>
  <c r="AO56" i="1"/>
  <c r="AO57" i="1" s="1"/>
  <c r="AO54" i="1"/>
  <c r="AO55" i="1"/>
  <c r="AN56" i="1"/>
  <c r="AN57" i="1" s="1"/>
  <c r="AN55" i="1"/>
  <c r="AN54" i="1"/>
  <c r="AM56" i="1"/>
  <c r="AM57" i="1" s="1"/>
  <c r="AM55" i="1"/>
  <c r="AM54" i="1"/>
  <c r="AL56" i="1"/>
  <c r="AL57" i="1" s="1"/>
  <c r="AL55" i="1"/>
  <c r="AL54" i="1"/>
  <c r="AK56" i="1"/>
  <c r="AK57" i="1" s="1"/>
  <c r="AK55" i="1"/>
  <c r="AK54" i="1"/>
  <c r="AI56" i="1"/>
  <c r="AI57" i="1" s="1"/>
  <c r="AI54" i="1"/>
  <c r="AI55" i="1"/>
  <c r="AG56" i="1"/>
  <c r="AG57" i="1" s="1"/>
  <c r="AG55" i="1"/>
  <c r="AG54" i="1"/>
  <c r="AF56" i="1"/>
  <c r="AF57" i="1" s="1"/>
  <c r="AF55" i="1"/>
  <c r="AF54" i="1"/>
  <c r="AE56" i="1"/>
  <c r="AE57" i="1" s="1"/>
  <c r="AE55" i="1"/>
  <c r="AE54" i="1"/>
  <c r="AD56" i="1"/>
  <c r="AD57" i="1" s="1"/>
  <c r="AD54" i="1"/>
  <c r="AD55" i="1"/>
  <c r="AC56" i="1"/>
  <c r="AC57" i="1" s="1"/>
  <c r="AC54" i="1"/>
  <c r="AC55" i="1"/>
  <c r="AB56" i="1"/>
  <c r="AB57" i="1" s="1"/>
  <c r="AB55" i="1"/>
  <c r="AB54" i="1"/>
  <c r="AA56" i="1"/>
  <c r="AA57" i="1" s="1"/>
  <c r="AA54" i="1"/>
  <c r="AA55" i="1"/>
  <c r="Z56" i="1"/>
  <c r="Z57" i="1" s="1"/>
  <c r="Z55" i="1"/>
  <c r="Z54" i="1"/>
  <c r="X56" i="1"/>
  <c r="X57" i="1" s="1"/>
  <c r="X55" i="1"/>
  <c r="X54" i="1"/>
  <c r="V56" i="1"/>
  <c r="V57" i="1" s="1"/>
  <c r="V54" i="1"/>
  <c r="V55" i="1"/>
  <c r="U56" i="1"/>
  <c r="U57" i="1" s="1"/>
  <c r="U55" i="1"/>
  <c r="U54" i="1"/>
  <c r="T56" i="1"/>
  <c r="T57" i="1" s="1"/>
  <c r="T55" i="1"/>
  <c r="T54" i="1"/>
  <c r="S56" i="1"/>
  <c r="S57" i="1" s="1"/>
  <c r="S54" i="1"/>
  <c r="S55" i="1"/>
  <c r="R56" i="1"/>
  <c r="R57" i="1" s="1"/>
  <c r="R54" i="1"/>
  <c r="R55" i="1"/>
  <c r="P56" i="1"/>
  <c r="P57" i="1" s="1"/>
  <c r="P55" i="1"/>
  <c r="P54" i="1"/>
  <c r="N56" i="1"/>
  <c r="N57" i="1" s="1"/>
  <c r="N54" i="1"/>
  <c r="N55" i="1"/>
  <c r="L56" i="1"/>
  <c r="L57" i="1" s="1"/>
  <c r="L55" i="1"/>
  <c r="L54" i="1"/>
  <c r="K56" i="1"/>
  <c r="K57" i="1" s="1"/>
  <c r="K55" i="1"/>
  <c r="K54" i="1"/>
  <c r="J56" i="1"/>
  <c r="J57" i="1" s="1"/>
  <c r="J54" i="1"/>
  <c r="J55" i="1"/>
  <c r="I56" i="1"/>
  <c r="I57" i="1" s="1"/>
  <c r="I54" i="1"/>
  <c r="I55" i="1"/>
  <c r="H56" i="1"/>
  <c r="H57" i="1" s="1"/>
  <c r="H55" i="1"/>
  <c r="H54" i="1"/>
  <c r="G55" i="1"/>
  <c r="G54" i="1"/>
  <c r="G58" i="1" s="1"/>
  <c r="F54" i="1"/>
  <c r="F55" i="1"/>
  <c r="G100" i="1"/>
  <c r="G104" i="1" s="1"/>
  <c r="G13" i="1" s="1"/>
  <c r="G11" i="1" s="1"/>
  <c r="G12" i="1" s="1"/>
  <c r="G14" i="1" s="1"/>
  <c r="G56" i="1"/>
  <c r="G57" i="1" s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110" i="1"/>
  <c r="BD109" i="1"/>
  <c r="AS95" i="1"/>
  <c r="AS110" i="1"/>
  <c r="AS109" i="1"/>
  <c r="AH95" i="1"/>
  <c r="AH110" i="1"/>
  <c r="AH109" i="1"/>
  <c r="W110" i="1"/>
  <c r="W109" i="1"/>
  <c r="W95" i="1"/>
  <c r="CH95" i="1"/>
  <c r="CH56" i="1" s="1"/>
  <c r="CH57" i="1" s="1"/>
  <c r="CH110" i="1"/>
  <c r="CH109" i="1"/>
  <c r="N92" i="10"/>
  <c r="E92" i="10"/>
  <c r="N84" i="10"/>
  <c r="N87" i="10" s="1"/>
  <c r="N88" i="10" s="1"/>
  <c r="E84" i="10"/>
  <c r="E87" i="10" s="1"/>
  <c r="E88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F105" i="10" l="1"/>
  <c r="F128" i="10" s="1"/>
  <c r="F130" i="10" s="1"/>
  <c r="N53" i="10"/>
  <c r="N56" i="10" s="1"/>
  <c r="N52" i="10"/>
  <c r="E54" i="10"/>
  <c r="E55" i="10" s="1"/>
  <c r="E52" i="10"/>
  <c r="BD56" i="1"/>
  <c r="BD57" i="1" s="1"/>
  <c r="BD55" i="1"/>
  <c r="BD54" i="1"/>
  <c r="AS56" i="1"/>
  <c r="AS57" i="1" s="1"/>
  <c r="AS55" i="1"/>
  <c r="AS54" i="1"/>
  <c r="AH56" i="1"/>
  <c r="AH57" i="1" s="1"/>
  <c r="AH55" i="1"/>
  <c r="AH54" i="1"/>
  <c r="W56" i="1"/>
  <c r="W57" i="1" s="1"/>
  <c r="W55" i="1"/>
  <c r="W54" i="1"/>
  <c r="G101" i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F117" i="10" l="1"/>
  <c r="F119" i="10" s="1"/>
  <c r="O144" i="10"/>
  <c r="E30" i="10"/>
  <c r="E97" i="10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E94" i="10"/>
  <c r="N94" i="10"/>
  <c r="N95" i="10"/>
  <c r="N132" i="10" s="1"/>
  <c r="N104" i="10"/>
  <c r="N103" i="10"/>
  <c r="E104" i="10"/>
  <c r="E103" i="10"/>
  <c r="CG123" i="1" l="1"/>
  <c r="CG125" i="1" s="1"/>
  <c r="CG127" i="1" s="1"/>
  <c r="CG23" i="1" s="1"/>
  <c r="CG34" i="1" s="1"/>
  <c r="E13" i="10"/>
  <c r="AF123" i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3" i="1"/>
  <c r="BE125" i="1" s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E129" i="10"/>
  <c r="E131" i="10" s="1"/>
  <c r="E118" i="10"/>
  <c r="E120" i="10" s="1"/>
  <c r="N118" i="10"/>
  <c r="N120" i="10" s="1"/>
  <c r="N129" i="10"/>
  <c r="N131" i="10" s="1"/>
  <c r="N13" i="10"/>
  <c r="N11" i="10" s="1"/>
  <c r="N12" i="10" s="1"/>
  <c r="N14" i="10" s="1"/>
  <c r="CG150" i="1" l="1"/>
  <c r="E11" i="10"/>
  <c r="E12" i="10" s="1"/>
  <c r="E14" i="10" s="1"/>
  <c r="AF148" i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N105" i="10"/>
  <c r="N111" i="10"/>
  <c r="N112" i="10" s="1"/>
  <c r="N113" i="10" s="1"/>
  <c r="N114" i="10" s="1"/>
  <c r="N115" i="10" s="1"/>
  <c r="N20" i="10" s="1"/>
  <c r="N31" i="10" s="1"/>
  <c r="E105" i="10" l="1"/>
  <c r="E111" i="10"/>
  <c r="E112" i="10" s="1"/>
  <c r="E113" i="10" s="1"/>
  <c r="E114" i="10" s="1"/>
  <c r="E115" i="10" s="1"/>
  <c r="E20" i="10" s="1"/>
  <c r="E31" i="10" s="1"/>
  <c r="R148" i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17" i="10" l="1"/>
  <c r="E119" i="10" s="1"/>
  <c r="E121" i="10" s="1"/>
  <c r="E23" i="10" s="1"/>
  <c r="E34" i="10" s="1"/>
  <c r="E128" i="10"/>
  <c r="E130" i="10" s="1"/>
  <c r="E106" i="10"/>
  <c r="E107" i="10" s="1"/>
  <c r="E108" i="10" s="1"/>
  <c r="E109" i="10" s="1"/>
  <c r="E16" i="10" s="1"/>
  <c r="W148" i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N121" i="10"/>
  <c r="N23" i="10" s="1"/>
  <c r="N34" i="10" s="1"/>
  <c r="E99" i="1"/>
  <c r="M85" i="1"/>
  <c r="O85" i="1"/>
  <c r="Y85" i="1"/>
  <c r="AJ85" i="1"/>
  <c r="AU85" i="1"/>
  <c r="E85" i="1"/>
  <c r="E133" i="10" l="1"/>
  <c r="E142" i="10" s="1"/>
  <c r="E24" i="10" s="1"/>
  <c r="E35" i="10" s="1"/>
  <c r="E134" i="10"/>
  <c r="N144" i="10"/>
  <c r="O79" i="1"/>
  <c r="O76" i="1"/>
  <c r="O75" i="1"/>
  <c r="O73" i="1"/>
  <c r="O72" i="1"/>
  <c r="O107" i="1"/>
  <c r="E144" i="10" l="1"/>
  <c r="E143" i="10"/>
  <c r="E25" i="10" s="1"/>
  <c r="O108" i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56" i="1" l="1"/>
  <c r="O57" i="1" s="1"/>
  <c r="O55" i="1"/>
  <c r="O54" i="1"/>
  <c r="O100" i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E55" i="1" l="1"/>
  <c r="E54" i="1"/>
  <c r="R58" i="2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AU56" i="1" l="1"/>
  <c r="AU57" i="1" s="1"/>
  <c r="AU55" i="1"/>
  <c r="AU54" i="1"/>
  <c r="M56" i="1"/>
  <c r="M57" i="1" s="1"/>
  <c r="M55" i="1"/>
  <c r="M54" i="1"/>
  <c r="E102" i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Y95" i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AJ56" i="1" l="1"/>
  <c r="AJ57" i="1" s="1"/>
  <c r="AJ55" i="1"/>
  <c r="AJ54" i="1"/>
  <c r="Y56" i="1"/>
  <c r="Y57" i="1" s="1"/>
  <c r="Y55" i="1"/>
  <c r="Y54" i="1"/>
  <c r="M58" i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AJ14" i="1" l="1"/>
  <c r="AJ111" i="1" s="1"/>
  <c r="AJ134" i="1" s="1"/>
  <c r="AJ136" i="1" s="1"/>
  <c r="AJ139" i="1" s="1"/>
  <c r="AJ140" i="1" s="1"/>
  <c r="AJ149" i="1" s="1"/>
  <c r="AJ25" i="1" s="1"/>
  <c r="I32" i="10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J112" i="1" l="1"/>
  <c r="AJ113" i="1" s="1"/>
  <c r="AJ114" i="1" s="1"/>
  <c r="AJ115" i="1" s="1"/>
  <c r="AJ16" i="1" s="1"/>
  <c r="AJ27" i="1" s="1"/>
  <c r="AJ150" i="1"/>
  <c r="AJ152" i="1" s="1"/>
  <c r="AJ153" i="1" s="1"/>
  <c r="AJ21" i="1" s="1"/>
  <c r="AJ32" i="1" s="1"/>
  <c r="AJ123" i="1"/>
  <c r="AJ125" i="1" s="1"/>
  <c r="AJ127" i="1" s="1"/>
  <c r="AJ23" i="1" s="1"/>
  <c r="AJ34" i="1" s="1"/>
  <c r="AJ148" i="1"/>
  <c r="AJ24" i="1" s="1"/>
  <c r="AJ35" i="1" s="1"/>
  <c r="AU129" i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16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AJ22" i="1" l="1"/>
  <c r="AJ33" i="1" s="1"/>
  <c r="BY129" i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D82" authorId="8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9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9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0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1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1067F211-7AF4-4168-B88D-D70868410347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B332344-083F-42C0-BBF2-2CFC811F2AD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F95C83C-8475-4F60-A8A2-179BE833BC3A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0B56D291-519C-420C-B43E-E0E1BB30136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18908FE-7F54-4D82-9C15-EACC14B4CDA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ACEECCCF-44BD-4116-8BC6-403520A22CBC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BAF34BE6-EB45-4FE5-9C26-0CBADF20413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62E7064C-B388-4590-A568-5EEBF88BA741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N79" authorId="3" shapeId="0" xr:uid="{A4EBEDE2-5F3F-4C48-8C0A-D403B877218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O79" authorId="3" shapeId="0" xr:uid="{5A1B3941-B025-44C4-AF85-052B364BF6D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P79" authorId="3" shapeId="0" xr:uid="{BA83672D-FE5B-4AFF-A649-31C78A197DA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Q79" authorId="3" shapeId="0" xr:uid="{3B6A6CBC-8211-43C5-8BF4-D062607BFE4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<sst xmlns="http://schemas.openxmlformats.org/spreadsheetml/2006/main" count="1037" uniqueCount="338">
  <si>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</si>
  <si>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</si>
  <si>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</si>
  <si>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</si>
  <si>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</si>
  <si>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</si>
  <si>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</si>
  <si>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</si>
  <si>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</si>
  <si>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</si>
  <si>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</si>
  <si>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</si>
  <si>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</si>
  <si>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</si>
  <si>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</si>
  <si>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</si>
  <si>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</si>
  <si>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</si>
  <si>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</si>
  <si>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</si>
  <si>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</si>
  <si>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</si>
  <si>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</si>
  <si>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</si>
  <si>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</si>
  <si>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</si>
  <si>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</si>
  <si>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</si>
  <si>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</si>
  <si>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</si>
  <si>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</si>
  <si>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</si>
  <si>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</si>
  <si>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</si>
  <si>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</si>
  <si>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</si>
  <si>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</si>
  <si>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</si>
  <si>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</si>
  <si>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</si>
  <si>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</si>
  <si>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</si>
  <si>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</si>
  <si>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</si>
  <si>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</si>
  <si>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</si>
  <si>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</si>
  <si>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</si>
  <si>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</si>
  <si>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</si>
  <si>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</si>
  <si>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</si>
  <si>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</si>
  <si>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</si>
  <si>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</si>
  <si>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</si>
  <si>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</si>
  <si>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</si>
  <si>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</si>
  <si>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</si>
  <si>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</si>
  <si>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</si>
  <si>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</si>
  <si>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</si>
  <si>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</si>
  <si>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</si>
  <si>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</si>
  <si>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</si>
  <si>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</si>
  <si>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</si>
  <si>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</si>
  <si>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</si>
  <si>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</si>
  <si>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</si>
  <si>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</si>
  <si>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</si>
  <si>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</si>
  <si>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</si>
  <si>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</si>
  <si>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</si>
  <si>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</si>
  <si>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</si>
  <si>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</si>
  <si>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</si>
  <si>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</si>
  <si>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</si>
  <si>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</si>
  <si>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</si>
  <si>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</si>
  <si>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</si>
  <si>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</si>
  <si>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</si>
  <si>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</si>
  <si>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</si>
  <si>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</si>
  <si>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</si>
  <si>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</si>
  <si>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</si>
  <si>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</si>
  <si>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</si>
  <si>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</si>
  <si>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</si>
  <si>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</si>
  <si>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</si>
  <si>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</si>
  <si>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</si>
  <si>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</si>
  <si>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</si>
  <si>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</si>
  <si>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</si>
  <si>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</si>
  <si>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</si>
  <si>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</si>
  <si>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</si>
  <si>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</si>
  <si>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</si>
  <si>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</si>
  <si>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</si>
  <si>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</si>
  <si>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</si>
  <si>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</si>
  <si>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</si>
  <si>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</si>
  <si>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</si>
  <si>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</si>
  <si>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</si>
  <si>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</si>
  <si>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</si>
  <si>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</si>
  <si>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</si>
  <si>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</si>
  <si>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</si>
  <si>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</si>
  <si>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</si>
  <si>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</si>
  <si>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</si>
  <si>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</si>
  <si>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</si>
  <si>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</si>
  <si>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</si>
  <si>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</si>
  <si>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</si>
  <si>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</si>
  <si>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</si>
  <si>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</si>
  <si>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</si>
  <si>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</si>
  <si>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</si>
  <si>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</si>
  <si>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</si>
  <si>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</si>
  <si>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</si>
  <si>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</si>
  <si>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</si>
  <si>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</si>
  <si>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</si>
  <si>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</si>
  <si>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</si>
  <si>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</si>
  <si>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</si>
  <si>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</si>
  <si>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</si>
  <si>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</si>
  <si>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</si>
  <si>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</si>
  <si>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</si>
  <si>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</si>
  <si>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</si>
  <si>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</si>
  <si>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</si>
  <si>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</si>
  <si>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</si>
  <si>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</si>
  <si>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</si>
  <si>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</si>
  <si>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</si>
  <si>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</si>
  <si>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</si>
  <si>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</si>
  <si>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</si>
  <si>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</si>
  <si>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</si>
  <si>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</si>
  <si>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</si>
  <si>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</si>
  <si>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</si>
  <si>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</si>
  <si>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</si>
  <si>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</si>
  <si>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</si>
  <si>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</si>
  <si>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</si>
  <si>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</si>
  <si>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</si>
  <si>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</si>
  <si>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</si>
  <si>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</si>
  <si>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</si>
  <si>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</si>
  <si>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</si>
  <si>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</si>
  <si>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</si>
  <si>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</si>
  <si>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</si>
  <si>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</si>
  <si>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</si>
  <si>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</si>
  <si>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</si>
  <si>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</si>
  <si>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</si>
  <si>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</si>
  <si>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</si>
  <si>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</si>
  <si>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</si>
  <si>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</si>
  <si>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</si>
  <si>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</si>
  <si>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</si>
  <si>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</si>
  <si>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</si>
  <si>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</si>
  <si>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</si>
  <si>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</si>
  <si>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</si>
  <si>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</si>
  <si>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</si>
  <si>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</si>
  <si>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</si>
  <si>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</si>
  <si>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</si>
  <si>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</si>
  <si>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</si>
  <si>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</si>
  <si>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</si>
  <si>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</si>
  <si>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</si>
  <si>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</si>
  <si>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</si>
  <si>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</si>
  <si>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</si>
  <si>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</si>
  <si>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</si>
  <si>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</si>
  <si>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</si>
  <si>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</si>
  <si>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</si>
  <si>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</si>
  <si>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</si>
  <si>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</si>
  <si>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</si>
  <si>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</si>
  <si>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</si>
  <si>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</si>
  <si>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</si>
  <si>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</si>
  <si>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</si>
  <si>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</si>
  <si>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</si>
  <si>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</si>
  <si>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</si>
  <si>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</si>
  <si>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</si>
  <si>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</si>
  <si>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</si>
  <si>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</si>
  <si>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</si>
  <si>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</si>
  <si>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</si>
  <si>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</si>
  <si>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</si>
  <si>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</si>
  <si>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</si>
  <si>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</si>
  <si>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</si>
  <si>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</si>
  <si>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</si>
  <si>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</si>
  <si>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</si>
  <si>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</si>
  <si>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</si>
  <si>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</si>
  <si>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</si>
  <si>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</si>
  <si>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</si>
  <si>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</si>
  <si>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</si>
  <si>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</si>
  <si>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</si>
  <si>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</si>
  <si>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</si>
  <si>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</si>
  <si>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</si>
  <si>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</si>
  <si>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</si>
  <si>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</si>
  <si>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</si>
  <si>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</si>
  <si>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</si>
  <si>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</si>
  <si>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</si>
  <si>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</si>
  <si>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</si>
  <si>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</si>
  <si>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</si>
  <si>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</si>
  <si>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</si>
  <si>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</si>
  <si>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</si>
  <si>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</si>
  <si>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</si>
  <si>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</si>
  <si>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</si>
  <si>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</si>
  <si>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</si>
  <si>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</si>
  <si>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</si>
  <si>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</si>
  <si>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</si>
  <si>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</si>
  <si>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</si>
  <si>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</si>
  <si>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</si>
  <si>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</si>
  <si>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</si>
  <si>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</si>
  <si>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</si>
  <si>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</si>
  <si>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</si>
  <si>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</si>
  <si>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</si>
  <si>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</si>
  <si>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</si>
  <si>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</si>
  <si>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</si>
  <si>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</si>
  <si>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</si>
  <si>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</si>
  <si>
    <t>Normtal 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</si>
</sst>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tabSelected="1" zoomScaleNormal="100" workbookViewId="0">
      <pane xSplit="4" ySplit="6" topLeftCell="E61" activePane="bottomRight" state="frozen"/>
      <selection pane="topRight" activeCell="C1" sqref="C1"/>
      <selection pane="bottomLeft" activeCell="A3" sqref="A3"/>
      <selection pane="bottomRight" activeCell="C71" sqref="C71"/>
    </sheetView>
  </sheetViews>
  <sheetFormatPr defaultColWidth="9.140625" defaultRowHeight="15" x14ac:dyDescent="0.25"/>
  <cols>
    <col min="1" max="1" width="34.7109375" style="2" customWidth="1"/>
    <col min="2" max="2" width="20.5703125" style="2" customWidth="1"/>
    <col min="3" max="3" width="15.5703125" style="2" customWidth="1"/>
    <col min="4" max="4" width="18.85546875" style="2" customWidth="1"/>
    <col min="5" max="14" width="27.85546875" style="2" customWidth="1"/>
    <col min="15" max="15" width="29.42578125" style="2" customWidth="1"/>
    <col min="16" max="16" width="28" style="2" bestFit="1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54</v>
      </c>
      <c r="F6" s="10">
        <v>7</v>
      </c>
      <c r="G6" s="10">
        <v>7</v>
      </c>
      <c r="H6" s="10">
        <v>7</v>
      </c>
      <c r="I6" s="10">
        <v>54</v>
      </c>
      <c r="J6" s="10">
        <v>54</v>
      </c>
      <c r="K6" s="10">
        <v>54</v>
      </c>
      <c r="L6" s="10">
        <v>54</v>
      </c>
      <c r="M6" s="10">
        <v>7</v>
      </c>
      <c r="N6" s="10">
        <v>54</v>
      </c>
      <c r="O6" s="10">
        <v>27</v>
      </c>
      <c r="P6" s="10">
        <v>7</v>
      </c>
      <c r="Q6" s="10">
        <v>7</v>
      </c>
      <c r="R6" s="10">
        <v>7</v>
      </c>
      <c r="S6" s="10">
        <v>27</v>
      </c>
      <c r="T6" s="10">
        <v>27</v>
      </c>
      <c r="U6" s="10">
        <v>27</v>
      </c>
      <c r="V6" s="10">
        <v>27</v>
      </c>
      <c r="W6" s="10">
        <v>7</v>
      </c>
      <c r="X6" s="10">
        <v>27</v>
      </c>
      <c r="Y6" s="10">
        <v>30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35</v>
      </c>
      <c r="BG6" s="10">
        <v>7</v>
      </c>
      <c r="BH6" s="10">
        <v>7</v>
      </c>
      <c r="BI6" s="10">
        <v>7</v>
      </c>
      <c r="BJ6" s="10">
        <v>35</v>
      </c>
      <c r="BK6" s="10">
        <v>35</v>
      </c>
      <c r="BL6" s="10">
        <v>35</v>
      </c>
      <c r="BM6" s="10">
        <v>35</v>
      </c>
      <c r="BN6" s="10">
        <v>35</v>
      </c>
      <c r="BO6" s="10">
        <v>35</v>
      </c>
      <c r="BP6" s="10">
        <v>7</v>
      </c>
      <c r="BQ6" s="10">
        <v>7</v>
      </c>
      <c r="BR6" s="10">
        <v>7</v>
      </c>
      <c r="BS6" s="10">
        <v>35</v>
      </c>
      <c r="BT6" s="10">
        <v>35</v>
      </c>
      <c r="BU6" s="10">
        <v>35</v>
      </c>
      <c r="BV6" s="10">
        <v>35</v>
      </c>
      <c r="BW6" s="10">
        <v>7</v>
      </c>
      <c r="BX6" s="10">
        <v>35</v>
      </c>
      <c r="BY6" s="10">
        <v>36</v>
      </c>
      <c r="BZ6" s="10">
        <v>7</v>
      </c>
      <c r="CA6" s="10">
        <v>7</v>
      </c>
      <c r="CB6" s="10">
        <v>7</v>
      </c>
      <c r="CC6" s="10">
        <v>36</v>
      </c>
      <c r="CD6" s="10">
        <v>36</v>
      </c>
      <c r="CE6" s="10">
        <v>36</v>
      </c>
      <c r="CF6" s="10">
        <v>36</v>
      </c>
      <c r="CG6" s="10">
        <v>7</v>
      </c>
      <c r="CH6" s="10">
        <v>1</v>
      </c>
      <c r="CI6" s="10">
        <v>36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35.418807017543855</v>
      </c>
      <c r="F11" s="20">
        <f t="shared" ref="F11:H11" si="1">+F6*F13+F9</f>
        <v>8.9431786874593886</v>
      </c>
      <c r="G11" s="20">
        <f t="shared" si="1"/>
        <v>8.9431786874593886</v>
      </c>
      <c r="H11" s="20">
        <f t="shared" si="1"/>
        <v>8.9431786874593886</v>
      </c>
      <c r="I11" s="20">
        <f t="shared" si="0"/>
        <v>35.418807017543855</v>
      </c>
      <c r="J11" s="20">
        <f t="shared" ref="J11:K11" si="2">+J6*J13+J9</f>
        <v>35.418807017543855</v>
      </c>
      <c r="K11" s="20">
        <f t="shared" si="2"/>
        <v>35.418807017543855</v>
      </c>
      <c r="L11" s="20">
        <f t="shared" ref="L11" si="3">+L6*L13+L9</f>
        <v>35.418807017543855</v>
      </c>
      <c r="M11" s="20">
        <f t="shared" si="0"/>
        <v>8.9431786874593886</v>
      </c>
      <c r="N11" s="20">
        <f t="shared" ref="N11" si="4">+N6*N13+N9</f>
        <v>35.418807017543855</v>
      </c>
      <c r="O11" s="20">
        <f t="shared" ref="O11:W11" si="5">+O6*O13+O9</f>
        <v>26.611588477366254</v>
      </c>
      <c r="P11" s="20">
        <f t="shared" ref="P11:R11" si="6">+P6*P13+P9</f>
        <v>10.603004420057918</v>
      </c>
      <c r="Q11" s="20">
        <f t="shared" si="6"/>
        <v>14.112586958473624</v>
      </c>
      <c r="R11" s="20">
        <f t="shared" si="6"/>
        <v>10.603004420057918</v>
      </c>
      <c r="S11" s="20">
        <f t="shared" si="5"/>
        <v>26.611588477366254</v>
      </c>
      <c r="T11" s="20">
        <f t="shared" ref="T11:U11" si="7">+T6*T13+T9</f>
        <v>26.611588477366254</v>
      </c>
      <c r="U11" s="20">
        <f t="shared" si="7"/>
        <v>26.611588477366254</v>
      </c>
      <c r="V11" s="20">
        <f t="shared" ref="V11" si="8">+V6*V13+V9</f>
        <v>26.611588477366254</v>
      </c>
      <c r="W11" s="20">
        <f t="shared" si="5"/>
        <v>10.603004420057918</v>
      </c>
      <c r="X11" s="20">
        <f t="shared" ref="X11" si="9">+X6*X13+X9</f>
        <v>26.611588477366254</v>
      </c>
      <c r="Y11" s="20">
        <f t="shared" si="0"/>
        <v>34.896395982559952</v>
      </c>
      <c r="Z11" s="20">
        <f t="shared" ref="Z11" si="10">+Z6*Z13+Z9</f>
        <v>1.9965465327519982</v>
      </c>
      <c r="AA11" s="20">
        <f t="shared" ref="AA11:AC11" si="11">+AA6*AA13+AA9</f>
        <v>11.975825729263988</v>
      </c>
      <c r="AB11" s="20">
        <f t="shared" si="11"/>
        <v>11.975825729263988</v>
      </c>
      <c r="AC11" s="20">
        <f t="shared" si="11"/>
        <v>11.975825729263988</v>
      </c>
      <c r="AD11" s="20">
        <f t="shared" si="0"/>
        <v>33.899849449807945</v>
      </c>
      <c r="AE11" s="20">
        <f t="shared" ref="AE11:AF11" si="12">+AE6*AE13+AE9</f>
        <v>33.899849449807945</v>
      </c>
      <c r="AF11" s="20">
        <f t="shared" si="12"/>
        <v>33.899849449807945</v>
      </c>
      <c r="AG11" s="20">
        <f t="shared" ref="AG11" si="13">+AG6*AG13+AG9</f>
        <v>33.899849449807945</v>
      </c>
      <c r="AH11" s="20">
        <f t="shared" ref="AH11:AI11" si="14">+AH6*AH13+AH9</f>
        <v>11.975825729263988</v>
      </c>
      <c r="AI11" s="20">
        <f t="shared" si="14"/>
        <v>33.899849449807945</v>
      </c>
      <c r="AJ11" s="20">
        <f t="shared" si="0"/>
        <v>33.082457349910243</v>
      </c>
      <c r="AK11" s="20">
        <f t="shared" ref="AK11" si="15">+AK6*AK13+AK9</f>
        <v>2.2764753340868293</v>
      </c>
      <c r="AL11" s="20">
        <f t="shared" ref="AL11:AN11" si="16">+AL6*AL13+AL9</f>
        <v>13.935327338607806</v>
      </c>
      <c r="AM11" s="20">
        <f t="shared" si="16"/>
        <v>13.935327338607806</v>
      </c>
      <c r="AN11" s="20">
        <f t="shared" si="16"/>
        <v>13.935327338607806</v>
      </c>
      <c r="AO11" s="20">
        <f t="shared" si="0"/>
        <v>33.082457349910243</v>
      </c>
      <c r="AP11" s="20">
        <f t="shared" ref="AP11:AQ11" si="17">+AP6*AP13+AP9</f>
        <v>33.082457349910243</v>
      </c>
      <c r="AQ11" s="20">
        <f t="shared" si="17"/>
        <v>33.082457349910243</v>
      </c>
      <c r="AR11" s="20">
        <f t="shared" ref="AR11" si="18">+AR6*AR13+AR9</f>
        <v>33.082457349910243</v>
      </c>
      <c r="AS11" s="20">
        <f t="shared" ref="AS11:AT11" si="19">+AS6*AS13+AS9</f>
        <v>13.935327338607806</v>
      </c>
      <c r="AT11" s="20">
        <f t="shared" si="19"/>
        <v>33.082457349910243</v>
      </c>
      <c r="AU11" s="20">
        <f t="shared" si="0"/>
        <v>41.257331297998242</v>
      </c>
      <c r="AV11" s="20">
        <f t="shared" ref="AV11" si="20">+AV6*AV13+AV9</f>
        <v>3.4171554198665492</v>
      </c>
      <c r="AW11" s="20">
        <f t="shared" ref="AW11:AY11" si="21">+AW6*AW13+AW9</f>
        <v>21.920087939065844</v>
      </c>
      <c r="AX11" s="20">
        <f t="shared" si="21"/>
        <v>21.920087939065844</v>
      </c>
      <c r="AY11" s="20">
        <f t="shared" si="21"/>
        <v>21.920087939065844</v>
      </c>
      <c r="AZ11" s="20">
        <f t="shared" si="0"/>
        <v>41.257331297998242</v>
      </c>
      <c r="BA11" s="20">
        <f t="shared" ref="BA11:BB11" si="22">+BA6*BA13+BA9</f>
        <v>41.257331297998242</v>
      </c>
      <c r="BB11" s="20">
        <f t="shared" si="22"/>
        <v>41.257331297998242</v>
      </c>
      <c r="BC11" s="20">
        <f t="shared" ref="BC11" si="23">+BC6*BC13+BC9</f>
        <v>41.257331297998242</v>
      </c>
      <c r="BD11" s="20">
        <f t="shared" ref="BD11:BE11" si="24">+BD6*BD13+BD9</f>
        <v>21.920087939065844</v>
      </c>
      <c r="BE11" s="20">
        <f t="shared" si="24"/>
        <v>41.257331297998242</v>
      </c>
      <c r="BF11" s="20">
        <f t="shared" si="0"/>
        <v>19.931892876103841</v>
      </c>
      <c r="BG11" s="20">
        <f t="shared" ref="BG11:BI11" si="25">+BG6*BG13+BG9</f>
        <v>7.986378575220769</v>
      </c>
      <c r="BH11" s="20">
        <f t="shared" si="25"/>
        <v>7.986378575220769</v>
      </c>
      <c r="BI11" s="20">
        <f t="shared" si="25"/>
        <v>7.986378575220769</v>
      </c>
      <c r="BJ11" s="20">
        <f t="shared" si="0"/>
        <v>19.931892876103841</v>
      </c>
      <c r="BK11" s="20">
        <f t="shared" ref="BK11:BL11" si="26">+BK6*BK13+BK9</f>
        <v>19.931892876103841</v>
      </c>
      <c r="BL11" s="20">
        <f t="shared" si="26"/>
        <v>19.931892876103841</v>
      </c>
      <c r="BM11" s="20">
        <f t="shared" ref="BM11" si="27">+BM6*BM13+BM9</f>
        <v>19.931892876103841</v>
      </c>
      <c r="BN11" s="20">
        <f t="shared" ref="BN11" si="28">+BN6*BN13+BN9</f>
        <v>19.931892876103841</v>
      </c>
      <c r="BO11" s="20">
        <f t="shared" si="0"/>
        <v>34.863785752207683</v>
      </c>
      <c r="BP11" s="20">
        <f t="shared" ref="BP11:BR11" si="29">+BP6*BP13+BP9</f>
        <v>10.972757150441538</v>
      </c>
      <c r="BQ11" s="20">
        <f t="shared" si="29"/>
        <v>10.972757150441538</v>
      </c>
      <c r="BR11" s="20">
        <f t="shared" si="29"/>
        <v>10.972757150441538</v>
      </c>
      <c r="BS11" s="20">
        <f t="shared" si="0"/>
        <v>34.863785752207683</v>
      </c>
      <c r="BT11" s="20">
        <f t="shared" ref="BT11:BU11" si="30">+BT6*BT13+BT9</f>
        <v>34.863785752207683</v>
      </c>
      <c r="BU11" s="20">
        <f t="shared" si="30"/>
        <v>34.863785752207683</v>
      </c>
      <c r="BV11" s="20">
        <f t="shared" ref="BV11" si="31">+BV6*BV13+BV9</f>
        <v>34.863785752207683</v>
      </c>
      <c r="BW11" s="20">
        <f t="shared" ref="BW11" si="32">+BW6*BW13+BW9</f>
        <v>10.972757150441538</v>
      </c>
      <c r="BX11" s="20">
        <f t="shared" ref="BX11" si="33">+BX6*BX13+BX9</f>
        <v>34.863785752207683</v>
      </c>
      <c r="BY11" s="20">
        <f t="shared" si="0"/>
        <v>35.458986594724088</v>
      </c>
      <c r="BZ11" s="20">
        <f t="shared" ref="BZ11:CB11" si="34">+BZ6*BZ13+BZ9</f>
        <v>10.922580726751907</v>
      </c>
      <c r="CA11" s="20">
        <f t="shared" si="34"/>
        <v>10.922580726751907</v>
      </c>
      <c r="CB11" s="20">
        <f t="shared" si="34"/>
        <v>10.922580726751907</v>
      </c>
      <c r="CC11" s="20">
        <f t="shared" si="0"/>
        <v>35.458986594724088</v>
      </c>
      <c r="CD11" s="20">
        <f t="shared" ref="CD11:CE11" si="35">+CD6*CD13+CD9</f>
        <v>35.458986594724088</v>
      </c>
      <c r="CE11" s="20">
        <f t="shared" si="35"/>
        <v>35.458986594724088</v>
      </c>
      <c r="CF11" s="20">
        <f t="shared" ref="CF11" si="36">+CF6*CF13+CF9</f>
        <v>35.458986594724088</v>
      </c>
      <c r="CG11" s="20">
        <f t="shared" ref="CG11" si="37">+CG6*CG13+CG9</f>
        <v>10.922580726751907</v>
      </c>
      <c r="CH11" s="20">
        <f t="shared" ref="CH11:CI11" si="38">+CH6*CH13+CH9</f>
        <v>1.8460829609645582</v>
      </c>
      <c r="CI11" s="20">
        <f t="shared" si="38"/>
        <v>35.458986594724088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20.209403508771928</v>
      </c>
      <c r="F12" s="20">
        <f t="shared" ref="F12:H12" si="40">0.5*(F11-F9)+F9</f>
        <v>6.9715893437296943</v>
      </c>
      <c r="G12" s="20">
        <f t="shared" si="40"/>
        <v>6.9715893437296943</v>
      </c>
      <c r="H12" s="20">
        <f t="shared" si="40"/>
        <v>6.9715893437296943</v>
      </c>
      <c r="I12" s="20">
        <f t="shared" si="39"/>
        <v>20.209403508771928</v>
      </c>
      <c r="J12" s="20">
        <f t="shared" ref="J12:K12" si="41">0.5*(J11-J9)+J9</f>
        <v>20.209403508771928</v>
      </c>
      <c r="K12" s="20">
        <f t="shared" si="41"/>
        <v>20.209403508771928</v>
      </c>
      <c r="L12" s="20">
        <f t="shared" ref="L12" si="42">0.5*(L11-L9)+L9</f>
        <v>20.209403508771928</v>
      </c>
      <c r="M12" s="20">
        <f t="shared" si="39"/>
        <v>6.9715893437296943</v>
      </c>
      <c r="N12" s="20">
        <f t="shared" ref="N12" si="43">0.5*(N11-N9)+N9</f>
        <v>20.209403508771928</v>
      </c>
      <c r="O12" s="20">
        <f t="shared" ref="O12:W12" si="44">0.5*(O11-O9)+O9</f>
        <v>15.805794238683127</v>
      </c>
      <c r="P12" s="20">
        <f t="shared" ref="P12:R12" si="45">0.5*(P11-P9)+P9</f>
        <v>7.8015022100289588</v>
      </c>
      <c r="Q12" s="20">
        <f t="shared" si="45"/>
        <v>9.5562934792368122</v>
      </c>
      <c r="R12" s="20">
        <f t="shared" si="45"/>
        <v>7.8015022100289588</v>
      </c>
      <c r="S12" s="20">
        <f t="shared" si="44"/>
        <v>15.805794238683127</v>
      </c>
      <c r="T12" s="20">
        <f t="shared" ref="T12:U12" si="46">0.5*(T11-T9)+T9</f>
        <v>15.805794238683127</v>
      </c>
      <c r="U12" s="20">
        <f t="shared" si="46"/>
        <v>15.805794238683127</v>
      </c>
      <c r="V12" s="20">
        <f t="shared" ref="V12" si="47">0.5*(V11-V9)+V9</f>
        <v>15.805794238683127</v>
      </c>
      <c r="W12" s="20">
        <f t="shared" si="44"/>
        <v>7.8015022100289588</v>
      </c>
      <c r="X12" s="20">
        <f t="shared" ref="X12" si="48">0.5*(X11-X9)+X9</f>
        <v>15.805794238683127</v>
      </c>
      <c r="Y12" s="20">
        <f>0.5*(Y11-Y9)+Y9</f>
        <v>19.948197991279976</v>
      </c>
      <c r="Z12" s="20">
        <f t="shared" ref="Z12" si="49">0.5*(Z11-Z9)+Z9</f>
        <v>1.4982732663759992</v>
      </c>
      <c r="AA12" s="20">
        <f t="shared" ref="AA12:AC12" si="50">0.5*(AA11-AA9)+AA9</f>
        <v>8.4879128646319941</v>
      </c>
      <c r="AB12" s="20">
        <f t="shared" si="50"/>
        <v>8.4879128646319941</v>
      </c>
      <c r="AC12" s="20">
        <f t="shared" si="50"/>
        <v>8.4879128646319941</v>
      </c>
      <c r="AD12" s="20">
        <f t="shared" si="39"/>
        <v>19.449924724903973</v>
      </c>
      <c r="AE12" s="20">
        <f t="shared" ref="AE12:AF12" si="51">0.5*(AE11-AE9)+AE9</f>
        <v>19.449924724903973</v>
      </c>
      <c r="AF12" s="20">
        <f t="shared" si="51"/>
        <v>19.449924724903973</v>
      </c>
      <c r="AG12" s="20">
        <f t="shared" ref="AG12" si="52">0.5*(AG11-AG9)+AG9</f>
        <v>19.449924724903973</v>
      </c>
      <c r="AH12" s="20">
        <f t="shared" ref="AH12:AI12" si="53">0.5*(AH11-AH9)+AH9</f>
        <v>8.4879128646319941</v>
      </c>
      <c r="AI12" s="20">
        <f t="shared" si="53"/>
        <v>19.449924724903973</v>
      </c>
      <c r="AJ12" s="20">
        <f t="shared" si="39"/>
        <v>19.041228674955121</v>
      </c>
      <c r="AK12" s="20">
        <f t="shared" ref="AK12" si="54">0.5*(AK11-AK9)+AK9</f>
        <v>1.6382376670434147</v>
      </c>
      <c r="AL12" s="20">
        <f t="shared" ref="AL12:AN12" si="55">0.5*(AL11-AL9)+AL9</f>
        <v>9.4676636693039029</v>
      </c>
      <c r="AM12" s="20">
        <f t="shared" si="55"/>
        <v>9.4676636693039029</v>
      </c>
      <c r="AN12" s="20">
        <f t="shared" si="55"/>
        <v>9.4676636693039029</v>
      </c>
      <c r="AO12" s="20">
        <f t="shared" si="39"/>
        <v>19.041228674955121</v>
      </c>
      <c r="AP12" s="20">
        <f t="shared" ref="AP12:AQ12" si="56">0.5*(AP11-AP9)+AP9</f>
        <v>19.041228674955121</v>
      </c>
      <c r="AQ12" s="20">
        <f t="shared" si="56"/>
        <v>19.041228674955121</v>
      </c>
      <c r="AR12" s="20">
        <f t="shared" ref="AR12" si="57">0.5*(AR11-AR9)+AR9</f>
        <v>19.041228674955121</v>
      </c>
      <c r="AS12" s="20">
        <f t="shared" ref="AS12:AT12" si="58">0.5*(AS11-AS9)+AS9</f>
        <v>9.4676636693039029</v>
      </c>
      <c r="AT12" s="20">
        <f t="shared" si="58"/>
        <v>19.041228674955121</v>
      </c>
      <c r="AU12" s="20">
        <f t="shared" si="39"/>
        <v>23.128665648999121</v>
      </c>
      <c r="AV12" s="20">
        <f t="shared" ref="AV12" si="59">0.5*(AV11-AV9)+AV9</f>
        <v>2.2085777099332748</v>
      </c>
      <c r="AW12" s="20">
        <f t="shared" ref="AW12:AY12" si="60">0.5*(AW11-AW9)+AW9</f>
        <v>13.460043969532922</v>
      </c>
      <c r="AX12" s="20">
        <f t="shared" si="60"/>
        <v>13.460043969532922</v>
      </c>
      <c r="AY12" s="20">
        <f t="shared" si="60"/>
        <v>13.460043969532922</v>
      </c>
      <c r="AZ12" s="20">
        <f t="shared" si="39"/>
        <v>23.128665648999121</v>
      </c>
      <c r="BA12" s="20">
        <f t="shared" ref="BA12:BB12" si="61">0.5*(BA11-BA9)+BA9</f>
        <v>23.128665648999121</v>
      </c>
      <c r="BB12" s="20">
        <f t="shared" si="61"/>
        <v>23.128665648999121</v>
      </c>
      <c r="BC12" s="20">
        <f t="shared" ref="BC12" si="62">0.5*(BC11-BC9)+BC9</f>
        <v>23.128665648999121</v>
      </c>
      <c r="BD12" s="20">
        <f t="shared" ref="BD12:BE12" si="63">0.5*(BD11-BD9)+BD9</f>
        <v>13.460043969532922</v>
      </c>
      <c r="BE12" s="20">
        <f t="shared" si="63"/>
        <v>23.128665648999121</v>
      </c>
      <c r="BF12" s="20">
        <f t="shared" si="39"/>
        <v>12.465946438051921</v>
      </c>
      <c r="BG12" s="20">
        <f t="shared" ref="BG12:BI12" si="64">0.5*(BG11-BG9)+BG9</f>
        <v>6.4931892876103845</v>
      </c>
      <c r="BH12" s="20">
        <f t="shared" si="64"/>
        <v>6.4931892876103845</v>
      </c>
      <c r="BI12" s="20">
        <f t="shared" si="64"/>
        <v>6.4931892876103845</v>
      </c>
      <c r="BJ12" s="20">
        <f t="shared" si="39"/>
        <v>12.465946438051921</v>
      </c>
      <c r="BK12" s="20">
        <f t="shared" ref="BK12:BL12" si="65">0.5*(BK11-BK9)+BK9</f>
        <v>12.465946438051921</v>
      </c>
      <c r="BL12" s="20">
        <f t="shared" si="65"/>
        <v>12.465946438051921</v>
      </c>
      <c r="BM12" s="20">
        <f t="shared" ref="BM12" si="66">0.5*(BM11-BM9)+BM9</f>
        <v>12.465946438051921</v>
      </c>
      <c r="BN12" s="20">
        <f t="shared" ref="BN12" si="67">0.5*(BN11-BN9)+BN9</f>
        <v>12.465946438051921</v>
      </c>
      <c r="BO12" s="20">
        <f t="shared" si="39"/>
        <v>19.931892876103841</v>
      </c>
      <c r="BP12" s="20">
        <f t="shared" ref="BP12:BR12" si="68">0.5*(BP11-BP9)+BP9</f>
        <v>7.986378575220769</v>
      </c>
      <c r="BQ12" s="20">
        <f t="shared" si="68"/>
        <v>7.986378575220769</v>
      </c>
      <c r="BR12" s="20">
        <f t="shared" si="68"/>
        <v>7.986378575220769</v>
      </c>
      <c r="BS12" s="20">
        <f t="shared" si="39"/>
        <v>19.931892876103841</v>
      </c>
      <c r="BT12" s="20">
        <f t="shared" ref="BT12:BU12" si="69">0.5*(BT11-BT9)+BT9</f>
        <v>19.931892876103841</v>
      </c>
      <c r="BU12" s="20">
        <f t="shared" si="69"/>
        <v>19.931892876103841</v>
      </c>
      <c r="BV12" s="20">
        <f t="shared" ref="BV12" si="70">0.5*(BV11-BV9)+BV9</f>
        <v>19.931892876103841</v>
      </c>
      <c r="BW12" s="20">
        <f t="shared" ref="BW12" si="71">0.5*(BW11-BW9)+BW9</f>
        <v>7.986378575220769</v>
      </c>
      <c r="BX12" s="20">
        <f t="shared" ref="BX12" si="72">0.5*(BX11-BX9)+BX9</f>
        <v>19.931892876103841</v>
      </c>
      <c r="BY12" s="20">
        <f t="shared" si="39"/>
        <v>20.229493297362044</v>
      </c>
      <c r="BZ12" s="20">
        <f t="shared" ref="BZ12:CB12" si="73">0.5*(BZ11-BZ9)+BZ9</f>
        <v>7.9612903633759533</v>
      </c>
      <c r="CA12" s="20">
        <f t="shared" si="73"/>
        <v>7.9612903633759533</v>
      </c>
      <c r="CB12" s="20">
        <f t="shared" si="73"/>
        <v>7.9612903633759533</v>
      </c>
      <c r="CC12" s="20">
        <f t="shared" si="39"/>
        <v>20.229493297362044</v>
      </c>
      <c r="CD12" s="20">
        <f t="shared" ref="CD12:CE12" si="74">0.5*(CD11-CD9)+CD9</f>
        <v>20.229493297362044</v>
      </c>
      <c r="CE12" s="20">
        <f t="shared" si="74"/>
        <v>20.229493297362044</v>
      </c>
      <c r="CF12" s="20">
        <f t="shared" ref="CF12" si="75">0.5*(CF11-CF9)+CF9</f>
        <v>20.229493297362044</v>
      </c>
      <c r="CG12" s="20">
        <f t="shared" ref="CG12" si="76">0.5*(CG11-CG9)+CG9</f>
        <v>7.9612903633759533</v>
      </c>
      <c r="CH12" s="20">
        <f t="shared" ref="CH12:CI12" si="77">0.5*(CH11-CH9)+CH9</f>
        <v>1.4230414804822791</v>
      </c>
      <c r="CI12" s="20">
        <f t="shared" si="77"/>
        <v>20.229493297362044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0.56331124106562702</v>
      </c>
      <c r="F13" s="4">
        <f t="shared" ref="F13:H13" si="79">+F104</f>
        <v>0.56331124106562702</v>
      </c>
      <c r="G13" s="4">
        <f t="shared" si="79"/>
        <v>0.56331124106562702</v>
      </c>
      <c r="H13" s="4">
        <f t="shared" si="79"/>
        <v>0.56331124106562702</v>
      </c>
      <c r="I13" s="4">
        <f t="shared" si="78"/>
        <v>0.56331124106562702</v>
      </c>
      <c r="J13" s="4">
        <f t="shared" ref="J13:K13" si="80">+J104</f>
        <v>0.56331124106562702</v>
      </c>
      <c r="K13" s="4">
        <f t="shared" si="80"/>
        <v>0.56331124106562702</v>
      </c>
      <c r="L13" s="4">
        <f t="shared" ref="L13" si="81">+L104</f>
        <v>0.56331124106562702</v>
      </c>
      <c r="M13" s="4">
        <f t="shared" si="78"/>
        <v>0.56331124106562702</v>
      </c>
      <c r="N13" s="4">
        <f t="shared" ref="N13" si="82">+N104</f>
        <v>0.56331124106562702</v>
      </c>
      <c r="O13" s="4">
        <f t="shared" ref="O13:W13" si="83">+O104</f>
        <v>0.80042920286541686</v>
      </c>
      <c r="P13" s="4">
        <f t="shared" ref="P13:R13" si="84">+P104</f>
        <v>0.80042920286541686</v>
      </c>
      <c r="Q13" s="4">
        <f t="shared" si="84"/>
        <v>1.3017981369248035</v>
      </c>
      <c r="R13" s="4">
        <f t="shared" si="84"/>
        <v>0.80042920286541686</v>
      </c>
      <c r="S13" s="4">
        <f t="shared" si="83"/>
        <v>0.80042920286541686</v>
      </c>
      <c r="T13" s="4">
        <f t="shared" ref="T13:U13" si="85">+T104</f>
        <v>0.80042920286541686</v>
      </c>
      <c r="U13" s="4">
        <f t="shared" si="85"/>
        <v>0.80042920286541686</v>
      </c>
      <c r="V13" s="4">
        <f t="shared" ref="V13" si="86">+V104</f>
        <v>0.80042920286541686</v>
      </c>
      <c r="W13" s="4">
        <f t="shared" si="83"/>
        <v>0.80042920286541686</v>
      </c>
      <c r="X13" s="4">
        <f t="shared" ref="X13" si="87">+X104</f>
        <v>0.80042920286541686</v>
      </c>
      <c r="Y13" s="4">
        <f t="shared" si="78"/>
        <v>0.99654653275199823</v>
      </c>
      <c r="Z13" s="4">
        <f t="shared" ref="Z13" si="88">+Z104</f>
        <v>0.99654653275199823</v>
      </c>
      <c r="AA13" s="4">
        <f t="shared" ref="AA13:AC13" si="89">+AA104</f>
        <v>0.99654653275199823</v>
      </c>
      <c r="AB13" s="4">
        <f t="shared" si="89"/>
        <v>0.99654653275199823</v>
      </c>
      <c r="AC13" s="4">
        <f t="shared" si="89"/>
        <v>0.99654653275199823</v>
      </c>
      <c r="AD13" s="4">
        <f t="shared" si="78"/>
        <v>0.99654653275199823</v>
      </c>
      <c r="AE13" s="4">
        <f t="shared" ref="AE13:AF13" si="90">+AE104</f>
        <v>0.99654653275199823</v>
      </c>
      <c r="AF13" s="4">
        <f t="shared" si="90"/>
        <v>0.99654653275199823</v>
      </c>
      <c r="AG13" s="4">
        <f t="shared" ref="AG13" si="91">+AG104</f>
        <v>0.99654653275199823</v>
      </c>
      <c r="AH13" s="4">
        <f t="shared" ref="AH13:AI13" si="92">+AH104</f>
        <v>0.99654653275199823</v>
      </c>
      <c r="AI13" s="4">
        <f t="shared" si="92"/>
        <v>0.99654653275199823</v>
      </c>
      <c r="AJ13" s="4">
        <f t="shared" si="78"/>
        <v>1.2764753340868293</v>
      </c>
      <c r="AK13" s="4">
        <f t="shared" ref="AK13" si="93">+AK104</f>
        <v>1.2764753340868293</v>
      </c>
      <c r="AL13" s="4">
        <f t="shared" ref="AL13:AN13" si="94">+AL104</f>
        <v>1.2764753340868293</v>
      </c>
      <c r="AM13" s="4">
        <f t="shared" si="94"/>
        <v>1.2764753340868293</v>
      </c>
      <c r="AN13" s="4">
        <f t="shared" si="94"/>
        <v>1.2764753340868293</v>
      </c>
      <c r="AO13" s="4">
        <f t="shared" si="78"/>
        <v>1.2764753340868293</v>
      </c>
      <c r="AP13" s="4">
        <f t="shared" ref="AP13:AQ13" si="95">+AP104</f>
        <v>1.2764753340868293</v>
      </c>
      <c r="AQ13" s="4">
        <f t="shared" si="95"/>
        <v>1.2764753340868293</v>
      </c>
      <c r="AR13" s="4">
        <f t="shared" ref="AR13" si="96">+AR104</f>
        <v>1.2764753340868293</v>
      </c>
      <c r="AS13" s="4">
        <f t="shared" ref="AS13:AT13" si="97">+AS104</f>
        <v>1.2764753340868293</v>
      </c>
      <c r="AT13" s="4">
        <f t="shared" si="97"/>
        <v>1.2764753340868293</v>
      </c>
      <c r="AU13" s="4">
        <f t="shared" si="78"/>
        <v>2.4171554198665492</v>
      </c>
      <c r="AV13" s="4">
        <f t="shared" ref="AV13" si="98">+AV104</f>
        <v>2.4171554198665492</v>
      </c>
      <c r="AW13" s="4">
        <f t="shared" ref="AW13:AY13" si="99">+AW104</f>
        <v>2.4171554198665492</v>
      </c>
      <c r="AX13" s="4">
        <f t="shared" si="99"/>
        <v>2.4171554198665492</v>
      </c>
      <c r="AY13" s="4">
        <f t="shared" si="99"/>
        <v>2.4171554198665492</v>
      </c>
      <c r="AZ13" s="4">
        <f t="shared" si="78"/>
        <v>2.4171554198665492</v>
      </c>
      <c r="BA13" s="4">
        <f t="shared" ref="BA13:BB13" si="100">+BA104</f>
        <v>2.4171554198665492</v>
      </c>
      <c r="BB13" s="4">
        <f t="shared" si="100"/>
        <v>2.4171554198665492</v>
      </c>
      <c r="BC13" s="4">
        <f t="shared" ref="BC13" si="101">+BC104</f>
        <v>2.4171554198665492</v>
      </c>
      <c r="BD13" s="4">
        <f t="shared" ref="BD13:BE13" si="102">+BD104</f>
        <v>2.4171554198665492</v>
      </c>
      <c r="BE13" s="4">
        <f t="shared" si="102"/>
        <v>2.4171554198665492</v>
      </c>
      <c r="BF13" s="4">
        <f t="shared" si="78"/>
        <v>0.42662551074582405</v>
      </c>
      <c r="BG13" s="4">
        <f t="shared" ref="BG13:BI13" si="103">+BG104</f>
        <v>0.42662551074582405</v>
      </c>
      <c r="BH13" s="4">
        <f t="shared" si="103"/>
        <v>0.42662551074582405</v>
      </c>
      <c r="BI13" s="4">
        <f t="shared" si="103"/>
        <v>0.42662551074582405</v>
      </c>
      <c r="BJ13" s="4">
        <f t="shared" si="78"/>
        <v>0.42662551074582405</v>
      </c>
      <c r="BK13" s="4">
        <f t="shared" ref="BK13:BL13" si="104">+BK104</f>
        <v>0.42662551074582405</v>
      </c>
      <c r="BL13" s="4">
        <f t="shared" si="104"/>
        <v>0.42662551074582405</v>
      </c>
      <c r="BM13" s="4">
        <f t="shared" ref="BM13" si="105">+BM104</f>
        <v>0.42662551074582405</v>
      </c>
      <c r="BN13" s="4">
        <f t="shared" ref="BN13" si="106">+BN104</f>
        <v>0.42662551074582405</v>
      </c>
      <c r="BO13" s="4">
        <f t="shared" si="78"/>
        <v>0.85325102149164811</v>
      </c>
      <c r="BP13" s="4">
        <f t="shared" ref="BP13:BR13" si="107">+BP104</f>
        <v>0.85325102149164811</v>
      </c>
      <c r="BQ13" s="4">
        <f t="shared" si="107"/>
        <v>0.85325102149164811</v>
      </c>
      <c r="BR13" s="4">
        <f t="shared" si="107"/>
        <v>0.85325102149164811</v>
      </c>
      <c r="BS13" s="4">
        <f t="shared" si="78"/>
        <v>0.85325102149164811</v>
      </c>
      <c r="BT13" s="4">
        <f t="shared" ref="BT13:BU13" si="108">+BT104</f>
        <v>0.85325102149164811</v>
      </c>
      <c r="BU13" s="4">
        <f t="shared" si="108"/>
        <v>0.85325102149164811</v>
      </c>
      <c r="BV13" s="4">
        <f t="shared" ref="BV13" si="109">+BV104</f>
        <v>0.85325102149164811</v>
      </c>
      <c r="BW13" s="4">
        <f t="shared" ref="BW13" si="110">+BW104</f>
        <v>0.85325102149164811</v>
      </c>
      <c r="BX13" s="4">
        <f t="shared" ref="BX13" si="111">+BX104</f>
        <v>0.85325102149164811</v>
      </c>
      <c r="BY13" s="4">
        <f t="shared" si="78"/>
        <v>0.84608296096455804</v>
      </c>
      <c r="BZ13" s="4">
        <f t="shared" ref="BZ13:CB13" si="112">+BZ104</f>
        <v>0.84608296096455804</v>
      </c>
      <c r="CA13" s="4">
        <f t="shared" si="112"/>
        <v>0.84608296096455804</v>
      </c>
      <c r="CB13" s="4">
        <f t="shared" si="112"/>
        <v>0.84608296096455804</v>
      </c>
      <c r="CC13" s="4">
        <f t="shared" si="78"/>
        <v>0.84608296096455804</v>
      </c>
      <c r="CD13" s="4">
        <f t="shared" ref="CD13:CE13" si="113">+CD104</f>
        <v>0.84608296096455804</v>
      </c>
      <c r="CE13" s="4">
        <f t="shared" si="113"/>
        <v>0.84608296096455804</v>
      </c>
      <c r="CF13" s="4">
        <f t="shared" ref="CF13" si="114">+CF104</f>
        <v>0.84608296096455804</v>
      </c>
      <c r="CG13" s="4">
        <f t="shared" ref="CG13" si="115">+CG104</f>
        <v>0.84608296096455804</v>
      </c>
      <c r="CH13" s="4">
        <f t="shared" ref="CH13:CI13" si="116">+CH104</f>
        <v>0.84608296096455804</v>
      </c>
      <c r="CI13" s="4">
        <f t="shared" si="116"/>
        <v>0.84608296096455804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35.8760877388873</v>
      </c>
      <c r="F14" s="4">
        <f t="shared" si="117"/>
        <v>12.3760877388873</v>
      </c>
      <c r="G14" s="4">
        <f t="shared" si="117"/>
        <v>12.3760877388873</v>
      </c>
      <c r="H14" s="4">
        <f t="shared" si="117"/>
        <v>12.3760877388873</v>
      </c>
      <c r="I14" s="4">
        <f t="shared" si="117"/>
        <v>35.8760877388873</v>
      </c>
      <c r="J14" s="4">
        <f t="shared" si="117"/>
        <v>35.8760877388873</v>
      </c>
      <c r="K14" s="4">
        <f t="shared" si="117"/>
        <v>35.8760877388873</v>
      </c>
      <c r="L14" s="4">
        <f t="shared" si="117"/>
        <v>35.8760877388873</v>
      </c>
      <c r="M14" s="4">
        <f t="shared" ref="M14:CC14" si="118">+M12/M13</f>
        <v>12.3760877388873</v>
      </c>
      <c r="N14" s="4">
        <f t="shared" ref="N14" si="119">+N12/N13</f>
        <v>35.8760877388873</v>
      </c>
      <c r="O14" s="4">
        <f t="shared" ref="O14:W14" si="120">+O12/O13</f>
        <v>19.746648650624874</v>
      </c>
      <c r="P14" s="4">
        <f t="shared" ref="P14:R14" si="121">+P12/P13</f>
        <v>9.7466486506248735</v>
      </c>
      <c r="Q14" s="4">
        <f t="shared" si="121"/>
        <v>7.3408412626947994</v>
      </c>
      <c r="R14" s="4">
        <f t="shared" si="121"/>
        <v>9.7466486506248735</v>
      </c>
      <c r="S14" s="4">
        <f t="shared" si="120"/>
        <v>19.746648650624874</v>
      </c>
      <c r="T14" s="4">
        <f t="shared" ref="T14:U14" si="122">+T12/T13</f>
        <v>19.746648650624874</v>
      </c>
      <c r="U14" s="4">
        <f t="shared" si="122"/>
        <v>19.746648650624874</v>
      </c>
      <c r="V14" s="4">
        <f t="shared" ref="V14" si="123">+V12/V13</f>
        <v>19.746648650624874</v>
      </c>
      <c r="W14" s="4">
        <f t="shared" si="120"/>
        <v>9.7466486506248735</v>
      </c>
      <c r="X14" s="4">
        <f t="shared" ref="X14" si="124">+X12/X13</f>
        <v>19.746648650624874</v>
      </c>
      <c r="Y14" s="4">
        <f>+Y12/Y13</f>
        <v>20.017327175071621</v>
      </c>
      <c r="Z14" s="4">
        <f t="shared" ref="Z14" si="125">+Z12/Z13</f>
        <v>1.5034654350143239</v>
      </c>
      <c r="AA14" s="4">
        <f t="shared" ref="AA14:AC14" si="126">+AA12/AA13</f>
        <v>8.5173271750716193</v>
      </c>
      <c r="AB14" s="4">
        <f t="shared" si="126"/>
        <v>8.5173271750716193</v>
      </c>
      <c r="AC14" s="4">
        <f t="shared" si="126"/>
        <v>8.5173271750716193</v>
      </c>
      <c r="AD14" s="4">
        <f t="shared" si="118"/>
        <v>19.517327175071618</v>
      </c>
      <c r="AE14" s="4">
        <f t="shared" ref="AE14:AF14" si="127">+AE12/AE13</f>
        <v>19.517327175071618</v>
      </c>
      <c r="AF14" s="4">
        <f t="shared" si="127"/>
        <v>19.517327175071618</v>
      </c>
      <c r="AG14" s="4">
        <f t="shared" ref="AG14" si="128">+AG12/AG13</f>
        <v>19.517327175071618</v>
      </c>
      <c r="AH14" s="4">
        <f t="shared" ref="AH14:AI14" si="129">+AH12/AH13</f>
        <v>8.5173271750716193</v>
      </c>
      <c r="AI14" s="4">
        <f t="shared" si="129"/>
        <v>19.517327175071618</v>
      </c>
      <c r="AJ14" s="4">
        <f>+AJ12/AJ13</f>
        <v>14.917036127906789</v>
      </c>
      <c r="AK14" s="4">
        <f t="shared" ref="AK14" si="130">+AK12/AK13</f>
        <v>1.283407225581358</v>
      </c>
      <c r="AL14" s="4">
        <f t="shared" ref="AL14:AN14" si="131">+AL12/AL13</f>
        <v>7.4170361279067905</v>
      </c>
      <c r="AM14" s="4">
        <f t="shared" si="131"/>
        <v>7.4170361279067905</v>
      </c>
      <c r="AN14" s="4">
        <f t="shared" si="131"/>
        <v>7.4170361279067905</v>
      </c>
      <c r="AO14" s="4">
        <f t="shared" si="118"/>
        <v>14.917036127906789</v>
      </c>
      <c r="AP14" s="4">
        <f t="shared" ref="AP14:AQ14" si="132">+AP12/AP13</f>
        <v>14.917036127906789</v>
      </c>
      <c r="AQ14" s="4">
        <f t="shared" si="132"/>
        <v>14.917036127906789</v>
      </c>
      <c r="AR14" s="4">
        <f t="shared" ref="AR14" si="133">+AR12/AR13</f>
        <v>14.917036127906789</v>
      </c>
      <c r="AS14" s="4">
        <f t="shared" ref="AS14:AT14" si="134">+AS12/AS13</f>
        <v>7.4170361279067905</v>
      </c>
      <c r="AT14" s="4">
        <f t="shared" si="134"/>
        <v>14.917036127906789</v>
      </c>
      <c r="AU14" s="4">
        <f t="shared" si="118"/>
        <v>9.5685471686698786</v>
      </c>
      <c r="AV14" s="4">
        <f t="shared" ref="AV14" si="135">+AV12/AV13</f>
        <v>0.91370943373397562</v>
      </c>
      <c r="AW14" s="4">
        <f t="shared" ref="AW14:AY14" si="136">+AW12/AW13</f>
        <v>5.5685471686698778</v>
      </c>
      <c r="AX14" s="4">
        <f t="shared" si="136"/>
        <v>5.5685471686698778</v>
      </c>
      <c r="AY14" s="4">
        <f t="shared" si="136"/>
        <v>5.5685471686698778</v>
      </c>
      <c r="AZ14" s="4">
        <f t="shared" si="118"/>
        <v>9.5685471686698786</v>
      </c>
      <c r="BA14" s="4">
        <f t="shared" ref="BA14:BB14" si="137">+BA12/BA13</f>
        <v>9.5685471686698786</v>
      </c>
      <c r="BB14" s="4">
        <f t="shared" si="137"/>
        <v>9.5685471686698786</v>
      </c>
      <c r="BC14" s="4">
        <f t="shared" ref="BC14" si="138">+BC12/BC13</f>
        <v>9.5685471686698786</v>
      </c>
      <c r="BD14" s="4">
        <f t="shared" ref="BD14:BE14" si="139">+BD12/BD13</f>
        <v>5.5685471686698778</v>
      </c>
      <c r="BE14" s="4">
        <f t="shared" si="139"/>
        <v>9.5685471686698786</v>
      </c>
      <c r="BF14" s="4">
        <f t="shared" si="118"/>
        <v>29.219880490172823</v>
      </c>
      <c r="BG14" s="4">
        <f t="shared" ref="BG14:BI14" si="140">+BG12/BG13</f>
        <v>15.219880490172825</v>
      </c>
      <c r="BH14" s="4">
        <f t="shared" si="140"/>
        <v>15.219880490172825</v>
      </c>
      <c r="BI14" s="4">
        <f t="shared" si="140"/>
        <v>15.219880490172825</v>
      </c>
      <c r="BJ14" s="4">
        <f t="shared" si="118"/>
        <v>29.219880490172823</v>
      </c>
      <c r="BK14" s="4">
        <f t="shared" ref="BK14:BL14" si="141">+BK12/BK13</f>
        <v>29.219880490172823</v>
      </c>
      <c r="BL14" s="4">
        <f t="shared" si="141"/>
        <v>29.219880490172823</v>
      </c>
      <c r="BM14" s="4">
        <f t="shared" ref="BM14" si="142">+BM12/BM13</f>
        <v>29.219880490172823</v>
      </c>
      <c r="BN14" s="4">
        <f t="shared" ref="BN14" si="143">+BN12/BN13</f>
        <v>29.219880490172823</v>
      </c>
      <c r="BO14" s="4">
        <f t="shared" si="118"/>
        <v>23.359940245086413</v>
      </c>
      <c r="BP14" s="4">
        <f t="shared" ref="BP14:BR14" si="144">+BP12/BP13</f>
        <v>9.3599402450864133</v>
      </c>
      <c r="BQ14" s="4">
        <f t="shared" si="144"/>
        <v>9.3599402450864133</v>
      </c>
      <c r="BR14" s="4">
        <f t="shared" si="144"/>
        <v>9.3599402450864133</v>
      </c>
      <c r="BS14" s="4">
        <f t="shared" si="118"/>
        <v>23.359940245086413</v>
      </c>
      <c r="BT14" s="4">
        <f t="shared" ref="BT14:BU14" si="145">+BT12/BT13</f>
        <v>23.359940245086413</v>
      </c>
      <c r="BU14" s="4">
        <f t="shared" si="145"/>
        <v>23.359940245086413</v>
      </c>
      <c r="BV14" s="4">
        <f t="shared" ref="BV14" si="146">+BV12/BV13</f>
        <v>23.359940245086413</v>
      </c>
      <c r="BW14" s="4">
        <f t="shared" ref="BW14" si="147">+BW12/BW13</f>
        <v>9.3599402450864133</v>
      </c>
      <c r="BX14" s="4">
        <f t="shared" ref="BX14" si="148">+BX12/BX13</f>
        <v>23.359940245086413</v>
      </c>
      <c r="BY14" s="4">
        <f t="shared" si="118"/>
        <v>23.909585975233281</v>
      </c>
      <c r="BZ14" s="4">
        <f t="shared" ref="BZ14:CB14" si="149">+BZ12/BZ13</f>
        <v>9.4095859752332807</v>
      </c>
      <c r="CA14" s="4">
        <f t="shared" si="149"/>
        <v>9.4095859752332807</v>
      </c>
      <c r="CB14" s="4">
        <f t="shared" si="149"/>
        <v>9.4095859752332807</v>
      </c>
      <c r="CC14" s="4">
        <f t="shared" si="118"/>
        <v>23.909585975233281</v>
      </c>
      <c r="CD14" s="4">
        <f t="shared" ref="CD14:CE14" si="150">+CD12/CD13</f>
        <v>23.909585975233281</v>
      </c>
      <c r="CE14" s="4">
        <f t="shared" si="150"/>
        <v>23.909585975233281</v>
      </c>
      <c r="CF14" s="4">
        <f t="shared" ref="CF14" si="151">+CF12/CF13</f>
        <v>23.909585975233281</v>
      </c>
      <c r="CG14" s="4">
        <f t="shared" ref="CG14" si="152">+CG12/CG13</f>
        <v>9.4095859752332807</v>
      </c>
      <c r="CH14" s="4">
        <f t="shared" ref="CH14:CI14" si="153">+CH12/CH13</f>
        <v>1.6819171950466563</v>
      </c>
      <c r="CI14" s="4">
        <f t="shared" si="153"/>
        <v>23.909585975233281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2.6174101939393899</v>
      </c>
      <c r="F16" s="4">
        <f t="shared" si="154"/>
        <v>1.1163355811760236</v>
      </c>
      <c r="G16" s="4">
        <f t="shared" si="154"/>
        <v>1.1163355811760236</v>
      </c>
      <c r="H16" s="4">
        <f t="shared" si="154"/>
        <v>1.1163355811760236</v>
      </c>
      <c r="I16" s="4">
        <f t="shared" si="154"/>
        <v>2.6174101939393899</v>
      </c>
      <c r="J16" s="4">
        <f t="shared" si="154"/>
        <v>2.6174101939393899</v>
      </c>
      <c r="K16" s="4">
        <f t="shared" si="154"/>
        <v>2.6174101939393899</v>
      </c>
      <c r="L16" s="4">
        <f>+L115*L36</f>
        <v>0.78522305818181704</v>
      </c>
      <c r="M16" s="4">
        <f t="shared" ref="M16:N16" si="155">+M115</f>
        <v>1.1163355811760236</v>
      </c>
      <c r="N16" s="4">
        <f t="shared" si="155"/>
        <v>2.2530898500935672</v>
      </c>
      <c r="O16" s="4">
        <f t="shared" ref="O16:W16" si="156">+O115</f>
        <v>1.6475261445358742</v>
      </c>
      <c r="P16" s="4">
        <f t="shared" ref="P16:R16" si="157">+P115</f>
        <v>0.89267996805013694</v>
      </c>
      <c r="Q16" s="4">
        <f t="shared" si="157"/>
        <v>0.68840299278231487</v>
      </c>
      <c r="R16" s="4">
        <f t="shared" si="157"/>
        <v>0.89267996805013694</v>
      </c>
      <c r="S16" s="4">
        <f t="shared" si="156"/>
        <v>1.6475261445358742</v>
      </c>
      <c r="T16" s="4">
        <f t="shared" ref="T16:U16" si="158">+T115</f>
        <v>1.6475261445358742</v>
      </c>
      <c r="U16" s="4">
        <f t="shared" si="158"/>
        <v>1.6475261445358742</v>
      </c>
      <c r="V16" s="4">
        <f>+V115*V36</f>
        <v>0.49425784336076234</v>
      </c>
      <c r="W16" s="4">
        <f t="shared" si="156"/>
        <v>0.89267996805013694</v>
      </c>
      <c r="X16" s="4">
        <f t="shared" ref="X16" si="159">+X115</f>
        <v>1.3832301105487783</v>
      </c>
      <c r="Y16" s="4">
        <f t="shared" ref="Y16:AH16" si="160">+Y115</f>
        <v>1.784158317432468</v>
      </c>
      <c r="Z16" s="4">
        <f t="shared" ref="Z16" si="161">+Z115</f>
        <v>0.15963491649073791</v>
      </c>
      <c r="AA16" s="4">
        <f t="shared" ref="AA16:AC16" si="162">+AA115</f>
        <v>0.8452473402718107</v>
      </c>
      <c r="AB16" s="4">
        <f t="shared" si="162"/>
        <v>0.8452473402718107</v>
      </c>
      <c r="AC16" s="4">
        <f t="shared" si="162"/>
        <v>0.8452473402718107</v>
      </c>
      <c r="AD16" s="4">
        <f t="shared" si="160"/>
        <v>1.7475838629894249</v>
      </c>
      <c r="AE16" s="4">
        <f t="shared" ref="AE16:AF16" si="163">+AE115</f>
        <v>1.7475838629894249</v>
      </c>
      <c r="AF16" s="4">
        <f t="shared" si="163"/>
        <v>1.7475838629894249</v>
      </c>
      <c r="AG16" s="4">
        <f>+AG115*AG36</f>
        <v>0.52427515889682752</v>
      </c>
      <c r="AH16" s="4">
        <f t="shared" si="160"/>
        <v>0.8452473402718107</v>
      </c>
      <c r="AI16" s="4">
        <f t="shared" ref="AI16" si="164">+AI115</f>
        <v>1.4666862763665967</v>
      </c>
      <c r="AJ16" s="4">
        <f t="shared" ref="AJ16:AS16" si="165">+AJ115</f>
        <v>1.3937178753781689</v>
      </c>
      <c r="AK16" s="4">
        <f t="shared" ref="AK16" si="166">+AK115</f>
        <v>0.13656234013404059</v>
      </c>
      <c r="AL16" s="4">
        <f t="shared" ref="AL16:AN16" si="167">+AL115</f>
        <v>0.74382465971024869</v>
      </c>
      <c r="AM16" s="4">
        <f t="shared" si="167"/>
        <v>0.74382465971024869</v>
      </c>
      <c r="AN16" s="4">
        <f t="shared" si="167"/>
        <v>0.74382465971024869</v>
      </c>
      <c r="AO16" s="4">
        <f t="shared" si="165"/>
        <v>1.3937178753781689</v>
      </c>
      <c r="AP16" s="4">
        <f t="shared" ref="AP16:AQ16" si="168">+AP115</f>
        <v>1.3937178753781689</v>
      </c>
      <c r="AQ16" s="4">
        <f t="shared" si="168"/>
        <v>1.3937178753781689</v>
      </c>
      <c r="AR16" s="4">
        <f>+AR115*AR36</f>
        <v>0.41811536261345073</v>
      </c>
      <c r="AS16" s="4">
        <f t="shared" si="165"/>
        <v>0.74382465971024869</v>
      </c>
      <c r="AT16" s="4">
        <f t="shared" ref="AT16" si="169">+AT115</f>
        <v>1.1607899986934322</v>
      </c>
      <c r="AU16" s="4">
        <f t="shared" ref="AU16:BD16" si="170">+AU115</f>
        <v>0.94012550500951741</v>
      </c>
      <c r="AV16" s="4">
        <f t="shared" ref="AV16" si="171">+AV115</f>
        <v>9.7575750919043247E-2</v>
      </c>
      <c r="AW16" s="4">
        <f t="shared" ref="AW16:AY16" si="172">+AW115</f>
        <v>0.56843419840732945</v>
      </c>
      <c r="AX16" s="4">
        <f t="shared" si="172"/>
        <v>0.56843419840732945</v>
      </c>
      <c r="AY16" s="4">
        <f t="shared" si="172"/>
        <v>0.56843419840732945</v>
      </c>
      <c r="AZ16" s="4">
        <f t="shared" si="170"/>
        <v>0.94012550500951741</v>
      </c>
      <c r="BA16" s="4">
        <f t="shared" ref="BA16:BB16" si="173">+BA115</f>
        <v>0.94012550500951741</v>
      </c>
      <c r="BB16" s="4">
        <f t="shared" si="173"/>
        <v>0.94012550500951741</v>
      </c>
      <c r="BC16" s="4">
        <f>+BC115*BC36</f>
        <v>0.28203765150285526</v>
      </c>
      <c r="BD16" s="4">
        <f t="shared" si="170"/>
        <v>0.56843419840732945</v>
      </c>
      <c r="BE16" s="4">
        <f t="shared" ref="BE16" si="174">+BE115</f>
        <v>0.7758515537866858</v>
      </c>
      <c r="BF16" s="4">
        <f t="shared" ref="BF16:BS16" si="175">+BF115</f>
        <v>2.2449391736331252</v>
      </c>
      <c r="BG16" s="4">
        <f t="shared" ref="BG16:BI16" si="176">+BG115</f>
        <v>1.327994746283151</v>
      </c>
      <c r="BH16" s="4">
        <f t="shared" si="176"/>
        <v>1.327994746283151</v>
      </c>
      <c r="BI16" s="4">
        <f t="shared" si="176"/>
        <v>1.327994746283151</v>
      </c>
      <c r="BJ16" s="4">
        <f t="shared" si="175"/>
        <v>2.2449391736331252</v>
      </c>
      <c r="BK16" s="4">
        <f t="shared" ref="BK16:BL16" si="177">+BK115</f>
        <v>2.2449391736331252</v>
      </c>
      <c r="BL16" s="4">
        <f t="shared" si="177"/>
        <v>2.2449391736331252</v>
      </c>
      <c r="BM16" s="4">
        <f>+BM115*BM36</f>
        <v>0.67348175208993766</v>
      </c>
      <c r="BN16" s="4">
        <f t="shared" ref="BN16" si="178">+BN115</f>
        <v>1.9132953210284758</v>
      </c>
      <c r="BO16" s="4">
        <f t="shared" si="175"/>
        <v>1.8914695418693217</v>
      </c>
      <c r="BP16" s="4">
        <f t="shared" ref="BP16:BR16" si="179">+BP115</f>
        <v>0.86296077324666531</v>
      </c>
      <c r="BQ16" s="4">
        <f t="shared" si="179"/>
        <v>0.86296077324666531</v>
      </c>
      <c r="BR16" s="4">
        <f t="shared" si="179"/>
        <v>0.86296077324666531</v>
      </c>
      <c r="BS16" s="4">
        <f t="shared" si="175"/>
        <v>1.8914695418693217</v>
      </c>
      <c r="BT16" s="4">
        <f t="shared" ref="BT16:BU16" si="180">+BT115</f>
        <v>1.8914695418693217</v>
      </c>
      <c r="BU16" s="4">
        <f t="shared" si="180"/>
        <v>1.8914695418693217</v>
      </c>
      <c r="BV16" s="4">
        <f>+BV115*BV36</f>
        <v>0.56744086256079662</v>
      </c>
      <c r="BW16" s="4">
        <f t="shared" ref="BW16" si="181">+BW115</f>
        <v>0.86296077324666531</v>
      </c>
      <c r="BX16" s="4">
        <f t="shared" ref="BX16" si="182">+BX115</f>
        <v>1.5973347002994729</v>
      </c>
      <c r="BY16" s="4">
        <f t="shared" ref="BY16:CH16" si="183">+BY115</f>
        <v>2.3366241413637834</v>
      </c>
      <c r="BZ16" s="4">
        <f t="shared" ref="BZ16:CB16" si="184">+BZ115</f>
        <v>1.0517963347502663</v>
      </c>
      <c r="CA16" s="4">
        <f t="shared" si="184"/>
        <v>1.0517963347502663</v>
      </c>
      <c r="CB16" s="4">
        <f t="shared" si="184"/>
        <v>1.0517963347502663</v>
      </c>
      <c r="CC16" s="4">
        <f t="shared" si="183"/>
        <v>2.3366241413637834</v>
      </c>
      <c r="CD16" s="4">
        <f t="shared" ref="CD16:CE16" si="185">+CD115</f>
        <v>2.3366241413637834</v>
      </c>
      <c r="CE16" s="4">
        <f t="shared" si="185"/>
        <v>2.3366241413637834</v>
      </c>
      <c r="CF16" s="4">
        <f>+CF115*CF36</f>
        <v>0.70098724240913513</v>
      </c>
      <c r="CG16" s="4">
        <f t="shared" ref="CG16" si="186">+CG115</f>
        <v>1.0517963347502663</v>
      </c>
      <c r="CH16" s="4">
        <f t="shared" si="183"/>
        <v>0.20251148106513345</v>
      </c>
      <c r="CI16" s="4">
        <f t="shared" ref="CI16" si="187">+CI115</f>
        <v>1.9749932635768868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1.7014685836923504</v>
      </c>
      <c r="F17" s="4">
        <f t="shared" ref="F17:L17" si="188">+F132*F36</f>
        <v>1.617885265640842</v>
      </c>
      <c r="G17" s="4">
        <f t="shared" si="188"/>
        <v>0.97073115938450527</v>
      </c>
      <c r="H17" s="4">
        <f t="shared" si="188"/>
        <v>0.80894263282042111</v>
      </c>
      <c r="I17" s="4">
        <f t="shared" si="188"/>
        <v>1.0208811502154103</v>
      </c>
      <c r="J17" s="4">
        <f t="shared" si="188"/>
        <v>0.61252869012924616</v>
      </c>
      <c r="K17" s="4">
        <f t="shared" si="188"/>
        <v>0.51044057510770524</v>
      </c>
      <c r="L17" s="4">
        <f t="shared" si="188"/>
        <v>0.51044057510770524</v>
      </c>
      <c r="M17" s="4">
        <f t="shared" ref="M17:N17" si="189">+M132</f>
        <v>2.6964754427347368</v>
      </c>
      <c r="N17" s="4">
        <f t="shared" si="189"/>
        <v>1.9429630689984052</v>
      </c>
      <c r="O17" s="4">
        <f t="shared" ref="O17:Y17" si="190">+O132</f>
        <v>2.3116508057828753</v>
      </c>
      <c r="P17" s="4">
        <f t="shared" ref="P17:V17" si="191">+P132*P36</f>
        <v>1.6872062555861631</v>
      </c>
      <c r="Q17" s="4">
        <f t="shared" si="191"/>
        <v>1.0619336817118057</v>
      </c>
      <c r="R17" s="4">
        <f t="shared" si="191"/>
        <v>0.84360312779308166</v>
      </c>
      <c r="S17" s="4">
        <f t="shared" si="191"/>
        <v>1.3869904834697251</v>
      </c>
      <c r="T17" s="4">
        <f t="shared" si="191"/>
        <v>0.8321942900818351</v>
      </c>
      <c r="U17" s="4">
        <f t="shared" si="191"/>
        <v>0.69349524173486266</v>
      </c>
      <c r="V17" s="4">
        <f t="shared" si="191"/>
        <v>0.69349524173486266</v>
      </c>
      <c r="W17" s="4">
        <f t="shared" ref="W17:X17" si="192">+W132</f>
        <v>2.8120104259769385</v>
      </c>
      <c r="X17" s="4">
        <f t="shared" si="192"/>
        <v>2.4868428744507618</v>
      </c>
      <c r="Y17" s="4">
        <f t="shared" si="190"/>
        <v>2.4625460729662803</v>
      </c>
      <c r="Z17" s="4">
        <f t="shared" ref="Z17" si="193">+Z132</f>
        <v>3.5393825692122545</v>
      </c>
      <c r="AA17" s="4">
        <f t="shared" ref="AA17:AG17" si="194">+AA132*AA36</f>
        <v>1.850949266274019</v>
      </c>
      <c r="AB17" s="4">
        <f t="shared" si="194"/>
        <v>1.1105695597644114</v>
      </c>
      <c r="AC17" s="4">
        <f t="shared" si="194"/>
        <v>0.92547463313700973</v>
      </c>
      <c r="AD17" s="4">
        <f t="shared" si="194"/>
        <v>1.4920739558926217</v>
      </c>
      <c r="AE17" s="4">
        <f t="shared" si="194"/>
        <v>0.89524437353557307</v>
      </c>
      <c r="AF17" s="4">
        <f t="shared" si="194"/>
        <v>0.74603697794631096</v>
      </c>
      <c r="AG17" s="4">
        <f t="shared" si="194"/>
        <v>0.74603697794631096</v>
      </c>
      <c r="AH17" s="4">
        <f t="shared" ref="AH17:AI17" si="195">+AH132</f>
        <v>3.0849154437900319</v>
      </c>
      <c r="AI17" s="4">
        <f t="shared" si="195"/>
        <v>2.6729865505606645</v>
      </c>
      <c r="AJ17" s="4">
        <f t="shared" ref="AJ17:AS17" si="196">+AJ132</f>
        <v>2.7213546055923739</v>
      </c>
      <c r="AK17" s="4">
        <f t="shared" ref="AK17" si="197">+AK132</f>
        <v>3.5546765269779046</v>
      </c>
      <c r="AL17" s="4">
        <f t="shared" ref="AL17:AR17" si="198">+AL132*AL36</f>
        <v>1.8912868731976773</v>
      </c>
      <c r="AM17" s="4">
        <f t="shared" si="198"/>
        <v>1.1347721239186064</v>
      </c>
      <c r="AN17" s="4">
        <f t="shared" si="198"/>
        <v>0.94564343659883887</v>
      </c>
      <c r="AO17" s="4">
        <f t="shared" si="198"/>
        <v>1.6328127633554244</v>
      </c>
      <c r="AP17" s="4">
        <f t="shared" si="198"/>
        <v>0.97968765801325453</v>
      </c>
      <c r="AQ17" s="4">
        <f t="shared" si="198"/>
        <v>0.81640638167771229</v>
      </c>
      <c r="AR17" s="4">
        <f t="shared" si="198"/>
        <v>0.81640638167771229</v>
      </c>
      <c r="AS17" s="4">
        <f t="shared" si="196"/>
        <v>3.1521447886627958</v>
      </c>
      <c r="AT17" s="4">
        <f t="shared" ref="AT17" si="199">+AT132</f>
        <v>2.8757538826122082</v>
      </c>
      <c r="AU17" s="4">
        <f t="shared" ref="AU17:BD17" si="200">+AU132</f>
        <v>3.0220242164755016</v>
      </c>
      <c r="AV17" s="4">
        <f t="shared" ref="AV17" si="201">+AV132</f>
        <v>3.5805192954517366</v>
      </c>
      <c r="AW17" s="4">
        <f t="shared" ref="AW17:BC17" si="202">+AW132*AW36</f>
        <v>1.9610427842722418</v>
      </c>
      <c r="AX17" s="4">
        <f t="shared" si="202"/>
        <v>1.1766256705633451</v>
      </c>
      <c r="AY17" s="4">
        <f t="shared" si="202"/>
        <v>0.98052139213612111</v>
      </c>
      <c r="AZ17" s="4">
        <f t="shared" si="202"/>
        <v>1.8132145298853009</v>
      </c>
      <c r="BA17" s="4">
        <f t="shared" si="202"/>
        <v>1.0879287179311805</v>
      </c>
      <c r="BB17" s="4">
        <f t="shared" si="202"/>
        <v>0.90660726494265065</v>
      </c>
      <c r="BC17" s="4">
        <f t="shared" si="202"/>
        <v>0.90660726494265065</v>
      </c>
      <c r="BD17" s="4">
        <f t="shared" si="200"/>
        <v>3.2684046404537366</v>
      </c>
      <c r="BE17" s="4">
        <f t="shared" ref="BE17" si="203">+BE132</f>
        <v>3.1309153447637912</v>
      </c>
      <c r="BF17" s="4">
        <f t="shared" ref="BF17:BO17" si="204">+BF132</f>
        <v>1.9257216457478099</v>
      </c>
      <c r="BG17" s="4">
        <f t="shared" ref="BG17:BM17" si="205">+BG132*BG36</f>
        <v>1.5201181217449695</v>
      </c>
      <c r="BH17" s="4">
        <f t="shared" si="205"/>
        <v>0.91207087304698164</v>
      </c>
      <c r="BI17" s="4">
        <f t="shared" si="205"/>
        <v>0.76005906087248487</v>
      </c>
      <c r="BJ17" s="4">
        <f t="shared" si="205"/>
        <v>1.1554329874486859</v>
      </c>
      <c r="BK17" s="4">
        <f t="shared" si="205"/>
        <v>0.69325979246921154</v>
      </c>
      <c r="BL17" s="4">
        <f t="shared" si="205"/>
        <v>0.57771649372434308</v>
      </c>
      <c r="BM17" s="4">
        <f t="shared" si="205"/>
        <v>0.57771649372434308</v>
      </c>
      <c r="BN17" s="4">
        <f t="shared" ref="BN17" si="206">+BN132</f>
        <v>2.1455560932130062</v>
      </c>
      <c r="BO17" s="4">
        <f t="shared" si="204"/>
        <v>2.1600235952163365</v>
      </c>
      <c r="BP17" s="4">
        <f t="shared" ref="BP17:BV17" si="207">+BP132*BP36</f>
        <v>1.7050704174901694</v>
      </c>
      <c r="BQ17" s="4">
        <f t="shared" si="207"/>
        <v>1.0230422504941017</v>
      </c>
      <c r="BR17" s="4">
        <f t="shared" si="207"/>
        <v>0.85253520874508482</v>
      </c>
      <c r="BS17" s="4">
        <f t="shared" si="207"/>
        <v>1.2960141571298018</v>
      </c>
      <c r="BT17" s="4">
        <f t="shared" si="207"/>
        <v>0.77760849427788115</v>
      </c>
      <c r="BU17" s="4">
        <f t="shared" si="207"/>
        <v>0.64800707856490103</v>
      </c>
      <c r="BV17" s="4">
        <f t="shared" si="207"/>
        <v>0.64800707856490103</v>
      </c>
      <c r="BW17" s="4">
        <f t="shared" ref="BW17" si="208">+BW132</f>
        <v>2.8417840291502823</v>
      </c>
      <c r="BX17" s="4">
        <f t="shared" ref="BX17" si="209">+BX132</f>
        <v>2.3549947061503684</v>
      </c>
      <c r="BY17" s="4">
        <f t="shared" ref="BY17:CH17" si="210">+BY132</f>
        <v>2.5919655243971333</v>
      </c>
      <c r="BZ17" s="4">
        <f t="shared" ref="BZ17:CF17" si="211">+BZ132*BZ36</f>
        <v>2.0661782227799761</v>
      </c>
      <c r="CA17" s="4">
        <f t="shared" si="211"/>
        <v>1.2397069336679856</v>
      </c>
      <c r="CB17" s="4">
        <f t="shared" si="211"/>
        <v>1.0330891113899883</v>
      </c>
      <c r="CC17" s="4">
        <f t="shared" si="211"/>
        <v>1.55517931463828</v>
      </c>
      <c r="CD17" s="4">
        <f t="shared" si="211"/>
        <v>0.93310758878296796</v>
      </c>
      <c r="CE17" s="4">
        <f t="shared" si="211"/>
        <v>0.77758965731914009</v>
      </c>
      <c r="CF17" s="4">
        <f t="shared" si="211"/>
        <v>0.77758965731914009</v>
      </c>
      <c r="CG17" s="4">
        <f t="shared" ref="CG17" si="212">+CG132</f>
        <v>3.4436303712999603</v>
      </c>
      <c r="CH17" s="4">
        <f t="shared" si="210"/>
        <v>4.0065898987693203</v>
      </c>
      <c r="CI17" s="4">
        <f t="shared" ref="CI17" si="213">+CI132</f>
        <v>2.8316772620948814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4.3188787776317401</v>
      </c>
      <c r="F18" s="4">
        <f t="shared" si="214"/>
        <v>2.7342208468168656</v>
      </c>
      <c r="G18" s="4">
        <f t="shared" si="214"/>
        <v>2.087066740560529</v>
      </c>
      <c r="H18" s="4">
        <f t="shared" si="214"/>
        <v>1.9252782139964446</v>
      </c>
      <c r="I18" s="4">
        <f t="shared" si="214"/>
        <v>3.6382913441548004</v>
      </c>
      <c r="J18" s="4">
        <f t="shared" si="214"/>
        <v>3.2299388840686358</v>
      </c>
      <c r="K18" s="4">
        <f t="shared" si="214"/>
        <v>3.1278507690470949</v>
      </c>
      <c r="L18" s="4">
        <f t="shared" si="214"/>
        <v>1.2956636332895224</v>
      </c>
      <c r="M18" s="4">
        <f t="shared" ref="M18:N18" si="215">+M16+M17</f>
        <v>3.8128110239107604</v>
      </c>
      <c r="N18" s="4">
        <f t="shared" si="215"/>
        <v>4.1960529190919722</v>
      </c>
      <c r="O18" s="4">
        <f t="shared" ref="O18:AD18" si="216">+O16+O17</f>
        <v>3.9591769503187493</v>
      </c>
      <c r="P18" s="4">
        <f t="shared" ref="P18:R18" si="217">+P16+P17</f>
        <v>2.5798862236362998</v>
      </c>
      <c r="Q18" s="4">
        <f t="shared" si="217"/>
        <v>1.7503366744941204</v>
      </c>
      <c r="R18" s="4">
        <f t="shared" si="217"/>
        <v>1.7362830958432185</v>
      </c>
      <c r="S18" s="4">
        <f t="shared" si="216"/>
        <v>3.0345166280055995</v>
      </c>
      <c r="T18" s="4">
        <f t="shared" ref="T18:U18" si="218">+T16+T17</f>
        <v>2.4797204346177093</v>
      </c>
      <c r="U18" s="4">
        <f t="shared" si="218"/>
        <v>2.3410213862707367</v>
      </c>
      <c r="V18" s="4">
        <f>+V16+V17</f>
        <v>1.187753085095625</v>
      </c>
      <c r="W18" s="4">
        <f t="shared" ref="W18:X18" si="219">+W16+W17</f>
        <v>3.7046903940270752</v>
      </c>
      <c r="X18" s="4">
        <f t="shared" si="219"/>
        <v>3.8700729849995401</v>
      </c>
      <c r="Y18" s="4">
        <f t="shared" si="216"/>
        <v>4.2467043903987483</v>
      </c>
      <c r="Z18" s="4">
        <f t="shared" ref="Z18" si="220">+Z16+Z17</f>
        <v>3.6990174857029925</v>
      </c>
      <c r="AA18" s="4">
        <f t="shared" ref="AA18:AC18" si="221">+AA16+AA17</f>
        <v>2.6961966065458296</v>
      </c>
      <c r="AB18" s="4">
        <f t="shared" si="221"/>
        <v>1.955816900036222</v>
      </c>
      <c r="AC18" s="4">
        <f t="shared" si="221"/>
        <v>1.7707219734088204</v>
      </c>
      <c r="AD18" s="4">
        <f t="shared" si="216"/>
        <v>3.2396578188820468</v>
      </c>
      <c r="AE18" s="4">
        <f t="shared" ref="AE18:AF18" si="222">+AE16+AE17</f>
        <v>2.642828236524998</v>
      </c>
      <c r="AF18" s="4">
        <f t="shared" si="222"/>
        <v>2.4936208409357361</v>
      </c>
      <c r="AG18" s="4">
        <f>+AG16+AG17</f>
        <v>1.2703121368431385</v>
      </c>
      <c r="AH18" s="4">
        <f t="shared" ref="AH18:AI18" si="223">+AH16+AH17</f>
        <v>3.9301627840618427</v>
      </c>
      <c r="AI18" s="4">
        <f t="shared" si="223"/>
        <v>4.1396728269272609</v>
      </c>
      <c r="AJ18" s="4">
        <f t="shared" ref="AJ18:AS18" si="224">+AJ16+AJ17</f>
        <v>4.115072480970543</v>
      </c>
      <c r="AK18" s="4">
        <f t="shared" ref="AK18" si="225">+AK16+AK17</f>
        <v>3.6912388671119452</v>
      </c>
      <c r="AL18" s="4">
        <f t="shared" ref="AL18:AN18" si="226">+AL16+AL17</f>
        <v>2.635111532907926</v>
      </c>
      <c r="AM18" s="4">
        <f t="shared" si="226"/>
        <v>1.8785967836288551</v>
      </c>
      <c r="AN18" s="4">
        <f t="shared" si="226"/>
        <v>1.6894680963090876</v>
      </c>
      <c r="AO18" s="4">
        <f t="shared" si="224"/>
        <v>3.0265306387335933</v>
      </c>
      <c r="AP18" s="4">
        <f t="shared" ref="AP18:AQ18" si="227">+AP16+AP17</f>
        <v>2.3734055333914235</v>
      </c>
      <c r="AQ18" s="4">
        <f t="shared" si="227"/>
        <v>2.210124257055881</v>
      </c>
      <c r="AR18" s="4">
        <f>+AR16+AR17</f>
        <v>1.2345217442911629</v>
      </c>
      <c r="AS18" s="4">
        <f t="shared" si="224"/>
        <v>3.8959694483730445</v>
      </c>
      <c r="AT18" s="4">
        <f t="shared" ref="AT18" si="228">+AT16+AT17</f>
        <v>4.03654388130564</v>
      </c>
      <c r="AU18" s="4">
        <f t="shared" ref="AU18:BD18" si="229">+AU16+AU17</f>
        <v>3.962149721485019</v>
      </c>
      <c r="AV18" s="4">
        <f t="shared" ref="AV18" si="230">+AV16+AV17</f>
        <v>3.67809504637078</v>
      </c>
      <c r="AW18" s="4">
        <f t="shared" ref="AW18:AY18" si="231">+AW16+AW17</f>
        <v>2.5294769826795713</v>
      </c>
      <c r="AX18" s="4">
        <f t="shared" si="231"/>
        <v>1.7450598689706744</v>
      </c>
      <c r="AY18" s="4">
        <f t="shared" si="231"/>
        <v>1.5489555905434504</v>
      </c>
      <c r="AZ18" s="4">
        <f t="shared" si="229"/>
        <v>2.7533400348948183</v>
      </c>
      <c r="BA18" s="4">
        <f t="shared" ref="BA18:BB18" si="232">+BA16+BA17</f>
        <v>2.0280542229406979</v>
      </c>
      <c r="BB18" s="4">
        <f t="shared" si="232"/>
        <v>1.8467327699521681</v>
      </c>
      <c r="BC18" s="4">
        <f>+BC16+BC17</f>
        <v>1.188644916445506</v>
      </c>
      <c r="BD18" s="4">
        <f t="shared" si="229"/>
        <v>3.8368388388610661</v>
      </c>
      <c r="BE18" s="4">
        <f t="shared" ref="BE18" si="233">+BE16+BE17</f>
        <v>3.9067668985504769</v>
      </c>
      <c r="BF18" s="4">
        <f t="shared" ref="BF18:BS18" si="234">+BF16+BF17</f>
        <v>4.1706608193809354</v>
      </c>
      <c r="BG18" s="4">
        <f t="shared" ref="BG18:BI18" si="235">+BG16+BG17</f>
        <v>2.8481128680281205</v>
      </c>
      <c r="BH18" s="4">
        <f t="shared" si="235"/>
        <v>2.2400656193301325</v>
      </c>
      <c r="BI18" s="4">
        <f t="shared" si="235"/>
        <v>2.088053807155636</v>
      </c>
      <c r="BJ18" s="4">
        <f t="shared" si="234"/>
        <v>3.400372161081811</v>
      </c>
      <c r="BK18" s="4">
        <f t="shared" ref="BK18:BL18" si="236">+BK16+BK17</f>
        <v>2.9381989661023367</v>
      </c>
      <c r="BL18" s="4">
        <f t="shared" si="236"/>
        <v>2.8226556673574681</v>
      </c>
      <c r="BM18" s="4">
        <f>+BM16+BM17</f>
        <v>1.2511982458142807</v>
      </c>
      <c r="BN18" s="4">
        <f t="shared" ref="BN18" si="237">+BN16+BN17</f>
        <v>4.0588514142414818</v>
      </c>
      <c r="BO18" s="4">
        <f t="shared" si="234"/>
        <v>4.0514931370856582</v>
      </c>
      <c r="BP18" s="4">
        <f t="shared" ref="BP18:BR18" si="238">+BP16+BP17</f>
        <v>2.5680311907368347</v>
      </c>
      <c r="BQ18" s="4">
        <f t="shared" si="238"/>
        <v>1.886003023740767</v>
      </c>
      <c r="BR18" s="4">
        <f t="shared" si="238"/>
        <v>1.7154959819917501</v>
      </c>
      <c r="BS18" s="4">
        <f t="shared" si="234"/>
        <v>3.1874836989991238</v>
      </c>
      <c r="BT18" s="4">
        <f t="shared" ref="BT18:BU18" si="239">+BT16+BT17</f>
        <v>2.6690780361472028</v>
      </c>
      <c r="BU18" s="4">
        <f t="shared" si="239"/>
        <v>2.5394766204342227</v>
      </c>
      <c r="BV18" s="4">
        <f>+BV16+BV17</f>
        <v>1.2154479411256975</v>
      </c>
      <c r="BW18" s="4">
        <f t="shared" ref="BW18" si="240">+BW16+BW17</f>
        <v>3.7047448023969478</v>
      </c>
      <c r="BX18" s="4">
        <f t="shared" ref="BX18" si="241">+BX16+BX17</f>
        <v>3.9523294064498415</v>
      </c>
      <c r="BY18" s="4">
        <f t="shared" ref="BY18:CH18" si="242">+BY16+BY17</f>
        <v>4.9285896657609172</v>
      </c>
      <c r="BZ18" s="4">
        <f t="shared" ref="BZ18:CB18" si="243">+BZ16+BZ17</f>
        <v>3.1179745575302427</v>
      </c>
      <c r="CA18" s="4">
        <f t="shared" si="243"/>
        <v>2.2915032684182517</v>
      </c>
      <c r="CB18" s="4">
        <f t="shared" si="243"/>
        <v>2.0848854461402544</v>
      </c>
      <c r="CC18" s="4">
        <f t="shared" si="242"/>
        <v>3.8918034560020631</v>
      </c>
      <c r="CD18" s="4">
        <f t="shared" ref="CD18:CE18" si="244">+CD16+CD17</f>
        <v>3.2697317301467512</v>
      </c>
      <c r="CE18" s="4">
        <f t="shared" si="244"/>
        <v>3.1142137986829237</v>
      </c>
      <c r="CF18" s="4">
        <f>+CF16+CF17</f>
        <v>1.4785768997282753</v>
      </c>
      <c r="CG18" s="4">
        <f t="shared" ref="CG18" si="245">+CG16+CG17</f>
        <v>4.4954267060502264</v>
      </c>
      <c r="CH18" s="4">
        <f t="shared" si="242"/>
        <v>4.2091013798344541</v>
      </c>
      <c r="CI18" s="4">
        <f t="shared" ref="CI18" si="246">+CI16+CI17</f>
        <v>4.8066705256717679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2.7160532758933336</v>
      </c>
      <c r="F20" s="4">
        <f t="shared" si="247"/>
        <v>1.2726644435680972</v>
      </c>
      <c r="G20" s="4">
        <f t="shared" si="247"/>
        <v>1.2726644435680972</v>
      </c>
      <c r="H20" s="4">
        <f t="shared" si="247"/>
        <v>1.2726644435680972</v>
      </c>
      <c r="I20" s="4">
        <f t="shared" si="247"/>
        <v>2.7160532758933336</v>
      </c>
      <c r="J20" s="4">
        <f t="shared" si="247"/>
        <v>2.7160532758933336</v>
      </c>
      <c r="K20" s="4">
        <f t="shared" si="247"/>
        <v>2.7160532758933336</v>
      </c>
      <c r="L20" s="4">
        <f t="shared" si="247"/>
        <v>2.7160532758933336</v>
      </c>
      <c r="M20" s="4">
        <f t="shared" ref="M20:N20" si="248">+M121</f>
        <v>1.2726644435680972</v>
      </c>
      <c r="N20" s="4">
        <f t="shared" si="248"/>
        <v>2.3448022196669487</v>
      </c>
      <c r="O20" s="4">
        <f t="shared" ref="O20:AD20" si="249">+O121</f>
        <v>1.7815446989007713</v>
      </c>
      <c r="P20" s="4">
        <f t="shared" ref="P20:R20" si="250">+P121</f>
        <v>1.0557070010283374</v>
      </c>
      <c r="Q20" s="4">
        <f t="shared" si="250"/>
        <v>0.85941932700928225</v>
      </c>
      <c r="R20" s="4">
        <f t="shared" si="250"/>
        <v>1.0557070010283374</v>
      </c>
      <c r="S20" s="4">
        <f t="shared" si="249"/>
        <v>1.7815446989007713</v>
      </c>
      <c r="T20" s="4">
        <f t="shared" ref="T20:U20" si="251">+T121</f>
        <v>1.7815446989007713</v>
      </c>
      <c r="U20" s="4">
        <f t="shared" si="251"/>
        <v>1.7815446989007713</v>
      </c>
      <c r="V20" s="4">
        <f>+V121</f>
        <v>1.7815446989007713</v>
      </c>
      <c r="W20" s="4">
        <f t="shared" ref="W20:X20" si="252">+W121</f>
        <v>1.0557070010283374</v>
      </c>
      <c r="X20" s="4">
        <f t="shared" si="252"/>
        <v>1.500614870152124</v>
      </c>
      <c r="Y20" s="4">
        <f t="shared" si="249"/>
        <v>1.9269250640060827</v>
      </c>
      <c r="Z20" s="4">
        <f t="shared" ref="Z20" si="253">+Z121</f>
        <v>0.36483153791968226</v>
      </c>
      <c r="AA20" s="4">
        <f t="shared" ref="AA20:AC20" si="254">+AA121</f>
        <v>1.0240961123616206</v>
      </c>
      <c r="AB20" s="4">
        <f t="shared" si="254"/>
        <v>1.0240961123616206</v>
      </c>
      <c r="AC20" s="4">
        <f t="shared" si="254"/>
        <v>1.0240961123616206</v>
      </c>
      <c r="AD20" s="4">
        <f t="shared" si="249"/>
        <v>1.8917561532520113</v>
      </c>
      <c r="AE20" s="4">
        <f t="shared" ref="AE20:AF20" si="255">+AE121</f>
        <v>1.8917561532520113</v>
      </c>
      <c r="AF20" s="4">
        <f t="shared" si="255"/>
        <v>1.8917561532520113</v>
      </c>
      <c r="AG20" s="4">
        <f>+AG121</f>
        <v>1.8917561532520113</v>
      </c>
      <c r="AH20" s="4">
        <f t="shared" ref="AH20:AI20" si="256">+AH121</f>
        <v>1.0240961123616206</v>
      </c>
      <c r="AI20" s="4">
        <f t="shared" si="256"/>
        <v>1.5928574498187353</v>
      </c>
      <c r="AJ20" s="4">
        <f t="shared" ref="AJ20:AT20" si="257">+AJ121</f>
        <v>1.5514891136825766</v>
      </c>
      <c r="AK20" s="4">
        <f t="shared" ref="AK20" si="258">+AK121</f>
        <v>0.34264563272678811</v>
      </c>
      <c r="AL20" s="4">
        <f t="shared" si="257"/>
        <v>0.92657107048675258</v>
      </c>
      <c r="AM20" s="4">
        <f t="shared" si="257"/>
        <v>0.92657107048675258</v>
      </c>
      <c r="AN20" s="4">
        <f t="shared" si="257"/>
        <v>0.92657107048675258</v>
      </c>
      <c r="AO20" s="4">
        <f t="shared" si="257"/>
        <v>1.5514891136825766</v>
      </c>
      <c r="AP20" s="4">
        <f t="shared" si="257"/>
        <v>1.5514891136825766</v>
      </c>
      <c r="AQ20" s="4">
        <f t="shared" si="257"/>
        <v>1.5514891136825766</v>
      </c>
      <c r="AR20" s="4">
        <f t="shared" si="257"/>
        <v>1.5514891136825766</v>
      </c>
      <c r="AS20" s="4">
        <f t="shared" si="257"/>
        <v>0.92657107048675258</v>
      </c>
      <c r="AT20" s="4">
        <f t="shared" si="257"/>
        <v>1.2965322611648313</v>
      </c>
      <c r="AU20" s="4">
        <f t="shared" ref="AU20:BD20" si="259">+AU121</f>
        <v>1.115328141901986</v>
      </c>
      <c r="AV20" s="4">
        <f t="shared" ref="AV20" si="260">+AV121</f>
        <v>0.30515728470937376</v>
      </c>
      <c r="AW20" s="4">
        <f t="shared" ref="AW20:AY20" si="261">+AW121</f>
        <v>0.75792080421187213</v>
      </c>
      <c r="AX20" s="4">
        <f t="shared" si="261"/>
        <v>0.75792080421187213</v>
      </c>
      <c r="AY20" s="4">
        <f t="shared" si="261"/>
        <v>0.75792080421187213</v>
      </c>
      <c r="AZ20" s="4">
        <f t="shared" si="259"/>
        <v>1.115328141901986</v>
      </c>
      <c r="BA20" s="4">
        <f t="shared" ref="BA20:BB20" si="262">+BA121</f>
        <v>1.115328141901986</v>
      </c>
      <c r="BB20" s="4">
        <f t="shared" si="262"/>
        <v>1.115328141901986</v>
      </c>
      <c r="BC20" s="4">
        <f>+BC121</f>
        <v>1.115328141901986</v>
      </c>
      <c r="BD20" s="4">
        <f t="shared" si="259"/>
        <v>0.75792080421187213</v>
      </c>
      <c r="BE20" s="4">
        <f t="shared" ref="BE20" si="263">+BE121</f>
        <v>0.92363802990842159</v>
      </c>
      <c r="BF20" s="4">
        <f t="shared" ref="BF20:BS20" si="264">+BF121</f>
        <v>2.3565833849589399</v>
      </c>
      <c r="BG20" s="4">
        <f t="shared" ref="BG20:BI20" si="265">+BG121</f>
        <v>1.474876816180634</v>
      </c>
      <c r="BH20" s="4">
        <f t="shared" si="265"/>
        <v>1.474876816180634</v>
      </c>
      <c r="BI20" s="4">
        <f t="shared" si="265"/>
        <v>1.474876816180634</v>
      </c>
      <c r="BJ20" s="4">
        <f t="shared" si="264"/>
        <v>2.3565833849589399</v>
      </c>
      <c r="BK20" s="4">
        <f t="shared" ref="BK20:BL20" si="266">+BK121</f>
        <v>2.3565833849589399</v>
      </c>
      <c r="BL20" s="4">
        <f t="shared" si="266"/>
        <v>2.3565833849589399</v>
      </c>
      <c r="BM20" s="4">
        <f>+BM121</f>
        <v>2.3565833849589399</v>
      </c>
      <c r="BN20" s="4">
        <f t="shared" ref="BN20" si="267">+BN121</f>
        <v>2.0145705518863677</v>
      </c>
      <c r="BO20" s="4">
        <f t="shared" si="264"/>
        <v>2.0166974694182342</v>
      </c>
      <c r="BP20" s="4">
        <f t="shared" ref="BP20:BR20" si="268">+BP121</f>
        <v>1.0277139385825489</v>
      </c>
      <c r="BQ20" s="4">
        <f t="shared" si="268"/>
        <v>1.0277139385825489</v>
      </c>
      <c r="BR20" s="4">
        <f t="shared" si="268"/>
        <v>1.0277139385825489</v>
      </c>
      <c r="BS20" s="4">
        <f t="shared" si="264"/>
        <v>2.0166974694182342</v>
      </c>
      <c r="BT20" s="4">
        <f t="shared" ref="BT20:BU20" si="269">+BT121</f>
        <v>2.0166974694182342</v>
      </c>
      <c r="BU20" s="4">
        <f t="shared" si="269"/>
        <v>2.0166974694182342</v>
      </c>
      <c r="BV20" s="4">
        <f>+BV121</f>
        <v>2.0166974694182342</v>
      </c>
      <c r="BW20" s="4">
        <f t="shared" ref="BW20" si="270">+BW121</f>
        <v>1.0277139385825489</v>
      </c>
      <c r="BX20" s="4">
        <f t="shared" ref="BX20" si="271">+BX121</f>
        <v>1.7084959201291208</v>
      </c>
      <c r="BY20" s="4">
        <f t="shared" ref="BY20:CH20" si="272">+BY121</f>
        <v>2.4868940141639335</v>
      </c>
      <c r="BZ20" s="4">
        <f t="shared" ref="BZ20:CB20" si="273">+BZ121</f>
        <v>1.2514416976978844</v>
      </c>
      <c r="CA20" s="4">
        <f t="shared" si="273"/>
        <v>1.2514416976978844</v>
      </c>
      <c r="CB20" s="4">
        <f t="shared" si="273"/>
        <v>1.2514416976978844</v>
      </c>
      <c r="CC20" s="4">
        <f t="shared" si="272"/>
        <v>2.4868940141639335</v>
      </c>
      <c r="CD20" s="4">
        <f t="shared" ref="CD20:CE20" si="274">+CD121</f>
        <v>2.4868940141639335</v>
      </c>
      <c r="CE20" s="4">
        <f t="shared" si="274"/>
        <v>2.4868940141639335</v>
      </c>
      <c r="CF20" s="4">
        <f>+CF121</f>
        <v>2.4868940141639335</v>
      </c>
      <c r="CG20" s="4">
        <f t="shared" ref="CG20" si="275">+CG121</f>
        <v>1.2514416976978844</v>
      </c>
      <c r="CH20" s="4">
        <f t="shared" si="272"/>
        <v>0.43479456846864623</v>
      </c>
      <c r="CI20" s="4">
        <f t="shared" ref="CI20" si="276">+CI121</f>
        <v>2.1086550071877217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8.7773156039578609E-2</v>
      </c>
      <c r="F21" s="4">
        <f t="shared" si="277"/>
        <v>0.11528684524963485</v>
      </c>
      <c r="G21" s="4">
        <f t="shared" si="277"/>
        <v>0.11528684524963485</v>
      </c>
      <c r="H21" s="4">
        <f t="shared" si="277"/>
        <v>0.11528684524963485</v>
      </c>
      <c r="I21" s="4">
        <f t="shared" si="277"/>
        <v>8.7773156039578609E-2</v>
      </c>
      <c r="J21" s="4">
        <f t="shared" si="277"/>
        <v>8.7773156039578609E-2</v>
      </c>
      <c r="K21" s="4">
        <f t="shared" si="277"/>
        <v>8.7773156039578609E-2</v>
      </c>
      <c r="L21" s="4">
        <f t="shared" si="277"/>
        <v>8.7773156039578609E-2</v>
      </c>
      <c r="M21" s="4">
        <f t="shared" ref="M21:N21" si="278">+M153</f>
        <v>0.11528684524963485</v>
      </c>
      <c r="N21" s="4">
        <f t="shared" si="278"/>
        <v>9.4450903187018376E-2</v>
      </c>
      <c r="O21" s="4">
        <f t="shared" ref="O21:W21" si="279">+O153</f>
        <v>0.10425803380173691</v>
      </c>
      <c r="P21" s="4">
        <f t="shared" ref="P21:R21" si="280">+P153</f>
        <v>0.11809385710101608</v>
      </c>
      <c r="Q21" s="4">
        <f t="shared" si="280"/>
        <v>0.12193283210222722</v>
      </c>
      <c r="R21" s="4">
        <f t="shared" si="280"/>
        <v>0.11809385710101608</v>
      </c>
      <c r="S21" s="4">
        <f t="shared" si="279"/>
        <v>0.10425803380173691</v>
      </c>
      <c r="T21" s="4">
        <f t="shared" ref="T21:U21" si="281">+T153</f>
        <v>0.10425803380173691</v>
      </c>
      <c r="U21" s="4">
        <f t="shared" si="281"/>
        <v>0.10425803380173691</v>
      </c>
      <c r="V21" s="4">
        <f>+V153</f>
        <v>0.10425803380173691</v>
      </c>
      <c r="W21" s="4">
        <f t="shared" si="279"/>
        <v>0.11809385710101608</v>
      </c>
      <c r="X21" s="4">
        <f t="shared" ref="X21" si="282">+X153</f>
        <v>0.10910240254712837</v>
      </c>
      <c r="Y21" s="4">
        <f t="shared" ref="Y21:AH21" si="283">+Y153</f>
        <v>0.11129207986422479</v>
      </c>
      <c r="Z21" s="4">
        <f t="shared" ref="Z21" si="284">+Z153</f>
        <v>0.14106850242705204</v>
      </c>
      <c r="AA21" s="4">
        <f t="shared" ref="AA21:AC21" si="285">+AA153</f>
        <v>0.12850168730269321</v>
      </c>
      <c r="AB21" s="4">
        <f t="shared" si="285"/>
        <v>0.12850168730269321</v>
      </c>
      <c r="AC21" s="4">
        <f t="shared" si="285"/>
        <v>0.12850168730269321</v>
      </c>
      <c r="AD21" s="4">
        <f t="shared" si="283"/>
        <v>0.11196246504296066</v>
      </c>
      <c r="AE21" s="4">
        <f t="shared" ref="AE21:AF21" si="286">+AE153</f>
        <v>0.11196246504296066</v>
      </c>
      <c r="AF21" s="4">
        <f t="shared" si="286"/>
        <v>0.11196246504296066</v>
      </c>
      <c r="AG21" s="4">
        <f>+AG153</f>
        <v>0.11196246504296066</v>
      </c>
      <c r="AH21" s="4">
        <f t="shared" si="283"/>
        <v>0.12850168730269321</v>
      </c>
      <c r="AI21" s="4">
        <f t="shared" ref="AI21" si="287">+AI153</f>
        <v>0.11711112909502114</v>
      </c>
      <c r="AJ21" s="4">
        <f t="shared" ref="AJ21:AS21" si="288">+AJ153</f>
        <v>0.11844859086399641</v>
      </c>
      <c r="AK21" s="4">
        <f t="shared" ref="AK21" si="289">+AK153</f>
        <v>0.14149140725120657</v>
      </c>
      <c r="AL21" s="4">
        <f t="shared" ref="AL21:AN21" si="290">+AL153</f>
        <v>0.13036069690028043</v>
      </c>
      <c r="AM21" s="4">
        <f t="shared" si="290"/>
        <v>0.13036069690028043</v>
      </c>
      <c r="AN21" s="4">
        <f t="shared" si="290"/>
        <v>0.13036069690028043</v>
      </c>
      <c r="AO21" s="4">
        <f t="shared" si="288"/>
        <v>0.11844859086399641</v>
      </c>
      <c r="AP21" s="4">
        <f t="shared" ref="AP21:AQ21" si="291">+AP153</f>
        <v>0.11844859086399641</v>
      </c>
      <c r="AQ21" s="4">
        <f t="shared" si="291"/>
        <v>0.11844859086399641</v>
      </c>
      <c r="AR21" s="4">
        <f>+AR153</f>
        <v>0.11844859086399641</v>
      </c>
      <c r="AS21" s="4">
        <f t="shared" si="288"/>
        <v>0.13036069690028043</v>
      </c>
      <c r="AT21" s="4">
        <f t="shared" ref="AT21" si="292">+AT153</f>
        <v>0.12271800235958101</v>
      </c>
      <c r="AU21" s="4">
        <f t="shared" ref="AU21:BD21" si="293">+AU153</f>
        <v>0.12676263428346446</v>
      </c>
      <c r="AV21" s="4">
        <f t="shared" ref="AV21" si="294">+AV153</f>
        <v>0.14220600523980811</v>
      </c>
      <c r="AW21" s="4">
        <f t="shared" ref="AW21:AY21" si="295">+AW153</f>
        <v>0.13357548622631749</v>
      </c>
      <c r="AX21" s="4">
        <f t="shared" si="295"/>
        <v>0.13357548622631749</v>
      </c>
      <c r="AY21" s="4">
        <f t="shared" si="295"/>
        <v>0.13357548622631749</v>
      </c>
      <c r="AZ21" s="4">
        <f t="shared" si="293"/>
        <v>0.12676263428346446</v>
      </c>
      <c r="BA21" s="4">
        <f t="shared" ref="BA21:BB21" si="296">+BA153</f>
        <v>0.12676263428346446</v>
      </c>
      <c r="BB21" s="4">
        <f t="shared" si="296"/>
        <v>0.12676263428346446</v>
      </c>
      <c r="BC21" s="4">
        <f>+BC153</f>
        <v>0.12676263428346446</v>
      </c>
      <c r="BD21" s="4">
        <f t="shared" si="293"/>
        <v>0.13357548622631749</v>
      </c>
      <c r="BE21" s="4">
        <f t="shared" ref="BE21" si="297">+BE153</f>
        <v>0.12977366544795288</v>
      </c>
      <c r="BF21" s="4">
        <f t="shared" ref="BF21:BS21" si="298">+BF153</f>
        <v>9.370579662094658E-2</v>
      </c>
      <c r="BG21" s="4">
        <f t="shared" ref="BG21:BI21" si="299">+BG153</f>
        <v>0.11051277195880559</v>
      </c>
      <c r="BH21" s="4">
        <f t="shared" si="299"/>
        <v>0.11051277195880559</v>
      </c>
      <c r="BI21" s="4">
        <f t="shared" si="299"/>
        <v>0.11051277195880559</v>
      </c>
      <c r="BJ21" s="4">
        <f t="shared" si="298"/>
        <v>9.370579662094658E-2</v>
      </c>
      <c r="BK21" s="4">
        <f t="shared" ref="BK21:BL21" si="300">+BK153</f>
        <v>9.370579662094658E-2</v>
      </c>
      <c r="BL21" s="4">
        <f t="shared" si="300"/>
        <v>9.370579662094658E-2</v>
      </c>
      <c r="BM21" s="4">
        <f>+BM153</f>
        <v>9.370579662094658E-2</v>
      </c>
      <c r="BN21" s="4">
        <f t="shared" ref="BN21" si="301">+BN153</f>
        <v>9.9784605636437165E-2</v>
      </c>
      <c r="BO21" s="4">
        <f t="shared" si="298"/>
        <v>0.10018465750557565</v>
      </c>
      <c r="BP21" s="4">
        <f t="shared" ref="BP21:BR21" si="302">+BP153</f>
        <v>0.11903653226855414</v>
      </c>
      <c r="BQ21" s="4">
        <f t="shared" si="302"/>
        <v>0.11903653226855414</v>
      </c>
      <c r="BR21" s="4">
        <f t="shared" si="302"/>
        <v>0.11903653226855414</v>
      </c>
      <c r="BS21" s="4">
        <f t="shared" si="298"/>
        <v>0.10018465750557565</v>
      </c>
      <c r="BT21" s="4">
        <f t="shared" ref="BT21:BU21" si="303">+BT153</f>
        <v>0.10018465750557565</v>
      </c>
      <c r="BU21" s="4">
        <f t="shared" si="303"/>
        <v>0.10018465750557565</v>
      </c>
      <c r="BV21" s="4">
        <f>+BV153</f>
        <v>0.10018465750557565</v>
      </c>
      <c r="BW21" s="4">
        <f t="shared" ref="BW21" si="304">+BW153</f>
        <v>0.11903653226855414</v>
      </c>
      <c r="BX21" s="4">
        <f t="shared" ref="BX21" si="305">+BX153</f>
        <v>0.10557595154785102</v>
      </c>
      <c r="BY21" s="4">
        <f t="shared" ref="BY21:CH21" si="306">+BY153</f>
        <v>0.12074432788526013</v>
      </c>
      <c r="BZ21" s="4">
        <f t="shared" ref="BZ21:CB21" si="307">+BZ153</f>
        <v>0.14429435841607108</v>
      </c>
      <c r="CA21" s="4">
        <f t="shared" si="307"/>
        <v>0.14429435841607108</v>
      </c>
      <c r="CB21" s="4">
        <f t="shared" si="307"/>
        <v>0.14429435841607108</v>
      </c>
      <c r="CC21" s="4">
        <f t="shared" si="306"/>
        <v>0.12074432788526013</v>
      </c>
      <c r="CD21" s="4">
        <f t="shared" ref="CD21:CE21" si="308">+CD153</f>
        <v>0.12074432788526013</v>
      </c>
      <c r="CE21" s="4">
        <f t="shared" si="308"/>
        <v>0.12074432788526013</v>
      </c>
      <c r="CF21" s="4">
        <f>+CF153</f>
        <v>0.12074432788526013</v>
      </c>
      <c r="CG21" s="4">
        <f t="shared" ref="CG21" si="309">+CG153</f>
        <v>0.14429435841607108</v>
      </c>
      <c r="CH21" s="4">
        <f t="shared" si="306"/>
        <v>0.15986117922325535</v>
      </c>
      <c r="CI21" s="4">
        <f t="shared" ref="CI21" si="310">+CI153</f>
        <v>0.12737277892665883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2.803826431932912</v>
      </c>
      <c r="F22" s="4">
        <f t="shared" si="311"/>
        <v>1.3879512888177321</v>
      </c>
      <c r="G22" s="4">
        <f t="shared" si="311"/>
        <v>1.3879512888177321</v>
      </c>
      <c r="H22" s="4">
        <f t="shared" si="311"/>
        <v>1.3879512888177321</v>
      </c>
      <c r="I22" s="4">
        <f t="shared" si="311"/>
        <v>2.803826431932912</v>
      </c>
      <c r="J22" s="4">
        <f t="shared" si="311"/>
        <v>2.803826431932912</v>
      </c>
      <c r="K22" s="4">
        <f t="shared" si="311"/>
        <v>2.803826431932912</v>
      </c>
      <c r="L22" s="4">
        <f t="shared" si="311"/>
        <v>2.803826431932912</v>
      </c>
      <c r="M22" s="4">
        <f t="shared" ref="M22:N22" si="312">+M20+M21</f>
        <v>1.3879512888177321</v>
      </c>
      <c r="N22" s="4">
        <f t="shared" si="312"/>
        <v>2.4392531228539669</v>
      </c>
      <c r="O22" s="4">
        <f t="shared" ref="O22:AD22" si="313">+O20+O21</f>
        <v>1.8858027327025082</v>
      </c>
      <c r="P22" s="4">
        <f t="shared" ref="P22:R22" si="314">+P20+P21</f>
        <v>1.1738008581293535</v>
      </c>
      <c r="Q22" s="4">
        <f t="shared" si="314"/>
        <v>0.98135215911150953</v>
      </c>
      <c r="R22" s="4">
        <f t="shared" si="314"/>
        <v>1.1738008581293535</v>
      </c>
      <c r="S22" s="4">
        <f t="shared" si="313"/>
        <v>1.8858027327025082</v>
      </c>
      <c r="T22" s="4">
        <f t="shared" ref="T22:U22" si="315">+T20+T21</f>
        <v>1.8858027327025082</v>
      </c>
      <c r="U22" s="4">
        <f t="shared" si="315"/>
        <v>1.8858027327025082</v>
      </c>
      <c r="V22" s="4">
        <f>+V20+V21</f>
        <v>1.8858027327025082</v>
      </c>
      <c r="W22" s="4">
        <f t="shared" ref="W22:X22" si="316">+W20+W21</f>
        <v>1.1738008581293535</v>
      </c>
      <c r="X22" s="4">
        <f t="shared" si="316"/>
        <v>1.6097172726992524</v>
      </c>
      <c r="Y22" s="4">
        <f t="shared" si="313"/>
        <v>2.0382171438703076</v>
      </c>
      <c r="Z22" s="4">
        <f t="shared" ref="Z22" si="317">+Z20+Z21</f>
        <v>0.5059000403467343</v>
      </c>
      <c r="AA22" s="4">
        <f t="shared" ref="AA22:AC22" si="318">+AA20+AA21</f>
        <v>1.1525977996643137</v>
      </c>
      <c r="AB22" s="4">
        <f t="shared" si="318"/>
        <v>1.1525977996643137</v>
      </c>
      <c r="AC22" s="4">
        <f t="shared" si="318"/>
        <v>1.1525977996643137</v>
      </c>
      <c r="AD22" s="4">
        <f t="shared" si="313"/>
        <v>2.0037186182949718</v>
      </c>
      <c r="AE22" s="4">
        <f t="shared" ref="AE22:AF22" si="319">+AE20+AE21</f>
        <v>2.0037186182949718</v>
      </c>
      <c r="AF22" s="4">
        <f t="shared" si="319"/>
        <v>2.0037186182949718</v>
      </c>
      <c r="AG22" s="4">
        <f>+AG20+AG21</f>
        <v>2.0037186182949718</v>
      </c>
      <c r="AH22" s="4">
        <f t="shared" ref="AH22:AI22" si="320">+AH20+AH21</f>
        <v>1.1525977996643137</v>
      </c>
      <c r="AI22" s="4">
        <f t="shared" si="320"/>
        <v>1.7099685789137564</v>
      </c>
      <c r="AJ22" s="4">
        <f t="shared" ref="AJ22:AS22" si="321">+AJ20+AJ21</f>
        <v>1.6699377045465731</v>
      </c>
      <c r="AK22" s="4">
        <f t="shared" ref="AK22" si="322">+AK20+AK21</f>
        <v>0.48413703997799468</v>
      </c>
      <c r="AL22" s="4">
        <f t="shared" ref="AL22:AN22" si="323">+AL20+AL21</f>
        <v>1.0569317673870331</v>
      </c>
      <c r="AM22" s="4">
        <f t="shared" si="323"/>
        <v>1.0569317673870331</v>
      </c>
      <c r="AN22" s="4">
        <f t="shared" si="323"/>
        <v>1.0569317673870331</v>
      </c>
      <c r="AO22" s="4">
        <f t="shared" si="321"/>
        <v>1.6699377045465731</v>
      </c>
      <c r="AP22" s="4">
        <f t="shared" ref="AP22:AQ22" si="324">+AP20+AP21</f>
        <v>1.6699377045465731</v>
      </c>
      <c r="AQ22" s="4">
        <f t="shared" si="324"/>
        <v>1.6699377045465731</v>
      </c>
      <c r="AR22" s="4">
        <f>+AR20+AR21</f>
        <v>1.6699377045465731</v>
      </c>
      <c r="AS22" s="4">
        <f t="shared" si="321"/>
        <v>1.0569317673870331</v>
      </c>
      <c r="AT22" s="4">
        <f t="shared" ref="AT22" si="325">+AT20+AT21</f>
        <v>1.4192502635244124</v>
      </c>
      <c r="AU22" s="4">
        <f t="shared" ref="AU22:BD22" si="326">+AU20+AU21</f>
        <v>1.2420907761854505</v>
      </c>
      <c r="AV22" s="4">
        <f t="shared" ref="AV22" si="327">+AV20+AV21</f>
        <v>0.44736328994918184</v>
      </c>
      <c r="AW22" s="4">
        <f t="shared" ref="AW22:AY22" si="328">+AW20+AW21</f>
        <v>0.89149629043818956</v>
      </c>
      <c r="AX22" s="4">
        <f t="shared" si="328"/>
        <v>0.89149629043818956</v>
      </c>
      <c r="AY22" s="4">
        <f t="shared" si="328"/>
        <v>0.89149629043818956</v>
      </c>
      <c r="AZ22" s="4">
        <f t="shared" si="326"/>
        <v>1.2420907761854505</v>
      </c>
      <c r="BA22" s="4">
        <f t="shared" ref="BA22:BB22" si="329">+BA20+BA21</f>
        <v>1.2420907761854505</v>
      </c>
      <c r="BB22" s="4">
        <f t="shared" si="329"/>
        <v>1.2420907761854505</v>
      </c>
      <c r="BC22" s="4">
        <f>+BC20+BC21</f>
        <v>1.2420907761854505</v>
      </c>
      <c r="BD22" s="4">
        <f t="shared" si="326"/>
        <v>0.89149629043818956</v>
      </c>
      <c r="BE22" s="4">
        <f t="shared" ref="BE22" si="330">+BE20+BE21</f>
        <v>1.0534116953563744</v>
      </c>
      <c r="BF22" s="4">
        <f t="shared" ref="BF22:BS22" si="331">+BF20+BF21</f>
        <v>2.4502891815798864</v>
      </c>
      <c r="BG22" s="4">
        <f t="shared" ref="BG22:BI22" si="332">+BG20+BG21</f>
        <v>1.5853895881394395</v>
      </c>
      <c r="BH22" s="4">
        <f t="shared" si="332"/>
        <v>1.5853895881394395</v>
      </c>
      <c r="BI22" s="4">
        <f t="shared" si="332"/>
        <v>1.5853895881394395</v>
      </c>
      <c r="BJ22" s="4">
        <f t="shared" si="331"/>
        <v>2.4502891815798864</v>
      </c>
      <c r="BK22" s="4">
        <f t="shared" ref="BK22:BL22" si="333">+BK20+BK21</f>
        <v>2.4502891815798864</v>
      </c>
      <c r="BL22" s="4">
        <f t="shared" si="333"/>
        <v>2.4502891815798864</v>
      </c>
      <c r="BM22" s="4">
        <f>+BM20+BM21</f>
        <v>2.4502891815798864</v>
      </c>
      <c r="BN22" s="4">
        <f t="shared" ref="BN22" si="334">+BN20+BN21</f>
        <v>2.1143551575228048</v>
      </c>
      <c r="BO22" s="4">
        <f t="shared" si="331"/>
        <v>2.1168821269238101</v>
      </c>
      <c r="BP22" s="4">
        <f t="shared" ref="BP22:BR22" si="335">+BP20+BP21</f>
        <v>1.1467504708511029</v>
      </c>
      <c r="BQ22" s="4">
        <f t="shared" si="335"/>
        <v>1.1467504708511029</v>
      </c>
      <c r="BR22" s="4">
        <f t="shared" si="335"/>
        <v>1.1467504708511029</v>
      </c>
      <c r="BS22" s="4">
        <f t="shared" si="331"/>
        <v>2.1168821269238101</v>
      </c>
      <c r="BT22" s="4">
        <f t="shared" ref="BT22:BU22" si="336">+BT20+BT21</f>
        <v>2.1168821269238101</v>
      </c>
      <c r="BU22" s="4">
        <f t="shared" si="336"/>
        <v>2.1168821269238101</v>
      </c>
      <c r="BV22" s="4">
        <f>+BV20+BV21</f>
        <v>2.1168821269238101</v>
      </c>
      <c r="BW22" s="4">
        <f t="shared" ref="BW22" si="337">+BW20+BW21</f>
        <v>1.1467504708511029</v>
      </c>
      <c r="BX22" s="4">
        <f t="shared" ref="BX22" si="338">+BX20+BX21</f>
        <v>1.8140718716769717</v>
      </c>
      <c r="BY22" s="4">
        <f t="shared" ref="BY22:CH22" si="339">+BY20+BY21</f>
        <v>2.6076383420491935</v>
      </c>
      <c r="BZ22" s="4">
        <f t="shared" ref="BZ22:CB22" si="340">+BZ20+BZ21</f>
        <v>1.3957360561139556</v>
      </c>
      <c r="CA22" s="4">
        <f t="shared" si="340"/>
        <v>1.3957360561139556</v>
      </c>
      <c r="CB22" s="4">
        <f t="shared" si="340"/>
        <v>1.3957360561139556</v>
      </c>
      <c r="CC22" s="4">
        <f t="shared" si="339"/>
        <v>2.6076383420491935</v>
      </c>
      <c r="CD22" s="4">
        <f t="shared" ref="CD22:CE22" si="341">+CD20+CD21</f>
        <v>2.6076383420491935</v>
      </c>
      <c r="CE22" s="4">
        <f t="shared" si="341"/>
        <v>2.6076383420491935</v>
      </c>
      <c r="CF22" s="4">
        <f>+CF20+CF21</f>
        <v>2.6076383420491935</v>
      </c>
      <c r="CG22" s="4">
        <f t="shared" ref="CG22" si="342">+CG20+CG21</f>
        <v>1.3957360561139556</v>
      </c>
      <c r="CH22" s="4">
        <f t="shared" si="339"/>
        <v>0.59465574769190155</v>
      </c>
      <c r="CI22" s="4">
        <f t="shared" ref="CI22" si="343">+CI20+CI21</f>
        <v>2.2360277861143807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31.924485591454356</v>
      </c>
      <c r="F23" s="4">
        <f t="shared" si="344"/>
        <v>41.931649676543472</v>
      </c>
      <c r="G23" s="4">
        <f t="shared" si="344"/>
        <v>41.931649676543472</v>
      </c>
      <c r="H23" s="4">
        <f t="shared" si="344"/>
        <v>41.931649676543472</v>
      </c>
      <c r="I23" s="4">
        <f t="shared" si="344"/>
        <v>31.924485591454356</v>
      </c>
      <c r="J23" s="4">
        <f t="shared" si="344"/>
        <v>31.924485591454356</v>
      </c>
      <c r="K23" s="4">
        <f t="shared" si="344"/>
        <v>31.924485591454356</v>
      </c>
      <c r="L23" s="4">
        <f t="shared" si="344"/>
        <v>31.924485591454356</v>
      </c>
      <c r="M23" s="4">
        <f t="shared" ref="M23:CC23" si="345">+M127</f>
        <v>41.931649676543472</v>
      </c>
      <c r="N23" s="4">
        <f t="shared" ref="N23" si="346">+N127</f>
        <v>34.353287883759847</v>
      </c>
      <c r="O23" s="4">
        <f t="shared" si="345"/>
        <v>37.920296455969734</v>
      </c>
      <c r="P23" s="4">
        <f t="shared" ref="P23:R23" si="347">+P127</f>
        <v>42.952604299207984</v>
      </c>
      <c r="Q23" s="4">
        <f t="shared" si="347"/>
        <v>44.348900247104119</v>
      </c>
      <c r="R23" s="4">
        <f t="shared" si="347"/>
        <v>42.952604299207984</v>
      </c>
      <c r="S23" s="4">
        <f t="shared" si="345"/>
        <v>37.920296455969734</v>
      </c>
      <c r="T23" s="4">
        <f t="shared" ref="T23:U23" si="348">+T127</f>
        <v>37.920296455969734</v>
      </c>
      <c r="U23" s="4">
        <f t="shared" si="348"/>
        <v>37.920296455969734</v>
      </c>
      <c r="V23" s="4">
        <f>+V127</f>
        <v>37.920296455969734</v>
      </c>
      <c r="W23" s="4">
        <f t="shared" ref="W23:X23" si="349">+W127</f>
        <v>42.952604299207984</v>
      </c>
      <c r="X23" s="4">
        <f t="shared" si="349"/>
        <v>39.682270015883709</v>
      </c>
      <c r="Y23" s="4">
        <f t="shared" si="345"/>
        <v>40.478690301011184</v>
      </c>
      <c r="Z23" s="4">
        <f t="shared" ref="Z23" si="350">+Z127</f>
        <v>51.308846307289386</v>
      </c>
      <c r="AA23" s="4">
        <f t="shared" ref="AA23:AC23" si="351">+AA127</f>
        <v>46.738096815415567</v>
      </c>
      <c r="AB23" s="4">
        <f t="shared" si="351"/>
        <v>46.738096815415567</v>
      </c>
      <c r="AC23" s="4">
        <f t="shared" si="351"/>
        <v>46.738096815415567</v>
      </c>
      <c r="AD23" s="4">
        <f t="shared" si="345"/>
        <v>40.722519997298136</v>
      </c>
      <c r="AE23" s="4">
        <f t="shared" ref="AE23:AF23" si="352">+AE127</f>
        <v>40.722519997298136</v>
      </c>
      <c r="AF23" s="4">
        <f t="shared" si="352"/>
        <v>40.722519997298136</v>
      </c>
      <c r="AG23" s="4">
        <f>+AG127</f>
        <v>40.722519997298136</v>
      </c>
      <c r="AH23" s="4">
        <f t="shared" ref="AH23:AI23" si="353">+AH127</f>
        <v>46.738096815415567</v>
      </c>
      <c r="AI23" s="4">
        <f t="shared" si="353"/>
        <v>42.595170574783658</v>
      </c>
      <c r="AJ23" s="4">
        <f t="shared" si="345"/>
        <v>43.081626581373179</v>
      </c>
      <c r="AK23" s="4">
        <f t="shared" ref="AK23" si="354">+AK127</f>
        <v>51.462663483000696</v>
      </c>
      <c r="AL23" s="4">
        <f t="shared" ref="AL23:AN23" si="355">+AL127</f>
        <v>47.414248019159309</v>
      </c>
      <c r="AM23" s="4">
        <f t="shared" si="355"/>
        <v>47.414248019159309</v>
      </c>
      <c r="AN23" s="4">
        <f t="shared" si="355"/>
        <v>47.414248019159309</v>
      </c>
      <c r="AO23" s="4">
        <f t="shared" si="345"/>
        <v>43.081626581373179</v>
      </c>
      <c r="AP23" s="4">
        <f t="shared" ref="AP23:AQ23" si="356">+AP127</f>
        <v>43.081626581373179</v>
      </c>
      <c r="AQ23" s="4">
        <f t="shared" si="356"/>
        <v>43.081626581373179</v>
      </c>
      <c r="AR23" s="4">
        <f>+AR127</f>
        <v>43.081626581373179</v>
      </c>
      <c r="AS23" s="4">
        <f t="shared" ref="AS23:AT23" si="357">+AS127</f>
        <v>47.414248019159309</v>
      </c>
      <c r="AT23" s="4">
        <f t="shared" si="357"/>
        <v>44.634479092604749</v>
      </c>
      <c r="AU23" s="4">
        <f t="shared" si="345"/>
        <v>46.105575717164193</v>
      </c>
      <c r="AV23" s="4">
        <f t="shared" ref="AV23" si="358">+AV127</f>
        <v>51.722574077767348</v>
      </c>
      <c r="AW23" s="4">
        <f t="shared" ref="AW23:AY23" si="359">+AW127</f>
        <v>48.583517761178769</v>
      </c>
      <c r="AX23" s="4">
        <f t="shared" si="359"/>
        <v>48.583517761178769</v>
      </c>
      <c r="AY23" s="4">
        <f t="shared" si="359"/>
        <v>48.583517761178769</v>
      </c>
      <c r="AZ23" s="4">
        <f t="shared" si="345"/>
        <v>46.105575717164193</v>
      </c>
      <c r="BA23" s="4">
        <f t="shared" ref="BA23:BB23" si="360">+BA127</f>
        <v>46.105575717164193</v>
      </c>
      <c r="BB23" s="4">
        <f t="shared" si="360"/>
        <v>46.105575717164193</v>
      </c>
      <c r="BC23" s="4">
        <f>+BC127</f>
        <v>46.105575717164193</v>
      </c>
      <c r="BD23" s="4">
        <f t="shared" ref="BD23:BE23" si="361">+BD127</f>
        <v>48.583517761178769</v>
      </c>
      <c r="BE23" s="4">
        <f t="shared" si="361"/>
        <v>47.200735391983059</v>
      </c>
      <c r="BF23" s="4">
        <f t="shared" si="345"/>
        <v>34.082280836663003</v>
      </c>
      <c r="BG23" s="4">
        <f t="shared" ref="BG23:BI23" si="362">+BG127</f>
        <v>40.195243685662824</v>
      </c>
      <c r="BH23" s="4">
        <f t="shared" si="362"/>
        <v>40.195243685662824</v>
      </c>
      <c r="BI23" s="4">
        <f t="shared" si="362"/>
        <v>40.195243685662824</v>
      </c>
      <c r="BJ23" s="4">
        <f t="shared" si="345"/>
        <v>34.082280836663003</v>
      </c>
      <c r="BK23" s="4">
        <f t="shared" ref="BK23:BL23" si="363">+BK127</f>
        <v>34.082280836663003</v>
      </c>
      <c r="BL23" s="4">
        <f t="shared" si="363"/>
        <v>34.082280836663003</v>
      </c>
      <c r="BM23" s="4">
        <f>+BM127</f>
        <v>34.082280836663003</v>
      </c>
      <c r="BN23" s="4">
        <f t="shared" ref="BN23" si="364">+BN127</f>
        <v>36.293239854027327</v>
      </c>
      <c r="BO23" s="4">
        <f t="shared" si="345"/>
        <v>36.438745048421687</v>
      </c>
      <c r="BP23" s="4">
        <f t="shared" ref="BP23:BR23" si="365">+BP127</f>
        <v>43.295470172572735</v>
      </c>
      <c r="BQ23" s="4">
        <f t="shared" si="365"/>
        <v>43.295470172572735</v>
      </c>
      <c r="BR23" s="4">
        <f t="shared" si="365"/>
        <v>43.295470172572735</v>
      </c>
      <c r="BS23" s="4">
        <f t="shared" si="345"/>
        <v>36.438745048421687</v>
      </c>
      <c r="BT23" s="4">
        <f t="shared" ref="BT23:BU23" si="366">+BT127</f>
        <v>36.438745048421687</v>
      </c>
      <c r="BU23" s="4">
        <f t="shared" si="366"/>
        <v>36.438745048421687</v>
      </c>
      <c r="BV23" s="4">
        <f>+BV127</f>
        <v>36.438745048421687</v>
      </c>
      <c r="BW23" s="4">
        <f t="shared" ref="BW23" si="367">+BW127</f>
        <v>43.295470172572735</v>
      </c>
      <c r="BX23" s="4">
        <f t="shared" ref="BX23" si="368">+BX127</f>
        <v>38.399643992220682</v>
      </c>
      <c r="BY23" s="4">
        <f t="shared" si="345"/>
        <v>43.916622458974452</v>
      </c>
      <c r="BZ23" s="4">
        <f t="shared" ref="BZ23:CB23" si="369">+BZ127</f>
        <v>52.482141169731229</v>
      </c>
      <c r="CA23" s="4">
        <f t="shared" si="369"/>
        <v>52.482141169731229</v>
      </c>
      <c r="CB23" s="4">
        <f t="shared" si="369"/>
        <v>52.482141169731229</v>
      </c>
      <c r="CC23" s="4">
        <f t="shared" si="345"/>
        <v>43.916622458974452</v>
      </c>
      <c r="CD23" s="4">
        <f t="shared" ref="CD23:CE23" si="370">+CD127</f>
        <v>43.916622458974452</v>
      </c>
      <c r="CE23" s="4">
        <f t="shared" si="370"/>
        <v>43.916622458974452</v>
      </c>
      <c r="CF23" s="4">
        <f>+CF127</f>
        <v>43.916622458974452</v>
      </c>
      <c r="CG23" s="4">
        <f t="shared" ref="CG23" si="371">+CG127</f>
        <v>52.482141169731229</v>
      </c>
      <c r="CH23" s="4">
        <f t="shared" ref="CH23:CI23" si="372">+CH127</f>
        <v>58.144040194298789</v>
      </c>
      <c r="CI23" s="4">
        <f t="shared" si="372"/>
        <v>46.327494977553762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6.4091597273403762</v>
      </c>
      <c r="F24" s="4">
        <f t="shared" si="373"/>
        <v>8.4181979890628664</v>
      </c>
      <c r="G24" s="4">
        <f t="shared" si="373"/>
        <v>8.4181979890628664</v>
      </c>
      <c r="H24" s="4">
        <f t="shared" si="373"/>
        <v>8.4181979890628664</v>
      </c>
      <c r="I24" s="4">
        <f t="shared" si="373"/>
        <v>6.4091597273403762</v>
      </c>
      <c r="J24" s="4">
        <f t="shared" si="373"/>
        <v>6.4091597273403762</v>
      </c>
      <c r="K24" s="4">
        <f t="shared" si="373"/>
        <v>6.4091597273403762</v>
      </c>
      <c r="L24" s="4">
        <f t="shared" si="373"/>
        <v>6.4091597273403762</v>
      </c>
      <c r="M24" s="4">
        <f t="shared" ref="M24:CC24" si="374">+M148</f>
        <v>8.4181979890628664</v>
      </c>
      <c r="N24" s="4">
        <f t="shared" ref="N24" si="375">+N148</f>
        <v>6.8967660755436269</v>
      </c>
      <c r="O24" s="4">
        <f t="shared" si="374"/>
        <v>7.6128787165004832</v>
      </c>
      <c r="P24" s="4">
        <f t="shared" ref="P24:R24" si="376">+P148</f>
        <v>8.6231648391089948</v>
      </c>
      <c r="Q24" s="4">
        <f t="shared" si="376"/>
        <v>8.9034852136086222</v>
      </c>
      <c r="R24" s="4">
        <f t="shared" si="376"/>
        <v>8.6231648391089948</v>
      </c>
      <c r="S24" s="4">
        <f t="shared" si="374"/>
        <v>7.6128787165004832</v>
      </c>
      <c r="T24" s="4">
        <f t="shared" ref="T24:U24" si="377">+T148</f>
        <v>7.6128787165004832</v>
      </c>
      <c r="U24" s="4">
        <f t="shared" si="377"/>
        <v>7.6128787165004832</v>
      </c>
      <c r="V24" s="4">
        <f>+V148</f>
        <v>7.6128787165004832</v>
      </c>
      <c r="W24" s="4">
        <f t="shared" ref="W24:X24" si="378">+W148</f>
        <v>8.6231648391089948</v>
      </c>
      <c r="X24" s="4">
        <f t="shared" si="378"/>
        <v>7.9666125283888132</v>
      </c>
      <c r="Y24" s="4">
        <f t="shared" si="374"/>
        <v>8.1265018648310043</v>
      </c>
      <c r="Z24" s="4">
        <f t="shared" ref="Z24" si="379">+Z148</f>
        <v>10.300763984651416</v>
      </c>
      <c r="AA24" s="4">
        <f t="shared" ref="AA24:AC24" si="380">+AA148</f>
        <v>9.3831403166628284</v>
      </c>
      <c r="AB24" s="4">
        <f t="shared" si="380"/>
        <v>9.3831403166628284</v>
      </c>
      <c r="AC24" s="4">
        <f t="shared" si="380"/>
        <v>9.3831403166628284</v>
      </c>
      <c r="AD24" s="4">
        <f t="shared" si="374"/>
        <v>8.1754531146575733</v>
      </c>
      <c r="AE24" s="4">
        <f t="shared" ref="AE24:AF24" si="381">+AE148</f>
        <v>8.1754531146575733</v>
      </c>
      <c r="AF24" s="4">
        <f t="shared" si="381"/>
        <v>8.1754531146575733</v>
      </c>
      <c r="AG24" s="4">
        <f>+AG148</f>
        <v>8.1754531146575733</v>
      </c>
      <c r="AH24" s="4">
        <f t="shared" ref="AH24:AI24" si="382">+AH148</f>
        <v>9.3831403166628284</v>
      </c>
      <c r="AI24" s="4">
        <f t="shared" si="382"/>
        <v>8.5514064445935674</v>
      </c>
      <c r="AJ24" s="4">
        <f t="shared" si="374"/>
        <v>8.6490673524764787</v>
      </c>
      <c r="AK24" s="4">
        <f t="shared" ref="AK24" si="383">+AK148</f>
        <v>10.33164432084722</v>
      </c>
      <c r="AL24" s="4">
        <f t="shared" ref="AL24:AN24" si="384">+AL148</f>
        <v>9.5188844323264235</v>
      </c>
      <c r="AM24" s="4">
        <f t="shared" si="384"/>
        <v>9.5188844323264235</v>
      </c>
      <c r="AN24" s="4">
        <f t="shared" si="384"/>
        <v>9.5188844323264235</v>
      </c>
      <c r="AO24" s="4">
        <f t="shared" si="374"/>
        <v>8.6490673524764787</v>
      </c>
      <c r="AP24" s="4">
        <f t="shared" ref="AP24:AQ24" si="385">+AP148</f>
        <v>8.6490673524764787</v>
      </c>
      <c r="AQ24" s="4">
        <f t="shared" si="385"/>
        <v>8.6490673524764787</v>
      </c>
      <c r="AR24" s="4">
        <f>+AR148</f>
        <v>8.6490673524764787</v>
      </c>
      <c r="AS24" s="4">
        <f t="shared" ref="AS24:AT24" si="386">+AS148</f>
        <v>9.5188844323264235</v>
      </c>
      <c r="AT24" s="4">
        <f t="shared" si="386"/>
        <v>8.9608180226313294</v>
      </c>
      <c r="AU24" s="4">
        <f t="shared" si="374"/>
        <v>9.2561553809778836</v>
      </c>
      <c r="AV24" s="4">
        <f t="shared" ref="AV24" si="387">+AV148</f>
        <v>10.383823971852573</v>
      </c>
      <c r="AW24" s="4">
        <f t="shared" ref="AW24:AY24" si="388">+AW148</f>
        <v>9.7536270257342501</v>
      </c>
      <c r="AX24" s="4">
        <f t="shared" si="388"/>
        <v>9.7536270257342501</v>
      </c>
      <c r="AY24" s="4">
        <f t="shared" si="388"/>
        <v>9.7536270257342501</v>
      </c>
      <c r="AZ24" s="4">
        <f t="shared" si="374"/>
        <v>9.2561553809778836</v>
      </c>
      <c r="BA24" s="4">
        <f t="shared" ref="BA24:BB24" si="389">+BA148</f>
        <v>9.2561553809778836</v>
      </c>
      <c r="BB24" s="4">
        <f t="shared" si="389"/>
        <v>9.2561553809778836</v>
      </c>
      <c r="BC24" s="4">
        <f>+BC148</f>
        <v>9.2561553809778836</v>
      </c>
      <c r="BD24" s="4">
        <f t="shared" ref="BD24:BE24" si="390">+BD148</f>
        <v>9.7536270257342501</v>
      </c>
      <c r="BE24" s="4">
        <f t="shared" si="390"/>
        <v>9.4760196372945185</v>
      </c>
      <c r="BF24" s="4">
        <f t="shared" si="374"/>
        <v>6.8423587007684645</v>
      </c>
      <c r="BG24" s="4">
        <f t="shared" ref="BG24:BI24" si="391">+BG148</f>
        <v>8.0695971223336684</v>
      </c>
      <c r="BH24" s="4">
        <f t="shared" si="391"/>
        <v>8.0695971223336684</v>
      </c>
      <c r="BI24" s="4">
        <f t="shared" si="391"/>
        <v>8.0695971223336684</v>
      </c>
      <c r="BJ24" s="4">
        <f t="shared" si="374"/>
        <v>6.8423587007684645</v>
      </c>
      <c r="BK24" s="4">
        <f t="shared" ref="BK24:BL24" si="392">+BK148</f>
        <v>6.8423587007684645</v>
      </c>
      <c r="BL24" s="4">
        <f t="shared" si="392"/>
        <v>6.8423587007684645</v>
      </c>
      <c r="BM24" s="4">
        <f>+BM148</f>
        <v>6.8423587007684645</v>
      </c>
      <c r="BN24" s="4">
        <f t="shared" ref="BN24" si="393">+BN148</f>
        <v>7.2862308330945256</v>
      </c>
      <c r="BO24" s="4">
        <f t="shared" si="374"/>
        <v>7.3154424559211373</v>
      </c>
      <c r="BP24" s="4">
        <f t="shared" ref="BP24:BR24" si="394">+BP148</f>
        <v>8.6919985918457012</v>
      </c>
      <c r="BQ24" s="4">
        <f t="shared" si="394"/>
        <v>8.6919985918457012</v>
      </c>
      <c r="BR24" s="4">
        <f t="shared" si="394"/>
        <v>8.6919985918457012</v>
      </c>
      <c r="BS24" s="4">
        <f t="shared" si="374"/>
        <v>7.3154424559211373</v>
      </c>
      <c r="BT24" s="4">
        <f t="shared" ref="BT24:BU24" si="395">+BT148</f>
        <v>7.3154424559211373</v>
      </c>
      <c r="BU24" s="4">
        <f t="shared" si="395"/>
        <v>7.3154424559211373</v>
      </c>
      <c r="BV24" s="4">
        <f>+BV148</f>
        <v>7.3154424559211373</v>
      </c>
      <c r="BW24" s="4">
        <f t="shared" ref="BW24" si="396">+BW148</f>
        <v>8.6919985918457012</v>
      </c>
      <c r="BX24" s="4">
        <f t="shared" ref="BX24" si="397">+BX148</f>
        <v>7.709112527878224</v>
      </c>
      <c r="BY24" s="4">
        <f t="shared" si="374"/>
        <v>8.8167011248637106</v>
      </c>
      <c r="BZ24" s="4">
        <f t="shared" ref="BZ24:CB24" si="398">+BZ148</f>
        <v>10.536314661235242</v>
      </c>
      <c r="CA24" s="4">
        <f t="shared" si="398"/>
        <v>10.536314661235242</v>
      </c>
      <c r="CB24" s="4">
        <f t="shared" si="398"/>
        <v>10.536314661235242</v>
      </c>
      <c r="CC24" s="4">
        <f t="shared" si="374"/>
        <v>8.8167011248637106</v>
      </c>
      <c r="CD24" s="4">
        <f t="shared" ref="CD24:CE24" si="399">+CD148</f>
        <v>8.8167011248637106</v>
      </c>
      <c r="CE24" s="4">
        <f t="shared" si="399"/>
        <v>8.8167011248637106</v>
      </c>
      <c r="CF24" s="4">
        <f>+CF148</f>
        <v>8.8167011248637106</v>
      </c>
      <c r="CG24" s="4">
        <f t="shared" ref="CG24" si="400">+CG148</f>
        <v>10.536314661235242</v>
      </c>
      <c r="CH24" s="4">
        <f t="shared" ref="CH24:CI24" si="401">+CH148</f>
        <v>11.672997509407425</v>
      </c>
      <c r="CI24" s="4">
        <f t="shared" si="401"/>
        <v>9.3007078916936923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6.4091597273403762</v>
      </c>
      <c r="F25" s="4">
        <f t="shared" si="373"/>
        <v>8.4181979890628664</v>
      </c>
      <c r="G25" s="4">
        <f t="shared" si="373"/>
        <v>8.4181979890628664</v>
      </c>
      <c r="H25" s="4">
        <f t="shared" si="373"/>
        <v>8.4181979890628664</v>
      </c>
      <c r="I25" s="4">
        <f t="shared" si="373"/>
        <v>6.4091597273403762</v>
      </c>
      <c r="J25" s="4">
        <f t="shared" si="373"/>
        <v>6.4091597273403762</v>
      </c>
      <c r="K25" s="4">
        <f t="shared" si="373"/>
        <v>6.4091597273403762</v>
      </c>
      <c r="L25" s="4">
        <f t="shared" si="373"/>
        <v>6.4091597273403762</v>
      </c>
      <c r="M25" s="4">
        <f t="shared" ref="M25:CC25" si="402">+M149</f>
        <v>8.4181979890628664</v>
      </c>
      <c r="N25" s="4">
        <f t="shared" ref="N25" si="403">+N149</f>
        <v>6.8967660755436269</v>
      </c>
      <c r="O25" s="4">
        <f t="shared" si="402"/>
        <v>9.2375786183973467</v>
      </c>
      <c r="P25" s="4">
        <f t="shared" ref="P25:R25" si="404">+P149</f>
        <v>10.247864741005857</v>
      </c>
      <c r="Q25" s="4">
        <f t="shared" si="404"/>
        <v>10.521816566976071</v>
      </c>
      <c r="R25" s="4">
        <f t="shared" si="404"/>
        <v>10.247864741005857</v>
      </c>
      <c r="S25" s="4">
        <f t="shared" si="402"/>
        <v>9.2375786183973467</v>
      </c>
      <c r="T25" s="4">
        <f t="shared" ref="T25:U25" si="405">+T149</f>
        <v>9.2375786183973467</v>
      </c>
      <c r="U25" s="4">
        <f t="shared" si="405"/>
        <v>9.2375786183973467</v>
      </c>
      <c r="V25" s="4">
        <f>+V149</f>
        <v>9.2375786183973467</v>
      </c>
      <c r="W25" s="4">
        <f t="shared" ref="W25:X25" si="406">+W149</f>
        <v>10.247864741005857</v>
      </c>
      <c r="X25" s="4">
        <f t="shared" si="406"/>
        <v>9.5913124302856776</v>
      </c>
      <c r="Y25" s="4">
        <f t="shared" si="402"/>
        <v>8.9930877080671099</v>
      </c>
      <c r="Z25" s="4">
        <f t="shared" ref="Z25" si="407">+Z149</f>
        <v>11.167349827887522</v>
      </c>
      <c r="AA25" s="4">
        <f t="shared" ref="AA25:AC25" si="408">+AA149</f>
        <v>10.249726159898934</v>
      </c>
      <c r="AB25" s="4">
        <f t="shared" si="408"/>
        <v>10.249726159898934</v>
      </c>
      <c r="AC25" s="4">
        <f t="shared" si="408"/>
        <v>10.249726159898934</v>
      </c>
      <c r="AD25" s="4">
        <f t="shared" si="402"/>
        <v>9.0420389578936788</v>
      </c>
      <c r="AE25" s="4">
        <f t="shared" ref="AE25:AF25" si="409">+AE149</f>
        <v>9.0420389578936788</v>
      </c>
      <c r="AF25" s="4">
        <f t="shared" si="409"/>
        <v>9.0420389578936788</v>
      </c>
      <c r="AG25" s="4">
        <f>+AG149</f>
        <v>9.0420389578936788</v>
      </c>
      <c r="AH25" s="4">
        <f t="shared" ref="AH25:AI25" si="410">+AH149</f>
        <v>10.249726159898934</v>
      </c>
      <c r="AI25" s="4">
        <f t="shared" si="410"/>
        <v>9.4179922878296711</v>
      </c>
      <c r="AJ25" s="4">
        <f t="shared" si="402"/>
        <v>9.5156531957125843</v>
      </c>
      <c r="AK25" s="4">
        <f t="shared" ref="AK25" si="411">+AK149</f>
        <v>11.198230164083324</v>
      </c>
      <c r="AL25" s="4">
        <f t="shared" ref="AL25:AN25" si="412">+AL149</f>
        <v>10.385470275562527</v>
      </c>
      <c r="AM25" s="4">
        <f t="shared" si="412"/>
        <v>10.385470275562527</v>
      </c>
      <c r="AN25" s="4">
        <f t="shared" si="412"/>
        <v>10.385470275562527</v>
      </c>
      <c r="AO25" s="4">
        <f t="shared" si="402"/>
        <v>9.5156531957125843</v>
      </c>
      <c r="AP25" s="4">
        <f t="shared" ref="AP25:AQ25" si="413">+AP149</f>
        <v>9.5156531957125843</v>
      </c>
      <c r="AQ25" s="4">
        <f t="shared" si="413"/>
        <v>9.5156531957125843</v>
      </c>
      <c r="AR25" s="4">
        <f>+AR149</f>
        <v>9.5156531957125843</v>
      </c>
      <c r="AS25" s="4">
        <f t="shared" ref="AS25:AT25" si="414">+AS149</f>
        <v>10.385470275562527</v>
      </c>
      <c r="AT25" s="4">
        <f t="shared" si="414"/>
        <v>9.8274038658674332</v>
      </c>
      <c r="AU25" s="4">
        <f t="shared" si="402"/>
        <v>10.122741224213987</v>
      </c>
      <c r="AV25" s="4">
        <f t="shared" ref="AV25" si="415">+AV149</f>
        <v>11.250409815088677</v>
      </c>
      <c r="AW25" s="4">
        <f t="shared" ref="AW25:AY25" si="416">+AW149</f>
        <v>10.620212868970354</v>
      </c>
      <c r="AX25" s="4">
        <f t="shared" si="416"/>
        <v>10.620212868970354</v>
      </c>
      <c r="AY25" s="4">
        <f t="shared" si="416"/>
        <v>10.620212868970354</v>
      </c>
      <c r="AZ25" s="4">
        <f t="shared" si="402"/>
        <v>10.122741224213987</v>
      </c>
      <c r="BA25" s="4">
        <f t="shared" ref="BA25:BB25" si="417">+BA149</f>
        <v>10.122741224213987</v>
      </c>
      <c r="BB25" s="4">
        <f t="shared" si="417"/>
        <v>10.122741224213987</v>
      </c>
      <c r="BC25" s="4">
        <f>+BC149</f>
        <v>10.122741224213987</v>
      </c>
      <c r="BD25" s="4">
        <f t="shared" ref="BD25:BE25" si="418">+BD149</f>
        <v>10.620212868970354</v>
      </c>
      <c r="BE25" s="4">
        <f t="shared" si="418"/>
        <v>10.342605480530624</v>
      </c>
      <c r="BF25" s="4">
        <f t="shared" si="402"/>
        <v>6.8423587007684645</v>
      </c>
      <c r="BG25" s="4">
        <f t="shared" ref="BG25:BI25" si="419">+BG149</f>
        <v>8.0695971223336684</v>
      </c>
      <c r="BH25" s="4">
        <f t="shared" si="419"/>
        <v>8.0695971223336684</v>
      </c>
      <c r="BI25" s="4">
        <f t="shared" si="419"/>
        <v>8.0695971223336684</v>
      </c>
      <c r="BJ25" s="4">
        <f t="shared" si="402"/>
        <v>6.8423587007684645</v>
      </c>
      <c r="BK25" s="4">
        <f t="shared" ref="BK25:BL25" si="420">+BK149</f>
        <v>6.8423587007684645</v>
      </c>
      <c r="BL25" s="4">
        <f t="shared" si="420"/>
        <v>6.8423587007684645</v>
      </c>
      <c r="BM25" s="4">
        <f>+BM149</f>
        <v>6.8423587007684645</v>
      </c>
      <c r="BN25" s="4">
        <f t="shared" ref="BN25" si="421">+BN149</f>
        <v>7.2862308330945256</v>
      </c>
      <c r="BO25" s="4">
        <f t="shared" si="402"/>
        <v>7.3154424559211373</v>
      </c>
      <c r="BP25" s="4">
        <f t="shared" ref="BP25:BR25" si="422">+BP149</f>
        <v>8.6919985918457012</v>
      </c>
      <c r="BQ25" s="4">
        <f t="shared" si="422"/>
        <v>8.6919985918457012</v>
      </c>
      <c r="BR25" s="4">
        <f t="shared" si="422"/>
        <v>8.6919985918457012</v>
      </c>
      <c r="BS25" s="4">
        <f t="shared" si="402"/>
        <v>7.3154424559211373</v>
      </c>
      <c r="BT25" s="4">
        <f t="shared" ref="BT25:BU25" si="423">+BT149</f>
        <v>7.3154424559211373</v>
      </c>
      <c r="BU25" s="4">
        <f t="shared" si="423"/>
        <v>7.3154424559211373</v>
      </c>
      <c r="BV25" s="4">
        <f>+BV149</f>
        <v>7.3154424559211373</v>
      </c>
      <c r="BW25" s="4">
        <f t="shared" ref="BW25" si="424">+BW149</f>
        <v>8.6919985918457012</v>
      </c>
      <c r="BX25" s="4">
        <f t="shared" ref="BX25" si="425">+BX149</f>
        <v>7.709112527878224</v>
      </c>
      <c r="BY25" s="4">
        <f t="shared" si="402"/>
        <v>12.036612323875364</v>
      </c>
      <c r="BZ25" s="4">
        <f t="shared" ref="BZ25:CB25" si="426">+BZ149</f>
        <v>13.756225860246895</v>
      </c>
      <c r="CA25" s="4">
        <f t="shared" si="426"/>
        <v>13.756225860246895</v>
      </c>
      <c r="CB25" s="4">
        <f t="shared" si="426"/>
        <v>13.756225860246895</v>
      </c>
      <c r="CC25" s="4">
        <f t="shared" si="402"/>
        <v>12.036612323875364</v>
      </c>
      <c r="CD25" s="4">
        <f t="shared" ref="CD25:CE25" si="427">+CD149</f>
        <v>12.036612323875364</v>
      </c>
      <c r="CE25" s="4">
        <f t="shared" si="427"/>
        <v>12.036612323875364</v>
      </c>
      <c r="CF25" s="4">
        <f>+CF149</f>
        <v>12.036612323875364</v>
      </c>
      <c r="CG25" s="4">
        <f t="shared" ref="CG25" si="428">+CG149</f>
        <v>13.756225860246895</v>
      </c>
      <c r="CH25" s="4">
        <f t="shared" ref="CH25:CI25" si="429">+CH149</f>
        <v>14.892908708419078</v>
      </c>
      <c r="CI25" s="4">
        <f t="shared" si="429"/>
        <v>12.520619090705347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3.0583866046303707</v>
      </c>
      <c r="F27" s="4">
        <f t="shared" si="430"/>
        <v>1.3044137276024039</v>
      </c>
      <c r="G27" s="4">
        <f t="shared" si="430"/>
        <v>1.3044137276024039</v>
      </c>
      <c r="H27" s="4">
        <f t="shared" si="430"/>
        <v>1.3044137276024039</v>
      </c>
      <c r="I27" s="4">
        <f t="shared" si="430"/>
        <v>3.0583866046303707</v>
      </c>
      <c r="J27" s="4">
        <f t="shared" si="430"/>
        <v>3.0583866046303707</v>
      </c>
      <c r="K27" s="4">
        <f t="shared" si="430"/>
        <v>3.0583866046303707</v>
      </c>
      <c r="L27" s="4">
        <f t="shared" si="430"/>
        <v>0.91751598138911139</v>
      </c>
      <c r="M27" s="4">
        <f t="shared" si="430"/>
        <v>1.3044137276024039</v>
      </c>
      <c r="N27" s="4">
        <f t="shared" si="430"/>
        <v>2.6326862455531432</v>
      </c>
      <c r="O27" s="4">
        <f t="shared" si="430"/>
        <v>1.9436031007757428</v>
      </c>
      <c r="P27" s="4">
        <f t="shared" si="430"/>
        <v>1.0531035028833546</v>
      </c>
      <c r="Q27" s="4">
        <f t="shared" si="430"/>
        <v>0.81154422990746988</v>
      </c>
      <c r="R27" s="4">
        <f t="shared" si="430"/>
        <v>1.0531035028833546</v>
      </c>
      <c r="S27" s="4">
        <f t="shared" si="430"/>
        <v>1.9436031007757428</v>
      </c>
      <c r="T27" s="4">
        <f t="shared" si="430"/>
        <v>1.9436031007757428</v>
      </c>
      <c r="U27" s="4">
        <f t="shared" si="430"/>
        <v>1.9436031007757428</v>
      </c>
      <c r="V27" s="4">
        <f t="shared" si="430"/>
        <v>0.58308093023272289</v>
      </c>
      <c r="W27" s="4">
        <f t="shared" si="430"/>
        <v>1.0531035028833546</v>
      </c>
      <c r="X27" s="4">
        <f t="shared" si="430"/>
        <v>1.6318104212581979</v>
      </c>
      <c r="Y27" s="4">
        <f t="shared" si="430"/>
        <v>2.1609235815005223</v>
      </c>
      <c r="Z27" s="4">
        <f t="shared" si="430"/>
        <v>0.19334542910526167</v>
      </c>
      <c r="AA27" s="4">
        <f t="shared" si="430"/>
        <v>1.0237403777162768</v>
      </c>
      <c r="AB27" s="4">
        <f t="shared" si="430"/>
        <v>1.0237403777162768</v>
      </c>
      <c r="AC27" s="4">
        <f t="shared" si="430"/>
        <v>1.0237403777162768</v>
      </c>
      <c r="AD27" s="4">
        <f t="shared" si="430"/>
        <v>2.1166256061951554</v>
      </c>
      <c r="AE27" s="4">
        <f t="shared" si="430"/>
        <v>2.1166256061951554</v>
      </c>
      <c r="AF27" s="4">
        <f t="shared" si="430"/>
        <v>2.1166256061951554</v>
      </c>
      <c r="AG27" s="4">
        <f t="shared" si="430"/>
        <v>0.6349876818585467</v>
      </c>
      <c r="AH27" s="4">
        <f t="shared" si="430"/>
        <v>1.0237403777162768</v>
      </c>
      <c r="AI27" s="4">
        <f t="shared" si="430"/>
        <v>1.776410159511383</v>
      </c>
      <c r="AJ27" s="4">
        <f t="shared" si="430"/>
        <v>1.6880328351116116</v>
      </c>
      <c r="AK27" s="4">
        <f t="shared" ref="AK27:BP27" si="431">+AK16*AK$100/AK$95</f>
        <v>0.16540055793098829</v>
      </c>
      <c r="AL27" s="4">
        <f t="shared" si="431"/>
        <v>0.90090001092647853</v>
      </c>
      <c r="AM27" s="4">
        <f t="shared" si="431"/>
        <v>0.90090001092647853</v>
      </c>
      <c r="AN27" s="4">
        <f t="shared" si="431"/>
        <v>0.90090001092647853</v>
      </c>
      <c r="AO27" s="4">
        <f t="shared" si="431"/>
        <v>1.6880328351116116</v>
      </c>
      <c r="AP27" s="4">
        <f t="shared" si="431"/>
        <v>1.6880328351116116</v>
      </c>
      <c r="AQ27" s="4">
        <f t="shared" si="431"/>
        <v>1.6880328351116116</v>
      </c>
      <c r="AR27" s="4">
        <f t="shared" si="431"/>
        <v>0.50640985053348353</v>
      </c>
      <c r="AS27" s="4">
        <f t="shared" si="431"/>
        <v>0.90090001092647853</v>
      </c>
      <c r="AT27" s="4">
        <f t="shared" si="431"/>
        <v>1.4059169844054733</v>
      </c>
      <c r="AU27" s="4">
        <f t="shared" si="431"/>
        <v>1.1386542065777463</v>
      </c>
      <c r="AV27" s="4">
        <f t="shared" si="431"/>
        <v>0.11818107119945247</v>
      </c>
      <c r="AW27" s="4">
        <f t="shared" si="431"/>
        <v>0.68847189841169398</v>
      </c>
      <c r="AX27" s="4">
        <f t="shared" si="431"/>
        <v>0.68847189841169398</v>
      </c>
      <c r="AY27" s="4">
        <f t="shared" si="431"/>
        <v>0.68847189841169398</v>
      </c>
      <c r="AZ27" s="4">
        <f t="shared" si="431"/>
        <v>1.1386542065777463</v>
      </c>
      <c r="BA27" s="4">
        <f t="shared" si="431"/>
        <v>1.1386542065777463</v>
      </c>
      <c r="BB27" s="4">
        <f t="shared" si="431"/>
        <v>1.1386542065777463</v>
      </c>
      <c r="BC27" s="4">
        <f t="shared" si="431"/>
        <v>0.34159626197332393</v>
      </c>
      <c r="BD27" s="4">
        <f t="shared" si="431"/>
        <v>0.68847189841169398</v>
      </c>
      <c r="BE27" s="4">
        <f t="shared" si="431"/>
        <v>0.93969010593978819</v>
      </c>
      <c r="BF27" s="4">
        <f t="shared" si="431"/>
        <v>2.7753993244508846</v>
      </c>
      <c r="BG27" s="4">
        <f t="shared" si="431"/>
        <v>1.6417886796209973</v>
      </c>
      <c r="BH27" s="4">
        <f t="shared" si="431"/>
        <v>1.6417886796209973</v>
      </c>
      <c r="BI27" s="4">
        <f t="shared" si="431"/>
        <v>1.6417886796209973</v>
      </c>
      <c r="BJ27" s="4">
        <f t="shared" si="431"/>
        <v>2.7753993244508846</v>
      </c>
      <c r="BK27" s="4">
        <f t="shared" si="431"/>
        <v>2.7753993244508846</v>
      </c>
      <c r="BL27" s="4">
        <f t="shared" si="431"/>
        <v>2.7753993244508846</v>
      </c>
      <c r="BM27" s="4">
        <f t="shared" si="431"/>
        <v>0.83261979733526559</v>
      </c>
      <c r="BN27" s="4">
        <f t="shared" si="431"/>
        <v>2.3653908327786488</v>
      </c>
      <c r="BO27" s="4">
        <f t="shared" si="431"/>
        <v>2.3384078064920626</v>
      </c>
      <c r="BP27" s="4">
        <f t="shared" si="431"/>
        <v>1.0668711095723504</v>
      </c>
      <c r="BQ27" s="4">
        <f t="shared" ref="BQ27:CI27" si="432">+BQ16*BQ$100/BQ$95</f>
        <v>1.0668711095723504</v>
      </c>
      <c r="BR27" s="4">
        <f t="shared" si="432"/>
        <v>1.0668711095723504</v>
      </c>
      <c r="BS27" s="4">
        <f t="shared" si="432"/>
        <v>2.3384078064920626</v>
      </c>
      <c r="BT27" s="4">
        <f t="shared" si="432"/>
        <v>2.3384078064920626</v>
      </c>
      <c r="BU27" s="4">
        <f t="shared" si="432"/>
        <v>2.3384078064920626</v>
      </c>
      <c r="BV27" s="4">
        <f t="shared" si="432"/>
        <v>0.70152234194761887</v>
      </c>
      <c r="BW27" s="4">
        <f t="shared" si="432"/>
        <v>1.0668711095723504</v>
      </c>
      <c r="BX27" s="4">
        <f t="shared" si="432"/>
        <v>1.9747713881078219</v>
      </c>
      <c r="BY27" s="4">
        <f t="shared" si="432"/>
        <v>2.3815617152779738</v>
      </c>
      <c r="BZ27" s="4">
        <f t="shared" si="432"/>
        <v>1.0720243101010338</v>
      </c>
      <c r="CA27" s="4">
        <f t="shared" si="432"/>
        <v>1.0720243101010338</v>
      </c>
      <c r="CB27" s="4">
        <f t="shared" si="432"/>
        <v>1.0720243101010338</v>
      </c>
      <c r="CC27" s="4">
        <f t="shared" si="432"/>
        <v>2.3815617152779738</v>
      </c>
      <c r="CD27" s="4">
        <f t="shared" si="432"/>
        <v>2.3815617152779738</v>
      </c>
      <c r="CE27" s="4">
        <f t="shared" si="432"/>
        <v>2.3815617152779738</v>
      </c>
      <c r="CF27" s="4">
        <f t="shared" si="432"/>
        <v>0.71446851458339233</v>
      </c>
      <c r="CG27" s="4">
        <f t="shared" si="432"/>
        <v>1.0720243101010338</v>
      </c>
      <c r="CH27" s="4">
        <f t="shared" si="432"/>
        <v>0.20640614879869762</v>
      </c>
      <c r="CI27" s="4">
        <f t="shared" si="432"/>
        <v>2.01297601150408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1.9881288521812011</v>
      </c>
      <c r="F28" s="4">
        <f t="shared" si="433"/>
        <v>1.8904635718628142</v>
      </c>
      <c r="G28" s="4">
        <f t="shared" si="433"/>
        <v>1.1342781431176885</v>
      </c>
      <c r="H28" s="4">
        <f t="shared" si="433"/>
        <v>0.94523178593140733</v>
      </c>
      <c r="I28" s="4">
        <f t="shared" si="433"/>
        <v>1.1928773113087205</v>
      </c>
      <c r="J28" s="4">
        <f t="shared" si="433"/>
        <v>0.71572638678523237</v>
      </c>
      <c r="K28" s="4">
        <f t="shared" si="433"/>
        <v>0.59643865565436038</v>
      </c>
      <c r="L28" s="4">
        <f t="shared" si="433"/>
        <v>0.59643865565436038</v>
      </c>
      <c r="M28" s="4">
        <f t="shared" si="433"/>
        <v>3.1507726197713573</v>
      </c>
      <c r="N28" s="4">
        <f t="shared" si="433"/>
        <v>2.2703098800775288</v>
      </c>
      <c r="O28" s="4">
        <f t="shared" si="433"/>
        <v>2.7270776181194063</v>
      </c>
      <c r="P28" s="4">
        <f t="shared" si="433"/>
        <v>1.9904141253729846</v>
      </c>
      <c r="Q28" s="4">
        <f t="shared" si="433"/>
        <v>1.251891930995904</v>
      </c>
      <c r="R28" s="4">
        <f t="shared" si="433"/>
        <v>0.99520706268649239</v>
      </c>
      <c r="S28" s="4">
        <f t="shared" si="433"/>
        <v>1.6362465708716438</v>
      </c>
      <c r="T28" s="4">
        <f t="shared" si="433"/>
        <v>0.98174794252298636</v>
      </c>
      <c r="U28" s="4">
        <f t="shared" si="433"/>
        <v>0.81812328543582213</v>
      </c>
      <c r="V28" s="4">
        <f t="shared" si="433"/>
        <v>0.81812328543582213</v>
      </c>
      <c r="W28" s="4">
        <f t="shared" si="433"/>
        <v>3.3173568756216407</v>
      </c>
      <c r="X28" s="4">
        <f t="shared" si="433"/>
        <v>2.9337534569360009</v>
      </c>
      <c r="Y28" s="4">
        <f t="shared" si="433"/>
        <v>2.9825682102371838</v>
      </c>
      <c r="Z28" s="4">
        <f t="shared" si="433"/>
        <v>4.2868030168809055</v>
      </c>
      <c r="AA28" s="4">
        <f t="shared" si="433"/>
        <v>2.2418189454221524</v>
      </c>
      <c r="AB28" s="4">
        <f t="shared" si="433"/>
        <v>1.3450913672532914</v>
      </c>
      <c r="AC28" s="4">
        <f t="shared" si="433"/>
        <v>1.1209094727110764</v>
      </c>
      <c r="AD28" s="4">
        <f t="shared" si="433"/>
        <v>1.8071590200981016</v>
      </c>
      <c r="AE28" s="4">
        <f t="shared" si="433"/>
        <v>1.084295412058861</v>
      </c>
      <c r="AF28" s="4">
        <f t="shared" si="433"/>
        <v>0.9035795100490509</v>
      </c>
      <c r="AG28" s="4">
        <f t="shared" si="433"/>
        <v>0.9035795100490509</v>
      </c>
      <c r="AH28" s="4">
        <f t="shared" si="433"/>
        <v>3.7363649090369209</v>
      </c>
      <c r="AI28" s="4">
        <f t="shared" si="433"/>
        <v>3.2374479404117729</v>
      </c>
      <c r="AJ28" s="4">
        <f t="shared" si="433"/>
        <v>3.2960300010327988</v>
      </c>
      <c r="AK28" s="4">
        <f t="shared" ref="AK28:BP28" si="434">+AK17*AK$100/AK$95</f>
        <v>4.3053266387295697</v>
      </c>
      <c r="AL28" s="4">
        <f t="shared" si="434"/>
        <v>2.29067474771893</v>
      </c>
      <c r="AM28" s="4">
        <f t="shared" si="434"/>
        <v>1.374404848631358</v>
      </c>
      <c r="AN28" s="4">
        <f t="shared" si="434"/>
        <v>1.1453373738594652</v>
      </c>
      <c r="AO28" s="4">
        <f t="shared" si="434"/>
        <v>1.9776180006196793</v>
      </c>
      <c r="AP28" s="4">
        <f t="shared" si="434"/>
        <v>1.1865708003718076</v>
      </c>
      <c r="AQ28" s="4">
        <f t="shared" si="434"/>
        <v>0.98880900030983976</v>
      </c>
      <c r="AR28" s="4">
        <f t="shared" si="434"/>
        <v>0.98880900030983976</v>
      </c>
      <c r="AS28" s="4">
        <f t="shared" si="434"/>
        <v>3.8177912461982166</v>
      </c>
      <c r="AT28" s="4">
        <f t="shared" si="434"/>
        <v>3.4830341673216578</v>
      </c>
      <c r="AU28" s="4">
        <f t="shared" si="434"/>
        <v>3.6601927807870842</v>
      </c>
      <c r="AV28" s="4">
        <f t="shared" si="434"/>
        <v>4.3366266905583366</v>
      </c>
      <c r="AW28" s="4">
        <f t="shared" si="434"/>
        <v>2.375161192513247</v>
      </c>
      <c r="AX28" s="4">
        <f t="shared" si="434"/>
        <v>1.4250967155079481</v>
      </c>
      <c r="AY28" s="4">
        <f t="shared" si="434"/>
        <v>1.1875805962566237</v>
      </c>
      <c r="AZ28" s="4">
        <f t="shared" si="434"/>
        <v>2.1961156684722503</v>
      </c>
      <c r="BA28" s="4">
        <f t="shared" si="434"/>
        <v>1.3176694010833503</v>
      </c>
      <c r="BB28" s="4">
        <f t="shared" si="434"/>
        <v>1.0980578342361254</v>
      </c>
      <c r="BC28" s="4">
        <f t="shared" si="434"/>
        <v>1.0980578342361254</v>
      </c>
      <c r="BD28" s="4">
        <f t="shared" si="434"/>
        <v>3.9586019875220786</v>
      </c>
      <c r="BE28" s="4">
        <f t="shared" si="434"/>
        <v>3.7920787264653724</v>
      </c>
      <c r="BF28" s="4">
        <f t="shared" si="434"/>
        <v>2.3807533929925335</v>
      </c>
      <c r="BG28" s="4">
        <f t="shared" si="434"/>
        <v>1.8793091847333976</v>
      </c>
      <c r="BH28" s="4">
        <f t="shared" si="434"/>
        <v>1.1275855108400386</v>
      </c>
      <c r="BI28" s="4">
        <f t="shared" si="434"/>
        <v>0.93965459236669902</v>
      </c>
      <c r="BJ28" s="4">
        <f t="shared" si="434"/>
        <v>1.4284520357955204</v>
      </c>
      <c r="BK28" s="4">
        <f t="shared" si="434"/>
        <v>0.85707122147731207</v>
      </c>
      <c r="BL28" s="4">
        <f t="shared" si="434"/>
        <v>0.71422601789776019</v>
      </c>
      <c r="BM28" s="4">
        <f t="shared" si="434"/>
        <v>0.71422601789776019</v>
      </c>
      <c r="BN28" s="4">
        <f t="shared" si="434"/>
        <v>2.6525328621879196</v>
      </c>
      <c r="BO28" s="4">
        <f t="shared" si="434"/>
        <v>2.6704189126244455</v>
      </c>
      <c r="BP28" s="4">
        <f t="shared" si="434"/>
        <v>2.1079641446074935</v>
      </c>
      <c r="BQ28" s="4">
        <f t="shared" ref="BQ28:CI28" si="435">+BQ17*BQ$100/BQ$95</f>
        <v>1.2647784867644962</v>
      </c>
      <c r="BR28" s="4">
        <f t="shared" si="435"/>
        <v>1.053982072303747</v>
      </c>
      <c r="BS28" s="4">
        <f t="shared" si="435"/>
        <v>1.6022513475746674</v>
      </c>
      <c r="BT28" s="4">
        <f t="shared" si="435"/>
        <v>0.96135080854480048</v>
      </c>
      <c r="BU28" s="4">
        <f t="shared" si="435"/>
        <v>0.8011256737873339</v>
      </c>
      <c r="BV28" s="4">
        <f t="shared" si="435"/>
        <v>0.8011256737873339</v>
      </c>
      <c r="BW28" s="4">
        <f t="shared" si="435"/>
        <v>3.5132735743458223</v>
      </c>
      <c r="BX28" s="4">
        <f t="shared" si="435"/>
        <v>2.9114600490299449</v>
      </c>
      <c r="BY28" s="4">
        <f t="shared" si="435"/>
        <v>2.6418137820923775</v>
      </c>
      <c r="BZ28" s="4">
        <f t="shared" si="435"/>
        <v>2.1059146249519891</v>
      </c>
      <c r="CA28" s="4">
        <f t="shared" si="435"/>
        <v>1.2635487749711933</v>
      </c>
      <c r="CB28" s="4">
        <f t="shared" si="435"/>
        <v>1.0529573124759948</v>
      </c>
      <c r="CC28" s="4">
        <f t="shared" si="435"/>
        <v>1.5850882692554262</v>
      </c>
      <c r="CD28" s="4">
        <f t="shared" si="435"/>
        <v>0.95105296155325569</v>
      </c>
      <c r="CE28" s="4">
        <f t="shared" si="435"/>
        <v>0.79254413462771323</v>
      </c>
      <c r="CF28" s="4">
        <f t="shared" si="435"/>
        <v>0.79254413462771323</v>
      </c>
      <c r="CG28" s="4">
        <f t="shared" si="435"/>
        <v>3.5098577082533153</v>
      </c>
      <c r="CH28" s="4">
        <f t="shared" si="435"/>
        <v>4.0836439814232426</v>
      </c>
      <c r="CI28" s="4">
        <f t="shared" si="435"/>
        <v>2.8861356167844172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5.0465154568115711</v>
      </c>
      <c r="F29" s="4">
        <f t="shared" si="436"/>
        <v>3.1948772994652184</v>
      </c>
      <c r="G29" s="4">
        <f t="shared" si="436"/>
        <v>2.4386918707200929</v>
      </c>
      <c r="H29" s="4">
        <f t="shared" si="436"/>
        <v>2.2496455135338111</v>
      </c>
      <c r="I29" s="4">
        <f t="shared" si="436"/>
        <v>4.2512639159390924</v>
      </c>
      <c r="J29" s="4">
        <f t="shared" si="436"/>
        <v>3.7741129914156031</v>
      </c>
      <c r="K29" s="4">
        <f t="shared" si="436"/>
        <v>3.6548252602847309</v>
      </c>
      <c r="L29" s="4">
        <f t="shared" si="436"/>
        <v>1.5139546370434718</v>
      </c>
      <c r="M29" s="4">
        <f t="shared" si="436"/>
        <v>4.4551863473737612</v>
      </c>
      <c r="N29" s="4">
        <f t="shared" si="436"/>
        <v>4.902996125630672</v>
      </c>
      <c r="O29" s="4">
        <f t="shared" si="436"/>
        <v>4.6706807188951487</v>
      </c>
      <c r="P29" s="4">
        <f t="shared" si="436"/>
        <v>3.043517628256339</v>
      </c>
      <c r="Q29" s="4">
        <f t="shared" si="436"/>
        <v>2.0634361609033736</v>
      </c>
      <c r="R29" s="4">
        <f t="shared" si="436"/>
        <v>2.0483105655698468</v>
      </c>
      <c r="S29" s="4">
        <f t="shared" si="436"/>
        <v>3.5798496716473869</v>
      </c>
      <c r="T29" s="4">
        <f t="shared" si="436"/>
        <v>2.9253510432987291</v>
      </c>
      <c r="U29" s="4">
        <f t="shared" si="436"/>
        <v>2.7617263862115649</v>
      </c>
      <c r="V29" s="4">
        <f t="shared" si="436"/>
        <v>1.4012042156685449</v>
      </c>
      <c r="W29" s="4">
        <f t="shared" si="436"/>
        <v>4.3704603785049958</v>
      </c>
      <c r="X29" s="4">
        <f t="shared" si="436"/>
        <v>4.5655638781941983</v>
      </c>
      <c r="Y29" s="4">
        <f t="shared" si="436"/>
        <v>5.1434917917377057</v>
      </c>
      <c r="Z29" s="4">
        <f t="shared" si="436"/>
        <v>4.4801484459861678</v>
      </c>
      <c r="AA29" s="4">
        <f t="shared" si="436"/>
        <v>3.265559323138429</v>
      </c>
      <c r="AB29" s="4">
        <f t="shared" si="436"/>
        <v>2.3688317449695679</v>
      </c>
      <c r="AC29" s="4">
        <f t="shared" si="436"/>
        <v>2.1446498504273537</v>
      </c>
      <c r="AD29" s="4">
        <f t="shared" si="436"/>
        <v>3.9237846262932576</v>
      </c>
      <c r="AE29" s="4">
        <f t="shared" si="436"/>
        <v>3.2009210182540162</v>
      </c>
      <c r="AF29" s="4">
        <f t="shared" si="436"/>
        <v>3.020205116244207</v>
      </c>
      <c r="AG29" s="4">
        <f t="shared" si="436"/>
        <v>1.5385671919075976</v>
      </c>
      <c r="AH29" s="4">
        <f t="shared" si="436"/>
        <v>4.7601052867531974</v>
      </c>
      <c r="AI29" s="4">
        <f t="shared" si="436"/>
        <v>5.013858099923155</v>
      </c>
      <c r="AJ29" s="4">
        <f t="shared" si="436"/>
        <v>4.9840628361444104</v>
      </c>
      <c r="AK29" s="4">
        <f t="shared" ref="AK29:BP29" si="437">+AK18*AK$100/AK$95</f>
        <v>4.4707271966605582</v>
      </c>
      <c r="AL29" s="4">
        <f t="shared" si="437"/>
        <v>3.1915747586454084</v>
      </c>
      <c r="AM29" s="4">
        <f t="shared" si="437"/>
        <v>2.2753048595578362</v>
      </c>
      <c r="AN29" s="4">
        <f t="shared" si="437"/>
        <v>2.0462373847859436</v>
      </c>
      <c r="AO29" s="4">
        <f t="shared" si="437"/>
        <v>3.6656508357312911</v>
      </c>
      <c r="AP29" s="4">
        <f t="shared" si="437"/>
        <v>2.8746036354834192</v>
      </c>
      <c r="AQ29" s="4">
        <f t="shared" si="437"/>
        <v>2.6768418354214507</v>
      </c>
      <c r="AR29" s="4">
        <f t="shared" si="437"/>
        <v>1.4952188508433231</v>
      </c>
      <c r="AS29" s="4">
        <f t="shared" si="437"/>
        <v>4.7186912571246955</v>
      </c>
      <c r="AT29" s="4">
        <f t="shared" si="437"/>
        <v>4.88895115172713</v>
      </c>
      <c r="AU29" s="4">
        <f t="shared" si="437"/>
        <v>4.798846987364831</v>
      </c>
      <c r="AV29" s="4">
        <f t="shared" si="437"/>
        <v>4.4548077617577881</v>
      </c>
      <c r="AW29" s="4">
        <f t="shared" si="437"/>
        <v>3.0636330909249412</v>
      </c>
      <c r="AX29" s="4">
        <f t="shared" si="437"/>
        <v>2.1135686139196421</v>
      </c>
      <c r="AY29" s="4">
        <f t="shared" si="437"/>
        <v>1.8760524946683175</v>
      </c>
      <c r="AZ29" s="4">
        <f t="shared" si="437"/>
        <v>3.334769875049997</v>
      </c>
      <c r="BA29" s="4">
        <f t="shared" si="437"/>
        <v>2.4563236076610968</v>
      </c>
      <c r="BB29" s="4">
        <f t="shared" si="437"/>
        <v>2.2367120408138716</v>
      </c>
      <c r="BC29" s="4">
        <f t="shared" si="437"/>
        <v>1.4396540962094495</v>
      </c>
      <c r="BD29" s="4">
        <f t="shared" si="437"/>
        <v>4.6470738859337724</v>
      </c>
      <c r="BE29" s="4">
        <f t="shared" si="437"/>
        <v>4.7317688324051606</v>
      </c>
      <c r="BF29" s="4">
        <f t="shared" si="437"/>
        <v>5.156152717443419</v>
      </c>
      <c r="BG29" s="4">
        <f t="shared" si="437"/>
        <v>3.5210978643543949</v>
      </c>
      <c r="BH29" s="4">
        <f t="shared" si="437"/>
        <v>2.7693741904610358</v>
      </c>
      <c r="BI29" s="4">
        <f t="shared" si="437"/>
        <v>2.5814432719876965</v>
      </c>
      <c r="BJ29" s="4">
        <f t="shared" si="437"/>
        <v>4.2038513602464054</v>
      </c>
      <c r="BK29" s="4">
        <f t="shared" si="437"/>
        <v>3.632470545928197</v>
      </c>
      <c r="BL29" s="4">
        <f t="shared" si="437"/>
        <v>3.4896253423486447</v>
      </c>
      <c r="BM29" s="4">
        <f t="shared" si="437"/>
        <v>1.5468458152330258</v>
      </c>
      <c r="BN29" s="4">
        <f t="shared" si="437"/>
        <v>5.0179236949665684</v>
      </c>
      <c r="BO29" s="4">
        <f t="shared" si="437"/>
        <v>5.0088267191165086</v>
      </c>
      <c r="BP29" s="4">
        <f t="shared" si="437"/>
        <v>3.1748352541798441</v>
      </c>
      <c r="BQ29" s="4">
        <f t="shared" ref="BQ29:CI29" si="438">+BQ18*BQ$100/BQ$95</f>
        <v>2.3316495963368467</v>
      </c>
      <c r="BR29" s="4">
        <f t="shared" si="438"/>
        <v>2.1208531818760976</v>
      </c>
      <c r="BS29" s="4">
        <f t="shared" si="438"/>
        <v>3.9406591540667302</v>
      </c>
      <c r="BT29" s="4">
        <f t="shared" si="438"/>
        <v>3.299758615036863</v>
      </c>
      <c r="BU29" s="4">
        <f t="shared" si="438"/>
        <v>3.1395334802793964</v>
      </c>
      <c r="BV29" s="4">
        <f t="shared" si="438"/>
        <v>1.5026480157349524</v>
      </c>
      <c r="BW29" s="4">
        <f t="shared" si="438"/>
        <v>4.5801446839181734</v>
      </c>
      <c r="BX29" s="4">
        <f t="shared" si="438"/>
        <v>4.8862314371377664</v>
      </c>
      <c r="BY29" s="4">
        <f t="shared" si="438"/>
        <v>5.0233754973703517</v>
      </c>
      <c r="BZ29" s="4">
        <f t="shared" si="438"/>
        <v>3.1779389350530232</v>
      </c>
      <c r="CA29" s="4">
        <f t="shared" si="438"/>
        <v>2.3355730850722272</v>
      </c>
      <c r="CB29" s="4">
        <f t="shared" si="438"/>
        <v>2.1249816225770282</v>
      </c>
      <c r="CC29" s="4">
        <f t="shared" si="438"/>
        <v>3.9666499845334</v>
      </c>
      <c r="CD29" s="4">
        <f t="shared" si="438"/>
        <v>3.3326146768312293</v>
      </c>
      <c r="CE29" s="4">
        <f t="shared" si="438"/>
        <v>3.1741058499056871</v>
      </c>
      <c r="CF29" s="4">
        <f t="shared" si="438"/>
        <v>1.5070126492111056</v>
      </c>
      <c r="CG29" s="4">
        <f t="shared" si="438"/>
        <v>4.5818820183543494</v>
      </c>
      <c r="CH29" s="4">
        <f t="shared" si="438"/>
        <v>4.2900501302219407</v>
      </c>
      <c r="CI29" s="4">
        <f t="shared" si="438"/>
        <v>4.8991116282884972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3.1736488899175441</v>
      </c>
      <c r="F31" s="4">
        <f t="shared" si="439"/>
        <v>1.487080586531927</v>
      </c>
      <c r="G31" s="4">
        <f t="shared" si="439"/>
        <v>1.487080586531927</v>
      </c>
      <c r="H31" s="4">
        <f t="shared" si="439"/>
        <v>1.487080586531927</v>
      </c>
      <c r="I31" s="4">
        <f t="shared" si="439"/>
        <v>3.1736488899175441</v>
      </c>
      <c r="J31" s="4">
        <f t="shared" si="439"/>
        <v>3.1736488899175441</v>
      </c>
      <c r="K31" s="4">
        <f t="shared" si="439"/>
        <v>3.1736488899175441</v>
      </c>
      <c r="L31" s="4">
        <f t="shared" si="439"/>
        <v>3.1736488899175441</v>
      </c>
      <c r="M31" s="4">
        <f t="shared" si="439"/>
        <v>1.487080586531927</v>
      </c>
      <c r="N31" s="4">
        <f t="shared" si="439"/>
        <v>2.7398501449035848</v>
      </c>
      <c r="O31" s="4">
        <f t="shared" si="439"/>
        <v>2.1017061322141157</v>
      </c>
      <c r="P31" s="4">
        <f t="shared" si="439"/>
        <v>1.2454281272042407</v>
      </c>
      <c r="Q31" s="4">
        <f t="shared" si="439"/>
        <v>1.0131518939021986</v>
      </c>
      <c r="R31" s="4">
        <f t="shared" si="439"/>
        <v>1.2454281272042407</v>
      </c>
      <c r="S31" s="4">
        <f t="shared" si="439"/>
        <v>2.1017061322141157</v>
      </c>
      <c r="T31" s="4">
        <f t="shared" si="439"/>
        <v>2.1017061322141157</v>
      </c>
      <c r="U31" s="4">
        <f t="shared" si="439"/>
        <v>2.1017061322141157</v>
      </c>
      <c r="V31" s="4">
        <f t="shared" si="439"/>
        <v>2.1017061322141157</v>
      </c>
      <c r="W31" s="4">
        <f t="shared" si="439"/>
        <v>1.2454281272042407</v>
      </c>
      <c r="X31" s="4">
        <f t="shared" si="439"/>
        <v>1.7702903983472107</v>
      </c>
      <c r="Y31" s="4">
        <f t="shared" si="439"/>
        <v>2.3338387462091106</v>
      </c>
      <c r="Z31" s="4">
        <f t="shared" si="439"/>
        <v>0.44187394462856239</v>
      </c>
      <c r="AA31" s="4">
        <f t="shared" si="439"/>
        <v>1.2403571013304979</v>
      </c>
      <c r="AB31" s="4">
        <f t="shared" si="439"/>
        <v>1.2403571013304979</v>
      </c>
      <c r="AC31" s="4">
        <f t="shared" si="439"/>
        <v>1.2403571013304979</v>
      </c>
      <c r="AD31" s="4">
        <f t="shared" si="439"/>
        <v>2.2912431268396785</v>
      </c>
      <c r="AE31" s="4">
        <f t="shared" si="439"/>
        <v>2.2912431268396785</v>
      </c>
      <c r="AF31" s="4">
        <f t="shared" si="439"/>
        <v>2.2912431268396785</v>
      </c>
      <c r="AG31" s="4">
        <f t="shared" si="439"/>
        <v>2.2912431268396785</v>
      </c>
      <c r="AH31" s="4">
        <f t="shared" si="439"/>
        <v>1.2403571013304979</v>
      </c>
      <c r="AI31" s="4">
        <f t="shared" si="439"/>
        <v>1.9292252215797967</v>
      </c>
      <c r="AJ31" s="4">
        <f t="shared" si="439"/>
        <v>1.8791210283528694</v>
      </c>
      <c r="AK31" s="4">
        <f t="shared" ref="AK31:BP31" si="440">+AK20*AK$100/AK$95</f>
        <v>0.41500298523004225</v>
      </c>
      <c r="AL31" s="4">
        <f t="shared" si="440"/>
        <v>1.1222374475334604</v>
      </c>
      <c r="AM31" s="4">
        <f t="shared" si="440"/>
        <v>1.1222374475334604</v>
      </c>
      <c r="AN31" s="4">
        <f t="shared" si="440"/>
        <v>1.1222374475334604</v>
      </c>
      <c r="AO31" s="4">
        <f t="shared" si="440"/>
        <v>1.8791210283528694</v>
      </c>
      <c r="AP31" s="4">
        <f t="shared" si="440"/>
        <v>1.8791210283528694</v>
      </c>
      <c r="AQ31" s="4">
        <f t="shared" si="440"/>
        <v>1.8791210283528694</v>
      </c>
      <c r="AR31" s="4">
        <f t="shared" si="440"/>
        <v>1.8791210283528694</v>
      </c>
      <c r="AS31" s="4">
        <f t="shared" si="440"/>
        <v>1.1222374475334604</v>
      </c>
      <c r="AT31" s="4">
        <f t="shared" si="440"/>
        <v>1.5703242867814196</v>
      </c>
      <c r="AU31" s="4">
        <f t="shared" si="440"/>
        <v>1.3508548313221023</v>
      </c>
      <c r="AV31" s="4">
        <f t="shared" si="440"/>
        <v>0.36959812711245799</v>
      </c>
      <c r="AW31" s="4">
        <f t="shared" si="440"/>
        <v>0.91797287422799989</v>
      </c>
      <c r="AX31" s="4">
        <f t="shared" si="440"/>
        <v>0.91797287422799989</v>
      </c>
      <c r="AY31" s="4">
        <f t="shared" si="440"/>
        <v>0.91797287422799989</v>
      </c>
      <c r="AZ31" s="4">
        <f t="shared" si="440"/>
        <v>1.3508548313221023</v>
      </c>
      <c r="BA31" s="4">
        <f t="shared" si="440"/>
        <v>1.3508548313221023</v>
      </c>
      <c r="BB31" s="4">
        <f t="shared" si="440"/>
        <v>1.3508548313221023</v>
      </c>
      <c r="BC31" s="4">
        <f t="shared" si="440"/>
        <v>1.3508548313221023</v>
      </c>
      <c r="BD31" s="4">
        <f t="shared" si="440"/>
        <v>0.91797287422799989</v>
      </c>
      <c r="BE31" s="4">
        <f t="shared" si="440"/>
        <v>1.1186850292927215</v>
      </c>
      <c r="BF31" s="4">
        <f t="shared" si="440"/>
        <v>2.9134241192122752</v>
      </c>
      <c r="BG31" s="4">
        <f t="shared" si="440"/>
        <v>1.8233777410776986</v>
      </c>
      <c r="BH31" s="4">
        <f t="shared" si="440"/>
        <v>1.8233777410776986</v>
      </c>
      <c r="BI31" s="4">
        <f t="shared" si="440"/>
        <v>1.8233777410776986</v>
      </c>
      <c r="BJ31" s="4">
        <f t="shared" si="440"/>
        <v>2.9134241192122752</v>
      </c>
      <c r="BK31" s="4">
        <f t="shared" si="440"/>
        <v>2.9134241192122752</v>
      </c>
      <c r="BL31" s="4">
        <f t="shared" si="440"/>
        <v>2.9134241192122752</v>
      </c>
      <c r="BM31" s="4">
        <f t="shared" si="440"/>
        <v>2.9134241192122752</v>
      </c>
      <c r="BN31" s="4">
        <f t="shared" si="440"/>
        <v>2.4905965446339566</v>
      </c>
      <c r="BO31" s="4">
        <f t="shared" si="440"/>
        <v>2.4932260348002986</v>
      </c>
      <c r="BP31" s="4">
        <f t="shared" si="440"/>
        <v>1.2705540552596275</v>
      </c>
      <c r="BQ31" s="4">
        <f t="shared" ref="BQ31:CI31" si="441">+BQ20*BQ$100/BQ$95</f>
        <v>1.2705540552596275</v>
      </c>
      <c r="BR31" s="4">
        <f t="shared" si="441"/>
        <v>1.2705540552596275</v>
      </c>
      <c r="BS31" s="4">
        <f t="shared" si="441"/>
        <v>2.4932260348002986</v>
      </c>
      <c r="BT31" s="4">
        <f t="shared" si="441"/>
        <v>2.4932260348002986</v>
      </c>
      <c r="BU31" s="4">
        <f t="shared" si="441"/>
        <v>2.4932260348002986</v>
      </c>
      <c r="BV31" s="4">
        <f t="shared" si="441"/>
        <v>2.4932260348002986</v>
      </c>
      <c r="BW31" s="4">
        <f t="shared" si="441"/>
        <v>1.2705540552596275</v>
      </c>
      <c r="BX31" s="4">
        <f t="shared" si="441"/>
        <v>2.1121990645651083</v>
      </c>
      <c r="BY31" s="4">
        <f t="shared" si="441"/>
        <v>2.5347215537326311</v>
      </c>
      <c r="BZ31" s="4">
        <f t="shared" si="441"/>
        <v>1.2755092200666192</v>
      </c>
      <c r="CA31" s="4">
        <f t="shared" si="441"/>
        <v>1.2755092200666192</v>
      </c>
      <c r="CB31" s="4">
        <f t="shared" si="441"/>
        <v>1.2755092200666192</v>
      </c>
      <c r="CC31" s="4">
        <f t="shared" si="441"/>
        <v>2.5347215537326311</v>
      </c>
      <c r="CD31" s="4">
        <f t="shared" si="441"/>
        <v>2.5347215537326311</v>
      </c>
      <c r="CE31" s="4">
        <f t="shared" si="441"/>
        <v>2.5347215537326311</v>
      </c>
      <c r="CF31" s="4">
        <f t="shared" si="441"/>
        <v>2.5347215537326311</v>
      </c>
      <c r="CG31" s="4">
        <f t="shared" si="441"/>
        <v>1.2755092200666192</v>
      </c>
      <c r="CH31" s="4">
        <f t="shared" si="441"/>
        <v>0.44315646660714808</v>
      </c>
      <c r="CI31" s="4">
        <f t="shared" si="441"/>
        <v>2.1492083159409727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0.10256101443295394</v>
      </c>
      <c r="F32" s="4">
        <f t="shared" si="442"/>
        <v>0.13471015892656163</v>
      </c>
      <c r="G32" s="4">
        <f t="shared" si="442"/>
        <v>0.13471015892656163</v>
      </c>
      <c r="H32" s="4">
        <f t="shared" si="442"/>
        <v>0.13471015892656163</v>
      </c>
      <c r="I32" s="4">
        <f t="shared" si="442"/>
        <v>0.10256101443295394</v>
      </c>
      <c r="J32" s="4">
        <f t="shared" si="442"/>
        <v>0.10256101443295394</v>
      </c>
      <c r="K32" s="4">
        <f t="shared" si="442"/>
        <v>0.10256101443295394</v>
      </c>
      <c r="L32" s="4">
        <f t="shared" si="442"/>
        <v>0.10256101443295394</v>
      </c>
      <c r="M32" s="4">
        <f t="shared" si="442"/>
        <v>0.13471015892656163</v>
      </c>
      <c r="N32" s="4">
        <f t="shared" si="442"/>
        <v>0.1103638160236745</v>
      </c>
      <c r="O32" s="4">
        <f t="shared" si="442"/>
        <v>0.12299424713221949</v>
      </c>
      <c r="P32" s="4">
        <f t="shared" si="442"/>
        <v>0.13931650651210922</v>
      </c>
      <c r="Q32" s="4">
        <f t="shared" si="442"/>
        <v>0.14374412570302372</v>
      </c>
      <c r="R32" s="4">
        <f t="shared" si="442"/>
        <v>0.13931650651210922</v>
      </c>
      <c r="S32" s="4">
        <f t="shared" si="442"/>
        <v>0.12299424713221949</v>
      </c>
      <c r="T32" s="4">
        <f t="shared" si="442"/>
        <v>0.12299424713221949</v>
      </c>
      <c r="U32" s="4">
        <f t="shared" si="442"/>
        <v>0.12299424713221949</v>
      </c>
      <c r="V32" s="4">
        <f t="shared" si="442"/>
        <v>0.12299424713221949</v>
      </c>
      <c r="W32" s="4">
        <f t="shared" si="442"/>
        <v>0.13931650651210922</v>
      </c>
      <c r="X32" s="4">
        <f t="shared" si="442"/>
        <v>0.12870919748130569</v>
      </c>
      <c r="Y32" s="4">
        <f t="shared" si="442"/>
        <v>0.13479391232440094</v>
      </c>
      <c r="Z32" s="4">
        <f t="shared" si="442"/>
        <v>0.17085829801262514</v>
      </c>
      <c r="AA32" s="4">
        <f t="shared" si="442"/>
        <v>0.15563771647495991</v>
      </c>
      <c r="AB32" s="4">
        <f t="shared" si="442"/>
        <v>0.15563771647495991</v>
      </c>
      <c r="AC32" s="4">
        <f t="shared" si="442"/>
        <v>0.15563771647495991</v>
      </c>
      <c r="AD32" s="4">
        <f t="shared" si="442"/>
        <v>0.13560586445177913</v>
      </c>
      <c r="AE32" s="4">
        <f t="shared" si="442"/>
        <v>0.13560586445177913</v>
      </c>
      <c r="AF32" s="4">
        <f t="shared" si="442"/>
        <v>0.13560586445177913</v>
      </c>
      <c r="AG32" s="4">
        <f t="shared" si="442"/>
        <v>0.13560586445177913</v>
      </c>
      <c r="AH32" s="4">
        <f t="shared" si="442"/>
        <v>0.15563771647495991</v>
      </c>
      <c r="AI32" s="4">
        <f t="shared" si="442"/>
        <v>0.14184178502822914</v>
      </c>
      <c r="AJ32" s="4">
        <f t="shared" si="442"/>
        <v>0.14346168201141457</v>
      </c>
      <c r="AK32" s="4">
        <f t="shared" ref="AK32:BP32" si="443">+AK21*AK$100/AK$95</f>
        <v>0.17137050872751336</v>
      </c>
      <c r="AL32" s="4">
        <f t="shared" si="443"/>
        <v>0.15788929787242414</v>
      </c>
      <c r="AM32" s="4">
        <f t="shared" si="443"/>
        <v>0.15788929787242414</v>
      </c>
      <c r="AN32" s="4">
        <f t="shared" si="443"/>
        <v>0.15788929787242414</v>
      </c>
      <c r="AO32" s="4">
        <f t="shared" si="443"/>
        <v>0.14346168201141457</v>
      </c>
      <c r="AP32" s="4">
        <f t="shared" si="443"/>
        <v>0.14346168201141457</v>
      </c>
      <c r="AQ32" s="4">
        <f t="shared" si="443"/>
        <v>0.14346168201141457</v>
      </c>
      <c r="AR32" s="4">
        <f t="shared" si="443"/>
        <v>0.14346168201141457</v>
      </c>
      <c r="AS32" s="4">
        <f t="shared" si="443"/>
        <v>0.15788929787242414</v>
      </c>
      <c r="AT32" s="4">
        <f t="shared" si="443"/>
        <v>0.14863267602567606</v>
      </c>
      <c r="AU32" s="4">
        <f t="shared" si="443"/>
        <v>0.15353142319256832</v>
      </c>
      <c r="AV32" s="4">
        <f t="shared" si="443"/>
        <v>0.17223601019662294</v>
      </c>
      <c r="AW32" s="4">
        <f t="shared" si="443"/>
        <v>0.16178296246278784</v>
      </c>
      <c r="AX32" s="4">
        <f t="shared" si="443"/>
        <v>0.16178296246278784</v>
      </c>
      <c r="AY32" s="4">
        <f t="shared" si="443"/>
        <v>0.16178296246278784</v>
      </c>
      <c r="AZ32" s="4">
        <f t="shared" si="443"/>
        <v>0.15353142319256832</v>
      </c>
      <c r="BA32" s="4">
        <f t="shared" si="443"/>
        <v>0.15353142319256832</v>
      </c>
      <c r="BB32" s="4">
        <f t="shared" si="443"/>
        <v>0.15353142319256832</v>
      </c>
      <c r="BC32" s="4">
        <f t="shared" si="443"/>
        <v>0.15353142319256832</v>
      </c>
      <c r="BD32" s="4">
        <f t="shared" si="443"/>
        <v>0.16178296246278784</v>
      </c>
      <c r="BE32" s="4">
        <f t="shared" si="443"/>
        <v>0.15717830149053208</v>
      </c>
      <c r="BF32" s="4">
        <f t="shared" si="443"/>
        <v>0.11584768429071421</v>
      </c>
      <c r="BG32" s="4">
        <f t="shared" si="443"/>
        <v>0.13662600583573245</v>
      </c>
      <c r="BH32" s="4">
        <f t="shared" si="443"/>
        <v>0.13662600583573245</v>
      </c>
      <c r="BI32" s="4">
        <f t="shared" si="443"/>
        <v>0.13662600583573245</v>
      </c>
      <c r="BJ32" s="4">
        <f t="shared" si="443"/>
        <v>0.11584768429071421</v>
      </c>
      <c r="BK32" s="4">
        <f t="shared" si="443"/>
        <v>0.11584768429071421</v>
      </c>
      <c r="BL32" s="4">
        <f t="shared" si="443"/>
        <v>0.11584768429071421</v>
      </c>
      <c r="BM32" s="4">
        <f t="shared" si="443"/>
        <v>0.11584768429071421</v>
      </c>
      <c r="BN32" s="4">
        <f t="shared" si="443"/>
        <v>0.1233628644939065</v>
      </c>
      <c r="BO32" s="4">
        <f t="shared" si="443"/>
        <v>0.12385744523818358</v>
      </c>
      <c r="BP32" s="4">
        <f t="shared" si="443"/>
        <v>0.14716385865745144</v>
      </c>
      <c r="BQ32" s="4">
        <f t="shared" ref="BQ32:CI32" si="444">+BQ21*BQ$100/BQ$95</f>
        <v>0.14716385865745144</v>
      </c>
      <c r="BR32" s="4">
        <f t="shared" si="444"/>
        <v>0.14716385865745144</v>
      </c>
      <c r="BS32" s="4">
        <f t="shared" si="444"/>
        <v>0.12385744523818358</v>
      </c>
      <c r="BT32" s="4">
        <f t="shared" si="444"/>
        <v>0.12385744523818358</v>
      </c>
      <c r="BU32" s="4">
        <f t="shared" si="444"/>
        <v>0.12385744523818358</v>
      </c>
      <c r="BV32" s="4">
        <f t="shared" si="444"/>
        <v>0.12385744523818358</v>
      </c>
      <c r="BW32" s="4">
        <f t="shared" si="444"/>
        <v>0.14716385865745144</v>
      </c>
      <c r="BX32" s="4">
        <f t="shared" si="444"/>
        <v>0.13052265649138275</v>
      </c>
      <c r="BY32" s="4">
        <f t="shared" si="444"/>
        <v>0.12306646308150791</v>
      </c>
      <c r="BZ32" s="4">
        <f t="shared" si="444"/>
        <v>0.14706940395374934</v>
      </c>
      <c r="CA32" s="4">
        <f t="shared" si="444"/>
        <v>0.14706940395374934</v>
      </c>
      <c r="CB32" s="4">
        <f t="shared" si="444"/>
        <v>0.14706940395374934</v>
      </c>
      <c r="CC32" s="4">
        <f t="shared" si="444"/>
        <v>0.12306646308150791</v>
      </c>
      <c r="CD32" s="4">
        <f t="shared" si="444"/>
        <v>0.12306646308150791</v>
      </c>
      <c r="CE32" s="4">
        <f t="shared" si="444"/>
        <v>0.12306646308150791</v>
      </c>
      <c r="CF32" s="4">
        <f t="shared" si="444"/>
        <v>0.12306646308150791</v>
      </c>
      <c r="CG32" s="4">
        <f t="shared" si="444"/>
        <v>0.14706940395374934</v>
      </c>
      <c r="CH32" s="4">
        <f t="shared" si="444"/>
        <v>0.16293560331662357</v>
      </c>
      <c r="CI32" s="4">
        <f t="shared" si="444"/>
        <v>0.12982239141090365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3.2762099043504977</v>
      </c>
      <c r="F33" s="4">
        <f t="shared" si="445"/>
        <v>1.6217907454584888</v>
      </c>
      <c r="G33" s="4">
        <f t="shared" si="445"/>
        <v>1.6217907454584888</v>
      </c>
      <c r="H33" s="4">
        <f t="shared" si="445"/>
        <v>1.6217907454584888</v>
      </c>
      <c r="I33" s="4">
        <f t="shared" si="445"/>
        <v>3.2762099043504977</v>
      </c>
      <c r="J33" s="4">
        <f t="shared" si="445"/>
        <v>3.2762099043504977</v>
      </c>
      <c r="K33" s="4">
        <f t="shared" si="445"/>
        <v>3.2762099043504977</v>
      </c>
      <c r="L33" s="4">
        <f t="shared" si="445"/>
        <v>3.2762099043504977</v>
      </c>
      <c r="M33" s="4">
        <f t="shared" si="445"/>
        <v>1.6217907454584888</v>
      </c>
      <c r="N33" s="4">
        <f t="shared" si="445"/>
        <v>2.8502139609272588</v>
      </c>
      <c r="O33" s="4">
        <f t="shared" si="445"/>
        <v>2.2247003793463351</v>
      </c>
      <c r="P33" s="4">
        <f t="shared" si="445"/>
        <v>1.38474463371635</v>
      </c>
      <c r="Q33" s="4">
        <f t="shared" si="445"/>
        <v>1.1568960196052225</v>
      </c>
      <c r="R33" s="4">
        <f t="shared" si="445"/>
        <v>1.38474463371635</v>
      </c>
      <c r="S33" s="4">
        <f t="shared" si="445"/>
        <v>2.2247003793463351</v>
      </c>
      <c r="T33" s="4">
        <f t="shared" si="445"/>
        <v>2.2247003793463351</v>
      </c>
      <c r="U33" s="4">
        <f t="shared" si="445"/>
        <v>2.2247003793463351</v>
      </c>
      <c r="V33" s="4">
        <f t="shared" si="445"/>
        <v>2.2247003793463351</v>
      </c>
      <c r="W33" s="4">
        <f t="shared" si="445"/>
        <v>1.38474463371635</v>
      </c>
      <c r="X33" s="4">
        <f t="shared" si="445"/>
        <v>1.8989995958285164</v>
      </c>
      <c r="Y33" s="4">
        <f t="shared" si="445"/>
        <v>2.4686326585335117</v>
      </c>
      <c r="Z33" s="4">
        <f t="shared" si="445"/>
        <v>0.61273224264118753</v>
      </c>
      <c r="AA33" s="4">
        <f t="shared" si="445"/>
        <v>1.395994817805458</v>
      </c>
      <c r="AB33" s="4">
        <f t="shared" si="445"/>
        <v>1.395994817805458</v>
      </c>
      <c r="AC33" s="4">
        <f t="shared" si="445"/>
        <v>1.395994817805458</v>
      </c>
      <c r="AD33" s="4">
        <f t="shared" si="445"/>
        <v>2.4268489912914575</v>
      </c>
      <c r="AE33" s="4">
        <f t="shared" si="445"/>
        <v>2.4268489912914575</v>
      </c>
      <c r="AF33" s="4">
        <f t="shared" si="445"/>
        <v>2.4268489912914575</v>
      </c>
      <c r="AG33" s="4">
        <f t="shared" si="445"/>
        <v>2.4268489912914575</v>
      </c>
      <c r="AH33" s="4">
        <f t="shared" si="445"/>
        <v>1.395994817805458</v>
      </c>
      <c r="AI33" s="4">
        <f t="shared" si="445"/>
        <v>2.0710670066080259</v>
      </c>
      <c r="AJ33" s="4">
        <f t="shared" si="445"/>
        <v>2.0225827103642842</v>
      </c>
      <c r="AK33" s="4">
        <f t="shared" ref="AK33:BP33" si="446">+AK22*AK$100/AK$95</f>
        <v>0.58637349395755556</v>
      </c>
      <c r="AL33" s="4">
        <f t="shared" si="446"/>
        <v>1.2801267454058847</v>
      </c>
      <c r="AM33" s="4">
        <f t="shared" si="446"/>
        <v>1.2801267454058847</v>
      </c>
      <c r="AN33" s="4">
        <f t="shared" si="446"/>
        <v>1.2801267454058847</v>
      </c>
      <c r="AO33" s="4">
        <f t="shared" si="446"/>
        <v>2.0225827103642842</v>
      </c>
      <c r="AP33" s="4">
        <f t="shared" si="446"/>
        <v>2.0225827103642842</v>
      </c>
      <c r="AQ33" s="4">
        <f t="shared" si="446"/>
        <v>2.0225827103642842</v>
      </c>
      <c r="AR33" s="4">
        <f t="shared" si="446"/>
        <v>2.0225827103642842</v>
      </c>
      <c r="AS33" s="4">
        <f t="shared" si="446"/>
        <v>1.2801267454058847</v>
      </c>
      <c r="AT33" s="4">
        <f t="shared" si="446"/>
        <v>1.7189569628070958</v>
      </c>
      <c r="AU33" s="4">
        <f t="shared" si="446"/>
        <v>1.5043862545146707</v>
      </c>
      <c r="AV33" s="4">
        <f t="shared" si="446"/>
        <v>0.54183413730908092</v>
      </c>
      <c r="AW33" s="4">
        <f t="shared" si="446"/>
        <v>1.0797558366907876</v>
      </c>
      <c r="AX33" s="4">
        <f t="shared" si="446"/>
        <v>1.0797558366907876</v>
      </c>
      <c r="AY33" s="4">
        <f t="shared" si="446"/>
        <v>1.0797558366907876</v>
      </c>
      <c r="AZ33" s="4">
        <f t="shared" si="446"/>
        <v>1.5043862545146707</v>
      </c>
      <c r="BA33" s="4">
        <f t="shared" si="446"/>
        <v>1.5043862545146707</v>
      </c>
      <c r="BB33" s="4">
        <f t="shared" si="446"/>
        <v>1.5043862545146707</v>
      </c>
      <c r="BC33" s="4">
        <f t="shared" si="446"/>
        <v>1.5043862545146707</v>
      </c>
      <c r="BD33" s="4">
        <f t="shared" si="446"/>
        <v>1.0797558366907876</v>
      </c>
      <c r="BE33" s="4">
        <f t="shared" si="446"/>
        <v>1.2758633307832534</v>
      </c>
      <c r="BF33" s="4">
        <f t="shared" si="446"/>
        <v>3.0292718035029895</v>
      </c>
      <c r="BG33" s="4">
        <f t="shared" si="446"/>
        <v>1.960003746913431</v>
      </c>
      <c r="BH33" s="4">
        <f t="shared" si="446"/>
        <v>1.960003746913431</v>
      </c>
      <c r="BI33" s="4">
        <f t="shared" si="446"/>
        <v>1.960003746913431</v>
      </c>
      <c r="BJ33" s="4">
        <f t="shared" si="446"/>
        <v>3.0292718035029895</v>
      </c>
      <c r="BK33" s="4">
        <f t="shared" si="446"/>
        <v>3.0292718035029895</v>
      </c>
      <c r="BL33" s="4">
        <f t="shared" si="446"/>
        <v>3.0292718035029895</v>
      </c>
      <c r="BM33" s="4">
        <f t="shared" si="446"/>
        <v>3.0292718035029895</v>
      </c>
      <c r="BN33" s="4">
        <f t="shared" si="446"/>
        <v>2.6139594091278631</v>
      </c>
      <c r="BO33" s="4">
        <f t="shared" si="446"/>
        <v>2.6170834800384828</v>
      </c>
      <c r="BP33" s="4">
        <f t="shared" si="446"/>
        <v>1.4177179139170788</v>
      </c>
      <c r="BQ33" s="4">
        <f t="shared" ref="BQ33:CI33" si="447">+BQ22*BQ$100/BQ$95</f>
        <v>1.4177179139170788</v>
      </c>
      <c r="BR33" s="4">
        <f t="shared" si="447"/>
        <v>1.4177179139170788</v>
      </c>
      <c r="BS33" s="4">
        <f t="shared" si="447"/>
        <v>2.6170834800384828</v>
      </c>
      <c r="BT33" s="4">
        <f t="shared" si="447"/>
        <v>2.6170834800384828</v>
      </c>
      <c r="BU33" s="4">
        <f t="shared" si="447"/>
        <v>2.6170834800384828</v>
      </c>
      <c r="BV33" s="4">
        <f t="shared" si="447"/>
        <v>2.6170834800384828</v>
      </c>
      <c r="BW33" s="4">
        <f t="shared" si="447"/>
        <v>1.4177179139170788</v>
      </c>
      <c r="BX33" s="4">
        <f t="shared" si="447"/>
        <v>2.2427217210564909</v>
      </c>
      <c r="BY33" s="4">
        <f t="shared" si="447"/>
        <v>2.6577880168141386</v>
      </c>
      <c r="BZ33" s="4">
        <f t="shared" si="447"/>
        <v>1.4225786240203688</v>
      </c>
      <c r="CA33" s="4">
        <f t="shared" si="447"/>
        <v>1.4225786240203688</v>
      </c>
      <c r="CB33" s="4">
        <f t="shared" si="447"/>
        <v>1.4225786240203688</v>
      </c>
      <c r="CC33" s="4">
        <f t="shared" si="447"/>
        <v>2.6577880168141386</v>
      </c>
      <c r="CD33" s="4">
        <f t="shared" si="447"/>
        <v>2.6577880168141386</v>
      </c>
      <c r="CE33" s="4">
        <f t="shared" si="447"/>
        <v>2.6577880168141386</v>
      </c>
      <c r="CF33" s="4">
        <f t="shared" si="447"/>
        <v>2.6577880168141386</v>
      </c>
      <c r="CG33" s="4">
        <f t="shared" si="447"/>
        <v>1.4225786240203688</v>
      </c>
      <c r="CH33" s="4">
        <f t="shared" si="447"/>
        <v>0.60609206992377174</v>
      </c>
      <c r="CI33" s="4">
        <f t="shared" si="447"/>
        <v>2.2790307073518767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37.30306366143855</v>
      </c>
      <c r="F34" s="4">
        <f t="shared" si="448"/>
        <v>48.996216174958342</v>
      </c>
      <c r="G34" s="4">
        <f t="shared" si="448"/>
        <v>48.996216174958342</v>
      </c>
      <c r="H34" s="4">
        <f t="shared" si="448"/>
        <v>48.996216174958342</v>
      </c>
      <c r="I34" s="4">
        <f t="shared" si="448"/>
        <v>37.30306366143855</v>
      </c>
      <c r="J34" s="4">
        <f t="shared" si="448"/>
        <v>37.30306366143855</v>
      </c>
      <c r="K34" s="4">
        <f t="shared" si="448"/>
        <v>37.30306366143855</v>
      </c>
      <c r="L34" s="4">
        <f t="shared" si="448"/>
        <v>37.30306366143855</v>
      </c>
      <c r="M34" s="4">
        <f t="shared" si="448"/>
        <v>48.996216174958342</v>
      </c>
      <c r="N34" s="4">
        <f t="shared" si="448"/>
        <v>40.14106605528675</v>
      </c>
      <c r="O34" s="4">
        <f t="shared" si="448"/>
        <v>44.73495368713607</v>
      </c>
      <c r="P34" s="4">
        <f t="shared" si="448"/>
        <v>50.671617673085336</v>
      </c>
      <c r="Q34" s="4">
        <f t="shared" si="448"/>
        <v>52.282012826257898</v>
      </c>
      <c r="R34" s="4">
        <f t="shared" si="448"/>
        <v>50.671617673085336</v>
      </c>
      <c r="S34" s="4">
        <f t="shared" si="448"/>
        <v>44.73495368713607</v>
      </c>
      <c r="T34" s="4">
        <f t="shared" si="448"/>
        <v>44.73495368713607</v>
      </c>
      <c r="U34" s="4">
        <f t="shared" si="448"/>
        <v>44.73495368713607</v>
      </c>
      <c r="V34" s="4">
        <f t="shared" si="448"/>
        <v>44.73495368713607</v>
      </c>
      <c r="W34" s="4">
        <f t="shared" si="448"/>
        <v>50.671617673085336</v>
      </c>
      <c r="X34" s="4">
        <f t="shared" si="448"/>
        <v>46.813571550586381</v>
      </c>
      <c r="Y34" s="4">
        <f t="shared" si="448"/>
        <v>49.026678610892056</v>
      </c>
      <c r="Z34" s="4">
        <f t="shared" si="448"/>
        <v>62.143866293527132</v>
      </c>
      <c r="AA34" s="4">
        <f t="shared" si="448"/>
        <v>56.60789996945369</v>
      </c>
      <c r="AB34" s="4">
        <f t="shared" si="448"/>
        <v>56.60789996945369</v>
      </c>
      <c r="AC34" s="4">
        <f t="shared" si="448"/>
        <v>56.60789996945369</v>
      </c>
      <c r="AD34" s="4">
        <f t="shared" si="448"/>
        <v>49.321998446261169</v>
      </c>
      <c r="AE34" s="4">
        <f t="shared" si="448"/>
        <v>49.321998446261169</v>
      </c>
      <c r="AF34" s="4">
        <f t="shared" si="448"/>
        <v>49.321998446261169</v>
      </c>
      <c r="AG34" s="4">
        <f t="shared" si="448"/>
        <v>49.321998446261169</v>
      </c>
      <c r="AH34" s="4">
        <f t="shared" si="448"/>
        <v>56.60789996945369</v>
      </c>
      <c r="AI34" s="4">
        <f t="shared" si="448"/>
        <v>51.590101424152991</v>
      </c>
      <c r="AJ34" s="4">
        <f t="shared" si="448"/>
        <v>52.179283586818137</v>
      </c>
      <c r="AK34" s="4">
        <f t="shared" ref="AK34:BP34" si="449">+AK23*AK$100/AK$95</f>
        <v>62.330165434688951</v>
      </c>
      <c r="AL34" s="4">
        <f t="shared" si="449"/>
        <v>57.426835748052348</v>
      </c>
      <c r="AM34" s="4">
        <f t="shared" si="449"/>
        <v>57.426835748052348</v>
      </c>
      <c r="AN34" s="4">
        <f t="shared" si="449"/>
        <v>57.426835748052348</v>
      </c>
      <c r="AO34" s="4">
        <f t="shared" si="449"/>
        <v>52.179283586818137</v>
      </c>
      <c r="AP34" s="4">
        <f t="shared" si="449"/>
        <v>52.179283586818137</v>
      </c>
      <c r="AQ34" s="4">
        <f t="shared" si="449"/>
        <v>52.179283586818137</v>
      </c>
      <c r="AR34" s="4">
        <f t="shared" si="449"/>
        <v>52.179283586818137</v>
      </c>
      <c r="AS34" s="4">
        <f t="shared" si="449"/>
        <v>57.426835748052348</v>
      </c>
      <c r="AT34" s="4">
        <f t="shared" si="449"/>
        <v>54.06005592485905</v>
      </c>
      <c r="AU34" s="4">
        <f t="shared" si="449"/>
        <v>55.841807777043904</v>
      </c>
      <c r="AV34" s="4">
        <f t="shared" si="449"/>
        <v>62.644962012899192</v>
      </c>
      <c r="AW34" s="4">
        <f t="shared" si="449"/>
        <v>58.843023164817573</v>
      </c>
      <c r="AX34" s="4">
        <f t="shared" si="449"/>
        <v>58.843023164817573</v>
      </c>
      <c r="AY34" s="4">
        <f t="shared" si="449"/>
        <v>58.843023164817573</v>
      </c>
      <c r="AZ34" s="4">
        <f t="shared" si="449"/>
        <v>55.841807777043904</v>
      </c>
      <c r="BA34" s="4">
        <f t="shared" si="449"/>
        <v>55.841807777043904</v>
      </c>
      <c r="BB34" s="4">
        <f t="shared" si="449"/>
        <v>55.841807777043904</v>
      </c>
      <c r="BC34" s="4">
        <f t="shared" si="449"/>
        <v>55.841807777043904</v>
      </c>
      <c r="BD34" s="4">
        <f t="shared" si="449"/>
        <v>58.843023164817573</v>
      </c>
      <c r="BE34" s="4">
        <f t="shared" si="449"/>
        <v>57.168235114630278</v>
      </c>
      <c r="BF34" s="4">
        <f t="shared" si="449"/>
        <v>42.135635709334522</v>
      </c>
      <c r="BG34" s="4">
        <f t="shared" si="449"/>
        <v>49.693040008200427</v>
      </c>
      <c r="BH34" s="4">
        <f t="shared" si="449"/>
        <v>49.693040008200427</v>
      </c>
      <c r="BI34" s="4">
        <f t="shared" si="449"/>
        <v>49.693040008200427</v>
      </c>
      <c r="BJ34" s="4">
        <f t="shared" si="449"/>
        <v>42.135635709334522</v>
      </c>
      <c r="BK34" s="4">
        <f t="shared" si="449"/>
        <v>42.135635709334522</v>
      </c>
      <c r="BL34" s="4">
        <f t="shared" si="449"/>
        <v>42.135635709334522</v>
      </c>
      <c r="BM34" s="4">
        <f t="shared" si="449"/>
        <v>42.135635709334522</v>
      </c>
      <c r="BN34" s="4">
        <f t="shared" si="449"/>
        <v>44.869025653816081</v>
      </c>
      <c r="BO34" s="4">
        <f t="shared" si="449"/>
        <v>45.048912495726661</v>
      </c>
      <c r="BP34" s="4">
        <f t="shared" si="449"/>
        <v>53.525823808524741</v>
      </c>
      <c r="BQ34" s="4">
        <f t="shared" ref="BQ34:CI34" si="450">+BQ23*BQ$100/BQ$95</f>
        <v>53.525823808524741</v>
      </c>
      <c r="BR34" s="4">
        <f t="shared" si="450"/>
        <v>53.525823808524741</v>
      </c>
      <c r="BS34" s="4">
        <f t="shared" si="450"/>
        <v>45.048912495726661</v>
      </c>
      <c r="BT34" s="4">
        <f t="shared" si="450"/>
        <v>45.048912495726661</v>
      </c>
      <c r="BU34" s="4">
        <f t="shared" si="450"/>
        <v>45.048912495726661</v>
      </c>
      <c r="BV34" s="4">
        <f t="shared" si="450"/>
        <v>45.048912495726661</v>
      </c>
      <c r="BW34" s="4">
        <f t="shared" si="450"/>
        <v>53.525823808524741</v>
      </c>
      <c r="BX34" s="4">
        <f t="shared" si="450"/>
        <v>47.473155284954927</v>
      </c>
      <c r="BY34" s="4">
        <f t="shared" si="450"/>
        <v>44.761219770487251</v>
      </c>
      <c r="BZ34" s="4">
        <f t="shared" si="450"/>
        <v>53.491469138333521</v>
      </c>
      <c r="CA34" s="4">
        <f t="shared" si="450"/>
        <v>53.491469138333521</v>
      </c>
      <c r="CB34" s="4">
        <f t="shared" si="450"/>
        <v>53.491469138333521</v>
      </c>
      <c r="CC34" s="4">
        <f t="shared" si="450"/>
        <v>44.761219770487251</v>
      </c>
      <c r="CD34" s="4">
        <f t="shared" si="450"/>
        <v>44.761219770487251</v>
      </c>
      <c r="CE34" s="4">
        <f t="shared" si="450"/>
        <v>44.761219770487251</v>
      </c>
      <c r="CF34" s="4">
        <f t="shared" si="450"/>
        <v>44.761219770487251</v>
      </c>
      <c r="CG34" s="4">
        <f t="shared" si="450"/>
        <v>53.491469138333521</v>
      </c>
      <c r="CH34" s="4">
        <f t="shared" si="450"/>
        <v>59.262256880349092</v>
      </c>
      <c r="CI34" s="4">
        <f t="shared" si="450"/>
        <v>47.218457795646543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7.4889630606704038</v>
      </c>
      <c r="F35" s="4">
        <f t="shared" si="451"/>
        <v>9.8364803592846357</v>
      </c>
      <c r="G35" s="4">
        <f t="shared" si="451"/>
        <v>9.8364803592846357</v>
      </c>
      <c r="H35" s="4">
        <f t="shared" si="451"/>
        <v>9.8364803592846357</v>
      </c>
      <c r="I35" s="4">
        <f t="shared" si="451"/>
        <v>7.4889630606704038</v>
      </c>
      <c r="J35" s="4">
        <f t="shared" si="451"/>
        <v>7.4889630606704038</v>
      </c>
      <c r="K35" s="4">
        <f t="shared" si="451"/>
        <v>7.4889630606704038</v>
      </c>
      <c r="L35" s="4">
        <f t="shared" si="451"/>
        <v>7.4889630606704038</v>
      </c>
      <c r="M35" s="4">
        <f t="shared" si="451"/>
        <v>9.8364803592846357</v>
      </c>
      <c r="N35" s="4">
        <f t="shared" si="451"/>
        <v>8.0587204212593679</v>
      </c>
      <c r="O35" s="4">
        <f t="shared" si="451"/>
        <v>8.9809893022294371</v>
      </c>
      <c r="P35" s="4">
        <f t="shared" si="451"/>
        <v>10.172833964048612</v>
      </c>
      <c r="Q35" s="4">
        <f t="shared" si="451"/>
        <v>10.496136894999536</v>
      </c>
      <c r="R35" s="4">
        <f t="shared" si="451"/>
        <v>10.172833964048612</v>
      </c>
      <c r="S35" s="4">
        <f t="shared" si="451"/>
        <v>8.9809893022294371</v>
      </c>
      <c r="T35" s="4">
        <f t="shared" si="451"/>
        <v>8.9809893022294371</v>
      </c>
      <c r="U35" s="4">
        <f t="shared" si="451"/>
        <v>8.9809893022294371</v>
      </c>
      <c r="V35" s="4">
        <f t="shared" si="451"/>
        <v>8.9809893022294371</v>
      </c>
      <c r="W35" s="4">
        <f t="shared" si="451"/>
        <v>10.172833964048612</v>
      </c>
      <c r="X35" s="4">
        <f t="shared" si="451"/>
        <v>9.3982926244957206</v>
      </c>
      <c r="Y35" s="4">
        <f t="shared" si="451"/>
        <v>9.8425959979226878</v>
      </c>
      <c r="Z35" s="4">
        <f t="shared" si="451"/>
        <v>12.476002597088506</v>
      </c>
      <c r="AA35" s="4">
        <f t="shared" si="451"/>
        <v>11.364601997867524</v>
      </c>
      <c r="AB35" s="4">
        <f t="shared" si="451"/>
        <v>11.364601997867524</v>
      </c>
      <c r="AC35" s="4">
        <f t="shared" si="451"/>
        <v>11.364601997867524</v>
      </c>
      <c r="AD35" s="4">
        <f t="shared" si="451"/>
        <v>9.9018844080713926</v>
      </c>
      <c r="AE35" s="4">
        <f t="shared" si="451"/>
        <v>9.9018844080713926</v>
      </c>
      <c r="AF35" s="4">
        <f t="shared" si="451"/>
        <v>9.9018844080713926</v>
      </c>
      <c r="AG35" s="4">
        <f t="shared" si="451"/>
        <v>9.9018844080713926</v>
      </c>
      <c r="AH35" s="4">
        <f t="shared" si="451"/>
        <v>11.364601997867524</v>
      </c>
      <c r="AI35" s="4">
        <f t="shared" si="451"/>
        <v>10.357228761912955</v>
      </c>
      <c r="AJ35" s="4">
        <f t="shared" si="451"/>
        <v>10.475512972889607</v>
      </c>
      <c r="AK35" s="4">
        <f t="shared" ref="AK35:BP35" si="452">+AK24*AK$100/AK$95</f>
        <v>12.513404012668152</v>
      </c>
      <c r="AL35" s="4">
        <f t="shared" si="452"/>
        <v>11.529011544778989</v>
      </c>
      <c r="AM35" s="4">
        <f t="shared" si="452"/>
        <v>11.529011544778989</v>
      </c>
      <c r="AN35" s="4">
        <f t="shared" si="452"/>
        <v>11.529011544778989</v>
      </c>
      <c r="AO35" s="4">
        <f t="shared" si="452"/>
        <v>10.475512972889607</v>
      </c>
      <c r="AP35" s="4">
        <f t="shared" si="452"/>
        <v>10.475512972889607</v>
      </c>
      <c r="AQ35" s="4">
        <f t="shared" si="452"/>
        <v>10.475512972889607</v>
      </c>
      <c r="AR35" s="4">
        <f t="shared" si="452"/>
        <v>10.475512972889607</v>
      </c>
      <c r="AS35" s="4">
        <f t="shared" si="452"/>
        <v>11.529011544778989</v>
      </c>
      <c r="AT35" s="4">
        <f t="shared" si="452"/>
        <v>10.853096827474703</v>
      </c>
      <c r="AU35" s="4">
        <f t="shared" si="452"/>
        <v>11.210801329319334</v>
      </c>
      <c r="AV35" s="4">
        <f t="shared" si="452"/>
        <v>12.576602573709643</v>
      </c>
      <c r="AW35" s="4">
        <f t="shared" si="452"/>
        <v>11.813325330568777</v>
      </c>
      <c r="AX35" s="4">
        <f t="shared" si="452"/>
        <v>11.813325330568777</v>
      </c>
      <c r="AY35" s="4">
        <f t="shared" si="452"/>
        <v>11.813325330568777</v>
      </c>
      <c r="AZ35" s="4">
        <f t="shared" si="452"/>
        <v>11.210801329319334</v>
      </c>
      <c r="BA35" s="4">
        <f t="shared" si="452"/>
        <v>11.210801329319334</v>
      </c>
      <c r="BB35" s="4">
        <f t="shared" si="452"/>
        <v>11.210801329319334</v>
      </c>
      <c r="BC35" s="4">
        <f t="shared" si="452"/>
        <v>11.210801329319334</v>
      </c>
      <c r="BD35" s="4">
        <f t="shared" si="452"/>
        <v>11.813325330568777</v>
      </c>
      <c r="BE35" s="4">
        <f t="shared" si="452"/>
        <v>11.477094881613175</v>
      </c>
      <c r="BF35" s="4">
        <f t="shared" si="452"/>
        <v>8.4591502250059971</v>
      </c>
      <c r="BG35" s="4">
        <f t="shared" si="452"/>
        <v>9.9763747120463169</v>
      </c>
      <c r="BH35" s="4">
        <f t="shared" si="452"/>
        <v>9.9763747120463169</v>
      </c>
      <c r="BI35" s="4">
        <f t="shared" si="452"/>
        <v>9.9763747120463169</v>
      </c>
      <c r="BJ35" s="4">
        <f t="shared" si="452"/>
        <v>8.4591502250059971</v>
      </c>
      <c r="BK35" s="4">
        <f t="shared" si="452"/>
        <v>8.4591502250059971</v>
      </c>
      <c r="BL35" s="4">
        <f t="shared" si="452"/>
        <v>8.4591502250059971</v>
      </c>
      <c r="BM35" s="4">
        <f t="shared" si="452"/>
        <v>8.4591502250059971</v>
      </c>
      <c r="BN35" s="4">
        <f t="shared" si="452"/>
        <v>9.0079055902601155</v>
      </c>
      <c r="BO35" s="4">
        <f t="shared" si="452"/>
        <v>9.044019672642083</v>
      </c>
      <c r="BP35" s="4">
        <f t="shared" si="452"/>
        <v>10.745844387799426</v>
      </c>
      <c r="BQ35" s="4">
        <f t="shared" ref="BQ35:CI35" si="453">+BQ24*BQ$100/BQ$95</f>
        <v>10.745844387799426</v>
      </c>
      <c r="BR35" s="4">
        <f t="shared" si="453"/>
        <v>10.745844387799426</v>
      </c>
      <c r="BS35" s="4">
        <f t="shared" si="453"/>
        <v>9.044019672642083</v>
      </c>
      <c r="BT35" s="4">
        <f t="shared" si="453"/>
        <v>9.044019672642083</v>
      </c>
      <c r="BU35" s="4">
        <f t="shared" si="453"/>
        <v>9.044019672642083</v>
      </c>
      <c r="BV35" s="4">
        <f t="shared" si="453"/>
        <v>9.044019672642083</v>
      </c>
      <c r="BW35" s="4">
        <f t="shared" si="453"/>
        <v>10.745844387799426</v>
      </c>
      <c r="BX35" s="4">
        <f t="shared" si="453"/>
        <v>9.5307106550075531</v>
      </c>
      <c r="BY35" s="4">
        <f t="shared" si="453"/>
        <v>8.9862624811230205</v>
      </c>
      <c r="BZ35" s="4">
        <f t="shared" si="453"/>
        <v>10.738947344211837</v>
      </c>
      <c r="CA35" s="4">
        <f t="shared" si="453"/>
        <v>10.738947344211837</v>
      </c>
      <c r="CB35" s="4">
        <f t="shared" si="453"/>
        <v>10.738947344211837</v>
      </c>
      <c r="CC35" s="4">
        <f t="shared" si="453"/>
        <v>8.9862624811230205</v>
      </c>
      <c r="CD35" s="4">
        <f t="shared" si="453"/>
        <v>8.9862624811230205</v>
      </c>
      <c r="CE35" s="4">
        <f t="shared" si="453"/>
        <v>8.9862624811230205</v>
      </c>
      <c r="CF35" s="4">
        <f t="shared" si="453"/>
        <v>8.9862624811230205</v>
      </c>
      <c r="CG35" s="4">
        <f t="shared" si="453"/>
        <v>10.738947344211837</v>
      </c>
      <c r="CH35" s="4">
        <f t="shared" si="453"/>
        <v>11.897490691298886</v>
      </c>
      <c r="CI35" s="4">
        <f t="shared" si="453"/>
        <v>9.4795775870539991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0.4953257423820922</v>
      </c>
      <c r="F54" s="4">
        <f t="shared" ref="F54:BQ54" si="477">F50/(F95/1000)</f>
        <v>0.4953257423820922</v>
      </c>
      <c r="G54" s="4">
        <f t="shared" si="477"/>
        <v>0.4953257423820922</v>
      </c>
      <c r="H54" s="4">
        <f t="shared" si="477"/>
        <v>0.4953257423820922</v>
      </c>
      <c r="I54" s="4">
        <f t="shared" si="477"/>
        <v>0.4953257423820922</v>
      </c>
      <c r="J54" s="4">
        <f t="shared" si="477"/>
        <v>0.4953257423820922</v>
      </c>
      <c r="K54" s="4">
        <f t="shared" si="477"/>
        <v>0.4953257423820922</v>
      </c>
      <c r="L54" s="4">
        <f t="shared" si="477"/>
        <v>0.18327052468137411</v>
      </c>
      <c r="M54" s="4">
        <f t="shared" si="477"/>
        <v>0.4953257423820922</v>
      </c>
      <c r="N54" s="4">
        <f t="shared" si="477"/>
        <v>0.12383143559552305</v>
      </c>
      <c r="O54" s="4">
        <f t="shared" si="477"/>
        <v>0.23586940113432966</v>
      </c>
      <c r="P54" s="4">
        <f t="shared" si="477"/>
        <v>0.23586940113432966</v>
      </c>
      <c r="Q54" s="4">
        <f t="shared" si="477"/>
        <v>0</v>
      </c>
      <c r="R54" s="4">
        <f t="shared" si="477"/>
        <v>0.23586940113432966</v>
      </c>
      <c r="S54" s="4">
        <f t="shared" si="477"/>
        <v>0.23586940113432966</v>
      </c>
      <c r="T54" s="4">
        <f t="shared" si="477"/>
        <v>0.23586940113432966</v>
      </c>
      <c r="U54" s="4">
        <f t="shared" si="477"/>
        <v>0.23586940113432966</v>
      </c>
      <c r="V54" s="4">
        <f t="shared" si="477"/>
        <v>8.7271678419701973E-2</v>
      </c>
      <c r="W54" s="4">
        <f t="shared" si="477"/>
        <v>0.23586940113432966</v>
      </c>
      <c r="X54" s="4">
        <f t="shared" si="477"/>
        <v>5.8967350283582416E-2</v>
      </c>
      <c r="Y54" s="4">
        <f t="shared" si="477"/>
        <v>0.71470632458795091</v>
      </c>
      <c r="Z54" s="4">
        <f t="shared" si="477"/>
        <v>0.71470632458795091</v>
      </c>
      <c r="AA54" s="4">
        <f t="shared" si="477"/>
        <v>0.71470632458795091</v>
      </c>
      <c r="AB54" s="4">
        <f t="shared" si="477"/>
        <v>0.71470632458795091</v>
      </c>
      <c r="AC54" s="4">
        <f t="shared" si="477"/>
        <v>0.71470632458795091</v>
      </c>
      <c r="AD54" s="4">
        <f t="shared" si="477"/>
        <v>0.71470632458795091</v>
      </c>
      <c r="AE54" s="4">
        <f t="shared" si="477"/>
        <v>0.71470632458795091</v>
      </c>
      <c r="AF54" s="4">
        <f t="shared" si="477"/>
        <v>0.71470632458795091</v>
      </c>
      <c r="AG54" s="4">
        <f t="shared" si="477"/>
        <v>0.26444134009754183</v>
      </c>
      <c r="AH54" s="4">
        <f t="shared" si="477"/>
        <v>0.71470632458795091</v>
      </c>
      <c r="AI54" s="4">
        <f t="shared" si="477"/>
        <v>0.17867658114698773</v>
      </c>
      <c r="AJ54" s="4">
        <f t="shared" si="477"/>
        <v>0.57857178657119845</v>
      </c>
      <c r="AK54" s="4">
        <f t="shared" si="477"/>
        <v>0.57857178657119845</v>
      </c>
      <c r="AL54" s="4">
        <f t="shared" si="477"/>
        <v>0.57857178657119845</v>
      </c>
      <c r="AM54" s="4">
        <f t="shared" si="477"/>
        <v>0.57857178657119845</v>
      </c>
      <c r="AN54" s="4">
        <f t="shared" si="477"/>
        <v>0.57857178657119845</v>
      </c>
      <c r="AO54" s="4">
        <f t="shared" si="477"/>
        <v>0.57857178657119845</v>
      </c>
      <c r="AP54" s="4">
        <f t="shared" si="477"/>
        <v>0.57857178657119845</v>
      </c>
      <c r="AQ54" s="4">
        <f t="shared" si="477"/>
        <v>0.57857178657119845</v>
      </c>
      <c r="AR54" s="4">
        <f t="shared" si="477"/>
        <v>0.21407156103134342</v>
      </c>
      <c r="AS54" s="4">
        <f t="shared" si="477"/>
        <v>0.57857178657119845</v>
      </c>
      <c r="AT54" s="4">
        <f t="shared" si="477"/>
        <v>0.14464294664279961</v>
      </c>
      <c r="AU54" s="4">
        <f t="shared" si="477"/>
        <v>0.44243724855444583</v>
      </c>
      <c r="AV54" s="4">
        <f t="shared" si="477"/>
        <v>0.44243724855444583</v>
      </c>
      <c r="AW54" s="4">
        <f t="shared" si="477"/>
        <v>0.44243724855444583</v>
      </c>
      <c r="AX54" s="4">
        <f t="shared" si="477"/>
        <v>0.44243724855444583</v>
      </c>
      <c r="AY54" s="4">
        <f t="shared" si="477"/>
        <v>0.44243724855444583</v>
      </c>
      <c r="AZ54" s="4">
        <f t="shared" si="477"/>
        <v>0.44243724855444583</v>
      </c>
      <c r="BA54" s="4">
        <f t="shared" si="477"/>
        <v>0.44243724855444583</v>
      </c>
      <c r="BB54" s="4">
        <f t="shared" si="477"/>
        <v>0.44243724855444583</v>
      </c>
      <c r="BC54" s="4">
        <f t="shared" si="477"/>
        <v>0.16370178196514498</v>
      </c>
      <c r="BD54" s="4">
        <f t="shared" si="477"/>
        <v>0.44243724855444583</v>
      </c>
      <c r="BE54" s="4">
        <f t="shared" si="477"/>
        <v>0.11060931213861146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7.2845737368182714E-2</v>
      </c>
      <c r="F55" s="4">
        <f t="shared" ref="F55:BQ55" si="479">F53/(F95/1000)</f>
        <v>7.2845737368182714E-2</v>
      </c>
      <c r="G55" s="4">
        <f t="shared" si="479"/>
        <v>7.2845737368182714E-2</v>
      </c>
      <c r="H55" s="4">
        <f t="shared" si="479"/>
        <v>3.6422868684091357E-2</v>
      </c>
      <c r="I55" s="4">
        <f t="shared" si="479"/>
        <v>7.2845737368182714E-2</v>
      </c>
      <c r="J55" s="4">
        <f t="shared" si="479"/>
        <v>7.2845737368182714E-2</v>
      </c>
      <c r="K55" s="4">
        <f t="shared" si="479"/>
        <v>3.6422868684091357E-2</v>
      </c>
      <c r="L55" s="4">
        <f t="shared" si="479"/>
        <v>7.8696772700071166E-2</v>
      </c>
      <c r="M55" s="4">
        <f t="shared" si="479"/>
        <v>7.2845737368182714E-2</v>
      </c>
      <c r="N55" s="4">
        <f t="shared" si="479"/>
        <v>7.9811255620430871E-2</v>
      </c>
      <c r="O55" s="4">
        <f t="shared" si="479"/>
        <v>7.7710543766578252E-2</v>
      </c>
      <c r="P55" s="4">
        <f t="shared" si="479"/>
        <v>7.7710543766578252E-2</v>
      </c>
      <c r="Q55" s="4">
        <f t="shared" si="479"/>
        <v>8.1753557320243253E-2</v>
      </c>
      <c r="R55" s="4">
        <f t="shared" si="479"/>
        <v>3.8855271883289126E-2</v>
      </c>
      <c r="S55" s="4">
        <f t="shared" si="479"/>
        <v>7.7710543766578252E-2</v>
      </c>
      <c r="T55" s="4">
        <f t="shared" si="479"/>
        <v>7.7710543766578252E-2</v>
      </c>
      <c r="U55" s="4">
        <f t="shared" si="479"/>
        <v>3.8855271883289126E-2</v>
      </c>
      <c r="V55" s="4">
        <f t="shared" si="479"/>
        <v>8.0496751067477529E-2</v>
      </c>
      <c r="W55" s="4">
        <f t="shared" si="479"/>
        <v>7.7710543766578252E-2</v>
      </c>
      <c r="X55" s="4">
        <f t="shared" si="479"/>
        <v>8.1027457220029783E-2</v>
      </c>
      <c r="Y55" s="4">
        <f t="shared" si="479"/>
        <v>8.7700678190348089E-2</v>
      </c>
      <c r="Z55" s="4">
        <f t="shared" si="479"/>
        <v>8.7700678190348089E-2</v>
      </c>
      <c r="AA55" s="4">
        <f t="shared" si="479"/>
        <v>8.7700678190348089E-2</v>
      </c>
      <c r="AB55" s="4">
        <f t="shared" si="479"/>
        <v>8.7700678190348089E-2</v>
      </c>
      <c r="AC55" s="4">
        <f t="shared" si="479"/>
        <v>4.3850339095174044E-2</v>
      </c>
      <c r="AD55" s="4">
        <f t="shared" si="479"/>
        <v>8.7700678190348089E-2</v>
      </c>
      <c r="AE55" s="4">
        <f t="shared" si="479"/>
        <v>8.7700678190348089E-2</v>
      </c>
      <c r="AF55" s="4">
        <f t="shared" si="479"/>
        <v>4.3850339095174044E-2</v>
      </c>
      <c r="AG55" s="4">
        <f t="shared" si="479"/>
        <v>9.6143146649543237E-2</v>
      </c>
      <c r="AH55" s="4">
        <f t="shared" si="479"/>
        <v>8.7700678190348089E-2</v>
      </c>
      <c r="AI55" s="4">
        <f t="shared" si="479"/>
        <v>9.7751235879866144E-2</v>
      </c>
      <c r="AJ55" s="4">
        <f t="shared" si="479"/>
        <v>9.0253200778162193E-2</v>
      </c>
      <c r="AK55" s="4">
        <f t="shared" si="479"/>
        <v>9.0253200778162193E-2</v>
      </c>
      <c r="AL55" s="4">
        <f t="shared" si="479"/>
        <v>9.0253200778162193E-2</v>
      </c>
      <c r="AM55" s="4">
        <f t="shared" si="479"/>
        <v>9.0253200778162193E-2</v>
      </c>
      <c r="AN55" s="4">
        <f t="shared" si="479"/>
        <v>4.5126600389081097E-2</v>
      </c>
      <c r="AO55" s="4">
        <f t="shared" si="479"/>
        <v>9.0253200778162193E-2</v>
      </c>
      <c r="AP55" s="4">
        <f t="shared" si="479"/>
        <v>9.0253200778162193E-2</v>
      </c>
      <c r="AQ55" s="4">
        <f t="shared" si="479"/>
        <v>4.5126600389081097E-2</v>
      </c>
      <c r="AR55" s="4">
        <f t="shared" si="479"/>
        <v>9.7087580007034449E-2</v>
      </c>
      <c r="AS55" s="4">
        <f t="shared" si="479"/>
        <v>9.0253200778162193E-2</v>
      </c>
      <c r="AT55" s="4">
        <f t="shared" si="479"/>
        <v>9.8389366526819663E-2</v>
      </c>
      <c r="AU55" s="4">
        <f t="shared" si="479"/>
        <v>9.2805723365976311E-2</v>
      </c>
      <c r="AV55" s="4">
        <f t="shared" si="479"/>
        <v>9.2805723365976311E-2</v>
      </c>
      <c r="AW55" s="4">
        <f t="shared" si="479"/>
        <v>9.2805723365976311E-2</v>
      </c>
      <c r="AX55" s="4">
        <f t="shared" si="479"/>
        <v>9.2805723365976311E-2</v>
      </c>
      <c r="AY55" s="4">
        <f t="shared" si="479"/>
        <v>4.6402861682988156E-2</v>
      </c>
      <c r="AZ55" s="4">
        <f t="shared" si="479"/>
        <v>9.2805723365976311E-2</v>
      </c>
      <c r="BA55" s="4">
        <f t="shared" si="479"/>
        <v>9.2805723365976311E-2</v>
      </c>
      <c r="BB55" s="4">
        <f t="shared" si="479"/>
        <v>4.6402861682988156E-2</v>
      </c>
      <c r="BC55" s="4">
        <f t="shared" si="479"/>
        <v>9.8032013364525689E-2</v>
      </c>
      <c r="BD55" s="4">
        <f t="shared" si="479"/>
        <v>9.2805723365976311E-2</v>
      </c>
      <c r="BE55" s="4">
        <f t="shared" si="479"/>
        <v>9.9027497173773196E-2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4.3804317353518369</v>
      </c>
      <c r="F56" s="30">
        <f t="shared" si="481"/>
        <v>4.3804317353518369</v>
      </c>
      <c r="G56" s="30">
        <f t="shared" si="481"/>
        <v>4.3804317353518369</v>
      </c>
      <c r="H56" s="30">
        <f t="shared" si="481"/>
        <v>4.3804317353518369</v>
      </c>
      <c r="I56" s="30">
        <f t="shared" si="481"/>
        <v>4.3804317353518369</v>
      </c>
      <c r="J56" s="30">
        <f t="shared" si="481"/>
        <v>4.3804317353518369</v>
      </c>
      <c r="K56" s="30">
        <f t="shared" si="481"/>
        <v>4.3804317353518369</v>
      </c>
      <c r="L56" s="30">
        <f t="shared" si="481"/>
        <v>4.3804317353518369</v>
      </c>
      <c r="M56" s="30">
        <f t="shared" si="481"/>
        <v>4.3804317353518369</v>
      </c>
      <c r="N56" s="30">
        <f t="shared" si="481"/>
        <v>4.3804317353518369</v>
      </c>
      <c r="O56" s="30">
        <f t="shared" si="481"/>
        <v>4.3804317353518369</v>
      </c>
      <c r="P56" s="30">
        <f t="shared" si="481"/>
        <v>4.3804317353518369</v>
      </c>
      <c r="Q56" s="30">
        <f t="shared" si="481"/>
        <v>4.3601897237463074</v>
      </c>
      <c r="R56" s="30">
        <f t="shared" si="481"/>
        <v>4.3804317353518369</v>
      </c>
      <c r="S56" s="30">
        <f t="shared" si="481"/>
        <v>4.3804317353518369</v>
      </c>
      <c r="T56" s="30">
        <f t="shared" si="481"/>
        <v>4.3804317353518369</v>
      </c>
      <c r="U56" s="30">
        <f t="shared" si="481"/>
        <v>4.3804317353518369</v>
      </c>
      <c r="V56" s="30">
        <f t="shared" si="481"/>
        <v>4.3804317353518369</v>
      </c>
      <c r="W56" s="30">
        <f t="shared" si="481"/>
        <v>4.3804317353518369</v>
      </c>
      <c r="X56" s="30">
        <f t="shared" si="481"/>
        <v>4.3804317353518369</v>
      </c>
      <c r="Y56" s="30">
        <f t="shared" si="481"/>
        <v>5.3920758280731818</v>
      </c>
      <c r="Z56" s="30">
        <f t="shared" si="481"/>
        <v>5.3920758280731818</v>
      </c>
      <c r="AA56" s="30">
        <f t="shared" si="481"/>
        <v>5.3920758280731818</v>
      </c>
      <c r="AB56" s="30">
        <f t="shared" si="481"/>
        <v>5.3920758280731818</v>
      </c>
      <c r="AC56" s="30">
        <f t="shared" si="481"/>
        <v>5.3920758280731818</v>
      </c>
      <c r="AD56" s="30">
        <f t="shared" si="481"/>
        <v>5.3920758280731818</v>
      </c>
      <c r="AE56" s="30">
        <f t="shared" si="481"/>
        <v>5.3920758280731818</v>
      </c>
      <c r="AF56" s="30">
        <f t="shared" si="481"/>
        <v>5.3920758280731818</v>
      </c>
      <c r="AG56" s="30">
        <f t="shared" si="481"/>
        <v>5.3920758280731818</v>
      </c>
      <c r="AH56" s="30">
        <f t="shared" si="481"/>
        <v>5.3920758280731818</v>
      </c>
      <c r="AI56" s="30">
        <f t="shared" si="481"/>
        <v>5.3920758280731818</v>
      </c>
      <c r="AJ56" s="30">
        <f t="shared" si="481"/>
        <v>5.3920758280731818</v>
      </c>
      <c r="AK56" s="30">
        <f t="shared" ref="AK56:BP56" si="482">AK49/(AK95/1000)</f>
        <v>5.3920758280731818</v>
      </c>
      <c r="AL56" s="30">
        <f t="shared" si="482"/>
        <v>5.3920758280731818</v>
      </c>
      <c r="AM56" s="30">
        <f t="shared" si="482"/>
        <v>5.3920758280731818</v>
      </c>
      <c r="AN56" s="30">
        <f t="shared" si="482"/>
        <v>5.3920758280731818</v>
      </c>
      <c r="AO56" s="30">
        <f t="shared" si="482"/>
        <v>5.3920758280731818</v>
      </c>
      <c r="AP56" s="30">
        <f t="shared" si="482"/>
        <v>5.3920758280731818</v>
      </c>
      <c r="AQ56" s="30">
        <f t="shared" si="482"/>
        <v>5.3920758280731818</v>
      </c>
      <c r="AR56" s="30">
        <f t="shared" si="482"/>
        <v>5.3920758280731818</v>
      </c>
      <c r="AS56" s="30">
        <f t="shared" si="482"/>
        <v>5.3920758280731818</v>
      </c>
      <c r="AT56" s="30">
        <f t="shared" si="482"/>
        <v>5.3920758280731818</v>
      </c>
      <c r="AU56" s="30">
        <f t="shared" si="482"/>
        <v>5.3920758280731818</v>
      </c>
      <c r="AV56" s="30">
        <f t="shared" si="482"/>
        <v>5.3920758280731818</v>
      </c>
      <c r="AW56" s="30">
        <f t="shared" si="482"/>
        <v>5.3920758280731818</v>
      </c>
      <c r="AX56" s="30">
        <f t="shared" si="482"/>
        <v>5.3920758280731818</v>
      </c>
      <c r="AY56" s="30">
        <f t="shared" si="482"/>
        <v>5.3920758280731818</v>
      </c>
      <c r="AZ56" s="30">
        <f t="shared" si="482"/>
        <v>5.3920758280731818</v>
      </c>
      <c r="BA56" s="30">
        <f t="shared" si="482"/>
        <v>5.3920758280731818</v>
      </c>
      <c r="BB56" s="30">
        <f t="shared" si="482"/>
        <v>5.3920758280731818</v>
      </c>
      <c r="BC56" s="30">
        <f t="shared" si="482"/>
        <v>5.3920758280731818</v>
      </c>
      <c r="BD56" s="30">
        <f t="shared" si="482"/>
        <v>5.3920758280731818</v>
      </c>
      <c r="BE56" s="30">
        <f t="shared" si="482"/>
        <v>5.3920758280731818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3.2696794024590498E-2</v>
      </c>
      <c r="F57" s="30">
        <f t="shared" ref="F57:BQ57" si="484">F43 *F56*44/28</f>
        <v>3.2696794024590498E-2</v>
      </c>
      <c r="G57" s="30">
        <f t="shared" si="484"/>
        <v>3.2696794024590498E-2</v>
      </c>
      <c r="H57" s="30">
        <f t="shared" si="484"/>
        <v>3.2696794024590498E-2</v>
      </c>
      <c r="I57" s="30">
        <f t="shared" si="484"/>
        <v>3.2696794024590498E-2</v>
      </c>
      <c r="J57" s="30">
        <f t="shared" si="484"/>
        <v>3.2696794024590498E-2</v>
      </c>
      <c r="K57" s="30">
        <f t="shared" si="484"/>
        <v>3.2696794024590498E-2</v>
      </c>
      <c r="L57" s="30">
        <f t="shared" si="484"/>
        <v>3.2696794024590498E-2</v>
      </c>
      <c r="M57" s="30">
        <f t="shared" si="484"/>
        <v>3.2696794024590498E-2</v>
      </c>
      <c r="N57" s="30">
        <f t="shared" si="484"/>
        <v>3.2696794024590498E-2</v>
      </c>
      <c r="O57" s="30">
        <f t="shared" si="484"/>
        <v>3.2696794024590498E-2</v>
      </c>
      <c r="P57" s="30">
        <f t="shared" si="484"/>
        <v>3.2696794024590498E-2</v>
      </c>
      <c r="Q57" s="30">
        <f t="shared" si="484"/>
        <v>3.2545701866534937E-2</v>
      </c>
      <c r="R57" s="30">
        <f t="shared" si="484"/>
        <v>3.2696794024590498E-2</v>
      </c>
      <c r="S57" s="30">
        <f t="shared" si="484"/>
        <v>3.2696794024590498E-2</v>
      </c>
      <c r="T57" s="30">
        <f t="shared" si="484"/>
        <v>3.2696794024590498E-2</v>
      </c>
      <c r="U57" s="30">
        <f t="shared" si="484"/>
        <v>3.2696794024590498E-2</v>
      </c>
      <c r="V57" s="30">
        <f t="shared" si="484"/>
        <v>3.2696794024590498E-2</v>
      </c>
      <c r="W57" s="30">
        <f t="shared" si="484"/>
        <v>3.2696794024590498E-2</v>
      </c>
      <c r="X57" s="30">
        <f t="shared" si="484"/>
        <v>3.2696794024590498E-2</v>
      </c>
      <c r="Y57" s="30">
        <f t="shared" si="484"/>
        <v>4.0247994573831956E-2</v>
      </c>
      <c r="Z57" s="30">
        <f t="shared" si="484"/>
        <v>4.0247994573831956E-2</v>
      </c>
      <c r="AA57" s="30">
        <f t="shared" si="484"/>
        <v>4.0247994573831956E-2</v>
      </c>
      <c r="AB57" s="30">
        <f t="shared" si="484"/>
        <v>4.0247994573831956E-2</v>
      </c>
      <c r="AC57" s="30">
        <f t="shared" si="484"/>
        <v>4.0247994573831956E-2</v>
      </c>
      <c r="AD57" s="30">
        <f t="shared" si="484"/>
        <v>4.0247994573831956E-2</v>
      </c>
      <c r="AE57" s="30">
        <f t="shared" si="484"/>
        <v>4.0247994573831956E-2</v>
      </c>
      <c r="AF57" s="30">
        <f t="shared" si="484"/>
        <v>4.0247994573831956E-2</v>
      </c>
      <c r="AG57" s="30">
        <f t="shared" si="484"/>
        <v>4.0247994573831956E-2</v>
      </c>
      <c r="AH57" s="30">
        <f t="shared" si="484"/>
        <v>4.0247994573831956E-2</v>
      </c>
      <c r="AI57" s="30">
        <f t="shared" si="484"/>
        <v>4.0247994573831956E-2</v>
      </c>
      <c r="AJ57" s="30">
        <f t="shared" si="484"/>
        <v>4.0247994573831956E-2</v>
      </c>
      <c r="AK57" s="30">
        <f t="shared" si="484"/>
        <v>4.0247994573831956E-2</v>
      </c>
      <c r="AL57" s="30">
        <f t="shared" si="484"/>
        <v>4.0247994573831956E-2</v>
      </c>
      <c r="AM57" s="30">
        <f t="shared" si="484"/>
        <v>4.0247994573831956E-2</v>
      </c>
      <c r="AN57" s="30">
        <f t="shared" si="484"/>
        <v>4.0247994573831956E-2</v>
      </c>
      <c r="AO57" s="30">
        <f t="shared" si="484"/>
        <v>4.0247994573831956E-2</v>
      </c>
      <c r="AP57" s="30">
        <f t="shared" si="484"/>
        <v>4.0247994573831956E-2</v>
      </c>
      <c r="AQ57" s="30">
        <f t="shared" si="484"/>
        <v>4.0247994573831956E-2</v>
      </c>
      <c r="AR57" s="30">
        <f t="shared" si="484"/>
        <v>4.0247994573831956E-2</v>
      </c>
      <c r="AS57" s="30">
        <f t="shared" si="484"/>
        <v>4.0247994573831956E-2</v>
      </c>
      <c r="AT57" s="30">
        <f t="shared" si="484"/>
        <v>4.0247994573831956E-2</v>
      </c>
      <c r="AU57" s="30">
        <f t="shared" si="484"/>
        <v>4.0247994573831956E-2</v>
      </c>
      <c r="AV57" s="30">
        <f t="shared" si="484"/>
        <v>4.0247994573831956E-2</v>
      </c>
      <c r="AW57" s="30">
        <f t="shared" si="484"/>
        <v>4.0247994573831956E-2</v>
      </c>
      <c r="AX57" s="30">
        <f t="shared" si="484"/>
        <v>4.0247994573831956E-2</v>
      </c>
      <c r="AY57" s="30">
        <f t="shared" si="484"/>
        <v>4.0247994573831956E-2</v>
      </c>
      <c r="AZ57" s="30">
        <f t="shared" si="484"/>
        <v>4.0247994573831956E-2</v>
      </c>
      <c r="BA57" s="30">
        <f t="shared" si="484"/>
        <v>4.0247994573831956E-2</v>
      </c>
      <c r="BB57" s="30">
        <f t="shared" si="484"/>
        <v>4.0247994573831956E-2</v>
      </c>
      <c r="BC57" s="30">
        <f t="shared" si="484"/>
        <v>4.0247994573831956E-2</v>
      </c>
      <c r="BD57" s="30">
        <f t="shared" si="484"/>
        <v>4.0247994573831956E-2</v>
      </c>
      <c r="BE57" s="30">
        <f t="shared" si="484"/>
        <v>4.0247994573831956E-2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8.9284089675043202E-3</v>
      </c>
      <c r="F58" s="30">
        <f t="shared" ref="F58:BQ58" si="486">SUM(F54,F55)*F44*44/28</f>
        <v>8.9284089675043202E-3</v>
      </c>
      <c r="G58" s="30">
        <f t="shared" si="486"/>
        <v>8.9284089675043202E-3</v>
      </c>
      <c r="H58" s="30">
        <f t="shared" si="486"/>
        <v>8.3560496024685984E-3</v>
      </c>
      <c r="I58" s="30">
        <f t="shared" si="486"/>
        <v>8.9284089675043202E-3</v>
      </c>
      <c r="J58" s="30">
        <f t="shared" si="486"/>
        <v>8.9284089675043202E-3</v>
      </c>
      <c r="K58" s="30">
        <f t="shared" si="486"/>
        <v>8.3560496024685984E-3</v>
      </c>
      <c r="L58" s="30">
        <f t="shared" si="486"/>
        <v>4.1166289588512829E-3</v>
      </c>
      <c r="M58" s="30">
        <f t="shared" si="486"/>
        <v>8.9284089675043202E-3</v>
      </c>
      <c r="N58" s="30">
        <f t="shared" si="486"/>
        <v>3.2000994333935611E-3</v>
      </c>
      <c r="O58" s="30">
        <f t="shared" si="486"/>
        <v>4.9276848484428384E-3</v>
      </c>
      <c r="P58" s="30">
        <f t="shared" si="486"/>
        <v>4.9276848484428384E-3</v>
      </c>
      <c r="Q58" s="30">
        <f t="shared" si="486"/>
        <v>1.2846987578895369E-3</v>
      </c>
      <c r="R58" s="30">
        <f t="shared" si="486"/>
        <v>4.317102004562581E-3</v>
      </c>
      <c r="S58" s="30">
        <f t="shared" si="486"/>
        <v>4.9276848484428384E-3</v>
      </c>
      <c r="T58" s="30">
        <f t="shared" si="486"/>
        <v>4.9276848484428384E-3</v>
      </c>
      <c r="U58" s="30">
        <f t="shared" si="486"/>
        <v>4.317102004562581E-3</v>
      </c>
      <c r="V58" s="30">
        <f t="shared" si="486"/>
        <v>2.6363610347985354E-3</v>
      </c>
      <c r="W58" s="30">
        <f t="shared" si="486"/>
        <v>4.9276848484428384E-3</v>
      </c>
      <c r="X58" s="30">
        <f t="shared" si="486"/>
        <v>2.199918403628192E-3</v>
      </c>
      <c r="Y58" s="30">
        <f t="shared" si="486"/>
        <v>1.2609252900801842E-2</v>
      </c>
      <c r="Z58" s="30">
        <f t="shared" si="486"/>
        <v>1.2609252900801842E-2</v>
      </c>
      <c r="AA58" s="30">
        <f t="shared" si="486"/>
        <v>1.2609252900801842E-2</v>
      </c>
      <c r="AB58" s="30">
        <f t="shared" si="486"/>
        <v>1.2609252900801842E-2</v>
      </c>
      <c r="AC58" s="30">
        <f t="shared" si="486"/>
        <v>1.1920176143591964E-2</v>
      </c>
      <c r="AD58" s="30">
        <f t="shared" si="486"/>
        <v>1.2609252900801842E-2</v>
      </c>
      <c r="AE58" s="30">
        <f t="shared" si="486"/>
        <v>1.2609252900801842E-2</v>
      </c>
      <c r="AF58" s="30">
        <f t="shared" si="486"/>
        <v>1.1920176143591964E-2</v>
      </c>
      <c r="AG58" s="30">
        <f t="shared" si="486"/>
        <v>5.6663276488827657E-3</v>
      </c>
      <c r="AH58" s="30">
        <f t="shared" si="486"/>
        <v>1.2609252900801842E-2</v>
      </c>
      <c r="AI58" s="30">
        <f t="shared" si="486"/>
        <v>4.3438656961362751E-3</v>
      </c>
      <c r="AJ58" s="30">
        <f t="shared" si="486"/>
        <v>1.0510106944061381E-2</v>
      </c>
      <c r="AK58" s="30">
        <f t="shared" si="486"/>
        <v>1.0510106944061381E-2</v>
      </c>
      <c r="AL58" s="30">
        <f t="shared" si="486"/>
        <v>1.0510106944061381E-2</v>
      </c>
      <c r="AM58" s="30">
        <f t="shared" si="486"/>
        <v>1.0510106944061381E-2</v>
      </c>
      <c r="AN58" s="30">
        <f t="shared" si="486"/>
        <v>9.8009746522329643E-3</v>
      </c>
      <c r="AO58" s="30">
        <f t="shared" si="486"/>
        <v>1.0510106944061381E-2</v>
      </c>
      <c r="AP58" s="30">
        <f t="shared" si="486"/>
        <v>1.0510106944061381E-2</v>
      </c>
      <c r="AQ58" s="30">
        <f t="shared" si="486"/>
        <v>9.8009746522329643E-3</v>
      </c>
      <c r="AR58" s="30">
        <f t="shared" si="486"/>
        <v>4.8896436448887951E-3</v>
      </c>
      <c r="AS58" s="30">
        <f t="shared" si="486"/>
        <v>1.0510106944061381E-2</v>
      </c>
      <c r="AT58" s="30">
        <f t="shared" si="486"/>
        <v>3.8190792069511602E-3</v>
      </c>
      <c r="AU58" s="30">
        <f t="shared" si="486"/>
        <v>8.4109609873209198E-3</v>
      </c>
      <c r="AV58" s="30">
        <f t="shared" si="486"/>
        <v>8.4109609873209198E-3</v>
      </c>
      <c r="AW58" s="30">
        <f t="shared" si="486"/>
        <v>8.4109609873209198E-3</v>
      </c>
      <c r="AX58" s="30">
        <f t="shared" si="486"/>
        <v>8.4109609873209198E-3</v>
      </c>
      <c r="AY58" s="30">
        <f t="shared" si="486"/>
        <v>7.6817731608739637E-3</v>
      </c>
      <c r="AZ58" s="30">
        <f t="shared" si="486"/>
        <v>8.4109609873209198E-3</v>
      </c>
      <c r="BA58" s="30">
        <f t="shared" si="486"/>
        <v>8.4109609873209198E-3</v>
      </c>
      <c r="BB58" s="30">
        <f t="shared" si="486"/>
        <v>7.6817731608739637E-3</v>
      </c>
      <c r="BC58" s="30">
        <f t="shared" si="486"/>
        <v>4.1129596408948244E-3</v>
      </c>
      <c r="BD58" s="30">
        <f t="shared" si="486"/>
        <v>8.4109609873209198E-3</v>
      </c>
      <c r="BE58" s="30">
        <f t="shared" si="486"/>
        <v>3.2942927177660448E-3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1.1399999999999999</v>
      </c>
      <c r="F77" s="5">
        <v>1.1399999999999999</v>
      </c>
      <c r="G77" s="5">
        <v>1.1399999999999999</v>
      </c>
      <c r="H77" s="5">
        <v>1.1399999999999999</v>
      </c>
      <c r="I77" s="5">
        <v>1.1399999999999999</v>
      </c>
      <c r="J77" s="5">
        <v>1.1399999999999999</v>
      </c>
      <c r="K77" s="5">
        <v>1.1399999999999999</v>
      </c>
      <c r="L77" s="5">
        <v>1.1399999999999999</v>
      </c>
      <c r="M77" s="5">
        <v>1.1399999999999999</v>
      </c>
      <c r="N77" s="5">
        <v>1.1399999999999999</v>
      </c>
      <c r="O77" s="5">
        <f>0.67+0.14</f>
        <v>0.81</v>
      </c>
      <c r="P77" s="5">
        <f>0.67+0.14</f>
        <v>0.81</v>
      </c>
      <c r="Q77" s="5">
        <v>0.5</v>
      </c>
      <c r="R77" s="5">
        <f>0.67+0.14</f>
        <v>0.81</v>
      </c>
      <c r="S77" s="5">
        <f>0.67+0.14</f>
        <v>0.81</v>
      </c>
      <c r="T77" s="5">
        <f>0.67+0.14</f>
        <v>0.81</v>
      </c>
      <c r="U77" s="5">
        <f>0.67+0.14</f>
        <v>0.81</v>
      </c>
      <c r="V77" s="5">
        <f>0.67+0.14</f>
        <v>0.81</v>
      </c>
      <c r="W77" s="5">
        <f>0.67+0.14</f>
        <v>0.81</v>
      </c>
      <c r="X77" s="5">
        <f>0.67+0.14</f>
        <v>0.81</v>
      </c>
      <c r="Y77" s="5">
        <v>1.1399999999999999</v>
      </c>
      <c r="Z77" s="5">
        <v>1.1399999999999999</v>
      </c>
      <c r="AA77" s="5">
        <v>1.1399999999999999</v>
      </c>
      <c r="AB77" s="5">
        <v>1.1399999999999999</v>
      </c>
      <c r="AC77" s="5">
        <v>1.1399999999999999</v>
      </c>
      <c r="AD77" s="5">
        <v>1.1399999999999999</v>
      </c>
      <c r="AE77" s="5">
        <v>1.1399999999999999</v>
      </c>
      <c r="AF77" s="5">
        <v>1.1399999999999999</v>
      </c>
      <c r="AG77" s="5">
        <v>1.1399999999999999</v>
      </c>
      <c r="AH77" s="5">
        <v>1.1399999999999999</v>
      </c>
      <c r="AI77" s="5">
        <v>1.1399999999999999</v>
      </c>
      <c r="AJ77" s="5">
        <v>0.89</v>
      </c>
      <c r="AK77" s="5">
        <v>0.89</v>
      </c>
      <c r="AL77" s="5">
        <v>0.89</v>
      </c>
      <c r="AM77" s="5">
        <v>0.89</v>
      </c>
      <c r="AN77" s="5">
        <v>0.89</v>
      </c>
      <c r="AO77" s="5">
        <v>0.89</v>
      </c>
      <c r="AP77" s="5">
        <v>0.89</v>
      </c>
      <c r="AQ77" s="5">
        <v>0.89</v>
      </c>
      <c r="AR77" s="5">
        <v>0.89</v>
      </c>
      <c r="AS77" s="5">
        <v>0.89</v>
      </c>
      <c r="AT77" s="5">
        <v>0.89</v>
      </c>
      <c r="AU77" s="5">
        <v>0.47</v>
      </c>
      <c r="AV77" s="5">
        <v>0.47</v>
      </c>
      <c r="AW77" s="5">
        <v>0.47</v>
      </c>
      <c r="AX77" s="5">
        <v>0.47</v>
      </c>
      <c r="AY77" s="5">
        <v>0.47</v>
      </c>
      <c r="AZ77" s="5">
        <v>0.47</v>
      </c>
      <c r="BA77" s="5">
        <v>0.47</v>
      </c>
      <c r="BB77" s="5">
        <v>0.47</v>
      </c>
      <c r="BC77" s="5">
        <v>0.47</v>
      </c>
      <c r="BD77" s="5">
        <v>0.47</v>
      </c>
      <c r="BE77" s="5">
        <v>0.47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0.5</v>
      </c>
      <c r="BZ77" s="5">
        <v>0.5</v>
      </c>
      <c r="CA77" s="5">
        <v>0.5</v>
      </c>
      <c r="CB77" s="5">
        <v>0.5</v>
      </c>
      <c r="CC77" s="5">
        <v>0.5</v>
      </c>
      <c r="CD77" s="5">
        <v>0.5</v>
      </c>
      <c r="CE77" s="5">
        <v>0.5</v>
      </c>
      <c r="CF77" s="5">
        <v>0.5</v>
      </c>
      <c r="CG77" s="5">
        <v>0.5</v>
      </c>
      <c r="CH77" s="5">
        <v>0.5</v>
      </c>
      <c r="CI77" s="5">
        <v>0.5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4.5</v>
      </c>
      <c r="BG78" s="3">
        <v>4.5</v>
      </c>
      <c r="BH78" s="3">
        <v>4.5</v>
      </c>
      <c r="BI78" s="3">
        <v>4.5</v>
      </c>
      <c r="BJ78" s="3">
        <v>4.5</v>
      </c>
      <c r="BK78" s="3">
        <v>4.5</v>
      </c>
      <c r="BL78" s="3">
        <v>4.5</v>
      </c>
      <c r="BM78" s="3">
        <v>4.5</v>
      </c>
      <c r="BN78" s="3">
        <v>4.5</v>
      </c>
      <c r="BO78" s="3">
        <v>4.5</v>
      </c>
      <c r="BP78" s="3">
        <v>4.5</v>
      </c>
      <c r="BQ78" s="3">
        <v>4.5</v>
      </c>
      <c r="BR78" s="3">
        <v>4.5</v>
      </c>
      <c r="BS78" s="3">
        <v>4.5</v>
      </c>
      <c r="BT78" s="3">
        <v>4.5</v>
      </c>
      <c r="BU78" s="3">
        <v>4.5</v>
      </c>
      <c r="BV78" s="3">
        <v>4.5</v>
      </c>
      <c r="BW78" s="3">
        <v>4.5</v>
      </c>
      <c r="BX78" s="3">
        <v>4.5</v>
      </c>
      <c r="BY78" s="3">
        <v>2.2999999999999998</v>
      </c>
      <c r="BZ78" s="3">
        <v>2.2999999999999998</v>
      </c>
      <c r="CA78" s="3">
        <v>2.2999999999999998</v>
      </c>
      <c r="CB78" s="3">
        <v>2.2999999999999998</v>
      </c>
      <c r="CC78" s="3">
        <v>2.2999999999999998</v>
      </c>
      <c r="CD78" s="3">
        <v>2.2999999999999998</v>
      </c>
      <c r="CE78" s="3">
        <v>2.2999999999999998</v>
      </c>
      <c r="CF78" s="3">
        <v>2.2999999999999998</v>
      </c>
      <c r="CG78" s="3">
        <v>2.2999999999999998</v>
      </c>
      <c r="CH78" s="3">
        <v>2.2999999999999998</v>
      </c>
      <c r="CI78" s="3">
        <v>2.2999999999999998</v>
      </c>
    </row>
    <row r="79" spans="1:87" x14ac:dyDescent="0.25">
      <c r="A79" s="16" t="s">
        <v>52</v>
      </c>
      <c r="B79" s="2" t="s">
        <v>276</v>
      </c>
      <c r="E79" s="4">
        <f t="shared" ref="E79:L79" si="615">+E77*E78</f>
        <v>0.34199999999999997</v>
      </c>
      <c r="F79" s="4">
        <f t="shared" si="615"/>
        <v>0.34199999999999997</v>
      </c>
      <c r="G79" s="4">
        <f t="shared" si="615"/>
        <v>0.34199999999999997</v>
      </c>
      <c r="H79" s="4">
        <f t="shared" si="615"/>
        <v>0.34199999999999997</v>
      </c>
      <c r="I79" s="4">
        <f t="shared" si="615"/>
        <v>0.34199999999999997</v>
      </c>
      <c r="J79" s="4">
        <f t="shared" si="615"/>
        <v>0.34199999999999997</v>
      </c>
      <c r="K79" s="4">
        <f t="shared" si="615"/>
        <v>0.34199999999999997</v>
      </c>
      <c r="L79" s="4">
        <f t="shared" si="615"/>
        <v>0.34199999999999997</v>
      </c>
      <c r="M79" s="4">
        <f t="shared" ref="M79:N79" si="616">+M77*M78</f>
        <v>0.34199999999999997</v>
      </c>
      <c r="N79" s="4">
        <f t="shared" si="616"/>
        <v>0.34199999999999997</v>
      </c>
      <c r="O79" s="4">
        <f t="shared" ref="O79:W79" si="617">+O77*O78</f>
        <v>0.24299999999999999</v>
      </c>
      <c r="P79" s="4">
        <f t="shared" ref="P79:R79" si="618">+P77*P78</f>
        <v>0.24299999999999999</v>
      </c>
      <c r="Q79" s="4">
        <f t="shared" si="618"/>
        <v>0.15</v>
      </c>
      <c r="R79" s="4">
        <f t="shared" si="618"/>
        <v>0.24299999999999999</v>
      </c>
      <c r="S79" s="4">
        <f t="shared" si="617"/>
        <v>0.24299999999999999</v>
      </c>
      <c r="T79" s="4">
        <f t="shared" ref="T79:U79" si="619">+T77*T78</f>
        <v>0.24299999999999999</v>
      </c>
      <c r="U79" s="4">
        <f t="shared" si="619"/>
        <v>0.24299999999999999</v>
      </c>
      <c r="V79" s="4">
        <f t="shared" ref="V79" si="620">+V77*V78</f>
        <v>0.24299999999999999</v>
      </c>
      <c r="W79" s="4">
        <f t="shared" si="617"/>
        <v>0.24299999999999999</v>
      </c>
      <c r="X79" s="4">
        <f t="shared" ref="X79" si="621">+X77*X78</f>
        <v>0.24299999999999999</v>
      </c>
      <c r="Y79" s="4">
        <f t="shared" ref="Y79:AH79" si="622">+Y77*Y78</f>
        <v>0.74099999999999999</v>
      </c>
      <c r="Z79" s="4">
        <f t="shared" ref="Z79" si="623">+Z77*Z78</f>
        <v>0.74099999999999999</v>
      </c>
      <c r="AA79" s="4">
        <f t="shared" ref="AA79:AC79" si="624">+AA77*AA78</f>
        <v>0.74099999999999999</v>
      </c>
      <c r="AB79" s="4">
        <f t="shared" si="624"/>
        <v>0.74099999999999999</v>
      </c>
      <c r="AC79" s="4">
        <f t="shared" si="624"/>
        <v>0.74099999999999999</v>
      </c>
      <c r="AD79" s="4">
        <f t="shared" si="622"/>
        <v>0.74099999999999999</v>
      </c>
      <c r="AE79" s="4">
        <f t="shared" ref="AE79:AF79" si="625">+AE77*AE78</f>
        <v>0.74099999999999999</v>
      </c>
      <c r="AF79" s="4">
        <f t="shared" si="625"/>
        <v>0.74099999999999999</v>
      </c>
      <c r="AG79" s="4">
        <f t="shared" ref="AG79" si="626">+AG77*AG78</f>
        <v>0.74099999999999999</v>
      </c>
      <c r="AH79" s="4">
        <f t="shared" si="622"/>
        <v>0.74099999999999999</v>
      </c>
      <c r="AI79" s="4">
        <f t="shared" ref="AI79" si="627">+AI77*AI78</f>
        <v>0.74099999999999999</v>
      </c>
      <c r="AJ79" s="4">
        <f t="shared" ref="AJ79:AS79" si="628">+AJ77*AJ78</f>
        <v>0.57850000000000001</v>
      </c>
      <c r="AK79" s="4">
        <f t="shared" ref="AK79" si="629">+AK77*AK78</f>
        <v>0.57850000000000001</v>
      </c>
      <c r="AL79" s="4">
        <f t="shared" ref="AL79:AN79" si="630">+AL77*AL78</f>
        <v>0.57850000000000001</v>
      </c>
      <c r="AM79" s="4">
        <f t="shared" si="630"/>
        <v>0.57850000000000001</v>
      </c>
      <c r="AN79" s="4">
        <f t="shared" si="630"/>
        <v>0.57850000000000001</v>
      </c>
      <c r="AO79" s="4">
        <f t="shared" si="628"/>
        <v>0.57850000000000001</v>
      </c>
      <c r="AP79" s="4">
        <f t="shared" ref="AP79:AQ79" si="631">+AP77*AP78</f>
        <v>0.57850000000000001</v>
      </c>
      <c r="AQ79" s="4">
        <f t="shared" si="631"/>
        <v>0.57850000000000001</v>
      </c>
      <c r="AR79" s="4">
        <f t="shared" ref="AR79" si="632">+AR77*AR78</f>
        <v>0.57850000000000001</v>
      </c>
      <c r="AS79" s="4">
        <f t="shared" si="628"/>
        <v>0.57850000000000001</v>
      </c>
      <c r="AT79" s="4">
        <f t="shared" ref="AT79" si="633">+AT77*AT78</f>
        <v>0.57850000000000001</v>
      </c>
      <c r="AU79" s="4">
        <f t="shared" ref="AU79:BD79" si="634">+AU77*AU78</f>
        <v>0.30549999999999999</v>
      </c>
      <c r="AV79" s="4">
        <f t="shared" ref="AV79" si="635">+AV77*AV78</f>
        <v>0.30549999999999999</v>
      </c>
      <c r="AW79" s="4">
        <f t="shared" ref="AW79:AY79" si="636">+AW77*AW78</f>
        <v>0.30549999999999999</v>
      </c>
      <c r="AX79" s="4">
        <f t="shared" si="636"/>
        <v>0.30549999999999999</v>
      </c>
      <c r="AY79" s="4">
        <f t="shared" si="636"/>
        <v>0.30549999999999999</v>
      </c>
      <c r="AZ79" s="4">
        <f t="shared" si="634"/>
        <v>0.30549999999999999</v>
      </c>
      <c r="BA79" s="4">
        <f t="shared" ref="BA79:BB79" si="637">+BA77*BA78</f>
        <v>0.30549999999999999</v>
      </c>
      <c r="BB79" s="4">
        <f t="shared" si="637"/>
        <v>0.30549999999999999</v>
      </c>
      <c r="BC79" s="4">
        <f t="shared" ref="BC79" si="638">+BC77*BC78</f>
        <v>0.30549999999999999</v>
      </c>
      <c r="BD79" s="4">
        <f t="shared" si="634"/>
        <v>0.30549999999999999</v>
      </c>
      <c r="BE79" s="4">
        <f t="shared" ref="BE79" si="639">+BE77*BE78</f>
        <v>0.30549999999999999</v>
      </c>
      <c r="BF79" s="4">
        <f t="shared" ref="BF79:BS79" si="640">+BF77*BF78</f>
        <v>4.5</v>
      </c>
      <c r="BG79" s="4">
        <f t="shared" ref="BG79:BI79" si="641">+BG77*BG78</f>
        <v>4.5</v>
      </c>
      <c r="BH79" s="4">
        <f t="shared" si="641"/>
        <v>4.5</v>
      </c>
      <c r="BI79" s="4">
        <f t="shared" si="641"/>
        <v>4.5</v>
      </c>
      <c r="BJ79" s="4">
        <f t="shared" si="640"/>
        <v>4.5</v>
      </c>
      <c r="BK79" s="4">
        <f t="shared" ref="BK79:BL79" si="642">+BK77*BK78</f>
        <v>4.5</v>
      </c>
      <c r="BL79" s="4">
        <f t="shared" si="642"/>
        <v>4.5</v>
      </c>
      <c r="BM79" s="4">
        <f t="shared" ref="BM79" si="643">+BM77*BM78</f>
        <v>4.5</v>
      </c>
      <c r="BN79" s="4">
        <f t="shared" ref="BN79" si="644">+BN77*BN78</f>
        <v>4.5</v>
      </c>
      <c r="BO79" s="4">
        <f t="shared" si="640"/>
        <v>2.25</v>
      </c>
      <c r="BP79" s="4">
        <f t="shared" ref="BP79:BR79" si="645">+BP77*BP78</f>
        <v>2.25</v>
      </c>
      <c r="BQ79" s="4">
        <f t="shared" si="645"/>
        <v>2.25</v>
      </c>
      <c r="BR79" s="4">
        <f t="shared" si="645"/>
        <v>2.25</v>
      </c>
      <c r="BS79" s="4">
        <f t="shared" si="640"/>
        <v>2.25</v>
      </c>
      <c r="BT79" s="4">
        <f t="shared" ref="BT79:BU79" si="646">+BT77*BT78</f>
        <v>2.25</v>
      </c>
      <c r="BU79" s="4">
        <f t="shared" si="646"/>
        <v>2.25</v>
      </c>
      <c r="BV79" s="4">
        <f t="shared" ref="BV79" si="647">+BV77*BV78</f>
        <v>2.25</v>
      </c>
      <c r="BW79" s="4">
        <f t="shared" ref="BW79" si="648">+BW77*BW78</f>
        <v>2.25</v>
      </c>
      <c r="BX79" s="4">
        <f t="shared" ref="BX79" si="649">+BX77*BX78</f>
        <v>2.25</v>
      </c>
      <c r="BY79" s="4">
        <f t="shared" ref="BY79:CH79" si="650">+BY77*BY78</f>
        <v>1.1499999999999999</v>
      </c>
      <c r="BZ79" s="4">
        <f t="shared" ref="BZ79:CB79" si="651">+BZ77*BZ78</f>
        <v>1.1499999999999999</v>
      </c>
      <c r="CA79" s="4">
        <f t="shared" si="651"/>
        <v>1.1499999999999999</v>
      </c>
      <c r="CB79" s="4">
        <f t="shared" si="651"/>
        <v>1.1499999999999999</v>
      </c>
      <c r="CC79" s="4">
        <f t="shared" si="650"/>
        <v>1.1499999999999999</v>
      </c>
      <c r="CD79" s="4">
        <f t="shared" ref="CD79:CE79" si="652">+CD77*CD78</f>
        <v>1.1499999999999999</v>
      </c>
      <c r="CE79" s="4">
        <f t="shared" si="652"/>
        <v>1.1499999999999999</v>
      </c>
      <c r="CF79" s="4">
        <f t="shared" ref="CF79" si="653">+CF77*CF78</f>
        <v>1.1499999999999999</v>
      </c>
      <c r="CG79" s="4">
        <f t="shared" ref="CG79" si="654">+CG77*CG78</f>
        <v>1.1499999999999999</v>
      </c>
      <c r="CH79" s="4">
        <f t="shared" si="650"/>
        <v>1.1499999999999999</v>
      </c>
      <c r="CI79" s="4">
        <f t="shared" ref="CI79" si="655">+CI77*CI78</f>
        <v>1.1499999999999999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80</v>
      </c>
      <c r="Z80" s="3">
        <v>80</v>
      </c>
      <c r="AA80" s="3">
        <v>80</v>
      </c>
      <c r="AB80" s="3">
        <v>80</v>
      </c>
      <c r="AC80" s="3">
        <v>80</v>
      </c>
      <c r="AD80" s="3">
        <v>80</v>
      </c>
      <c r="AE80" s="3">
        <v>80</v>
      </c>
      <c r="AF80" s="3">
        <v>80</v>
      </c>
      <c r="AG80" s="3">
        <v>80</v>
      </c>
      <c r="AH80" s="3">
        <v>80</v>
      </c>
      <c r="AI80" s="3">
        <v>80</v>
      </c>
      <c r="AJ80" s="3">
        <v>80</v>
      </c>
      <c r="AK80" s="3">
        <v>80</v>
      </c>
      <c r="AL80" s="3">
        <v>80</v>
      </c>
      <c r="AM80" s="3">
        <v>80</v>
      </c>
      <c r="AN80" s="3">
        <v>80</v>
      </c>
      <c r="AO80" s="3">
        <v>80</v>
      </c>
      <c r="AP80" s="3">
        <v>80</v>
      </c>
      <c r="AQ80" s="3">
        <v>80</v>
      </c>
      <c r="AR80" s="3">
        <v>80</v>
      </c>
      <c r="AS80" s="3">
        <v>80</v>
      </c>
      <c r="AT80" s="3">
        <v>80</v>
      </c>
      <c r="AU80" s="3">
        <v>80</v>
      </c>
      <c r="AV80" s="3">
        <v>80</v>
      </c>
      <c r="AW80" s="3">
        <v>80</v>
      </c>
      <c r="AX80" s="3">
        <v>80</v>
      </c>
      <c r="AY80" s="3">
        <v>80</v>
      </c>
      <c r="AZ80" s="3">
        <v>80</v>
      </c>
      <c r="BA80" s="3">
        <v>80</v>
      </c>
      <c r="BB80" s="3">
        <v>80</v>
      </c>
      <c r="BC80" s="3">
        <v>80</v>
      </c>
      <c r="BD80" s="3">
        <v>80</v>
      </c>
      <c r="BE80" s="3">
        <v>80</v>
      </c>
      <c r="BF80" s="3">
        <f t="shared" ref="BF80:BN80" si="656">+(7+31+3)*2.26</f>
        <v>92.66</v>
      </c>
      <c r="BG80" s="3">
        <f t="shared" si="656"/>
        <v>92.66</v>
      </c>
      <c r="BH80" s="3">
        <f t="shared" si="656"/>
        <v>92.66</v>
      </c>
      <c r="BI80" s="3">
        <f t="shared" si="656"/>
        <v>92.66</v>
      </c>
      <c r="BJ80" s="3">
        <f t="shared" si="656"/>
        <v>92.66</v>
      </c>
      <c r="BK80" s="3">
        <f t="shared" si="656"/>
        <v>92.66</v>
      </c>
      <c r="BL80" s="3">
        <f t="shared" si="656"/>
        <v>92.66</v>
      </c>
      <c r="BM80" s="3">
        <f t="shared" si="656"/>
        <v>92.66</v>
      </c>
      <c r="BN80" s="3">
        <f t="shared" si="656"/>
        <v>92.66</v>
      </c>
      <c r="BO80" s="3">
        <f t="shared" ref="BO80:BX80" si="657">+(7+31+3)*2.26</f>
        <v>92.66</v>
      </c>
      <c r="BP80" s="3">
        <f t="shared" si="657"/>
        <v>92.66</v>
      </c>
      <c r="BQ80" s="3">
        <f t="shared" si="657"/>
        <v>92.66</v>
      </c>
      <c r="BR80" s="3">
        <f t="shared" si="657"/>
        <v>92.66</v>
      </c>
      <c r="BS80" s="3">
        <f t="shared" si="657"/>
        <v>92.66</v>
      </c>
      <c r="BT80" s="3">
        <f t="shared" si="657"/>
        <v>92.66</v>
      </c>
      <c r="BU80" s="3">
        <f t="shared" si="657"/>
        <v>92.66</v>
      </c>
      <c r="BV80" s="3">
        <f t="shared" si="657"/>
        <v>92.66</v>
      </c>
      <c r="BW80" s="3">
        <f t="shared" si="657"/>
        <v>92.66</v>
      </c>
      <c r="BX80" s="3">
        <f t="shared" si="657"/>
        <v>92.66</v>
      </c>
      <c r="BY80" s="3">
        <f t="shared" ref="BY80:CI80" si="658">365-(7+31+3)*2.26</f>
        <v>272.34000000000003</v>
      </c>
      <c r="BZ80" s="3">
        <f t="shared" si="658"/>
        <v>272.34000000000003</v>
      </c>
      <c r="CA80" s="3">
        <f t="shared" si="658"/>
        <v>272.34000000000003</v>
      </c>
      <c r="CB80" s="3">
        <f t="shared" si="658"/>
        <v>272.34000000000003</v>
      </c>
      <c r="CC80" s="3">
        <f t="shared" si="658"/>
        <v>272.34000000000003</v>
      </c>
      <c r="CD80" s="3">
        <f t="shared" si="658"/>
        <v>272.34000000000003</v>
      </c>
      <c r="CE80" s="3">
        <f t="shared" si="658"/>
        <v>272.34000000000003</v>
      </c>
      <c r="CF80" s="3">
        <f t="shared" si="658"/>
        <v>272.34000000000003</v>
      </c>
      <c r="CG80" s="3">
        <f t="shared" si="658"/>
        <v>272.34000000000003</v>
      </c>
      <c r="CH80" s="3">
        <f t="shared" si="658"/>
        <v>272.34000000000003</v>
      </c>
      <c r="CI80" s="3">
        <f t="shared" si="658"/>
        <v>272.34000000000003</v>
      </c>
    </row>
    <row r="81" spans="1:87" x14ac:dyDescent="0.25">
      <c r="A81" s="16" t="s">
        <v>279</v>
      </c>
      <c r="B81" s="2" t="s">
        <v>159</v>
      </c>
      <c r="C81" s="2" t="s">
        <v>337</v>
      </c>
      <c r="E81" s="3">
        <v>24.6</v>
      </c>
      <c r="F81" s="3">
        <v>24.6</v>
      </c>
      <c r="G81" s="3">
        <v>24.6</v>
      </c>
      <c r="H81" s="3">
        <v>24.6</v>
      </c>
      <c r="I81" s="3">
        <v>24.6</v>
      </c>
      <c r="J81" s="3">
        <v>24.6</v>
      </c>
      <c r="K81" s="3">
        <v>24.6</v>
      </c>
      <c r="L81" s="3">
        <v>24.6</v>
      </c>
      <c r="M81" s="3">
        <v>24.6</v>
      </c>
      <c r="N81" s="3">
        <v>24.6</v>
      </c>
      <c r="O81" s="3">
        <v>24.6</v>
      </c>
      <c r="P81" s="3">
        <v>24.6</v>
      </c>
      <c r="Q81" s="3">
        <v>24.3</v>
      </c>
      <c r="R81" s="3">
        <v>24.6</v>
      </c>
      <c r="S81" s="3">
        <v>24.6</v>
      </c>
      <c r="T81" s="3">
        <v>24.6</v>
      </c>
      <c r="U81" s="3">
        <v>24.6</v>
      </c>
      <c r="V81" s="3">
        <v>24.6</v>
      </c>
      <c r="W81" s="3">
        <v>24.6</v>
      </c>
      <c r="X81" s="3">
        <v>24.6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337</v>
      </c>
      <c r="E82" s="3">
        <v>1.76</v>
      </c>
      <c r="F82" s="3">
        <v>1.76</v>
      </c>
      <c r="G82" s="3">
        <v>1.76</v>
      </c>
      <c r="H82" s="3">
        <v>1.76</v>
      </c>
      <c r="I82" s="3">
        <v>1.76</v>
      </c>
      <c r="J82" s="3">
        <v>1.76</v>
      </c>
      <c r="K82" s="3">
        <v>1.76</v>
      </c>
      <c r="L82" s="3">
        <v>1.76</v>
      </c>
      <c r="M82" s="3">
        <v>1.76</v>
      </c>
      <c r="N82" s="3">
        <v>1.76</v>
      </c>
      <c r="O82" s="3">
        <v>1.76</v>
      </c>
      <c r="P82" s="3">
        <v>1.76</v>
      </c>
      <c r="Q82" s="3">
        <v>1.79</v>
      </c>
      <c r="R82" s="3">
        <v>1.76</v>
      </c>
      <c r="S82" s="3">
        <v>1.76</v>
      </c>
      <c r="T82" s="3">
        <v>1.76</v>
      </c>
      <c r="U82" s="3">
        <v>1.76</v>
      </c>
      <c r="V82" s="3">
        <v>1.76</v>
      </c>
      <c r="W82" s="3">
        <v>1.76</v>
      </c>
      <c r="X82" s="3">
        <v>1.76</v>
      </c>
      <c r="Y82" s="3">
        <v>2.59</v>
      </c>
      <c r="Z82" s="3">
        <v>2.59</v>
      </c>
      <c r="AA82" s="3">
        <v>2.59</v>
      </c>
      <c r="AB82" s="3">
        <v>2.59</v>
      </c>
      <c r="AC82" s="3">
        <v>2.59</v>
      </c>
      <c r="AD82" s="3">
        <v>2.59</v>
      </c>
      <c r="AE82" s="3">
        <v>2.59</v>
      </c>
      <c r="AF82" s="3">
        <v>2.59</v>
      </c>
      <c r="AG82" s="3">
        <v>2.59</v>
      </c>
      <c r="AH82" s="3">
        <v>2.59</v>
      </c>
      <c r="AI82" s="3">
        <v>2.59</v>
      </c>
      <c r="AJ82" s="3">
        <v>2.59</v>
      </c>
      <c r="AK82" s="3">
        <v>2.59</v>
      </c>
      <c r="AL82" s="3">
        <v>2.59</v>
      </c>
      <c r="AM82" s="3">
        <v>2.59</v>
      </c>
      <c r="AN82" s="3">
        <v>2.59</v>
      </c>
      <c r="AO82" s="3">
        <v>2.59</v>
      </c>
      <c r="AP82" s="3">
        <v>2.59</v>
      </c>
      <c r="AQ82" s="3">
        <v>2.59</v>
      </c>
      <c r="AR82" s="3">
        <v>2.59</v>
      </c>
      <c r="AS82" s="3">
        <v>2.59</v>
      </c>
      <c r="AT82" s="3">
        <v>2.59</v>
      </c>
      <c r="AU82" s="3">
        <v>2.59</v>
      </c>
      <c r="AV82" s="3">
        <v>2.59</v>
      </c>
      <c r="AW82" s="3">
        <v>2.59</v>
      </c>
      <c r="AX82" s="3">
        <v>2.59</v>
      </c>
      <c r="AY82" s="3">
        <v>2.59</v>
      </c>
      <c r="AZ82" s="3">
        <v>2.59</v>
      </c>
      <c r="BA82" s="3">
        <v>2.59</v>
      </c>
      <c r="BB82" s="3">
        <v>2.59</v>
      </c>
      <c r="BC82" s="3">
        <v>2.59</v>
      </c>
      <c r="BD82" s="3">
        <v>2.59</v>
      </c>
      <c r="BE82" s="3">
        <v>2.59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59">+E81*E82/E83</f>
        <v>39.36</v>
      </c>
      <c r="F85" s="19">
        <f t="shared" ref="F85:H85" si="660">+F81*F82/F83</f>
        <v>39.36</v>
      </c>
      <c r="G85" s="19">
        <f t="shared" si="660"/>
        <v>39.36</v>
      </c>
      <c r="H85" s="19">
        <f t="shared" si="660"/>
        <v>39.36</v>
      </c>
      <c r="I85" s="19">
        <f t="shared" si="659"/>
        <v>39.36</v>
      </c>
      <c r="J85" s="19">
        <f t="shared" ref="J85:K85" si="661">+J81*J82/J83</f>
        <v>39.36</v>
      </c>
      <c r="K85" s="19">
        <f t="shared" si="661"/>
        <v>39.36</v>
      </c>
      <c r="L85" s="19">
        <f t="shared" ref="L85" si="662">+L81*L82/L83</f>
        <v>39.36</v>
      </c>
      <c r="M85" s="19">
        <f t="shared" si="659"/>
        <v>39.36</v>
      </c>
      <c r="N85" s="19">
        <f t="shared" ref="N85" si="663">+N81*N82/N83</f>
        <v>39.36</v>
      </c>
      <c r="O85" s="19">
        <f t="shared" si="659"/>
        <v>39.36</v>
      </c>
      <c r="P85" s="19">
        <f t="shared" ref="P85:R85" si="664">+P81*P82/P83</f>
        <v>39.36</v>
      </c>
      <c r="Q85" s="19">
        <f t="shared" si="664"/>
        <v>39.542727272727269</v>
      </c>
      <c r="R85" s="19">
        <f t="shared" si="664"/>
        <v>39.36</v>
      </c>
      <c r="S85" s="19">
        <f t="shared" si="659"/>
        <v>39.36</v>
      </c>
      <c r="T85" s="19">
        <f t="shared" ref="T85:U85" si="665">+T81*T82/T83</f>
        <v>39.36</v>
      </c>
      <c r="U85" s="19">
        <f t="shared" si="665"/>
        <v>39.36</v>
      </c>
      <c r="V85" s="19">
        <f t="shared" ref="V85" si="666">+V81*V82/V83</f>
        <v>39.36</v>
      </c>
      <c r="W85" s="19">
        <f t="shared" ref="W85:X85" si="667">+W81*W82/W83</f>
        <v>39.36</v>
      </c>
      <c r="X85" s="19">
        <f t="shared" si="667"/>
        <v>39.36</v>
      </c>
      <c r="Y85" s="19">
        <f t="shared" si="659"/>
        <v>209.19230769230768</v>
      </c>
      <c r="Z85" s="19">
        <f t="shared" ref="Z85" si="668">+Z81*Z82/Z83</f>
        <v>209.19230769230768</v>
      </c>
      <c r="AA85" s="19">
        <f t="shared" ref="AA85:AC85" si="669">+AA81*AA82/AA83</f>
        <v>209.19230769230768</v>
      </c>
      <c r="AB85" s="19">
        <f t="shared" si="669"/>
        <v>209.19230769230768</v>
      </c>
      <c r="AC85" s="19">
        <f t="shared" si="669"/>
        <v>209.19230769230768</v>
      </c>
      <c r="AD85" s="19">
        <f t="shared" si="659"/>
        <v>209.19230769230768</v>
      </c>
      <c r="AE85" s="19">
        <f t="shared" ref="AE85:AF85" si="670">+AE81*AE82/AE83</f>
        <v>209.19230769230768</v>
      </c>
      <c r="AF85" s="19">
        <f t="shared" si="670"/>
        <v>209.19230769230768</v>
      </c>
      <c r="AG85" s="19">
        <f t="shared" ref="AG85" si="671">+AG81*AG82/AG83</f>
        <v>209.19230769230768</v>
      </c>
      <c r="AH85" s="19">
        <f t="shared" ref="AH85:AI85" si="672">+AH81*AH82/AH83</f>
        <v>209.19230769230768</v>
      </c>
      <c r="AI85" s="19">
        <f t="shared" si="672"/>
        <v>209.19230769230768</v>
      </c>
      <c r="AJ85" s="19">
        <f t="shared" si="659"/>
        <v>209.19230769230768</v>
      </c>
      <c r="AK85" s="19">
        <f t="shared" ref="AK85" si="673">+AK81*AK82/AK83</f>
        <v>209.19230769230768</v>
      </c>
      <c r="AL85" s="19">
        <f t="shared" ref="AL85:AN85" si="674">+AL81*AL82/AL83</f>
        <v>209.19230769230768</v>
      </c>
      <c r="AM85" s="19">
        <f t="shared" si="674"/>
        <v>209.19230769230768</v>
      </c>
      <c r="AN85" s="19">
        <f t="shared" si="674"/>
        <v>209.19230769230768</v>
      </c>
      <c r="AO85" s="19">
        <f t="shared" si="659"/>
        <v>209.19230769230768</v>
      </c>
      <c r="AP85" s="19">
        <f t="shared" ref="AP85:AQ85" si="675">+AP81*AP82/AP83</f>
        <v>209.19230769230768</v>
      </c>
      <c r="AQ85" s="19">
        <f t="shared" si="675"/>
        <v>209.19230769230768</v>
      </c>
      <c r="AR85" s="19">
        <f t="shared" ref="AR85" si="676">+AR81*AR82/AR83</f>
        <v>209.19230769230768</v>
      </c>
      <c r="AS85" s="19">
        <f t="shared" ref="AS85:AT85" si="677">+AS81*AS82/AS83</f>
        <v>209.19230769230768</v>
      </c>
      <c r="AT85" s="19">
        <f t="shared" si="677"/>
        <v>209.19230769230768</v>
      </c>
      <c r="AU85" s="19">
        <f t="shared" si="659"/>
        <v>209.19230769230768</v>
      </c>
      <c r="AV85" s="19">
        <f t="shared" ref="AV85" si="678">+AV81*AV82/AV83</f>
        <v>209.19230769230768</v>
      </c>
      <c r="AW85" s="19">
        <f t="shared" ref="AW85:AY85" si="679">+AW81*AW82/AW83</f>
        <v>209.19230769230768</v>
      </c>
      <c r="AX85" s="19">
        <f t="shared" si="679"/>
        <v>209.19230769230768</v>
      </c>
      <c r="AY85" s="19">
        <f t="shared" si="679"/>
        <v>209.19230769230768</v>
      </c>
      <c r="AZ85" s="19">
        <f t="shared" si="659"/>
        <v>209.19230769230768</v>
      </c>
      <c r="BA85" s="19">
        <f t="shared" ref="BA85:BB85" si="680">+BA81*BA82/BA83</f>
        <v>209.19230769230768</v>
      </c>
      <c r="BB85" s="19">
        <f t="shared" si="680"/>
        <v>209.19230769230768</v>
      </c>
      <c r="BC85" s="19">
        <f t="shared" ref="BC85" si="681">+BC81*BC82/BC83</f>
        <v>209.19230769230768</v>
      </c>
      <c r="BD85" s="19">
        <f t="shared" ref="BD85:BE85" si="682">+BD81*BD82/BD83</f>
        <v>209.19230769230768</v>
      </c>
      <c r="BE85" s="19">
        <f t="shared" si="682"/>
        <v>209.19230769230768</v>
      </c>
      <c r="BF85" s="19">
        <f t="shared" si="659"/>
        <v>527.84313725490188</v>
      </c>
      <c r="BG85" s="19">
        <f t="shared" ref="BG85:BI85" si="683">+BG81*BG82/BG83</f>
        <v>527.84313725490188</v>
      </c>
      <c r="BH85" s="19">
        <f t="shared" si="683"/>
        <v>527.84313725490188</v>
      </c>
      <c r="BI85" s="19">
        <f t="shared" si="683"/>
        <v>527.84313725490188</v>
      </c>
      <c r="BJ85" s="19">
        <f t="shared" si="659"/>
        <v>527.84313725490188</v>
      </c>
      <c r="BK85" s="19">
        <f t="shared" ref="BK85:BL85" si="684">+BK81*BK82/BK83</f>
        <v>527.84313725490188</v>
      </c>
      <c r="BL85" s="19">
        <f t="shared" si="684"/>
        <v>527.84313725490188</v>
      </c>
      <c r="BM85" s="19">
        <f t="shared" ref="BM85" si="685">+BM81*BM82/BM83</f>
        <v>527.84313725490188</v>
      </c>
      <c r="BN85" s="19">
        <f t="shared" ref="BN85" si="686">+BN81*BN82/BN83</f>
        <v>527.84313725490188</v>
      </c>
      <c r="BO85" s="19">
        <f t="shared" si="659"/>
        <v>527.84313725490188</v>
      </c>
      <c r="BP85" s="19">
        <f t="shared" ref="BP85:BR85" si="687">+BP81*BP82/BP83</f>
        <v>527.84313725490188</v>
      </c>
      <c r="BQ85" s="19">
        <f t="shared" si="687"/>
        <v>527.84313725490188</v>
      </c>
      <c r="BR85" s="19">
        <f t="shared" si="687"/>
        <v>527.84313725490188</v>
      </c>
      <c r="BS85" s="19">
        <f t="shared" si="659"/>
        <v>527.84313725490188</v>
      </c>
      <c r="BT85" s="19">
        <f t="shared" ref="BT85:BU85" si="688">+BT81*BT82/BT83</f>
        <v>527.84313725490188</v>
      </c>
      <c r="BU85" s="19">
        <f t="shared" si="688"/>
        <v>527.84313725490188</v>
      </c>
      <c r="BV85" s="19">
        <f t="shared" ref="BV85" si="689">+BV81*BV82/BV83</f>
        <v>527.84313725490188</v>
      </c>
      <c r="BW85" s="19">
        <f t="shared" ref="BW85" si="690">+BW81*BW82/BW83</f>
        <v>527.84313725490188</v>
      </c>
      <c r="BX85" s="19">
        <f t="shared" ref="BX85" si="691">+BX81*BX82/BX83</f>
        <v>527.84313725490188</v>
      </c>
      <c r="BY85" s="19">
        <f t="shared" si="659"/>
        <v>953.72549019607834</v>
      </c>
      <c r="BZ85" s="19">
        <f t="shared" ref="BZ85:CB85" si="692">+BZ81*BZ82/BZ83</f>
        <v>953.72549019607834</v>
      </c>
      <c r="CA85" s="19">
        <f t="shared" si="692"/>
        <v>953.72549019607834</v>
      </c>
      <c r="CB85" s="19">
        <f t="shared" si="692"/>
        <v>953.72549019607834</v>
      </c>
      <c r="CC85" s="19">
        <f t="shared" si="659"/>
        <v>953.72549019607834</v>
      </c>
      <c r="CD85" s="19">
        <f t="shared" ref="CD85:CE85" si="693">+CD81*CD82/CD83</f>
        <v>953.72549019607834</v>
      </c>
      <c r="CE85" s="19">
        <f t="shared" si="693"/>
        <v>953.72549019607834</v>
      </c>
      <c r="CF85" s="19">
        <f t="shared" ref="CF85" si="694">+CF81*CF82/CF83</f>
        <v>953.72549019607834</v>
      </c>
      <c r="CG85" s="19">
        <f t="shared" ref="CG85" si="695">+CG81*CG82/CG83</f>
        <v>953.72549019607834</v>
      </c>
      <c r="CH85" s="19">
        <f t="shared" ref="CH85:CI85" si="696">+CH81*CH82/CH83</f>
        <v>953.72549019607834</v>
      </c>
      <c r="CI85" s="19">
        <f t="shared" si="696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7">+E84*E85</f>
        <v>34.243200000000002</v>
      </c>
      <c r="F86" s="19">
        <f t="shared" ref="F86:H86" si="698">+F84*F85</f>
        <v>34.243200000000002</v>
      </c>
      <c r="G86" s="19">
        <f t="shared" si="698"/>
        <v>34.243200000000002</v>
      </c>
      <c r="H86" s="19">
        <f t="shared" si="698"/>
        <v>34.243200000000002</v>
      </c>
      <c r="I86" s="19">
        <f t="shared" si="697"/>
        <v>34.243200000000002</v>
      </c>
      <c r="J86" s="19">
        <f t="shared" ref="J86:K86" si="699">+J84*J85</f>
        <v>34.243200000000002</v>
      </c>
      <c r="K86" s="19">
        <f t="shared" si="699"/>
        <v>34.243200000000002</v>
      </c>
      <c r="L86" s="19">
        <f t="shared" ref="L86" si="700">+L84*L85</f>
        <v>34.243200000000002</v>
      </c>
      <c r="M86" s="19">
        <f t="shared" si="697"/>
        <v>34.243200000000002</v>
      </c>
      <c r="N86" s="19">
        <f t="shared" ref="N86" si="701">+N84*N85</f>
        <v>34.243200000000002</v>
      </c>
      <c r="O86" s="19">
        <f t="shared" si="697"/>
        <v>34.243200000000002</v>
      </c>
      <c r="P86" s="19">
        <f t="shared" ref="P86:R86" si="702">+P84*P85</f>
        <v>34.243200000000002</v>
      </c>
      <c r="Q86" s="19">
        <f t="shared" si="702"/>
        <v>34.402172727272728</v>
      </c>
      <c r="R86" s="19">
        <f t="shared" si="702"/>
        <v>34.243200000000002</v>
      </c>
      <c r="S86" s="19">
        <f t="shared" si="697"/>
        <v>34.243200000000002</v>
      </c>
      <c r="T86" s="19">
        <f t="shared" ref="T86:U86" si="703">+T84*T85</f>
        <v>34.243200000000002</v>
      </c>
      <c r="U86" s="19">
        <f t="shared" si="703"/>
        <v>34.243200000000002</v>
      </c>
      <c r="V86" s="19">
        <f t="shared" ref="V86" si="704">+V84*V85</f>
        <v>34.243200000000002</v>
      </c>
      <c r="W86" s="19">
        <f t="shared" ref="W86:X86" si="705">+W84*W85</f>
        <v>34.243200000000002</v>
      </c>
      <c r="X86" s="19">
        <f t="shared" si="705"/>
        <v>34.243200000000002</v>
      </c>
      <c r="Y86" s="19">
        <f t="shared" si="697"/>
        <v>181.99730769230769</v>
      </c>
      <c r="Z86" s="19">
        <f t="shared" ref="Z86" si="706">+Z84*Z85</f>
        <v>181.99730769230769</v>
      </c>
      <c r="AA86" s="19">
        <f t="shared" ref="AA86:AC86" si="707">+AA84*AA85</f>
        <v>181.99730769230769</v>
      </c>
      <c r="AB86" s="19">
        <f t="shared" si="707"/>
        <v>181.99730769230769</v>
      </c>
      <c r="AC86" s="19">
        <f t="shared" si="707"/>
        <v>181.99730769230769</v>
      </c>
      <c r="AD86" s="19">
        <f t="shared" si="697"/>
        <v>181.99730769230769</v>
      </c>
      <c r="AE86" s="19">
        <f t="shared" ref="AE86:AF86" si="708">+AE84*AE85</f>
        <v>181.99730769230769</v>
      </c>
      <c r="AF86" s="19">
        <f t="shared" si="708"/>
        <v>181.99730769230769</v>
      </c>
      <c r="AG86" s="19">
        <f t="shared" ref="AG86" si="709">+AG84*AG85</f>
        <v>181.99730769230769</v>
      </c>
      <c r="AH86" s="19">
        <f t="shared" ref="AH86:AI86" si="710">+AH84*AH85</f>
        <v>181.99730769230769</v>
      </c>
      <c r="AI86" s="19">
        <f t="shared" si="710"/>
        <v>181.99730769230769</v>
      </c>
      <c r="AJ86" s="19">
        <f t="shared" si="697"/>
        <v>181.99730769230769</v>
      </c>
      <c r="AK86" s="19">
        <f t="shared" ref="AK86" si="711">+AK84*AK85</f>
        <v>181.99730769230769</v>
      </c>
      <c r="AL86" s="19">
        <f t="shared" ref="AL86:AN86" si="712">+AL84*AL85</f>
        <v>181.99730769230769</v>
      </c>
      <c r="AM86" s="19">
        <f t="shared" si="712"/>
        <v>181.99730769230769</v>
      </c>
      <c r="AN86" s="19">
        <f t="shared" si="712"/>
        <v>181.99730769230769</v>
      </c>
      <c r="AO86" s="19">
        <f t="shared" si="697"/>
        <v>181.99730769230769</v>
      </c>
      <c r="AP86" s="19">
        <f t="shared" ref="AP86:AQ86" si="713">+AP84*AP85</f>
        <v>181.99730769230769</v>
      </c>
      <c r="AQ86" s="19">
        <f t="shared" si="713"/>
        <v>181.99730769230769</v>
      </c>
      <c r="AR86" s="19">
        <f t="shared" ref="AR86" si="714">+AR84*AR85</f>
        <v>181.99730769230769</v>
      </c>
      <c r="AS86" s="19">
        <f t="shared" ref="AS86:AT86" si="715">+AS84*AS85</f>
        <v>181.99730769230769</v>
      </c>
      <c r="AT86" s="19">
        <f t="shared" si="715"/>
        <v>181.99730769230769</v>
      </c>
      <c r="AU86" s="19">
        <f t="shared" si="697"/>
        <v>181.99730769230769</v>
      </c>
      <c r="AV86" s="19">
        <f t="shared" ref="AV86" si="716">+AV84*AV85</f>
        <v>181.99730769230769</v>
      </c>
      <c r="AW86" s="19">
        <f t="shared" ref="AW86:AY86" si="717">+AW84*AW85</f>
        <v>181.99730769230769</v>
      </c>
      <c r="AX86" s="19">
        <f t="shared" si="717"/>
        <v>181.99730769230769</v>
      </c>
      <c r="AY86" s="19">
        <f t="shared" si="717"/>
        <v>181.99730769230769</v>
      </c>
      <c r="AZ86" s="19">
        <f t="shared" si="697"/>
        <v>181.99730769230769</v>
      </c>
      <c r="BA86" s="19">
        <f t="shared" ref="BA86:BB86" si="718">+BA84*BA85</f>
        <v>181.99730769230769</v>
      </c>
      <c r="BB86" s="19">
        <f t="shared" si="718"/>
        <v>181.99730769230769</v>
      </c>
      <c r="BC86" s="19">
        <f t="shared" ref="BC86" si="719">+BC84*BC85</f>
        <v>181.99730769230769</v>
      </c>
      <c r="BD86" s="19">
        <f t="shared" ref="BD86:BE86" si="720">+BD84*BD85</f>
        <v>181.99730769230769</v>
      </c>
      <c r="BE86" s="19">
        <f t="shared" si="720"/>
        <v>181.99730769230769</v>
      </c>
      <c r="BF86" s="19">
        <f t="shared" si="697"/>
        <v>459.22352941176462</v>
      </c>
      <c r="BG86" s="19">
        <f t="shared" ref="BG86:BI86" si="721">+BG84*BG85</f>
        <v>459.22352941176462</v>
      </c>
      <c r="BH86" s="19">
        <f t="shared" si="721"/>
        <v>459.22352941176462</v>
      </c>
      <c r="BI86" s="19">
        <f t="shared" si="721"/>
        <v>459.22352941176462</v>
      </c>
      <c r="BJ86" s="19">
        <f t="shared" si="697"/>
        <v>459.22352941176462</v>
      </c>
      <c r="BK86" s="19">
        <f t="shared" ref="BK86:BL86" si="722">+BK84*BK85</f>
        <v>459.22352941176462</v>
      </c>
      <c r="BL86" s="19">
        <f t="shared" si="722"/>
        <v>459.22352941176462</v>
      </c>
      <c r="BM86" s="19">
        <f t="shared" ref="BM86" si="723">+BM84*BM85</f>
        <v>459.22352941176462</v>
      </c>
      <c r="BN86" s="19">
        <f t="shared" ref="BN86" si="724">+BN84*BN85</f>
        <v>459.22352941176462</v>
      </c>
      <c r="BO86" s="19">
        <f t="shared" si="697"/>
        <v>459.22352941176462</v>
      </c>
      <c r="BP86" s="19">
        <f t="shared" ref="BP86:BR86" si="725">+BP84*BP85</f>
        <v>459.22352941176462</v>
      </c>
      <c r="BQ86" s="19">
        <f t="shared" si="725"/>
        <v>459.22352941176462</v>
      </c>
      <c r="BR86" s="19">
        <f t="shared" si="725"/>
        <v>459.22352941176462</v>
      </c>
      <c r="BS86" s="19">
        <f t="shared" si="697"/>
        <v>459.22352941176462</v>
      </c>
      <c r="BT86" s="19">
        <f t="shared" ref="BT86:BU86" si="726">+BT84*BT85</f>
        <v>459.22352941176462</v>
      </c>
      <c r="BU86" s="19">
        <f t="shared" si="726"/>
        <v>459.22352941176462</v>
      </c>
      <c r="BV86" s="19">
        <f t="shared" ref="BV86" si="727">+BV84*BV85</f>
        <v>459.22352941176462</v>
      </c>
      <c r="BW86" s="19">
        <f t="shared" ref="BW86" si="728">+BW84*BW85</f>
        <v>459.22352941176462</v>
      </c>
      <c r="BX86" s="19">
        <f t="shared" ref="BX86" si="729">+BX84*BX85</f>
        <v>459.22352941176462</v>
      </c>
      <c r="BY86" s="19">
        <f t="shared" si="697"/>
        <v>829.74117647058813</v>
      </c>
      <c r="BZ86" s="19">
        <f t="shared" ref="BZ86:CB86" si="730">+BZ84*BZ85</f>
        <v>829.74117647058813</v>
      </c>
      <c r="CA86" s="19">
        <f t="shared" si="730"/>
        <v>829.74117647058813</v>
      </c>
      <c r="CB86" s="19">
        <f t="shared" si="730"/>
        <v>829.74117647058813</v>
      </c>
      <c r="CC86" s="19">
        <f t="shared" si="697"/>
        <v>829.74117647058813</v>
      </c>
      <c r="CD86" s="19">
        <f t="shared" ref="CD86:CE86" si="731">+CD84*CD85</f>
        <v>829.74117647058813</v>
      </c>
      <c r="CE86" s="19">
        <f t="shared" si="731"/>
        <v>829.74117647058813</v>
      </c>
      <c r="CF86" s="19">
        <f t="shared" ref="CF86" si="732">+CF84*CF85</f>
        <v>829.74117647058813</v>
      </c>
      <c r="CG86" s="19">
        <f t="shared" ref="CG86" si="733">+CG84*CG85</f>
        <v>829.74117647058813</v>
      </c>
      <c r="CH86" s="19">
        <f t="shared" ref="CH86:CI86" si="734">+CH84*CH85</f>
        <v>829.74117647058813</v>
      </c>
      <c r="CI86" s="19">
        <f t="shared" si="734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5">+E86*E88*(1-E87)</f>
        <v>5.1364800000000006</v>
      </c>
      <c r="F89" s="4">
        <f t="shared" ref="F89:H89" si="736">+F86*F88*(1-F87)</f>
        <v>5.1364800000000006</v>
      </c>
      <c r="G89" s="4">
        <f t="shared" si="736"/>
        <v>5.1364800000000006</v>
      </c>
      <c r="H89" s="4">
        <f t="shared" si="736"/>
        <v>5.1364800000000006</v>
      </c>
      <c r="I89" s="4">
        <f t="shared" si="735"/>
        <v>5.1364800000000006</v>
      </c>
      <c r="J89" s="4">
        <f t="shared" ref="J89:K89" si="737">+J86*J88*(1-J87)</f>
        <v>5.1364800000000006</v>
      </c>
      <c r="K89" s="4">
        <f t="shared" si="737"/>
        <v>5.1364800000000006</v>
      </c>
      <c r="L89" s="4">
        <f t="shared" ref="L89" si="738">+L86*L88*(1-L87)</f>
        <v>5.1364800000000006</v>
      </c>
      <c r="M89" s="4">
        <f t="shared" si="735"/>
        <v>5.1364800000000006</v>
      </c>
      <c r="N89" s="4">
        <f t="shared" ref="N89" si="739">+N86*N88*(1-N87)</f>
        <v>5.1364800000000006</v>
      </c>
      <c r="O89" s="4">
        <f t="shared" si="735"/>
        <v>5.1364800000000006</v>
      </c>
      <c r="P89" s="4">
        <f t="shared" ref="P89:R89" si="740">+P86*P88*(1-P87)</f>
        <v>5.1364800000000006</v>
      </c>
      <c r="Q89" s="4">
        <f t="shared" si="740"/>
        <v>5.1603259090909095</v>
      </c>
      <c r="R89" s="4">
        <f t="shared" si="740"/>
        <v>5.1364800000000006</v>
      </c>
      <c r="S89" s="4">
        <f t="shared" si="735"/>
        <v>5.1364800000000006</v>
      </c>
      <c r="T89" s="4">
        <f t="shared" ref="T89:U89" si="741">+T86*T88*(1-T87)</f>
        <v>5.1364800000000006</v>
      </c>
      <c r="U89" s="4">
        <f t="shared" si="741"/>
        <v>5.1364800000000006</v>
      </c>
      <c r="V89" s="4">
        <f t="shared" ref="V89" si="742">+V86*V88*(1-V87)</f>
        <v>5.1364800000000006</v>
      </c>
      <c r="W89" s="4">
        <f t="shared" ref="W89:X89" si="743">+W86*W88*(1-W87)</f>
        <v>5.1364800000000006</v>
      </c>
      <c r="X89" s="4">
        <f t="shared" si="743"/>
        <v>5.1364800000000006</v>
      </c>
      <c r="Y89" s="4">
        <f t="shared" si="735"/>
        <v>30.939542307692314</v>
      </c>
      <c r="Z89" s="4">
        <f t="shared" ref="Z89" si="744">+Z86*Z88*(1-Z87)</f>
        <v>30.939542307692314</v>
      </c>
      <c r="AA89" s="4">
        <f t="shared" ref="AA89:AC89" si="745">+AA86*AA88*(1-AA87)</f>
        <v>30.939542307692314</v>
      </c>
      <c r="AB89" s="4">
        <f t="shared" si="745"/>
        <v>30.939542307692314</v>
      </c>
      <c r="AC89" s="4">
        <f t="shared" si="745"/>
        <v>30.939542307692314</v>
      </c>
      <c r="AD89" s="4">
        <f t="shared" si="735"/>
        <v>30.939542307692314</v>
      </c>
      <c r="AE89" s="4">
        <f t="shared" ref="AE89:AF89" si="746">+AE86*AE88*(1-AE87)</f>
        <v>30.939542307692314</v>
      </c>
      <c r="AF89" s="4">
        <f t="shared" si="746"/>
        <v>30.939542307692314</v>
      </c>
      <c r="AG89" s="4">
        <f t="shared" ref="AG89" si="747">+AG86*AG88*(1-AG87)</f>
        <v>30.939542307692314</v>
      </c>
      <c r="AH89" s="4">
        <f t="shared" ref="AH89:AI89" si="748">+AH86*AH88*(1-AH87)</f>
        <v>30.939542307692314</v>
      </c>
      <c r="AI89" s="4">
        <f t="shared" si="748"/>
        <v>30.939542307692314</v>
      </c>
      <c r="AJ89" s="4">
        <f t="shared" si="735"/>
        <v>30.939542307692314</v>
      </c>
      <c r="AK89" s="4">
        <f t="shared" ref="AK89" si="749">+AK86*AK88*(1-AK87)</f>
        <v>30.939542307692314</v>
      </c>
      <c r="AL89" s="4">
        <f t="shared" ref="AL89:AN89" si="750">+AL86*AL88*(1-AL87)</f>
        <v>30.939542307692314</v>
      </c>
      <c r="AM89" s="4">
        <f t="shared" si="750"/>
        <v>30.939542307692314</v>
      </c>
      <c r="AN89" s="4">
        <f t="shared" si="750"/>
        <v>30.939542307692314</v>
      </c>
      <c r="AO89" s="4">
        <f t="shared" si="735"/>
        <v>30.939542307692314</v>
      </c>
      <c r="AP89" s="4">
        <f t="shared" ref="AP89:AQ89" si="751">+AP86*AP88*(1-AP87)</f>
        <v>30.939542307692314</v>
      </c>
      <c r="AQ89" s="4">
        <f t="shared" si="751"/>
        <v>30.939542307692314</v>
      </c>
      <c r="AR89" s="4">
        <f t="shared" ref="AR89" si="752">+AR86*AR88*(1-AR87)</f>
        <v>30.939542307692314</v>
      </c>
      <c r="AS89" s="4">
        <f t="shared" ref="AS89:AT89" si="753">+AS86*AS88*(1-AS87)</f>
        <v>30.939542307692314</v>
      </c>
      <c r="AT89" s="4">
        <f t="shared" si="753"/>
        <v>30.939542307692314</v>
      </c>
      <c r="AU89" s="4">
        <f t="shared" si="735"/>
        <v>30.939542307692314</v>
      </c>
      <c r="AV89" s="4">
        <f t="shared" ref="AV89" si="754">+AV86*AV88*(1-AV87)</f>
        <v>30.939542307692314</v>
      </c>
      <c r="AW89" s="4">
        <f t="shared" ref="AW89:AY89" si="755">+AW86*AW88*(1-AW87)</f>
        <v>30.939542307692314</v>
      </c>
      <c r="AX89" s="4">
        <f t="shared" si="755"/>
        <v>30.939542307692314</v>
      </c>
      <c r="AY89" s="4">
        <f t="shared" si="755"/>
        <v>30.939542307692314</v>
      </c>
      <c r="AZ89" s="4">
        <f t="shared" si="735"/>
        <v>30.939542307692314</v>
      </c>
      <c r="BA89" s="4">
        <f t="shared" ref="BA89:BB89" si="756">+BA86*BA88*(1-BA87)</f>
        <v>30.939542307692314</v>
      </c>
      <c r="BB89" s="4">
        <f t="shared" si="756"/>
        <v>30.939542307692314</v>
      </c>
      <c r="BC89" s="4">
        <f t="shared" ref="BC89" si="757">+BC86*BC88*(1-BC87)</f>
        <v>30.939542307692314</v>
      </c>
      <c r="BD89" s="4">
        <f t="shared" ref="BD89:BE89" si="758">+BD86*BD88*(1-BD87)</f>
        <v>30.939542307692314</v>
      </c>
      <c r="BE89" s="4">
        <f t="shared" si="758"/>
        <v>30.939542307692314</v>
      </c>
      <c r="BF89" s="4">
        <f t="shared" si="735"/>
        <v>87.252470588235255</v>
      </c>
      <c r="BG89" s="4">
        <f t="shared" ref="BG89:BI89" si="759">+BG86*BG88*(1-BG87)</f>
        <v>87.252470588235255</v>
      </c>
      <c r="BH89" s="4">
        <f t="shared" si="759"/>
        <v>87.252470588235255</v>
      </c>
      <c r="BI89" s="4">
        <f t="shared" si="759"/>
        <v>87.252470588235255</v>
      </c>
      <c r="BJ89" s="4">
        <f t="shared" si="735"/>
        <v>87.252470588235255</v>
      </c>
      <c r="BK89" s="4">
        <f t="shared" ref="BK89:BL89" si="760">+BK86*BK88*(1-BK87)</f>
        <v>87.252470588235255</v>
      </c>
      <c r="BL89" s="4">
        <f t="shared" si="760"/>
        <v>87.252470588235255</v>
      </c>
      <c r="BM89" s="4">
        <f t="shared" ref="BM89" si="761">+BM86*BM88*(1-BM87)</f>
        <v>87.252470588235255</v>
      </c>
      <c r="BN89" s="4">
        <f t="shared" ref="BN89" si="762">+BN86*BN88*(1-BN87)</f>
        <v>87.252470588235255</v>
      </c>
      <c r="BO89" s="4">
        <f t="shared" si="735"/>
        <v>87.252470588235255</v>
      </c>
      <c r="BP89" s="4">
        <f t="shared" ref="BP89:BR89" si="763">+BP86*BP88*(1-BP87)</f>
        <v>87.252470588235255</v>
      </c>
      <c r="BQ89" s="4">
        <f t="shared" si="763"/>
        <v>87.252470588235255</v>
      </c>
      <c r="BR89" s="4">
        <f t="shared" si="763"/>
        <v>87.252470588235255</v>
      </c>
      <c r="BS89" s="4">
        <f t="shared" si="735"/>
        <v>87.252470588235255</v>
      </c>
      <c r="BT89" s="4">
        <f t="shared" ref="BT89:BU89" si="764">+BT86*BT88*(1-BT87)</f>
        <v>87.252470588235255</v>
      </c>
      <c r="BU89" s="4">
        <f t="shared" si="764"/>
        <v>87.252470588235255</v>
      </c>
      <c r="BV89" s="4">
        <f t="shared" ref="BV89" si="765">+BV86*BV88*(1-BV87)</f>
        <v>87.252470588235255</v>
      </c>
      <c r="BW89" s="4">
        <f t="shared" ref="BW89" si="766">+BW86*BW88*(1-BW87)</f>
        <v>87.252470588235255</v>
      </c>
      <c r="BX89" s="4">
        <f t="shared" ref="BX89" si="767">+BX86*BX88*(1-BX87)</f>
        <v>87.252470588235255</v>
      </c>
      <c r="BY89" s="4">
        <f t="shared" si="735"/>
        <v>157.6508235294117</v>
      </c>
      <c r="BZ89" s="4">
        <f t="shared" ref="BZ89:CB89" si="768">+BZ86*BZ88*(1-BZ87)</f>
        <v>157.6508235294117</v>
      </c>
      <c r="CA89" s="4">
        <f t="shared" si="768"/>
        <v>157.6508235294117</v>
      </c>
      <c r="CB89" s="4">
        <f t="shared" si="768"/>
        <v>157.6508235294117</v>
      </c>
      <c r="CC89" s="4">
        <f t="shared" si="735"/>
        <v>157.6508235294117</v>
      </c>
      <c r="CD89" s="4">
        <f t="shared" ref="CD89:CE89" si="769">+CD86*CD88*(1-CD87)</f>
        <v>157.6508235294117</v>
      </c>
      <c r="CE89" s="4">
        <f t="shared" si="769"/>
        <v>157.6508235294117</v>
      </c>
      <c r="CF89" s="4">
        <f t="shared" ref="CF89" si="770">+CF86*CF88*(1-CF87)</f>
        <v>157.6508235294117</v>
      </c>
      <c r="CG89" s="4">
        <f t="shared" ref="CG89" si="771">+CG86*CG88*(1-CG87)</f>
        <v>157.6508235294117</v>
      </c>
      <c r="CH89" s="4">
        <f t="shared" ref="CH89:CI89" si="772">+CH86*CH88*(1-CH87)</f>
        <v>157.6508235294117</v>
      </c>
      <c r="CI89" s="4">
        <f t="shared" si="772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3">+E86*(1-E87)/E90</f>
        <v>20.545920000000002</v>
      </c>
      <c r="F91" s="19">
        <f t="shared" ref="F91:H91" si="774">+F86*(1-F87)/F90</f>
        <v>20.545920000000002</v>
      </c>
      <c r="G91" s="19">
        <f t="shared" si="774"/>
        <v>20.545920000000002</v>
      </c>
      <c r="H91" s="19">
        <f t="shared" si="774"/>
        <v>20.545920000000002</v>
      </c>
      <c r="I91" s="19">
        <f t="shared" si="773"/>
        <v>20.545920000000002</v>
      </c>
      <c r="J91" s="19">
        <f t="shared" ref="J91:K91" si="775">+J86*(1-J87)/J90</f>
        <v>20.545920000000002</v>
      </c>
      <c r="K91" s="19">
        <f t="shared" si="775"/>
        <v>20.545920000000002</v>
      </c>
      <c r="L91" s="19">
        <f t="shared" ref="L91" si="776">+L86*(1-L87)/L90</f>
        <v>20.545920000000002</v>
      </c>
      <c r="M91" s="19">
        <f t="shared" si="773"/>
        <v>20.545920000000002</v>
      </c>
      <c r="N91" s="19">
        <f t="shared" ref="N91" si="777">+N86*(1-N87)/N90</f>
        <v>20.545920000000002</v>
      </c>
      <c r="O91" s="19">
        <f t="shared" si="773"/>
        <v>20.545920000000002</v>
      </c>
      <c r="P91" s="19">
        <f t="shared" ref="P91:R91" si="778">+P86*(1-P87)/P90</f>
        <v>20.545920000000002</v>
      </c>
      <c r="Q91" s="19">
        <f t="shared" si="778"/>
        <v>20.641303636363638</v>
      </c>
      <c r="R91" s="19">
        <f t="shared" si="778"/>
        <v>20.545920000000002</v>
      </c>
      <c r="S91" s="19">
        <f t="shared" si="773"/>
        <v>20.545920000000002</v>
      </c>
      <c r="T91" s="19">
        <f t="shared" ref="T91:U91" si="779">+T86*(1-T87)/T90</f>
        <v>20.545920000000002</v>
      </c>
      <c r="U91" s="19">
        <f t="shared" si="779"/>
        <v>20.545920000000002</v>
      </c>
      <c r="V91" s="19">
        <f t="shared" ref="V91" si="780">+V86*(1-V87)/V90</f>
        <v>20.545920000000002</v>
      </c>
      <c r="W91" s="19">
        <f t="shared" ref="W91:X91" si="781">+W86*(1-W87)/W90</f>
        <v>20.545920000000002</v>
      </c>
      <c r="X91" s="19">
        <f t="shared" si="781"/>
        <v>20.545920000000002</v>
      </c>
      <c r="Y91" s="19">
        <f t="shared" ref="Y91:AI91" si="782">+Y86*(1-Y87)/Y90</f>
        <v>123.75816923076925</v>
      </c>
      <c r="Z91" s="19">
        <f t="shared" ref="Z91" si="783">+Z86*(1-Z87)/Z90</f>
        <v>123.75816923076925</v>
      </c>
      <c r="AA91" s="19">
        <f t="shared" si="782"/>
        <v>123.75816923076925</v>
      </c>
      <c r="AB91" s="19">
        <f t="shared" si="782"/>
        <v>123.75816923076925</v>
      </c>
      <c r="AC91" s="19">
        <f t="shared" si="782"/>
        <v>123.75816923076925</v>
      </c>
      <c r="AD91" s="19">
        <f t="shared" si="782"/>
        <v>123.75816923076925</v>
      </c>
      <c r="AE91" s="19">
        <f t="shared" si="782"/>
        <v>123.75816923076925</v>
      </c>
      <c r="AF91" s="19">
        <f t="shared" si="782"/>
        <v>123.75816923076925</v>
      </c>
      <c r="AG91" s="19">
        <f t="shared" si="782"/>
        <v>123.75816923076925</v>
      </c>
      <c r="AH91" s="19">
        <f t="shared" si="782"/>
        <v>123.75816923076925</v>
      </c>
      <c r="AI91" s="19">
        <f t="shared" si="782"/>
        <v>123.75816923076925</v>
      </c>
      <c r="AJ91" s="19">
        <f t="shared" si="773"/>
        <v>123.75816923076925</v>
      </c>
      <c r="AK91" s="19">
        <f t="shared" ref="AK91" si="784">+AK86*(1-AK87)/AK90</f>
        <v>123.75816923076925</v>
      </c>
      <c r="AL91" s="19">
        <f t="shared" ref="AL91:AN91" si="785">+AL86*(1-AL87)/AL90</f>
        <v>123.75816923076925</v>
      </c>
      <c r="AM91" s="19">
        <f t="shared" si="785"/>
        <v>123.75816923076925</v>
      </c>
      <c r="AN91" s="19">
        <f t="shared" si="785"/>
        <v>123.75816923076925</v>
      </c>
      <c r="AO91" s="19">
        <f t="shared" si="773"/>
        <v>123.75816923076925</v>
      </c>
      <c r="AP91" s="19">
        <f t="shared" ref="AP91:AQ91" si="786">+AP86*(1-AP87)/AP90</f>
        <v>123.75816923076925</v>
      </c>
      <c r="AQ91" s="19">
        <f t="shared" si="786"/>
        <v>123.75816923076925</v>
      </c>
      <c r="AR91" s="19">
        <f t="shared" ref="AR91" si="787">+AR86*(1-AR87)/AR90</f>
        <v>123.75816923076925</v>
      </c>
      <c r="AS91" s="19">
        <f t="shared" ref="AS91:AT91" si="788">+AS86*(1-AS87)/AS90</f>
        <v>123.75816923076925</v>
      </c>
      <c r="AT91" s="19">
        <f t="shared" si="788"/>
        <v>123.75816923076925</v>
      </c>
      <c r="AU91" s="19">
        <f t="shared" si="773"/>
        <v>123.75816923076925</v>
      </c>
      <c r="AV91" s="19">
        <f t="shared" ref="AV91" si="789">+AV86*(1-AV87)/AV90</f>
        <v>123.75816923076925</v>
      </c>
      <c r="AW91" s="19">
        <f t="shared" ref="AW91:AY91" si="790">+AW86*(1-AW87)/AW90</f>
        <v>123.75816923076925</v>
      </c>
      <c r="AX91" s="19">
        <f t="shared" si="790"/>
        <v>123.75816923076925</v>
      </c>
      <c r="AY91" s="19">
        <f t="shared" si="790"/>
        <v>123.75816923076925</v>
      </c>
      <c r="AZ91" s="19">
        <f t="shared" si="773"/>
        <v>123.75816923076925</v>
      </c>
      <c r="BA91" s="19">
        <f t="shared" ref="BA91:BB91" si="791">+BA86*(1-BA87)/BA90</f>
        <v>123.75816923076925</v>
      </c>
      <c r="BB91" s="19">
        <f t="shared" si="791"/>
        <v>123.75816923076925</v>
      </c>
      <c r="BC91" s="19">
        <f t="shared" ref="BC91" si="792">+BC86*(1-BC87)/BC90</f>
        <v>123.75816923076925</v>
      </c>
      <c r="BD91" s="19">
        <f t="shared" ref="BD91:BE91" si="793">+BD86*(1-BD87)/BD90</f>
        <v>123.75816923076925</v>
      </c>
      <c r="BE91" s="19">
        <f t="shared" si="793"/>
        <v>123.75816923076925</v>
      </c>
      <c r="BF91" s="19">
        <f t="shared" si="773"/>
        <v>290.84156862745084</v>
      </c>
      <c r="BG91" s="19">
        <f t="shared" ref="BG91:BI91" si="794">+BG86*(1-BG87)/BG90</f>
        <v>290.84156862745084</v>
      </c>
      <c r="BH91" s="19">
        <f t="shared" si="794"/>
        <v>290.84156862745084</v>
      </c>
      <c r="BI91" s="19">
        <f t="shared" si="794"/>
        <v>290.84156862745084</v>
      </c>
      <c r="BJ91" s="19">
        <f t="shared" si="773"/>
        <v>290.84156862745084</v>
      </c>
      <c r="BK91" s="19">
        <f t="shared" ref="BK91:BL91" si="795">+BK86*(1-BK87)/BK90</f>
        <v>290.84156862745084</v>
      </c>
      <c r="BL91" s="19">
        <f t="shared" si="795"/>
        <v>290.84156862745084</v>
      </c>
      <c r="BM91" s="19">
        <f t="shared" ref="BM91" si="796">+BM86*(1-BM87)/BM90</f>
        <v>290.84156862745084</v>
      </c>
      <c r="BN91" s="19">
        <f t="shared" ref="BN91" si="797">+BN86*(1-BN87)/BN90</f>
        <v>290.84156862745084</v>
      </c>
      <c r="BO91" s="19">
        <f t="shared" si="773"/>
        <v>290.84156862745084</v>
      </c>
      <c r="BP91" s="19">
        <f t="shared" ref="BP91:BR91" si="798">+BP86*(1-BP87)/BP90</f>
        <v>290.84156862745084</v>
      </c>
      <c r="BQ91" s="19">
        <f t="shared" si="798"/>
        <v>290.84156862745084</v>
      </c>
      <c r="BR91" s="19">
        <f t="shared" si="798"/>
        <v>290.84156862745084</v>
      </c>
      <c r="BS91" s="19">
        <f t="shared" si="773"/>
        <v>290.84156862745084</v>
      </c>
      <c r="BT91" s="19">
        <f t="shared" ref="BT91:BU91" si="799">+BT86*(1-BT87)/BT90</f>
        <v>290.84156862745084</v>
      </c>
      <c r="BU91" s="19">
        <f t="shared" si="799"/>
        <v>290.84156862745084</v>
      </c>
      <c r="BV91" s="19">
        <f t="shared" ref="BV91" si="800">+BV86*(1-BV87)/BV90</f>
        <v>290.84156862745084</v>
      </c>
      <c r="BW91" s="19">
        <f t="shared" ref="BW91" si="801">+BW86*(1-BW87)/BW90</f>
        <v>290.84156862745084</v>
      </c>
      <c r="BX91" s="19">
        <f t="shared" ref="BX91" si="802">+BX86*(1-BX87)/BX90</f>
        <v>290.84156862745084</v>
      </c>
      <c r="BY91" s="19">
        <f t="shared" si="773"/>
        <v>525.50274509803899</v>
      </c>
      <c r="BZ91" s="19">
        <f t="shared" ref="BZ91:CB91" si="803">+BZ86*(1-BZ87)/BZ90</f>
        <v>525.50274509803899</v>
      </c>
      <c r="CA91" s="19">
        <f t="shared" si="803"/>
        <v>525.50274509803899</v>
      </c>
      <c r="CB91" s="19">
        <f t="shared" si="803"/>
        <v>525.50274509803899</v>
      </c>
      <c r="CC91" s="19">
        <f t="shared" si="773"/>
        <v>525.50274509803899</v>
      </c>
      <c r="CD91" s="19">
        <f t="shared" ref="CD91:CE91" si="804">+CD86*(1-CD87)/CD90</f>
        <v>525.50274509803899</v>
      </c>
      <c r="CE91" s="19">
        <f t="shared" si="804"/>
        <v>525.50274509803899</v>
      </c>
      <c r="CF91" s="19">
        <f t="shared" ref="CF91" si="805">+CF86*(1-CF87)/CF90</f>
        <v>525.50274509803899</v>
      </c>
      <c r="CG91" s="19">
        <f t="shared" ref="CG91" si="806">+CG86*(1-CG87)/CG90</f>
        <v>525.50274509803899</v>
      </c>
      <c r="CH91" s="19">
        <f t="shared" ref="CH91:CI91" si="807">+CH86*(1-CH87)/CH90</f>
        <v>525.50274509803899</v>
      </c>
      <c r="CI91" s="19">
        <f t="shared" si="807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8">+E86*E92</f>
        <v>68.486400000000003</v>
      </c>
      <c r="F94" s="19">
        <f t="shared" ref="F94:H94" si="809">+F86*F92</f>
        <v>68.486400000000003</v>
      </c>
      <c r="G94" s="19">
        <f t="shared" si="809"/>
        <v>68.486400000000003</v>
      </c>
      <c r="H94" s="19">
        <f t="shared" si="809"/>
        <v>68.486400000000003</v>
      </c>
      <c r="I94" s="19">
        <f t="shared" si="808"/>
        <v>68.486400000000003</v>
      </c>
      <c r="J94" s="19">
        <f t="shared" ref="J94:K94" si="810">+J86*J92</f>
        <v>68.486400000000003</v>
      </c>
      <c r="K94" s="19">
        <f t="shared" si="810"/>
        <v>68.486400000000003</v>
      </c>
      <c r="L94" s="19">
        <f t="shared" ref="L94" si="811">+L86*L92</f>
        <v>68.486400000000003</v>
      </c>
      <c r="M94" s="19">
        <f t="shared" si="808"/>
        <v>68.486400000000003</v>
      </c>
      <c r="N94" s="19">
        <f t="shared" ref="N94" si="812">+N86*N92</f>
        <v>68.486400000000003</v>
      </c>
      <c r="O94" s="19">
        <f t="shared" si="808"/>
        <v>68.486400000000003</v>
      </c>
      <c r="P94" s="19">
        <f t="shared" ref="P94:R94" si="813">+P86*P92</f>
        <v>68.486400000000003</v>
      </c>
      <c r="Q94" s="19">
        <f t="shared" si="813"/>
        <v>68.804345454545455</v>
      </c>
      <c r="R94" s="19">
        <f t="shared" si="813"/>
        <v>68.486400000000003</v>
      </c>
      <c r="S94" s="19">
        <f t="shared" si="808"/>
        <v>68.486400000000003</v>
      </c>
      <c r="T94" s="19">
        <f t="shared" ref="T94:U94" si="814">+T86*T92</f>
        <v>68.486400000000003</v>
      </c>
      <c r="U94" s="19">
        <f t="shared" si="814"/>
        <v>68.486400000000003</v>
      </c>
      <c r="V94" s="19">
        <f t="shared" ref="V94" si="815">+V86*V92</f>
        <v>68.486400000000003</v>
      </c>
      <c r="W94" s="19">
        <f t="shared" ref="W94:X94" si="816">+W86*W92</f>
        <v>68.486400000000003</v>
      </c>
      <c r="X94" s="19">
        <f t="shared" si="816"/>
        <v>68.486400000000003</v>
      </c>
      <c r="Y94" s="19">
        <f>+Y86*Y92</f>
        <v>363.99461538461537</v>
      </c>
      <c r="Z94" s="19">
        <f t="shared" ref="Z94" si="817">+Z86*Z92</f>
        <v>363.99461538461537</v>
      </c>
      <c r="AA94" s="19">
        <f t="shared" ref="AA94:AC94" si="818">+AA86*AA92</f>
        <v>363.99461538461537</v>
      </c>
      <c r="AB94" s="19">
        <f t="shared" si="818"/>
        <v>363.99461538461537</v>
      </c>
      <c r="AC94" s="19">
        <f t="shared" si="818"/>
        <v>363.99461538461537</v>
      </c>
      <c r="AD94" s="19">
        <f t="shared" si="808"/>
        <v>363.99461538461537</v>
      </c>
      <c r="AE94" s="19">
        <f t="shared" ref="AE94:AF94" si="819">+AE86*AE92</f>
        <v>363.99461538461537</v>
      </c>
      <c r="AF94" s="19">
        <f t="shared" si="819"/>
        <v>363.99461538461537</v>
      </c>
      <c r="AG94" s="19">
        <f t="shared" ref="AG94" si="820">+AG86*AG92</f>
        <v>363.99461538461537</v>
      </c>
      <c r="AH94" s="19">
        <f t="shared" ref="AH94:AI94" si="821">+AH86*AH92</f>
        <v>363.99461538461537</v>
      </c>
      <c r="AI94" s="19">
        <f t="shared" si="821"/>
        <v>363.99461538461537</v>
      </c>
      <c r="AJ94" s="19">
        <f t="shared" si="808"/>
        <v>363.99461538461537</v>
      </c>
      <c r="AK94" s="19">
        <f t="shared" ref="AK94" si="822">+AK86*AK92</f>
        <v>363.99461538461537</v>
      </c>
      <c r="AL94" s="19">
        <f t="shared" ref="AL94:AN94" si="823">+AL86*AL92</f>
        <v>363.99461538461537</v>
      </c>
      <c r="AM94" s="19">
        <f t="shared" si="823"/>
        <v>363.99461538461537</v>
      </c>
      <c r="AN94" s="19">
        <f t="shared" si="823"/>
        <v>363.99461538461537</v>
      </c>
      <c r="AO94" s="19">
        <f t="shared" si="808"/>
        <v>363.99461538461537</v>
      </c>
      <c r="AP94" s="19">
        <f t="shared" ref="AP94:AQ94" si="824">+AP86*AP92</f>
        <v>363.99461538461537</v>
      </c>
      <c r="AQ94" s="19">
        <f t="shared" si="824"/>
        <v>363.99461538461537</v>
      </c>
      <c r="AR94" s="19">
        <f t="shared" ref="AR94" si="825">+AR86*AR92</f>
        <v>363.99461538461537</v>
      </c>
      <c r="AS94" s="19">
        <f t="shared" ref="AS94:AT94" si="826">+AS86*AS92</f>
        <v>363.99461538461537</v>
      </c>
      <c r="AT94" s="19">
        <f t="shared" si="826"/>
        <v>363.99461538461537</v>
      </c>
      <c r="AU94" s="19">
        <f t="shared" si="808"/>
        <v>363.99461538461537</v>
      </c>
      <c r="AV94" s="19">
        <f t="shared" ref="AV94" si="827">+AV86*AV92</f>
        <v>363.99461538461537</v>
      </c>
      <c r="AW94" s="19">
        <f t="shared" ref="AW94:AY94" si="828">+AW86*AW92</f>
        <v>363.99461538461537</v>
      </c>
      <c r="AX94" s="19">
        <f t="shared" si="828"/>
        <v>363.99461538461537</v>
      </c>
      <c r="AY94" s="19">
        <f t="shared" si="828"/>
        <v>363.99461538461537</v>
      </c>
      <c r="AZ94" s="19">
        <f t="shared" si="808"/>
        <v>363.99461538461537</v>
      </c>
      <c r="BA94" s="19">
        <f t="shared" ref="BA94:BB94" si="829">+BA86*BA92</f>
        <v>363.99461538461537</v>
      </c>
      <c r="BB94" s="19">
        <f t="shared" si="829"/>
        <v>363.99461538461537</v>
      </c>
      <c r="BC94" s="19">
        <f t="shared" ref="BC94" si="830">+BC86*BC92</f>
        <v>363.99461538461537</v>
      </c>
      <c r="BD94" s="19">
        <f t="shared" ref="BD94:BE94" si="831">+BD86*BD92</f>
        <v>363.99461538461537</v>
      </c>
      <c r="BE94" s="19">
        <f t="shared" si="831"/>
        <v>363.99461538461537</v>
      </c>
      <c r="BF94" s="19">
        <f t="shared" si="808"/>
        <v>1148.0588235294115</v>
      </c>
      <c r="BG94" s="19">
        <f t="shared" ref="BG94:BI94" si="832">+BG86*BG92</f>
        <v>1148.0588235294115</v>
      </c>
      <c r="BH94" s="19">
        <f t="shared" si="832"/>
        <v>1148.0588235294115</v>
      </c>
      <c r="BI94" s="19">
        <f t="shared" si="832"/>
        <v>1148.0588235294115</v>
      </c>
      <c r="BJ94" s="19">
        <f t="shared" si="808"/>
        <v>1148.0588235294115</v>
      </c>
      <c r="BK94" s="19">
        <f t="shared" ref="BK94:BL94" si="833">+BK86*BK92</f>
        <v>1148.0588235294115</v>
      </c>
      <c r="BL94" s="19">
        <f t="shared" si="833"/>
        <v>1148.0588235294115</v>
      </c>
      <c r="BM94" s="19">
        <f t="shared" ref="BM94" si="834">+BM86*BM92</f>
        <v>1148.0588235294115</v>
      </c>
      <c r="BN94" s="19">
        <f t="shared" ref="BN94" si="835">+BN86*BN92</f>
        <v>1148.0588235294115</v>
      </c>
      <c r="BO94" s="19">
        <f t="shared" si="808"/>
        <v>1148.0588235294115</v>
      </c>
      <c r="BP94" s="19">
        <f t="shared" ref="BP94:BR94" si="836">+BP86*BP92</f>
        <v>1148.0588235294115</v>
      </c>
      <c r="BQ94" s="19">
        <f t="shared" si="836"/>
        <v>1148.0588235294115</v>
      </c>
      <c r="BR94" s="19">
        <f t="shared" si="836"/>
        <v>1148.0588235294115</v>
      </c>
      <c r="BS94" s="19">
        <f t="shared" si="808"/>
        <v>1148.0588235294115</v>
      </c>
      <c r="BT94" s="19">
        <f t="shared" ref="BT94:BU94" si="837">+BT86*BT92</f>
        <v>1148.0588235294115</v>
      </c>
      <c r="BU94" s="19">
        <f t="shared" si="837"/>
        <v>1148.0588235294115</v>
      </c>
      <c r="BV94" s="19">
        <f t="shared" ref="BV94" si="838">+BV86*BV92</f>
        <v>1148.0588235294115</v>
      </c>
      <c r="BW94" s="19">
        <f t="shared" ref="BW94" si="839">+BW86*BW92</f>
        <v>1148.0588235294115</v>
      </c>
      <c r="BX94" s="19">
        <f t="shared" ref="BX94" si="840">+BX86*BX92</f>
        <v>1148.0588235294115</v>
      </c>
      <c r="BY94" s="19">
        <f t="shared" si="808"/>
        <v>2074.3529411764703</v>
      </c>
      <c r="BZ94" s="19">
        <f t="shared" ref="BZ94:CB94" si="841">+BZ86*BZ92</f>
        <v>2074.3529411764703</v>
      </c>
      <c r="CA94" s="19">
        <f t="shared" si="841"/>
        <v>2074.3529411764703</v>
      </c>
      <c r="CB94" s="19">
        <f t="shared" si="841"/>
        <v>2074.3529411764703</v>
      </c>
      <c r="CC94" s="19">
        <f t="shared" si="808"/>
        <v>2074.3529411764703</v>
      </c>
      <c r="CD94" s="19">
        <f t="shared" ref="CD94:CE94" si="842">+CD86*CD92</f>
        <v>2074.3529411764703</v>
      </c>
      <c r="CE94" s="19">
        <f t="shared" si="842"/>
        <v>2074.3529411764703</v>
      </c>
      <c r="CF94" s="19">
        <f t="shared" ref="CF94" si="843">+CF86*CF92</f>
        <v>2074.3529411764703</v>
      </c>
      <c r="CG94" s="19">
        <f t="shared" ref="CG94" si="844">+CG86*CG92</f>
        <v>2074.3529411764703</v>
      </c>
      <c r="CH94" s="19">
        <f t="shared" ref="CH94:CI94" si="845">+CH86*CH92</f>
        <v>2074.3529411764703</v>
      </c>
      <c r="CI94" s="19">
        <f t="shared" si="845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6">+E94+E91</f>
        <v>89.032319999999999</v>
      </c>
      <c r="F95" s="19">
        <f t="shared" ref="F95:H95" si="847">+F94+F91</f>
        <v>89.032319999999999</v>
      </c>
      <c r="G95" s="19">
        <f t="shared" si="847"/>
        <v>89.032319999999999</v>
      </c>
      <c r="H95" s="19">
        <f t="shared" si="847"/>
        <v>89.032319999999999</v>
      </c>
      <c r="I95" s="19">
        <f t="shared" si="846"/>
        <v>89.032319999999999</v>
      </c>
      <c r="J95" s="19">
        <f t="shared" ref="J95:K95" si="848">+J94+J91</f>
        <v>89.032319999999999</v>
      </c>
      <c r="K95" s="19">
        <f t="shared" si="848"/>
        <v>89.032319999999999</v>
      </c>
      <c r="L95" s="19">
        <f t="shared" ref="L95" si="849">+L94+L91</f>
        <v>89.032319999999999</v>
      </c>
      <c r="M95" s="19">
        <f t="shared" si="846"/>
        <v>89.032319999999999</v>
      </c>
      <c r="N95" s="19">
        <f t="shared" ref="N95" si="850">+N94+N91</f>
        <v>89.032319999999999</v>
      </c>
      <c r="O95" s="19">
        <f t="shared" si="846"/>
        <v>89.032319999999999</v>
      </c>
      <c r="P95" s="19">
        <f t="shared" ref="P95:R95" si="851">+P94+P91</f>
        <v>89.032319999999999</v>
      </c>
      <c r="Q95" s="19">
        <f t="shared" si="851"/>
        <v>89.445649090909086</v>
      </c>
      <c r="R95" s="19">
        <f t="shared" si="851"/>
        <v>89.032319999999999</v>
      </c>
      <c r="S95" s="19">
        <f t="shared" si="846"/>
        <v>89.032319999999999</v>
      </c>
      <c r="T95" s="19">
        <f t="shared" ref="T95:U95" si="852">+T94+T91</f>
        <v>89.032319999999999</v>
      </c>
      <c r="U95" s="19">
        <f t="shared" si="852"/>
        <v>89.032319999999999</v>
      </c>
      <c r="V95" s="19">
        <f t="shared" ref="V95" si="853">+V94+V91</f>
        <v>89.032319999999999</v>
      </c>
      <c r="W95" s="19">
        <f t="shared" ref="W95:X95" si="854">+W94+W91</f>
        <v>89.032319999999999</v>
      </c>
      <c r="X95" s="19">
        <f t="shared" si="854"/>
        <v>89.032319999999999</v>
      </c>
      <c r="Y95" s="19">
        <f t="shared" si="846"/>
        <v>487.7527846153846</v>
      </c>
      <c r="Z95" s="19">
        <f t="shared" ref="Z95" si="855">+Z94+Z91</f>
        <v>487.7527846153846</v>
      </c>
      <c r="AA95" s="19">
        <f t="shared" ref="AA95:AC95" si="856">+AA94+AA91</f>
        <v>487.7527846153846</v>
      </c>
      <c r="AB95" s="19">
        <f t="shared" si="856"/>
        <v>487.7527846153846</v>
      </c>
      <c r="AC95" s="19">
        <f t="shared" si="856"/>
        <v>487.7527846153846</v>
      </c>
      <c r="AD95" s="19">
        <f t="shared" si="846"/>
        <v>487.7527846153846</v>
      </c>
      <c r="AE95" s="19">
        <f t="shared" ref="AE95:AF95" si="857">+AE94+AE91</f>
        <v>487.7527846153846</v>
      </c>
      <c r="AF95" s="19">
        <f t="shared" si="857"/>
        <v>487.7527846153846</v>
      </c>
      <c r="AG95" s="19">
        <f t="shared" ref="AG95" si="858">+AG94+AG91</f>
        <v>487.7527846153846</v>
      </c>
      <c r="AH95" s="19">
        <f t="shared" ref="AH95:AI95" si="859">+AH94+AH91</f>
        <v>487.7527846153846</v>
      </c>
      <c r="AI95" s="19">
        <f t="shared" si="859"/>
        <v>487.7527846153846</v>
      </c>
      <c r="AJ95" s="19">
        <f t="shared" si="846"/>
        <v>487.7527846153846</v>
      </c>
      <c r="AK95" s="19">
        <f t="shared" ref="AK95" si="860">+AK94+AK91</f>
        <v>487.7527846153846</v>
      </c>
      <c r="AL95" s="19">
        <f t="shared" ref="AL95:AN95" si="861">+AL94+AL91</f>
        <v>487.7527846153846</v>
      </c>
      <c r="AM95" s="19">
        <f t="shared" si="861"/>
        <v>487.7527846153846</v>
      </c>
      <c r="AN95" s="19">
        <f t="shared" si="861"/>
        <v>487.7527846153846</v>
      </c>
      <c r="AO95" s="19">
        <f t="shared" si="846"/>
        <v>487.7527846153846</v>
      </c>
      <c r="AP95" s="19">
        <f t="shared" ref="AP95:AQ95" si="862">+AP94+AP91</f>
        <v>487.7527846153846</v>
      </c>
      <c r="AQ95" s="19">
        <f t="shared" si="862"/>
        <v>487.7527846153846</v>
      </c>
      <c r="AR95" s="19">
        <f t="shared" ref="AR95" si="863">+AR94+AR91</f>
        <v>487.7527846153846</v>
      </c>
      <c r="AS95" s="19">
        <f t="shared" ref="AS95:AT95" si="864">+AS94+AS91</f>
        <v>487.7527846153846</v>
      </c>
      <c r="AT95" s="19">
        <f t="shared" si="864"/>
        <v>487.7527846153846</v>
      </c>
      <c r="AU95" s="19">
        <f t="shared" si="846"/>
        <v>487.7527846153846</v>
      </c>
      <c r="AV95" s="19">
        <f t="shared" ref="AV95" si="865">+AV94+AV91</f>
        <v>487.7527846153846</v>
      </c>
      <c r="AW95" s="19">
        <f t="shared" ref="AW95:AY95" si="866">+AW94+AW91</f>
        <v>487.7527846153846</v>
      </c>
      <c r="AX95" s="19">
        <f t="shared" si="866"/>
        <v>487.7527846153846</v>
      </c>
      <c r="AY95" s="19">
        <f t="shared" si="866"/>
        <v>487.7527846153846</v>
      </c>
      <c r="AZ95" s="19">
        <f t="shared" si="846"/>
        <v>487.7527846153846</v>
      </c>
      <c r="BA95" s="19">
        <f t="shared" ref="BA95:BB95" si="867">+BA94+BA91</f>
        <v>487.7527846153846</v>
      </c>
      <c r="BB95" s="19">
        <f t="shared" si="867"/>
        <v>487.7527846153846</v>
      </c>
      <c r="BC95" s="19">
        <f t="shared" ref="BC95" si="868">+BC94+BC91</f>
        <v>487.7527846153846</v>
      </c>
      <c r="BD95" s="19">
        <f t="shared" ref="BD95:BE95" si="869">+BD94+BD91</f>
        <v>487.7527846153846</v>
      </c>
      <c r="BE95" s="19">
        <f t="shared" si="869"/>
        <v>487.7527846153846</v>
      </c>
      <c r="BF95" s="19">
        <f t="shared" si="846"/>
        <v>1438.9003921568624</v>
      </c>
      <c r="BG95" s="19">
        <f t="shared" ref="BG95:BI95" si="870">+BG94+BG91</f>
        <v>1438.9003921568624</v>
      </c>
      <c r="BH95" s="19">
        <f t="shared" si="870"/>
        <v>1438.9003921568624</v>
      </c>
      <c r="BI95" s="19">
        <f t="shared" si="870"/>
        <v>1438.9003921568624</v>
      </c>
      <c r="BJ95" s="19">
        <f t="shared" si="846"/>
        <v>1438.9003921568624</v>
      </c>
      <c r="BK95" s="19">
        <f t="shared" ref="BK95:BL95" si="871">+BK94+BK91</f>
        <v>1438.9003921568624</v>
      </c>
      <c r="BL95" s="19">
        <f t="shared" si="871"/>
        <v>1438.9003921568624</v>
      </c>
      <c r="BM95" s="19">
        <f t="shared" ref="BM95" si="872">+BM94+BM91</f>
        <v>1438.9003921568624</v>
      </c>
      <c r="BN95" s="19">
        <f t="shared" ref="BN95" si="873">+BN94+BN91</f>
        <v>1438.9003921568624</v>
      </c>
      <c r="BO95" s="19">
        <f t="shared" si="846"/>
        <v>1438.9003921568624</v>
      </c>
      <c r="BP95" s="19">
        <f t="shared" ref="BP95:BR95" si="874">+BP94+BP91</f>
        <v>1438.9003921568624</v>
      </c>
      <c r="BQ95" s="19">
        <f t="shared" si="874"/>
        <v>1438.9003921568624</v>
      </c>
      <c r="BR95" s="19">
        <f t="shared" si="874"/>
        <v>1438.9003921568624</v>
      </c>
      <c r="BS95" s="19">
        <f t="shared" si="846"/>
        <v>1438.9003921568624</v>
      </c>
      <c r="BT95" s="19">
        <f t="shared" ref="BT95:BU95" si="875">+BT94+BT91</f>
        <v>1438.9003921568624</v>
      </c>
      <c r="BU95" s="19">
        <f t="shared" si="875"/>
        <v>1438.9003921568624</v>
      </c>
      <c r="BV95" s="19">
        <f t="shared" ref="BV95" si="876">+BV94+BV91</f>
        <v>1438.9003921568624</v>
      </c>
      <c r="BW95" s="19">
        <f t="shared" ref="BW95" si="877">+BW94+BW91</f>
        <v>1438.9003921568624</v>
      </c>
      <c r="BX95" s="19">
        <f t="shared" ref="BX95" si="878">+BX94+BX91</f>
        <v>1438.9003921568624</v>
      </c>
      <c r="BY95" s="19">
        <f t="shared" si="846"/>
        <v>2599.855686274509</v>
      </c>
      <c r="BZ95" s="19">
        <f t="shared" ref="BZ95:CB95" si="879">+BZ94+BZ91</f>
        <v>2599.855686274509</v>
      </c>
      <c r="CA95" s="19">
        <f t="shared" si="879"/>
        <v>2599.855686274509</v>
      </c>
      <c r="CB95" s="19">
        <f t="shared" si="879"/>
        <v>2599.855686274509</v>
      </c>
      <c r="CC95" s="19">
        <f t="shared" si="846"/>
        <v>2599.855686274509</v>
      </c>
      <c r="CD95" s="19">
        <f t="shared" ref="CD95:CE95" si="880">+CD94+CD91</f>
        <v>2599.855686274509</v>
      </c>
      <c r="CE95" s="19">
        <f t="shared" si="880"/>
        <v>2599.855686274509</v>
      </c>
      <c r="CF95" s="19">
        <f t="shared" ref="CF95" si="881">+CF94+CF91</f>
        <v>2599.855686274509</v>
      </c>
      <c r="CG95" s="19">
        <f t="shared" ref="CG95" si="882">+CG94+CG91</f>
        <v>2599.855686274509</v>
      </c>
      <c r="CH95" s="19">
        <f t="shared" ref="CH95:CI95" si="883">+CH94+CH91</f>
        <v>2599.855686274509</v>
      </c>
      <c r="CI95" s="19">
        <f t="shared" si="883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100</v>
      </c>
      <c r="Z96" s="3">
        <v>100</v>
      </c>
      <c r="AA96" s="3">
        <v>100</v>
      </c>
      <c r="AB96" s="3">
        <v>100</v>
      </c>
      <c r="AC96" s="3">
        <v>100</v>
      </c>
      <c r="AD96" s="3">
        <v>100</v>
      </c>
      <c r="AE96" s="3">
        <v>100</v>
      </c>
      <c r="AF96" s="3">
        <v>100</v>
      </c>
      <c r="AG96" s="3">
        <v>100</v>
      </c>
      <c r="AH96" s="3">
        <v>100</v>
      </c>
      <c r="AI96" s="3">
        <v>100</v>
      </c>
      <c r="AJ96" s="3">
        <v>100</v>
      </c>
      <c r="AK96" s="3">
        <v>100</v>
      </c>
      <c r="AL96" s="3">
        <v>100</v>
      </c>
      <c r="AM96" s="3">
        <v>100</v>
      </c>
      <c r="AN96" s="3">
        <v>100</v>
      </c>
      <c r="AO96" s="3">
        <v>100</v>
      </c>
      <c r="AP96" s="3">
        <v>100</v>
      </c>
      <c r="AQ96" s="3">
        <v>100</v>
      </c>
      <c r="AR96" s="3">
        <v>100</v>
      </c>
      <c r="AS96" s="3">
        <v>100</v>
      </c>
      <c r="AT96" s="3">
        <v>100</v>
      </c>
      <c r="AU96" s="3">
        <v>100</v>
      </c>
      <c r="AV96" s="3">
        <v>100</v>
      </c>
      <c r="AW96" s="3">
        <v>100</v>
      </c>
      <c r="AX96" s="3">
        <v>100</v>
      </c>
      <c r="AY96" s="3">
        <v>100</v>
      </c>
      <c r="AZ96" s="3">
        <v>100</v>
      </c>
      <c r="BA96" s="3">
        <v>100</v>
      </c>
      <c r="BB96" s="3">
        <v>100</v>
      </c>
      <c r="BC96" s="3">
        <v>100</v>
      </c>
      <c r="BD96" s="3">
        <v>100</v>
      </c>
      <c r="BE96" s="3">
        <v>100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4">E97*E98</f>
        <v>0</v>
      </c>
      <c r="F99" s="19">
        <f t="shared" si="884"/>
        <v>0</v>
      </c>
      <c r="G99" s="19">
        <f t="shared" si="884"/>
        <v>0</v>
      </c>
      <c r="H99" s="19">
        <f t="shared" si="884"/>
        <v>0</v>
      </c>
      <c r="I99" s="19">
        <f t="shared" si="884"/>
        <v>0</v>
      </c>
      <c r="J99" s="19">
        <f t="shared" si="884"/>
        <v>0</v>
      </c>
      <c r="K99" s="19">
        <f t="shared" si="884"/>
        <v>0</v>
      </c>
      <c r="L99" s="19">
        <f t="shared" si="884"/>
        <v>0</v>
      </c>
      <c r="M99" s="19">
        <f t="shared" si="884"/>
        <v>0</v>
      </c>
      <c r="N99" s="19">
        <f t="shared" si="884"/>
        <v>0</v>
      </c>
      <c r="O99" s="19">
        <f t="shared" si="884"/>
        <v>0.85</v>
      </c>
      <c r="P99" s="19">
        <f t="shared" si="884"/>
        <v>0.85</v>
      </c>
      <c r="Q99" s="19">
        <f t="shared" si="884"/>
        <v>0.85</v>
      </c>
      <c r="R99" s="19">
        <f t="shared" si="884"/>
        <v>0.85</v>
      </c>
      <c r="S99" s="19">
        <f t="shared" si="884"/>
        <v>0.85</v>
      </c>
      <c r="T99" s="19">
        <f t="shared" si="884"/>
        <v>0.85</v>
      </c>
      <c r="U99" s="19">
        <f t="shared" si="884"/>
        <v>0.85</v>
      </c>
      <c r="V99" s="19">
        <f t="shared" si="884"/>
        <v>0.85</v>
      </c>
      <c r="W99" s="19">
        <f t="shared" si="884"/>
        <v>0.85</v>
      </c>
      <c r="X99" s="19">
        <f t="shared" si="884"/>
        <v>0.85</v>
      </c>
      <c r="Y99" s="19">
        <f t="shared" si="884"/>
        <v>2.5499999999999998</v>
      </c>
      <c r="Z99" s="19">
        <f t="shared" si="884"/>
        <v>2.5499999999999998</v>
      </c>
      <c r="AA99" s="19">
        <f t="shared" si="884"/>
        <v>2.5499999999999998</v>
      </c>
      <c r="AB99" s="19">
        <f t="shared" si="884"/>
        <v>2.5499999999999998</v>
      </c>
      <c r="AC99" s="19">
        <f t="shared" si="884"/>
        <v>2.5499999999999998</v>
      </c>
      <c r="AD99" s="19">
        <f t="shared" si="884"/>
        <v>2.5499999999999998</v>
      </c>
      <c r="AE99" s="19">
        <f t="shared" si="884"/>
        <v>2.5499999999999998</v>
      </c>
      <c r="AF99" s="19">
        <f t="shared" si="884"/>
        <v>2.5499999999999998</v>
      </c>
      <c r="AG99" s="19">
        <f t="shared" si="884"/>
        <v>2.5499999999999998</v>
      </c>
      <c r="AH99" s="19">
        <f t="shared" si="884"/>
        <v>2.5499999999999998</v>
      </c>
      <c r="AI99" s="19">
        <f t="shared" si="884"/>
        <v>2.5499999999999998</v>
      </c>
      <c r="AJ99" s="19">
        <f t="shared" si="884"/>
        <v>2.5499999999999998</v>
      </c>
      <c r="AK99" s="19">
        <f t="shared" si="884"/>
        <v>2.5499999999999998</v>
      </c>
      <c r="AL99" s="19">
        <f t="shared" si="884"/>
        <v>2.5499999999999998</v>
      </c>
      <c r="AM99" s="19">
        <f t="shared" si="884"/>
        <v>2.5499999999999998</v>
      </c>
      <c r="AN99" s="19">
        <f t="shared" si="884"/>
        <v>2.5499999999999998</v>
      </c>
      <c r="AO99" s="19">
        <f t="shared" si="884"/>
        <v>2.5499999999999998</v>
      </c>
      <c r="AP99" s="19">
        <f t="shared" si="884"/>
        <v>2.5499999999999998</v>
      </c>
      <c r="AQ99" s="19">
        <f t="shared" si="884"/>
        <v>2.5499999999999998</v>
      </c>
      <c r="AR99" s="19">
        <f t="shared" si="884"/>
        <v>2.5499999999999998</v>
      </c>
      <c r="AS99" s="19">
        <f t="shared" si="884"/>
        <v>2.5499999999999998</v>
      </c>
      <c r="AT99" s="19">
        <f t="shared" si="884"/>
        <v>2.5499999999999998</v>
      </c>
      <c r="AU99" s="19">
        <f t="shared" si="884"/>
        <v>2.5499999999999998</v>
      </c>
      <c r="AV99" s="19">
        <f t="shared" si="884"/>
        <v>2.5499999999999998</v>
      </c>
      <c r="AW99" s="19">
        <f t="shared" si="884"/>
        <v>2.5499999999999998</v>
      </c>
      <c r="AX99" s="19">
        <f t="shared" si="884"/>
        <v>2.5499999999999998</v>
      </c>
      <c r="AY99" s="19">
        <f t="shared" si="884"/>
        <v>2.5499999999999998</v>
      </c>
      <c r="AZ99" s="19">
        <f t="shared" si="884"/>
        <v>2.5499999999999998</v>
      </c>
      <c r="BA99" s="19">
        <f t="shared" si="884"/>
        <v>2.5499999999999998</v>
      </c>
      <c r="BB99" s="19">
        <f t="shared" si="884"/>
        <v>2.5499999999999998</v>
      </c>
      <c r="BC99" s="19">
        <f t="shared" si="884"/>
        <v>2.5499999999999998</v>
      </c>
      <c r="BD99" s="19">
        <f t="shared" si="884"/>
        <v>2.5499999999999998</v>
      </c>
      <c r="BE99" s="19">
        <f t="shared" si="884"/>
        <v>2.5499999999999998</v>
      </c>
      <c r="BF99" s="19">
        <f t="shared" si="884"/>
        <v>0</v>
      </c>
      <c r="BG99" s="19">
        <f t="shared" si="884"/>
        <v>0</v>
      </c>
      <c r="BH99" s="19">
        <f t="shared" si="884"/>
        <v>0</v>
      </c>
      <c r="BI99" s="19">
        <f t="shared" si="884"/>
        <v>0</v>
      </c>
      <c r="BJ99" s="19">
        <f t="shared" si="884"/>
        <v>0</v>
      </c>
      <c r="BK99" s="19">
        <f t="shared" si="884"/>
        <v>0</v>
      </c>
      <c r="BL99" s="19">
        <f t="shared" si="884"/>
        <v>0</v>
      </c>
      <c r="BM99" s="19">
        <f t="shared" si="884"/>
        <v>0</v>
      </c>
      <c r="BN99" s="19">
        <f t="shared" si="884"/>
        <v>0</v>
      </c>
      <c r="BO99" s="19">
        <f t="shared" si="884"/>
        <v>0</v>
      </c>
      <c r="BP99" s="19">
        <f t="shared" si="884"/>
        <v>0</v>
      </c>
      <c r="BQ99" s="19">
        <f t="shared" ref="BQ99:CI99" si="885">BQ97*BQ98</f>
        <v>0</v>
      </c>
      <c r="BR99" s="19">
        <f t="shared" si="885"/>
        <v>0</v>
      </c>
      <c r="BS99" s="19">
        <f t="shared" si="885"/>
        <v>0</v>
      </c>
      <c r="BT99" s="19">
        <f t="shared" si="885"/>
        <v>0</v>
      </c>
      <c r="BU99" s="19">
        <f t="shared" si="885"/>
        <v>0</v>
      </c>
      <c r="BV99" s="19">
        <f t="shared" si="885"/>
        <v>0</v>
      </c>
      <c r="BW99" s="19">
        <f t="shared" si="885"/>
        <v>0</v>
      </c>
      <c r="BX99" s="19">
        <f t="shared" si="885"/>
        <v>0</v>
      </c>
      <c r="BY99" s="19">
        <f t="shared" si="885"/>
        <v>42.5</v>
      </c>
      <c r="BZ99" s="19">
        <f t="shared" si="885"/>
        <v>42.5</v>
      </c>
      <c r="CA99" s="19">
        <f t="shared" si="885"/>
        <v>42.5</v>
      </c>
      <c r="CB99" s="19">
        <f t="shared" si="885"/>
        <v>42.5</v>
      </c>
      <c r="CC99" s="19">
        <f t="shared" si="885"/>
        <v>42.5</v>
      </c>
      <c r="CD99" s="19">
        <f t="shared" si="885"/>
        <v>42.5</v>
      </c>
      <c r="CE99" s="19">
        <f t="shared" si="885"/>
        <v>42.5</v>
      </c>
      <c r="CF99" s="19">
        <f t="shared" si="885"/>
        <v>42.5</v>
      </c>
      <c r="CG99" s="19">
        <f t="shared" si="885"/>
        <v>42.5</v>
      </c>
      <c r="CH99" s="19">
        <f t="shared" si="885"/>
        <v>42.5</v>
      </c>
      <c r="CI99" s="19">
        <f t="shared" si="885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6">+E95+E96+E97</f>
        <v>104.03232</v>
      </c>
      <c r="F100" s="19">
        <f t="shared" si="886"/>
        <v>104.03232</v>
      </c>
      <c r="G100" s="19">
        <f t="shared" si="886"/>
        <v>104.03232</v>
      </c>
      <c r="H100" s="19">
        <f t="shared" si="886"/>
        <v>104.03232</v>
      </c>
      <c r="I100" s="19">
        <f t="shared" si="886"/>
        <v>104.03232</v>
      </c>
      <c r="J100" s="19">
        <f t="shared" si="886"/>
        <v>104.03232</v>
      </c>
      <c r="K100" s="19">
        <f t="shared" si="886"/>
        <v>104.03232</v>
      </c>
      <c r="L100" s="19">
        <f t="shared" si="886"/>
        <v>104.03232</v>
      </c>
      <c r="M100" s="19">
        <f t="shared" ref="M100:CC100" si="887">+M95+M96+M97</f>
        <v>104.03232</v>
      </c>
      <c r="N100" s="19">
        <f t="shared" ref="N100" si="888">+N95+N96+N97</f>
        <v>104.03232</v>
      </c>
      <c r="O100" s="19">
        <f t="shared" si="887"/>
        <v>105.03232</v>
      </c>
      <c r="P100" s="19">
        <f t="shared" ref="P100:R100" si="889">+P95+P96+P97</f>
        <v>105.03232</v>
      </c>
      <c r="Q100" s="19">
        <f t="shared" si="889"/>
        <v>105.44564909090909</v>
      </c>
      <c r="R100" s="19">
        <f t="shared" si="889"/>
        <v>105.03232</v>
      </c>
      <c r="S100" s="19">
        <f t="shared" si="887"/>
        <v>105.03232</v>
      </c>
      <c r="T100" s="19">
        <f t="shared" ref="T100:U100" si="890">+T95+T96+T97</f>
        <v>105.03232</v>
      </c>
      <c r="U100" s="19">
        <f t="shared" si="890"/>
        <v>105.03232</v>
      </c>
      <c r="V100" s="19">
        <f t="shared" ref="V100" si="891">+V95+V96+V97</f>
        <v>105.03232</v>
      </c>
      <c r="W100" s="19">
        <f t="shared" ref="W100:X100" si="892">+W95+W96+W97</f>
        <v>105.03232</v>
      </c>
      <c r="X100" s="19">
        <f t="shared" si="892"/>
        <v>105.03232</v>
      </c>
      <c r="Y100" s="19">
        <f t="shared" ref="Y100:AI100" si="893">+Y95+Y96+Y97</f>
        <v>590.7527846153846</v>
      </c>
      <c r="Z100" s="19">
        <f t="shared" ref="Z100" si="894">+Z95+Z96+Z97</f>
        <v>590.7527846153846</v>
      </c>
      <c r="AA100" s="19">
        <f t="shared" si="893"/>
        <v>590.7527846153846</v>
      </c>
      <c r="AB100" s="19">
        <f t="shared" si="893"/>
        <v>590.7527846153846</v>
      </c>
      <c r="AC100" s="19">
        <f t="shared" si="893"/>
        <v>590.7527846153846</v>
      </c>
      <c r="AD100" s="19">
        <f t="shared" si="893"/>
        <v>590.7527846153846</v>
      </c>
      <c r="AE100" s="19">
        <f t="shared" si="893"/>
        <v>590.7527846153846</v>
      </c>
      <c r="AF100" s="19">
        <f t="shared" si="893"/>
        <v>590.7527846153846</v>
      </c>
      <c r="AG100" s="19">
        <f t="shared" si="893"/>
        <v>590.7527846153846</v>
      </c>
      <c r="AH100" s="19">
        <f t="shared" si="893"/>
        <v>590.7527846153846</v>
      </c>
      <c r="AI100" s="19">
        <f t="shared" si="893"/>
        <v>590.7527846153846</v>
      </c>
      <c r="AJ100" s="19">
        <f t="shared" si="887"/>
        <v>590.7527846153846</v>
      </c>
      <c r="AK100" s="19">
        <f t="shared" ref="AK100" si="895">+AK95+AK96+AK97</f>
        <v>590.7527846153846</v>
      </c>
      <c r="AL100" s="19">
        <f t="shared" ref="AL100:AN100" si="896">+AL95+AL96+AL97</f>
        <v>590.7527846153846</v>
      </c>
      <c r="AM100" s="19">
        <f t="shared" si="896"/>
        <v>590.7527846153846</v>
      </c>
      <c r="AN100" s="19">
        <f t="shared" si="896"/>
        <v>590.7527846153846</v>
      </c>
      <c r="AO100" s="19">
        <f t="shared" si="887"/>
        <v>590.7527846153846</v>
      </c>
      <c r="AP100" s="19">
        <f t="shared" ref="AP100:AQ100" si="897">+AP95+AP96+AP97</f>
        <v>590.7527846153846</v>
      </c>
      <c r="AQ100" s="19">
        <f t="shared" si="897"/>
        <v>590.7527846153846</v>
      </c>
      <c r="AR100" s="19">
        <f t="shared" ref="AR100" si="898">+AR95+AR96+AR97</f>
        <v>590.7527846153846</v>
      </c>
      <c r="AS100" s="19">
        <f t="shared" ref="AS100:AT100" si="899">+AS95+AS96+AS97</f>
        <v>590.7527846153846</v>
      </c>
      <c r="AT100" s="19">
        <f t="shared" si="899"/>
        <v>590.7527846153846</v>
      </c>
      <c r="AU100" s="19">
        <f t="shared" si="887"/>
        <v>590.7527846153846</v>
      </c>
      <c r="AV100" s="19">
        <f t="shared" ref="AV100" si="900">+AV95+AV96+AV97</f>
        <v>590.7527846153846</v>
      </c>
      <c r="AW100" s="19">
        <f t="shared" ref="AW100:AY100" si="901">+AW95+AW96+AW97</f>
        <v>590.7527846153846</v>
      </c>
      <c r="AX100" s="19">
        <f t="shared" si="901"/>
        <v>590.7527846153846</v>
      </c>
      <c r="AY100" s="19">
        <f t="shared" si="901"/>
        <v>590.7527846153846</v>
      </c>
      <c r="AZ100" s="19">
        <f t="shared" si="887"/>
        <v>590.7527846153846</v>
      </c>
      <c r="BA100" s="19">
        <f t="shared" ref="BA100:BB100" si="902">+BA95+BA96+BA97</f>
        <v>590.7527846153846</v>
      </c>
      <c r="BB100" s="19">
        <f t="shared" si="902"/>
        <v>590.7527846153846</v>
      </c>
      <c r="BC100" s="19">
        <f t="shared" ref="BC100" si="903">+BC95+BC96+BC97</f>
        <v>590.7527846153846</v>
      </c>
      <c r="BD100" s="19">
        <f t="shared" ref="BD100:BE100" si="904">+BD95+BD96+BD97</f>
        <v>590.7527846153846</v>
      </c>
      <c r="BE100" s="19">
        <f t="shared" si="904"/>
        <v>590.7527846153846</v>
      </c>
      <c r="BF100" s="19">
        <f t="shared" si="887"/>
        <v>1778.9003921568624</v>
      </c>
      <c r="BG100" s="19">
        <f t="shared" ref="BG100:BI100" si="905">+BG95+BG96+BG97</f>
        <v>1778.9003921568624</v>
      </c>
      <c r="BH100" s="19">
        <f t="shared" si="905"/>
        <v>1778.9003921568624</v>
      </c>
      <c r="BI100" s="19">
        <f t="shared" si="905"/>
        <v>1778.9003921568624</v>
      </c>
      <c r="BJ100" s="19">
        <f t="shared" si="887"/>
        <v>1778.9003921568624</v>
      </c>
      <c r="BK100" s="19">
        <f t="shared" ref="BK100:BL100" si="906">+BK95+BK96+BK97</f>
        <v>1778.9003921568624</v>
      </c>
      <c r="BL100" s="19">
        <f t="shared" si="906"/>
        <v>1778.9003921568624</v>
      </c>
      <c r="BM100" s="19">
        <f t="shared" ref="BM100" si="907">+BM95+BM96+BM97</f>
        <v>1778.9003921568624</v>
      </c>
      <c r="BN100" s="19">
        <f t="shared" ref="BN100" si="908">+BN95+BN96+BN97</f>
        <v>1778.9003921568624</v>
      </c>
      <c r="BO100" s="19">
        <f t="shared" si="887"/>
        <v>1778.9003921568624</v>
      </c>
      <c r="BP100" s="19">
        <f t="shared" ref="BP100:BR100" si="909">+BP95+BP96+BP97</f>
        <v>1778.9003921568624</v>
      </c>
      <c r="BQ100" s="19">
        <f t="shared" si="909"/>
        <v>1778.9003921568624</v>
      </c>
      <c r="BR100" s="19">
        <f t="shared" si="909"/>
        <v>1778.9003921568624</v>
      </c>
      <c r="BS100" s="19">
        <f t="shared" si="887"/>
        <v>1778.9003921568624</v>
      </c>
      <c r="BT100" s="19">
        <f t="shared" ref="BT100:BU100" si="910">+BT95+BT96+BT97</f>
        <v>1778.9003921568624</v>
      </c>
      <c r="BU100" s="19">
        <f t="shared" si="910"/>
        <v>1778.9003921568624</v>
      </c>
      <c r="BV100" s="19">
        <f t="shared" ref="BV100" si="911">+BV95+BV96+BV97</f>
        <v>1778.9003921568624</v>
      </c>
      <c r="BW100" s="19">
        <f t="shared" ref="BW100" si="912">+BW95+BW96+BW97</f>
        <v>1778.9003921568624</v>
      </c>
      <c r="BX100" s="19">
        <f t="shared" ref="BX100" si="913">+BX95+BX96+BX97</f>
        <v>1778.9003921568624</v>
      </c>
      <c r="BY100" s="19">
        <f t="shared" si="887"/>
        <v>2649.855686274509</v>
      </c>
      <c r="BZ100" s="19">
        <f t="shared" ref="BZ100:CB100" si="914">+BZ95+BZ96+BZ97</f>
        <v>2649.855686274509</v>
      </c>
      <c r="CA100" s="19">
        <f t="shared" si="914"/>
        <v>2649.855686274509</v>
      </c>
      <c r="CB100" s="19">
        <f t="shared" si="914"/>
        <v>2649.855686274509</v>
      </c>
      <c r="CC100" s="19">
        <f t="shared" si="887"/>
        <v>2649.855686274509</v>
      </c>
      <c r="CD100" s="19">
        <f t="shared" ref="CD100:CE100" si="915">+CD95+CD96+CD97</f>
        <v>2649.855686274509</v>
      </c>
      <c r="CE100" s="19">
        <f t="shared" si="915"/>
        <v>2649.855686274509</v>
      </c>
      <c r="CF100" s="19">
        <f t="shared" ref="CF100" si="916">+CF95+CF96+CF97</f>
        <v>2649.855686274509</v>
      </c>
      <c r="CG100" s="19">
        <f t="shared" ref="CG100" si="917">+CG95+CG96+CG97</f>
        <v>2649.855686274509</v>
      </c>
      <c r="CH100" s="19">
        <f t="shared" ref="CH100:CI100" si="918">+CH95+CH96+CH97</f>
        <v>2649.855686274509</v>
      </c>
      <c r="CI100" s="19">
        <f t="shared" si="918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19">E100/E95</f>
        <v>1.1684781436673783</v>
      </c>
      <c r="F101" s="4">
        <f t="shared" si="919"/>
        <v>1.1684781436673783</v>
      </c>
      <c r="G101" s="4">
        <f t="shared" si="919"/>
        <v>1.1684781436673783</v>
      </c>
      <c r="H101" s="4">
        <f t="shared" si="919"/>
        <v>1.1684781436673783</v>
      </c>
      <c r="I101" s="4">
        <f t="shared" si="919"/>
        <v>1.1684781436673783</v>
      </c>
      <c r="J101" s="4">
        <f t="shared" si="919"/>
        <v>1.1684781436673783</v>
      </c>
      <c r="K101" s="4">
        <f t="shared" si="919"/>
        <v>1.1684781436673783</v>
      </c>
      <c r="L101" s="4">
        <f t="shared" si="919"/>
        <v>1.1684781436673783</v>
      </c>
      <c r="M101" s="4">
        <f t="shared" ref="M101:CC101" si="920">M100/M95</f>
        <v>1.1684781436673783</v>
      </c>
      <c r="N101" s="4">
        <f t="shared" ref="N101" si="921">N100/N95</f>
        <v>1.1684781436673783</v>
      </c>
      <c r="O101" s="4">
        <f t="shared" si="920"/>
        <v>1.1797100199118702</v>
      </c>
      <c r="P101" s="4">
        <f t="shared" ref="P101:R101" si="922">P100/P95</f>
        <v>1.1797100199118702</v>
      </c>
      <c r="Q101" s="4">
        <f t="shared" si="922"/>
        <v>1.1788795784101049</v>
      </c>
      <c r="R101" s="4">
        <f t="shared" si="922"/>
        <v>1.1797100199118702</v>
      </c>
      <c r="S101" s="4">
        <f t="shared" si="920"/>
        <v>1.1797100199118702</v>
      </c>
      <c r="T101" s="4">
        <f t="shared" ref="T101:U101" si="923">T100/T95</f>
        <v>1.1797100199118702</v>
      </c>
      <c r="U101" s="4">
        <f t="shared" si="923"/>
        <v>1.1797100199118702</v>
      </c>
      <c r="V101" s="4">
        <f t="shared" ref="V101" si="924">V100/V95</f>
        <v>1.1797100199118702</v>
      </c>
      <c r="W101" s="4">
        <f t="shared" ref="W101:X101" si="925">W100/W95</f>
        <v>1.1797100199118702</v>
      </c>
      <c r="X101" s="4">
        <f t="shared" si="925"/>
        <v>1.1797100199118702</v>
      </c>
      <c r="Y101" s="4">
        <f t="shared" si="920"/>
        <v>1.2111725514416494</v>
      </c>
      <c r="Z101" s="4">
        <f t="shared" ref="Z101" si="926">Z100/Z95</f>
        <v>1.2111725514416494</v>
      </c>
      <c r="AA101" s="4">
        <f t="shared" ref="AA101:AC101" si="927">AA100/AA95</f>
        <v>1.2111725514416494</v>
      </c>
      <c r="AB101" s="4">
        <f t="shared" si="927"/>
        <v>1.2111725514416494</v>
      </c>
      <c r="AC101" s="4">
        <f t="shared" si="927"/>
        <v>1.2111725514416494</v>
      </c>
      <c r="AD101" s="4">
        <f t="shared" si="920"/>
        <v>1.2111725514416494</v>
      </c>
      <c r="AE101" s="4">
        <f t="shared" ref="AE101:AF101" si="928">AE100/AE95</f>
        <v>1.2111725514416494</v>
      </c>
      <c r="AF101" s="4">
        <f t="shared" si="928"/>
        <v>1.2111725514416494</v>
      </c>
      <c r="AG101" s="4">
        <f t="shared" ref="AG101" si="929">AG100/AG95</f>
        <v>1.2111725514416494</v>
      </c>
      <c r="AH101" s="4">
        <f t="shared" ref="AH101:AI101" si="930">AH100/AH95</f>
        <v>1.2111725514416494</v>
      </c>
      <c r="AI101" s="4">
        <f t="shared" si="930"/>
        <v>1.2111725514416494</v>
      </c>
      <c r="AJ101" s="4">
        <f t="shared" si="920"/>
        <v>1.2111725514416494</v>
      </c>
      <c r="AK101" s="4">
        <f t="shared" ref="AK101" si="931">AK100/AK95</f>
        <v>1.2111725514416494</v>
      </c>
      <c r="AL101" s="4">
        <f t="shared" ref="AL101:AN101" si="932">AL100/AL95</f>
        <v>1.2111725514416494</v>
      </c>
      <c r="AM101" s="4">
        <f t="shared" si="932"/>
        <v>1.2111725514416494</v>
      </c>
      <c r="AN101" s="4">
        <f t="shared" si="932"/>
        <v>1.2111725514416494</v>
      </c>
      <c r="AO101" s="4">
        <f t="shared" si="920"/>
        <v>1.2111725514416494</v>
      </c>
      <c r="AP101" s="4">
        <f t="shared" ref="AP101:AQ101" si="933">AP100/AP95</f>
        <v>1.2111725514416494</v>
      </c>
      <c r="AQ101" s="4">
        <f t="shared" si="933"/>
        <v>1.2111725514416494</v>
      </c>
      <c r="AR101" s="4">
        <f t="shared" ref="AR101" si="934">AR100/AR95</f>
        <v>1.2111725514416494</v>
      </c>
      <c r="AS101" s="4">
        <f t="shared" ref="AS101:AT101" si="935">AS100/AS95</f>
        <v>1.2111725514416494</v>
      </c>
      <c r="AT101" s="4">
        <f t="shared" si="935"/>
        <v>1.2111725514416494</v>
      </c>
      <c r="AU101" s="4">
        <f t="shared" si="920"/>
        <v>1.2111725514416494</v>
      </c>
      <c r="AV101" s="4">
        <f t="shared" ref="AV101" si="936">AV100/AV95</f>
        <v>1.2111725514416494</v>
      </c>
      <c r="AW101" s="4">
        <f t="shared" ref="AW101:AY101" si="937">AW100/AW95</f>
        <v>1.2111725514416494</v>
      </c>
      <c r="AX101" s="4">
        <f t="shared" si="937"/>
        <v>1.2111725514416494</v>
      </c>
      <c r="AY101" s="4">
        <f t="shared" si="937"/>
        <v>1.2111725514416494</v>
      </c>
      <c r="AZ101" s="4">
        <f t="shared" si="920"/>
        <v>1.2111725514416494</v>
      </c>
      <c r="BA101" s="4">
        <f t="shared" ref="BA101:BB101" si="938">BA100/BA95</f>
        <v>1.2111725514416494</v>
      </c>
      <c r="BB101" s="4">
        <f t="shared" si="938"/>
        <v>1.2111725514416494</v>
      </c>
      <c r="BC101" s="4">
        <f t="shared" ref="BC101" si="939">BC100/BC95</f>
        <v>1.2111725514416494</v>
      </c>
      <c r="BD101" s="4">
        <f t="shared" ref="BD101:BE101" si="940">BD100/BD95</f>
        <v>1.2111725514416494</v>
      </c>
      <c r="BE101" s="4">
        <f t="shared" si="940"/>
        <v>1.2111725514416494</v>
      </c>
      <c r="BF101" s="4">
        <f t="shared" si="920"/>
        <v>1.2362915472490432</v>
      </c>
      <c r="BG101" s="4">
        <f t="shared" ref="BG101:BI101" si="941">BG100/BG95</f>
        <v>1.2362915472490432</v>
      </c>
      <c r="BH101" s="4">
        <f t="shared" si="941"/>
        <v>1.2362915472490432</v>
      </c>
      <c r="BI101" s="4">
        <f t="shared" si="941"/>
        <v>1.2362915472490432</v>
      </c>
      <c r="BJ101" s="4">
        <f t="shared" si="920"/>
        <v>1.2362915472490432</v>
      </c>
      <c r="BK101" s="4">
        <f t="shared" ref="BK101:BL101" si="942">BK100/BK95</f>
        <v>1.2362915472490432</v>
      </c>
      <c r="BL101" s="4">
        <f t="shared" si="942"/>
        <v>1.2362915472490432</v>
      </c>
      <c r="BM101" s="4">
        <f t="shared" ref="BM101" si="943">BM100/BM95</f>
        <v>1.2362915472490432</v>
      </c>
      <c r="BN101" s="4">
        <f t="shared" ref="BN101" si="944">BN100/BN95</f>
        <v>1.2362915472490432</v>
      </c>
      <c r="BO101" s="4">
        <f t="shared" si="920"/>
        <v>1.2362915472490432</v>
      </c>
      <c r="BP101" s="4">
        <f t="shared" ref="BP101:BR101" si="945">BP100/BP95</f>
        <v>1.2362915472490432</v>
      </c>
      <c r="BQ101" s="4">
        <f t="shared" si="945"/>
        <v>1.2362915472490432</v>
      </c>
      <c r="BR101" s="4">
        <f t="shared" si="945"/>
        <v>1.2362915472490432</v>
      </c>
      <c r="BS101" s="4">
        <f t="shared" si="920"/>
        <v>1.2362915472490432</v>
      </c>
      <c r="BT101" s="4">
        <f t="shared" ref="BT101:BU101" si="946">BT100/BT95</f>
        <v>1.2362915472490432</v>
      </c>
      <c r="BU101" s="4">
        <f t="shared" si="946"/>
        <v>1.2362915472490432</v>
      </c>
      <c r="BV101" s="4">
        <f t="shared" ref="BV101" si="947">BV100/BV95</f>
        <v>1.2362915472490432</v>
      </c>
      <c r="BW101" s="4">
        <f t="shared" ref="BW101" si="948">BW100/BW95</f>
        <v>1.2362915472490432</v>
      </c>
      <c r="BX101" s="4">
        <f t="shared" ref="BX101" si="949">BX100/BX95</f>
        <v>1.2362915472490432</v>
      </c>
      <c r="BY101" s="4">
        <f t="shared" si="920"/>
        <v>1.0192318366992317</v>
      </c>
      <c r="BZ101" s="4">
        <f t="shared" ref="BZ101:CB101" si="950">BZ100/BZ95</f>
        <v>1.0192318366992317</v>
      </c>
      <c r="CA101" s="4">
        <f t="shared" si="950"/>
        <v>1.0192318366992317</v>
      </c>
      <c r="CB101" s="4">
        <f t="shared" si="950"/>
        <v>1.0192318366992317</v>
      </c>
      <c r="CC101" s="4">
        <f t="shared" si="920"/>
        <v>1.0192318366992317</v>
      </c>
      <c r="CD101" s="4">
        <f t="shared" ref="CD101:CE101" si="951">CD100/CD95</f>
        <v>1.0192318366992317</v>
      </c>
      <c r="CE101" s="4">
        <f t="shared" si="951"/>
        <v>1.0192318366992317</v>
      </c>
      <c r="CF101" s="4">
        <f t="shared" ref="CF101" si="952">CF100/CF95</f>
        <v>1.0192318366992317</v>
      </c>
      <c r="CG101" s="4">
        <f t="shared" ref="CG101" si="953">CG100/CG95</f>
        <v>1.0192318366992317</v>
      </c>
      <c r="CH101" s="4">
        <f t="shared" ref="CH101:CI101" si="954">CH100/CH95</f>
        <v>1.0192318366992317</v>
      </c>
      <c r="CI101" s="4">
        <f t="shared" si="954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5">+E99/E100*1000</f>
        <v>0</v>
      </c>
      <c r="F102" s="4">
        <f t="shared" si="955"/>
        <v>0</v>
      </c>
      <c r="G102" s="4">
        <f t="shared" si="955"/>
        <v>0</v>
      </c>
      <c r="H102" s="4">
        <f t="shared" si="955"/>
        <v>0</v>
      </c>
      <c r="I102" s="4">
        <f t="shared" si="955"/>
        <v>0</v>
      </c>
      <c r="J102" s="4">
        <f t="shared" si="955"/>
        <v>0</v>
      </c>
      <c r="K102" s="4">
        <f t="shared" si="955"/>
        <v>0</v>
      </c>
      <c r="L102" s="4">
        <f t="shared" si="955"/>
        <v>0</v>
      </c>
      <c r="M102" s="4">
        <f t="shared" ref="M102:CC102" si="956">+M99/M100*1000</f>
        <v>0</v>
      </c>
      <c r="N102" s="4">
        <f t="shared" ref="N102" si="957">+N99/N100*1000</f>
        <v>0</v>
      </c>
      <c r="O102" s="4">
        <f t="shared" si="956"/>
        <v>8.0927470706159781</v>
      </c>
      <c r="P102" s="4">
        <f t="shared" ref="P102:R102" si="958">+P99/P100*1000</f>
        <v>8.0927470706159781</v>
      </c>
      <c r="Q102" s="4">
        <f t="shared" si="958"/>
        <v>8.0610248723224185</v>
      </c>
      <c r="R102" s="4">
        <f t="shared" si="958"/>
        <v>8.0927470706159781</v>
      </c>
      <c r="S102" s="4">
        <f t="shared" si="956"/>
        <v>8.0927470706159781</v>
      </c>
      <c r="T102" s="4">
        <f t="shared" ref="T102:U102" si="959">+T99/T100*1000</f>
        <v>8.0927470706159781</v>
      </c>
      <c r="U102" s="4">
        <f t="shared" si="959"/>
        <v>8.0927470706159781</v>
      </c>
      <c r="V102" s="4">
        <f t="shared" ref="V102" si="960">+V99/V100*1000</f>
        <v>8.0927470706159781</v>
      </c>
      <c r="W102" s="4">
        <f t="shared" ref="W102:X102" si="961">+W99/W100*1000</f>
        <v>8.0927470706159781</v>
      </c>
      <c r="X102" s="4">
        <f t="shared" si="961"/>
        <v>8.0927470706159781</v>
      </c>
      <c r="Y102" s="4">
        <f t="shared" si="956"/>
        <v>4.3165264158004808</v>
      </c>
      <c r="Z102" s="4">
        <f t="shared" ref="Z102" si="962">+Z99/Z100*1000</f>
        <v>4.3165264158004808</v>
      </c>
      <c r="AA102" s="4">
        <f t="shared" ref="AA102:AC102" si="963">+AA99/AA100*1000</f>
        <v>4.3165264158004808</v>
      </c>
      <c r="AB102" s="4">
        <f t="shared" si="963"/>
        <v>4.3165264158004808</v>
      </c>
      <c r="AC102" s="4">
        <f t="shared" si="963"/>
        <v>4.3165264158004808</v>
      </c>
      <c r="AD102" s="4">
        <f t="shared" si="956"/>
        <v>4.3165264158004808</v>
      </c>
      <c r="AE102" s="4">
        <f t="shared" ref="AE102:AF102" si="964">+AE99/AE100*1000</f>
        <v>4.3165264158004808</v>
      </c>
      <c r="AF102" s="4">
        <f t="shared" si="964"/>
        <v>4.3165264158004808</v>
      </c>
      <c r="AG102" s="4">
        <f t="shared" ref="AG102" si="965">+AG99/AG100*1000</f>
        <v>4.3165264158004808</v>
      </c>
      <c r="AH102" s="4">
        <f t="shared" ref="AH102:AI102" si="966">+AH99/AH100*1000</f>
        <v>4.3165264158004808</v>
      </c>
      <c r="AI102" s="4">
        <f t="shared" si="966"/>
        <v>4.3165264158004808</v>
      </c>
      <c r="AJ102" s="4">
        <f t="shared" si="956"/>
        <v>4.3165264158004808</v>
      </c>
      <c r="AK102" s="4">
        <f t="shared" ref="AK102" si="967">+AK99/AK100*1000</f>
        <v>4.3165264158004808</v>
      </c>
      <c r="AL102" s="4">
        <f t="shared" ref="AL102:AN102" si="968">+AL99/AL100*1000</f>
        <v>4.3165264158004808</v>
      </c>
      <c r="AM102" s="4">
        <f t="shared" si="968"/>
        <v>4.3165264158004808</v>
      </c>
      <c r="AN102" s="4">
        <f t="shared" si="968"/>
        <v>4.3165264158004808</v>
      </c>
      <c r="AO102" s="4">
        <f t="shared" si="956"/>
        <v>4.3165264158004808</v>
      </c>
      <c r="AP102" s="4">
        <f t="shared" ref="AP102:AQ102" si="969">+AP99/AP100*1000</f>
        <v>4.3165264158004808</v>
      </c>
      <c r="AQ102" s="4">
        <f t="shared" si="969"/>
        <v>4.3165264158004808</v>
      </c>
      <c r="AR102" s="4">
        <f t="shared" ref="AR102" si="970">+AR99/AR100*1000</f>
        <v>4.3165264158004808</v>
      </c>
      <c r="AS102" s="4">
        <f t="shared" ref="AS102:AT102" si="971">+AS99/AS100*1000</f>
        <v>4.3165264158004808</v>
      </c>
      <c r="AT102" s="4">
        <f t="shared" si="971"/>
        <v>4.3165264158004808</v>
      </c>
      <c r="AU102" s="4">
        <f t="shared" si="956"/>
        <v>4.3165264158004808</v>
      </c>
      <c r="AV102" s="4">
        <f t="shared" ref="AV102" si="972">+AV99/AV100*1000</f>
        <v>4.3165264158004808</v>
      </c>
      <c r="AW102" s="4">
        <f t="shared" ref="AW102:AY102" si="973">+AW99/AW100*1000</f>
        <v>4.3165264158004808</v>
      </c>
      <c r="AX102" s="4">
        <f t="shared" si="973"/>
        <v>4.3165264158004808</v>
      </c>
      <c r="AY102" s="4">
        <f t="shared" si="973"/>
        <v>4.3165264158004808</v>
      </c>
      <c r="AZ102" s="4">
        <f t="shared" si="956"/>
        <v>4.3165264158004808</v>
      </c>
      <c r="BA102" s="4">
        <f t="shared" ref="BA102:BB102" si="974">+BA99/BA100*1000</f>
        <v>4.3165264158004808</v>
      </c>
      <c r="BB102" s="4">
        <f t="shared" si="974"/>
        <v>4.3165264158004808</v>
      </c>
      <c r="BC102" s="4">
        <f t="shared" ref="BC102" si="975">+BC99/BC100*1000</f>
        <v>4.3165264158004808</v>
      </c>
      <c r="BD102" s="4">
        <f t="shared" ref="BD102:BE102" si="976">+BD99/BD100*1000</f>
        <v>4.3165264158004808</v>
      </c>
      <c r="BE102" s="4">
        <f t="shared" si="976"/>
        <v>4.3165264158004808</v>
      </c>
      <c r="BF102" s="4">
        <f t="shared" si="956"/>
        <v>0</v>
      </c>
      <c r="BG102" s="4">
        <f t="shared" ref="BG102:BI102" si="977">+BG99/BG100*1000</f>
        <v>0</v>
      </c>
      <c r="BH102" s="4">
        <f t="shared" si="977"/>
        <v>0</v>
      </c>
      <c r="BI102" s="4">
        <f t="shared" si="977"/>
        <v>0</v>
      </c>
      <c r="BJ102" s="4">
        <f t="shared" si="956"/>
        <v>0</v>
      </c>
      <c r="BK102" s="4">
        <f t="shared" ref="BK102:BL102" si="978">+BK99/BK100*1000</f>
        <v>0</v>
      </c>
      <c r="BL102" s="4">
        <f t="shared" si="978"/>
        <v>0</v>
      </c>
      <c r="BM102" s="4">
        <f t="shared" ref="BM102" si="979">+BM99/BM100*1000</f>
        <v>0</v>
      </c>
      <c r="BN102" s="4">
        <f t="shared" ref="BN102" si="980">+BN99/BN100*1000</f>
        <v>0</v>
      </c>
      <c r="BO102" s="4">
        <f t="shared" si="956"/>
        <v>0</v>
      </c>
      <c r="BP102" s="4">
        <f t="shared" ref="BP102:BR102" si="981">+BP99/BP100*1000</f>
        <v>0</v>
      </c>
      <c r="BQ102" s="4">
        <f t="shared" si="981"/>
        <v>0</v>
      </c>
      <c r="BR102" s="4">
        <f t="shared" si="981"/>
        <v>0</v>
      </c>
      <c r="BS102" s="4">
        <f t="shared" si="956"/>
        <v>0</v>
      </c>
      <c r="BT102" s="4">
        <f t="shared" ref="BT102:BU102" si="982">+BT99/BT100*1000</f>
        <v>0</v>
      </c>
      <c r="BU102" s="4">
        <f t="shared" si="982"/>
        <v>0</v>
      </c>
      <c r="BV102" s="4">
        <f t="shared" ref="BV102" si="983">+BV99/BV100*1000</f>
        <v>0</v>
      </c>
      <c r="BW102" s="4">
        <f t="shared" ref="BW102" si="984">+BW99/BW100*1000</f>
        <v>0</v>
      </c>
      <c r="BX102" s="4">
        <f t="shared" ref="BX102" si="985">+BX99/BX100*1000</f>
        <v>0</v>
      </c>
      <c r="BY102" s="4">
        <f t="shared" si="956"/>
        <v>16.038609279795043</v>
      </c>
      <c r="BZ102" s="4">
        <f t="shared" ref="BZ102:CB102" si="986">+BZ99/BZ100*1000</f>
        <v>16.038609279795043</v>
      </c>
      <c r="CA102" s="4">
        <f t="shared" si="986"/>
        <v>16.038609279795043</v>
      </c>
      <c r="CB102" s="4">
        <f t="shared" si="986"/>
        <v>16.038609279795043</v>
      </c>
      <c r="CC102" s="4">
        <f t="shared" si="956"/>
        <v>16.038609279795043</v>
      </c>
      <c r="CD102" s="4">
        <f t="shared" ref="CD102:CE102" si="987">+CD99/CD100*1000</f>
        <v>16.038609279795043</v>
      </c>
      <c r="CE102" s="4">
        <f t="shared" si="987"/>
        <v>16.038609279795043</v>
      </c>
      <c r="CF102" s="4">
        <f t="shared" ref="CF102" si="988">+CF99/CF100*1000</f>
        <v>16.038609279795043</v>
      </c>
      <c r="CG102" s="4">
        <f t="shared" ref="CG102" si="989">+CG99/CG100*1000</f>
        <v>16.038609279795043</v>
      </c>
      <c r="CH102" s="4">
        <f t="shared" ref="CH102:CI102" si="990">+CH99/CH100*1000</f>
        <v>16.038609279795043</v>
      </c>
      <c r="CI102" s="4">
        <f t="shared" si="990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0.56331124106562702</v>
      </c>
      <c r="F104" s="4">
        <f t="shared" ref="F104:BQ104" si="991">+F100/(F103/1000)/F79/F80/10</f>
        <v>0.56331124106562702</v>
      </c>
      <c r="G104" s="4">
        <f t="shared" si="991"/>
        <v>0.56331124106562702</v>
      </c>
      <c r="H104" s="4">
        <f t="shared" si="991"/>
        <v>0.56331124106562702</v>
      </c>
      <c r="I104" s="4">
        <f t="shared" si="991"/>
        <v>0.56331124106562702</v>
      </c>
      <c r="J104" s="4">
        <f t="shared" si="991"/>
        <v>0.56331124106562702</v>
      </c>
      <c r="K104" s="4">
        <f t="shared" si="991"/>
        <v>0.56331124106562702</v>
      </c>
      <c r="L104" s="4">
        <f t="shared" si="991"/>
        <v>0.56331124106562702</v>
      </c>
      <c r="M104" s="4">
        <f t="shared" si="991"/>
        <v>0.56331124106562702</v>
      </c>
      <c r="N104" s="4">
        <f t="shared" si="991"/>
        <v>0.56331124106562702</v>
      </c>
      <c r="O104" s="4">
        <f t="shared" si="991"/>
        <v>0.80042920286541686</v>
      </c>
      <c r="P104" s="4">
        <f t="shared" si="991"/>
        <v>0.80042920286541686</v>
      </c>
      <c r="Q104" s="4">
        <f t="shared" si="991"/>
        <v>1.3017981369248035</v>
      </c>
      <c r="R104" s="4">
        <f t="shared" si="991"/>
        <v>0.80042920286541686</v>
      </c>
      <c r="S104" s="4">
        <f t="shared" si="991"/>
        <v>0.80042920286541686</v>
      </c>
      <c r="T104" s="4">
        <f t="shared" si="991"/>
        <v>0.80042920286541686</v>
      </c>
      <c r="U104" s="4">
        <f t="shared" si="991"/>
        <v>0.80042920286541686</v>
      </c>
      <c r="V104" s="4">
        <f t="shared" si="991"/>
        <v>0.80042920286541686</v>
      </c>
      <c r="W104" s="4">
        <f t="shared" si="991"/>
        <v>0.80042920286541686</v>
      </c>
      <c r="X104" s="4">
        <f t="shared" si="991"/>
        <v>0.80042920286541686</v>
      </c>
      <c r="Y104" s="4">
        <f t="shared" si="991"/>
        <v>0.99654653275199823</v>
      </c>
      <c r="Z104" s="4">
        <f t="shared" si="991"/>
        <v>0.99654653275199823</v>
      </c>
      <c r="AA104" s="4">
        <f t="shared" si="991"/>
        <v>0.99654653275199823</v>
      </c>
      <c r="AB104" s="4">
        <f t="shared" si="991"/>
        <v>0.99654653275199823</v>
      </c>
      <c r="AC104" s="4">
        <f t="shared" si="991"/>
        <v>0.99654653275199823</v>
      </c>
      <c r="AD104" s="4">
        <f t="shared" si="991"/>
        <v>0.99654653275199823</v>
      </c>
      <c r="AE104" s="4">
        <f t="shared" si="991"/>
        <v>0.99654653275199823</v>
      </c>
      <c r="AF104" s="4">
        <f t="shared" si="991"/>
        <v>0.99654653275199823</v>
      </c>
      <c r="AG104" s="4">
        <f t="shared" si="991"/>
        <v>0.99654653275199823</v>
      </c>
      <c r="AH104" s="4">
        <f t="shared" si="991"/>
        <v>0.99654653275199823</v>
      </c>
      <c r="AI104" s="4">
        <f t="shared" si="991"/>
        <v>0.99654653275199823</v>
      </c>
      <c r="AJ104" s="4">
        <f t="shared" si="991"/>
        <v>1.2764753340868293</v>
      </c>
      <c r="AK104" s="4">
        <f t="shared" si="991"/>
        <v>1.2764753340868293</v>
      </c>
      <c r="AL104" s="4">
        <f t="shared" si="991"/>
        <v>1.2764753340868293</v>
      </c>
      <c r="AM104" s="4">
        <f t="shared" si="991"/>
        <v>1.2764753340868293</v>
      </c>
      <c r="AN104" s="4">
        <f t="shared" si="991"/>
        <v>1.2764753340868293</v>
      </c>
      <c r="AO104" s="4">
        <f t="shared" si="991"/>
        <v>1.2764753340868293</v>
      </c>
      <c r="AP104" s="4">
        <f t="shared" si="991"/>
        <v>1.2764753340868293</v>
      </c>
      <c r="AQ104" s="4">
        <f t="shared" si="991"/>
        <v>1.2764753340868293</v>
      </c>
      <c r="AR104" s="4">
        <f t="shared" si="991"/>
        <v>1.2764753340868293</v>
      </c>
      <c r="AS104" s="4">
        <f t="shared" si="991"/>
        <v>1.2764753340868293</v>
      </c>
      <c r="AT104" s="4">
        <f t="shared" si="991"/>
        <v>1.2764753340868293</v>
      </c>
      <c r="AU104" s="4">
        <f t="shared" si="991"/>
        <v>2.4171554198665492</v>
      </c>
      <c r="AV104" s="4">
        <f t="shared" si="991"/>
        <v>2.4171554198665492</v>
      </c>
      <c r="AW104" s="4">
        <f t="shared" si="991"/>
        <v>2.4171554198665492</v>
      </c>
      <c r="AX104" s="4">
        <f t="shared" si="991"/>
        <v>2.4171554198665492</v>
      </c>
      <c r="AY104" s="4">
        <f t="shared" si="991"/>
        <v>2.4171554198665492</v>
      </c>
      <c r="AZ104" s="4">
        <f t="shared" si="991"/>
        <v>2.4171554198665492</v>
      </c>
      <c r="BA104" s="4">
        <f t="shared" si="991"/>
        <v>2.4171554198665492</v>
      </c>
      <c r="BB104" s="4">
        <f t="shared" si="991"/>
        <v>2.4171554198665492</v>
      </c>
      <c r="BC104" s="4">
        <f t="shared" si="991"/>
        <v>2.4171554198665492</v>
      </c>
      <c r="BD104" s="4">
        <f t="shared" si="991"/>
        <v>2.4171554198665492</v>
      </c>
      <c r="BE104" s="4">
        <f t="shared" si="991"/>
        <v>2.4171554198665492</v>
      </c>
      <c r="BF104" s="4">
        <f t="shared" si="991"/>
        <v>0.42662551074582405</v>
      </c>
      <c r="BG104" s="4">
        <f t="shared" si="991"/>
        <v>0.42662551074582405</v>
      </c>
      <c r="BH104" s="4">
        <f t="shared" si="991"/>
        <v>0.42662551074582405</v>
      </c>
      <c r="BI104" s="4">
        <f t="shared" si="991"/>
        <v>0.42662551074582405</v>
      </c>
      <c r="BJ104" s="4">
        <f t="shared" si="991"/>
        <v>0.42662551074582405</v>
      </c>
      <c r="BK104" s="4">
        <f t="shared" si="991"/>
        <v>0.42662551074582405</v>
      </c>
      <c r="BL104" s="4">
        <f t="shared" si="991"/>
        <v>0.42662551074582405</v>
      </c>
      <c r="BM104" s="4">
        <f t="shared" si="991"/>
        <v>0.42662551074582405</v>
      </c>
      <c r="BN104" s="4">
        <f t="shared" si="991"/>
        <v>0.42662551074582405</v>
      </c>
      <c r="BO104" s="4">
        <f t="shared" si="991"/>
        <v>0.85325102149164811</v>
      </c>
      <c r="BP104" s="4">
        <f t="shared" si="991"/>
        <v>0.85325102149164811</v>
      </c>
      <c r="BQ104" s="4">
        <f t="shared" si="991"/>
        <v>0.85325102149164811</v>
      </c>
      <c r="BR104" s="4">
        <f t="shared" ref="BR104:CI104" si="992">+BR100/(BR103/1000)/BR79/BR80/10</f>
        <v>0.85325102149164811</v>
      </c>
      <c r="BS104" s="4">
        <f t="shared" si="992"/>
        <v>0.85325102149164811</v>
      </c>
      <c r="BT104" s="4">
        <f t="shared" si="992"/>
        <v>0.85325102149164811</v>
      </c>
      <c r="BU104" s="4">
        <f t="shared" si="992"/>
        <v>0.85325102149164811</v>
      </c>
      <c r="BV104" s="4">
        <f t="shared" si="992"/>
        <v>0.85325102149164811</v>
      </c>
      <c r="BW104" s="4">
        <f t="shared" si="992"/>
        <v>0.85325102149164811</v>
      </c>
      <c r="BX104" s="4">
        <f t="shared" si="992"/>
        <v>0.85325102149164811</v>
      </c>
      <c r="BY104" s="4">
        <f t="shared" si="992"/>
        <v>0.84608296096455804</v>
      </c>
      <c r="BZ104" s="4">
        <f t="shared" si="992"/>
        <v>0.84608296096455804</v>
      </c>
      <c r="CA104" s="4">
        <f t="shared" si="992"/>
        <v>0.84608296096455804</v>
      </c>
      <c r="CB104" s="4">
        <f t="shared" si="992"/>
        <v>0.84608296096455804</v>
      </c>
      <c r="CC104" s="4">
        <f t="shared" si="992"/>
        <v>0.84608296096455804</v>
      </c>
      <c r="CD104" s="4">
        <f t="shared" si="992"/>
        <v>0.84608296096455804</v>
      </c>
      <c r="CE104" s="4">
        <f t="shared" si="992"/>
        <v>0.84608296096455804</v>
      </c>
      <c r="CF104" s="4">
        <f t="shared" si="992"/>
        <v>0.84608296096455804</v>
      </c>
      <c r="CG104" s="4">
        <f t="shared" si="992"/>
        <v>0.84608296096455804</v>
      </c>
      <c r="CH104" s="4">
        <f t="shared" si="992"/>
        <v>0.84608296096455804</v>
      </c>
      <c r="CI104" s="4">
        <f t="shared" si="992"/>
        <v>0.84608296096455804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3">+EXP(E64-E67/(E68*E63))*24/1000</f>
        <v>2.9104600986036597E-3</v>
      </c>
      <c r="F107" s="9">
        <f t="shared" si="993"/>
        <v>2.9104600986036597E-3</v>
      </c>
      <c r="G107" s="9">
        <f t="shared" si="993"/>
        <v>2.9104600986036597E-3</v>
      </c>
      <c r="H107" s="9">
        <f t="shared" si="993"/>
        <v>2.9104600986036597E-3</v>
      </c>
      <c r="I107" s="9">
        <f t="shared" si="993"/>
        <v>2.9104600986036597E-3</v>
      </c>
      <c r="J107" s="9">
        <f t="shared" si="993"/>
        <v>2.9104600986036597E-3</v>
      </c>
      <c r="K107" s="9">
        <f t="shared" si="993"/>
        <v>2.9104600986036597E-3</v>
      </c>
      <c r="L107" s="9">
        <f t="shared" si="993"/>
        <v>2.9104600986036597E-3</v>
      </c>
      <c r="M107" s="9">
        <f t="shared" si="993"/>
        <v>2.9104600986036597E-3</v>
      </c>
      <c r="N107" s="9">
        <f t="shared" si="993"/>
        <v>2.3652993806734289E-3</v>
      </c>
      <c r="O107" s="9">
        <f t="shared" si="993"/>
        <v>2.9104600986036597E-3</v>
      </c>
      <c r="P107" s="9">
        <f t="shared" si="993"/>
        <v>2.9104600986036597E-3</v>
      </c>
      <c r="Q107" s="9">
        <f t="shared" si="993"/>
        <v>2.9104600986036597E-3</v>
      </c>
      <c r="R107" s="9">
        <f t="shared" si="993"/>
        <v>2.9104600986036597E-3</v>
      </c>
      <c r="S107" s="9">
        <f t="shared" si="993"/>
        <v>2.9104600986036597E-3</v>
      </c>
      <c r="T107" s="9">
        <f t="shared" si="993"/>
        <v>2.9104600986036597E-3</v>
      </c>
      <c r="U107" s="9">
        <f t="shared" si="993"/>
        <v>2.9104600986036597E-3</v>
      </c>
      <c r="V107" s="9">
        <f t="shared" si="993"/>
        <v>2.9104600986036597E-3</v>
      </c>
      <c r="W107" s="9">
        <f t="shared" si="993"/>
        <v>2.9104600986036597E-3</v>
      </c>
      <c r="X107" s="9">
        <f t="shared" si="993"/>
        <v>2.3652993806734289E-3</v>
      </c>
      <c r="Y107" s="9">
        <f t="shared" si="993"/>
        <v>2.9104600986036597E-3</v>
      </c>
      <c r="Z107" s="9">
        <f t="shared" si="993"/>
        <v>2.9104600986036597E-3</v>
      </c>
      <c r="AA107" s="9">
        <f t="shared" si="993"/>
        <v>2.9104600986036597E-3</v>
      </c>
      <c r="AB107" s="9">
        <f t="shared" si="993"/>
        <v>2.9104600986036597E-3</v>
      </c>
      <c r="AC107" s="9">
        <f t="shared" si="993"/>
        <v>2.9104600986036597E-3</v>
      </c>
      <c r="AD107" s="9">
        <f t="shared" si="993"/>
        <v>2.9104600986036597E-3</v>
      </c>
      <c r="AE107" s="9">
        <f t="shared" si="993"/>
        <v>2.9104600986036597E-3</v>
      </c>
      <c r="AF107" s="9">
        <f t="shared" si="993"/>
        <v>2.9104600986036597E-3</v>
      </c>
      <c r="AG107" s="9">
        <f t="shared" si="993"/>
        <v>2.9104600986036597E-3</v>
      </c>
      <c r="AH107" s="9">
        <f t="shared" si="993"/>
        <v>2.9104600986036597E-3</v>
      </c>
      <c r="AI107" s="9">
        <f t="shared" si="993"/>
        <v>2.3652993806734289E-3</v>
      </c>
      <c r="AJ107" s="9">
        <f t="shared" si="993"/>
        <v>2.9104600986036597E-3</v>
      </c>
      <c r="AK107" s="9">
        <f t="shared" ref="AK107:BP107" si="994">+EXP(AK64-AK67/(AK68*AK63))*24/1000</f>
        <v>2.9104600986036597E-3</v>
      </c>
      <c r="AL107" s="9">
        <f t="shared" si="994"/>
        <v>2.9104600986036597E-3</v>
      </c>
      <c r="AM107" s="9">
        <f t="shared" si="994"/>
        <v>2.9104600986036597E-3</v>
      </c>
      <c r="AN107" s="9">
        <f t="shared" si="994"/>
        <v>2.9104600986036597E-3</v>
      </c>
      <c r="AO107" s="9">
        <f t="shared" si="994"/>
        <v>2.9104600986036597E-3</v>
      </c>
      <c r="AP107" s="9">
        <f t="shared" si="994"/>
        <v>2.9104600986036597E-3</v>
      </c>
      <c r="AQ107" s="9">
        <f t="shared" si="994"/>
        <v>2.9104600986036597E-3</v>
      </c>
      <c r="AR107" s="9">
        <f t="shared" si="994"/>
        <v>2.9104600986036597E-3</v>
      </c>
      <c r="AS107" s="9">
        <f t="shared" si="994"/>
        <v>2.9104600986036597E-3</v>
      </c>
      <c r="AT107" s="9">
        <f t="shared" si="994"/>
        <v>2.3652993806734289E-3</v>
      </c>
      <c r="AU107" s="9">
        <f t="shared" si="994"/>
        <v>2.9104600986036597E-3</v>
      </c>
      <c r="AV107" s="9">
        <f t="shared" si="994"/>
        <v>2.9104600986036597E-3</v>
      </c>
      <c r="AW107" s="9">
        <f t="shared" si="994"/>
        <v>2.9104600986036597E-3</v>
      </c>
      <c r="AX107" s="9">
        <f t="shared" si="994"/>
        <v>2.9104600986036597E-3</v>
      </c>
      <c r="AY107" s="9">
        <f t="shared" si="994"/>
        <v>2.9104600986036597E-3</v>
      </c>
      <c r="AZ107" s="9">
        <f t="shared" si="994"/>
        <v>2.9104600986036597E-3</v>
      </c>
      <c r="BA107" s="9">
        <f t="shared" si="994"/>
        <v>2.9104600986036597E-3</v>
      </c>
      <c r="BB107" s="9">
        <f t="shared" si="994"/>
        <v>2.9104600986036597E-3</v>
      </c>
      <c r="BC107" s="9">
        <f t="shared" si="994"/>
        <v>2.9104600986036597E-3</v>
      </c>
      <c r="BD107" s="9">
        <f t="shared" si="994"/>
        <v>2.9104600986036597E-3</v>
      </c>
      <c r="BE107" s="9">
        <f t="shared" si="994"/>
        <v>2.3652993806734289E-3</v>
      </c>
      <c r="BF107" s="9">
        <f t="shared" si="994"/>
        <v>2.9104600986036597E-3</v>
      </c>
      <c r="BG107" s="9">
        <f t="shared" si="994"/>
        <v>2.9104600986036597E-3</v>
      </c>
      <c r="BH107" s="9">
        <f t="shared" si="994"/>
        <v>2.9104600986036597E-3</v>
      </c>
      <c r="BI107" s="9">
        <f t="shared" si="994"/>
        <v>2.9104600986036597E-3</v>
      </c>
      <c r="BJ107" s="9">
        <f t="shared" si="994"/>
        <v>2.9104600986036597E-3</v>
      </c>
      <c r="BK107" s="9">
        <f t="shared" si="994"/>
        <v>2.9104600986036597E-3</v>
      </c>
      <c r="BL107" s="9">
        <f t="shared" si="994"/>
        <v>2.9104600986036597E-3</v>
      </c>
      <c r="BM107" s="9">
        <f t="shared" si="994"/>
        <v>2.9104600986036597E-3</v>
      </c>
      <c r="BN107" s="9">
        <f t="shared" si="994"/>
        <v>2.3652993806734289E-3</v>
      </c>
      <c r="BO107" s="9">
        <f t="shared" si="994"/>
        <v>2.9104600986036597E-3</v>
      </c>
      <c r="BP107" s="9">
        <f t="shared" si="994"/>
        <v>2.9104600986036597E-3</v>
      </c>
      <c r="BQ107" s="9">
        <f t="shared" ref="BQ107:CI107" si="995">+EXP(BQ64-BQ67/(BQ68*BQ63))*24/1000</f>
        <v>2.9104600986036597E-3</v>
      </c>
      <c r="BR107" s="9">
        <f t="shared" si="995"/>
        <v>2.9104600986036597E-3</v>
      </c>
      <c r="BS107" s="9">
        <f t="shared" si="995"/>
        <v>2.9104600986036597E-3</v>
      </c>
      <c r="BT107" s="9">
        <f t="shared" si="995"/>
        <v>2.9104600986036597E-3</v>
      </c>
      <c r="BU107" s="9">
        <f t="shared" si="995"/>
        <v>2.9104600986036597E-3</v>
      </c>
      <c r="BV107" s="9">
        <f t="shared" si="995"/>
        <v>2.9104600986036597E-3</v>
      </c>
      <c r="BW107" s="9">
        <f t="shared" si="995"/>
        <v>2.9104600986036597E-3</v>
      </c>
      <c r="BX107" s="9">
        <f t="shared" si="995"/>
        <v>2.3652993806734289E-3</v>
      </c>
      <c r="BY107" s="9">
        <f t="shared" si="995"/>
        <v>2.9104600986036597E-3</v>
      </c>
      <c r="BZ107" s="9">
        <f t="shared" si="995"/>
        <v>2.9104600986036597E-3</v>
      </c>
      <c r="CA107" s="9">
        <f t="shared" si="995"/>
        <v>2.9104600986036597E-3</v>
      </c>
      <c r="CB107" s="9">
        <f t="shared" si="995"/>
        <v>2.9104600986036597E-3</v>
      </c>
      <c r="CC107" s="9">
        <f t="shared" si="995"/>
        <v>2.9104600986036597E-3</v>
      </c>
      <c r="CD107" s="9">
        <f t="shared" si="995"/>
        <v>2.9104600986036597E-3</v>
      </c>
      <c r="CE107" s="9">
        <f t="shared" si="995"/>
        <v>2.9104600986036597E-3</v>
      </c>
      <c r="CF107" s="9">
        <f t="shared" si="995"/>
        <v>2.9104600986036597E-3</v>
      </c>
      <c r="CG107" s="9">
        <f t="shared" si="995"/>
        <v>2.9104600986036597E-3</v>
      </c>
      <c r="CH107" s="9">
        <f t="shared" si="995"/>
        <v>2.9104600986036597E-3</v>
      </c>
      <c r="CI107" s="9">
        <f t="shared" si="995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6">+E107*E72</f>
        <v>1.9403067324024397E-2</v>
      </c>
      <c r="F108" s="9">
        <f t="shared" si="996"/>
        <v>1.9403067324024397E-2</v>
      </c>
      <c r="G108" s="9">
        <f t="shared" si="996"/>
        <v>1.9403067324024397E-2</v>
      </c>
      <c r="H108" s="9">
        <f t="shared" si="996"/>
        <v>1.9403067324024397E-2</v>
      </c>
      <c r="I108" s="9">
        <f t="shared" si="996"/>
        <v>1.9403067324024397E-2</v>
      </c>
      <c r="J108" s="9">
        <f t="shared" si="996"/>
        <v>1.9403067324024397E-2</v>
      </c>
      <c r="K108" s="9">
        <f t="shared" si="996"/>
        <v>1.9403067324024397E-2</v>
      </c>
      <c r="L108" s="9">
        <f t="shared" si="996"/>
        <v>1.9403067324024397E-2</v>
      </c>
      <c r="M108" s="9">
        <f t="shared" si="996"/>
        <v>1.9403067324024397E-2</v>
      </c>
      <c r="N108" s="9">
        <f t="shared" si="996"/>
        <v>1.5768662537822862E-2</v>
      </c>
      <c r="O108" s="9">
        <f t="shared" si="996"/>
        <v>1.9403067324024397E-2</v>
      </c>
      <c r="P108" s="9">
        <f t="shared" si="996"/>
        <v>1.9403067324024397E-2</v>
      </c>
      <c r="Q108" s="9">
        <f t="shared" si="996"/>
        <v>1.9403067324024397E-2</v>
      </c>
      <c r="R108" s="9">
        <f t="shared" si="996"/>
        <v>1.9403067324024397E-2</v>
      </c>
      <c r="S108" s="9">
        <f t="shared" si="996"/>
        <v>1.9403067324024397E-2</v>
      </c>
      <c r="T108" s="9">
        <f t="shared" si="996"/>
        <v>1.9403067324024397E-2</v>
      </c>
      <c r="U108" s="9">
        <f t="shared" si="996"/>
        <v>1.9403067324024397E-2</v>
      </c>
      <c r="V108" s="9">
        <f t="shared" si="996"/>
        <v>1.9403067324024397E-2</v>
      </c>
      <c r="W108" s="9">
        <f t="shared" si="996"/>
        <v>1.9403067324024397E-2</v>
      </c>
      <c r="X108" s="9">
        <f t="shared" si="996"/>
        <v>1.5768662537822862E-2</v>
      </c>
      <c r="Y108" s="9">
        <f t="shared" si="996"/>
        <v>1.9403067324024397E-2</v>
      </c>
      <c r="Z108" s="9">
        <f t="shared" si="996"/>
        <v>1.9403067324024397E-2</v>
      </c>
      <c r="AA108" s="9">
        <f t="shared" si="996"/>
        <v>1.9403067324024397E-2</v>
      </c>
      <c r="AB108" s="9">
        <f t="shared" si="996"/>
        <v>1.9403067324024397E-2</v>
      </c>
      <c r="AC108" s="9">
        <f t="shared" si="996"/>
        <v>1.9403067324024397E-2</v>
      </c>
      <c r="AD108" s="9">
        <f t="shared" si="996"/>
        <v>1.9403067324024397E-2</v>
      </c>
      <c r="AE108" s="9">
        <f t="shared" si="996"/>
        <v>1.9403067324024397E-2</v>
      </c>
      <c r="AF108" s="9">
        <f t="shared" si="996"/>
        <v>1.9403067324024397E-2</v>
      </c>
      <c r="AG108" s="9">
        <f t="shared" si="996"/>
        <v>1.9403067324024397E-2</v>
      </c>
      <c r="AH108" s="9">
        <f t="shared" si="996"/>
        <v>1.9403067324024397E-2</v>
      </c>
      <c r="AI108" s="9">
        <f t="shared" si="996"/>
        <v>1.5768662537822862E-2</v>
      </c>
      <c r="AJ108" s="9">
        <f t="shared" si="996"/>
        <v>1.9403067324024397E-2</v>
      </c>
      <c r="AK108" s="9">
        <f t="shared" ref="AK108:BP108" si="997">+AK107*AK72</f>
        <v>1.9403067324024397E-2</v>
      </c>
      <c r="AL108" s="9">
        <f t="shared" si="997"/>
        <v>1.9403067324024397E-2</v>
      </c>
      <c r="AM108" s="9">
        <f t="shared" si="997"/>
        <v>1.9403067324024397E-2</v>
      </c>
      <c r="AN108" s="9">
        <f t="shared" si="997"/>
        <v>1.9403067324024397E-2</v>
      </c>
      <c r="AO108" s="9">
        <f t="shared" si="997"/>
        <v>1.9403067324024397E-2</v>
      </c>
      <c r="AP108" s="9">
        <f t="shared" si="997"/>
        <v>1.9403067324024397E-2</v>
      </c>
      <c r="AQ108" s="9">
        <f t="shared" si="997"/>
        <v>1.9403067324024397E-2</v>
      </c>
      <c r="AR108" s="9">
        <f t="shared" si="997"/>
        <v>1.9403067324024397E-2</v>
      </c>
      <c r="AS108" s="9">
        <f t="shared" si="997"/>
        <v>1.9403067324024397E-2</v>
      </c>
      <c r="AT108" s="9">
        <f t="shared" si="997"/>
        <v>1.5768662537822862E-2</v>
      </c>
      <c r="AU108" s="9">
        <f t="shared" si="997"/>
        <v>1.9403067324024397E-2</v>
      </c>
      <c r="AV108" s="9">
        <f t="shared" si="997"/>
        <v>1.9403067324024397E-2</v>
      </c>
      <c r="AW108" s="9">
        <f t="shared" si="997"/>
        <v>1.9403067324024397E-2</v>
      </c>
      <c r="AX108" s="9">
        <f t="shared" si="997"/>
        <v>1.9403067324024397E-2</v>
      </c>
      <c r="AY108" s="9">
        <f t="shared" si="997"/>
        <v>1.9403067324024397E-2</v>
      </c>
      <c r="AZ108" s="9">
        <f t="shared" si="997"/>
        <v>1.9403067324024397E-2</v>
      </c>
      <c r="BA108" s="9">
        <f t="shared" si="997"/>
        <v>1.9403067324024397E-2</v>
      </c>
      <c r="BB108" s="9">
        <f t="shared" si="997"/>
        <v>1.9403067324024397E-2</v>
      </c>
      <c r="BC108" s="9">
        <f t="shared" si="997"/>
        <v>1.9403067324024397E-2</v>
      </c>
      <c r="BD108" s="9">
        <f t="shared" si="997"/>
        <v>1.9403067324024397E-2</v>
      </c>
      <c r="BE108" s="9">
        <f t="shared" si="997"/>
        <v>1.5768662537822862E-2</v>
      </c>
      <c r="BF108" s="9">
        <f t="shared" si="997"/>
        <v>1.9403067324024397E-2</v>
      </c>
      <c r="BG108" s="9">
        <f t="shared" si="997"/>
        <v>1.9403067324024397E-2</v>
      </c>
      <c r="BH108" s="9">
        <f t="shared" si="997"/>
        <v>1.9403067324024397E-2</v>
      </c>
      <c r="BI108" s="9">
        <f t="shared" si="997"/>
        <v>1.9403067324024397E-2</v>
      </c>
      <c r="BJ108" s="9">
        <f t="shared" si="997"/>
        <v>1.9403067324024397E-2</v>
      </c>
      <c r="BK108" s="9">
        <f t="shared" si="997"/>
        <v>1.9403067324024397E-2</v>
      </c>
      <c r="BL108" s="9">
        <f t="shared" si="997"/>
        <v>1.9403067324024397E-2</v>
      </c>
      <c r="BM108" s="9">
        <f t="shared" si="997"/>
        <v>1.9403067324024397E-2</v>
      </c>
      <c r="BN108" s="9">
        <f t="shared" si="997"/>
        <v>1.5768662537822862E-2</v>
      </c>
      <c r="BO108" s="9">
        <f t="shared" si="997"/>
        <v>1.9403067324024397E-2</v>
      </c>
      <c r="BP108" s="9">
        <f t="shared" si="997"/>
        <v>1.9403067324024397E-2</v>
      </c>
      <c r="BQ108" s="9">
        <f t="shared" ref="BQ108:CI108" si="998">+BQ107*BQ72</f>
        <v>1.9403067324024397E-2</v>
      </c>
      <c r="BR108" s="9">
        <f t="shared" si="998"/>
        <v>1.9403067324024397E-2</v>
      </c>
      <c r="BS108" s="9">
        <f t="shared" si="998"/>
        <v>1.9403067324024397E-2</v>
      </c>
      <c r="BT108" s="9">
        <f t="shared" si="998"/>
        <v>1.9403067324024397E-2</v>
      </c>
      <c r="BU108" s="9">
        <f t="shared" si="998"/>
        <v>1.9403067324024397E-2</v>
      </c>
      <c r="BV108" s="9">
        <f t="shared" si="998"/>
        <v>1.9403067324024397E-2</v>
      </c>
      <c r="BW108" s="9">
        <f t="shared" si="998"/>
        <v>1.9403067324024397E-2</v>
      </c>
      <c r="BX108" s="9">
        <f t="shared" si="998"/>
        <v>1.5768662537822862E-2</v>
      </c>
      <c r="BY108" s="9">
        <f t="shared" si="998"/>
        <v>1.9403067324024397E-2</v>
      </c>
      <c r="BZ108" s="9">
        <f t="shared" si="998"/>
        <v>1.9403067324024397E-2</v>
      </c>
      <c r="CA108" s="9">
        <f t="shared" si="998"/>
        <v>1.9403067324024397E-2</v>
      </c>
      <c r="CB108" s="9">
        <f t="shared" si="998"/>
        <v>1.9403067324024397E-2</v>
      </c>
      <c r="CC108" s="9">
        <f t="shared" si="998"/>
        <v>1.9403067324024397E-2</v>
      </c>
      <c r="CD108" s="9">
        <f t="shared" si="998"/>
        <v>1.9403067324024397E-2</v>
      </c>
      <c r="CE108" s="9">
        <f t="shared" si="998"/>
        <v>1.9403067324024397E-2</v>
      </c>
      <c r="CF108" s="9">
        <f t="shared" si="998"/>
        <v>1.9403067324024397E-2</v>
      </c>
      <c r="CG108" s="9">
        <f t="shared" si="998"/>
        <v>1.9403067324024397E-2</v>
      </c>
      <c r="CH108" s="9">
        <f t="shared" si="998"/>
        <v>1.9403067324024397E-2</v>
      </c>
      <c r="CI108" s="9">
        <f t="shared" si="998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999">+E106*E89</f>
        <v>3.5955360000000001</v>
      </c>
      <c r="F109" s="4">
        <f t="shared" si="999"/>
        <v>3.5955360000000001</v>
      </c>
      <c r="G109" s="4">
        <f t="shared" si="999"/>
        <v>3.5955360000000001</v>
      </c>
      <c r="H109" s="4">
        <f t="shared" si="999"/>
        <v>3.5955360000000001</v>
      </c>
      <c r="I109" s="4">
        <f t="shared" si="999"/>
        <v>3.5955360000000001</v>
      </c>
      <c r="J109" s="4">
        <f t="shared" si="999"/>
        <v>3.5955360000000001</v>
      </c>
      <c r="K109" s="4">
        <f t="shared" si="999"/>
        <v>3.5955360000000001</v>
      </c>
      <c r="L109" s="4">
        <f t="shared" si="999"/>
        <v>3.5955360000000001</v>
      </c>
      <c r="M109" s="4">
        <f t="shared" si="999"/>
        <v>3.5955360000000001</v>
      </c>
      <c r="N109" s="4">
        <f t="shared" si="999"/>
        <v>3.5955360000000001</v>
      </c>
      <c r="O109" s="4">
        <f t="shared" si="999"/>
        <v>3.5955360000000001</v>
      </c>
      <c r="P109" s="4">
        <f t="shared" si="999"/>
        <v>3.5955360000000001</v>
      </c>
      <c r="Q109" s="4">
        <f t="shared" si="999"/>
        <v>3.6122281363636364</v>
      </c>
      <c r="R109" s="4">
        <f t="shared" si="999"/>
        <v>3.5955360000000001</v>
      </c>
      <c r="S109" s="4">
        <f t="shared" si="999"/>
        <v>3.5955360000000001</v>
      </c>
      <c r="T109" s="4">
        <f t="shared" si="999"/>
        <v>3.5955360000000001</v>
      </c>
      <c r="U109" s="4">
        <f t="shared" si="999"/>
        <v>3.5955360000000001</v>
      </c>
      <c r="V109" s="4">
        <f t="shared" si="999"/>
        <v>3.5955360000000001</v>
      </c>
      <c r="W109" s="4">
        <f t="shared" si="999"/>
        <v>3.5955360000000001</v>
      </c>
      <c r="X109" s="4">
        <f t="shared" si="999"/>
        <v>3.5955360000000001</v>
      </c>
      <c r="Y109" s="4">
        <f t="shared" si="999"/>
        <v>21.65767961538462</v>
      </c>
      <c r="Z109" s="4">
        <f t="shared" si="999"/>
        <v>21.65767961538462</v>
      </c>
      <c r="AA109" s="4">
        <f t="shared" si="999"/>
        <v>21.65767961538462</v>
      </c>
      <c r="AB109" s="4">
        <f t="shared" si="999"/>
        <v>21.65767961538462</v>
      </c>
      <c r="AC109" s="4">
        <f t="shared" si="999"/>
        <v>21.65767961538462</v>
      </c>
      <c r="AD109" s="4">
        <f t="shared" si="999"/>
        <v>21.65767961538462</v>
      </c>
      <c r="AE109" s="4">
        <f t="shared" si="999"/>
        <v>21.65767961538462</v>
      </c>
      <c r="AF109" s="4">
        <f t="shared" si="999"/>
        <v>21.65767961538462</v>
      </c>
      <c r="AG109" s="4">
        <f t="shared" si="999"/>
        <v>21.65767961538462</v>
      </c>
      <c r="AH109" s="4">
        <f t="shared" si="999"/>
        <v>21.65767961538462</v>
      </c>
      <c r="AI109" s="4">
        <f t="shared" si="999"/>
        <v>21.65767961538462</v>
      </c>
      <c r="AJ109" s="4">
        <f t="shared" si="999"/>
        <v>21.65767961538462</v>
      </c>
      <c r="AK109" s="4">
        <f t="shared" ref="AK109:BP109" si="1000">+AK106*AK89</f>
        <v>21.65767961538462</v>
      </c>
      <c r="AL109" s="4">
        <f t="shared" si="1000"/>
        <v>21.65767961538462</v>
      </c>
      <c r="AM109" s="4">
        <f t="shared" si="1000"/>
        <v>21.65767961538462</v>
      </c>
      <c r="AN109" s="4">
        <f t="shared" si="1000"/>
        <v>21.65767961538462</v>
      </c>
      <c r="AO109" s="4">
        <f t="shared" si="1000"/>
        <v>21.65767961538462</v>
      </c>
      <c r="AP109" s="4">
        <f t="shared" si="1000"/>
        <v>21.65767961538462</v>
      </c>
      <c r="AQ109" s="4">
        <f t="shared" si="1000"/>
        <v>21.65767961538462</v>
      </c>
      <c r="AR109" s="4">
        <f t="shared" si="1000"/>
        <v>21.65767961538462</v>
      </c>
      <c r="AS109" s="4">
        <f t="shared" si="1000"/>
        <v>21.65767961538462</v>
      </c>
      <c r="AT109" s="4">
        <f t="shared" si="1000"/>
        <v>21.65767961538462</v>
      </c>
      <c r="AU109" s="4">
        <f t="shared" si="1000"/>
        <v>21.65767961538462</v>
      </c>
      <c r="AV109" s="4">
        <f t="shared" si="1000"/>
        <v>21.65767961538462</v>
      </c>
      <c r="AW109" s="4">
        <f t="shared" si="1000"/>
        <v>21.65767961538462</v>
      </c>
      <c r="AX109" s="4">
        <f t="shared" si="1000"/>
        <v>21.65767961538462</v>
      </c>
      <c r="AY109" s="4">
        <f t="shared" si="1000"/>
        <v>21.65767961538462</v>
      </c>
      <c r="AZ109" s="4">
        <f t="shared" si="1000"/>
        <v>21.65767961538462</v>
      </c>
      <c r="BA109" s="4">
        <f t="shared" si="1000"/>
        <v>21.65767961538462</v>
      </c>
      <c r="BB109" s="4">
        <f t="shared" si="1000"/>
        <v>21.65767961538462</v>
      </c>
      <c r="BC109" s="4">
        <f t="shared" si="1000"/>
        <v>21.65767961538462</v>
      </c>
      <c r="BD109" s="4">
        <f t="shared" si="1000"/>
        <v>21.65767961538462</v>
      </c>
      <c r="BE109" s="4">
        <f t="shared" si="1000"/>
        <v>21.65767961538462</v>
      </c>
      <c r="BF109" s="4">
        <f t="shared" si="1000"/>
        <v>61.076729411764674</v>
      </c>
      <c r="BG109" s="4">
        <f t="shared" si="1000"/>
        <v>61.076729411764674</v>
      </c>
      <c r="BH109" s="4">
        <f t="shared" si="1000"/>
        <v>61.076729411764674</v>
      </c>
      <c r="BI109" s="4">
        <f t="shared" si="1000"/>
        <v>61.076729411764674</v>
      </c>
      <c r="BJ109" s="4">
        <f t="shared" si="1000"/>
        <v>61.076729411764674</v>
      </c>
      <c r="BK109" s="4">
        <f t="shared" si="1000"/>
        <v>61.076729411764674</v>
      </c>
      <c r="BL109" s="4">
        <f t="shared" si="1000"/>
        <v>61.076729411764674</v>
      </c>
      <c r="BM109" s="4">
        <f t="shared" si="1000"/>
        <v>61.076729411764674</v>
      </c>
      <c r="BN109" s="4">
        <f t="shared" si="1000"/>
        <v>61.076729411764674</v>
      </c>
      <c r="BO109" s="4">
        <f t="shared" si="1000"/>
        <v>61.076729411764674</v>
      </c>
      <c r="BP109" s="4">
        <f t="shared" si="1000"/>
        <v>61.076729411764674</v>
      </c>
      <c r="BQ109" s="4">
        <f t="shared" ref="BQ109:CI109" si="1001">+BQ106*BQ89</f>
        <v>61.076729411764674</v>
      </c>
      <c r="BR109" s="4">
        <f t="shared" si="1001"/>
        <v>61.076729411764674</v>
      </c>
      <c r="BS109" s="4">
        <f t="shared" si="1001"/>
        <v>61.076729411764674</v>
      </c>
      <c r="BT109" s="4">
        <f t="shared" si="1001"/>
        <v>61.076729411764674</v>
      </c>
      <c r="BU109" s="4">
        <f t="shared" si="1001"/>
        <v>61.076729411764674</v>
      </c>
      <c r="BV109" s="4">
        <f t="shared" si="1001"/>
        <v>61.076729411764674</v>
      </c>
      <c r="BW109" s="4">
        <f t="shared" si="1001"/>
        <v>61.076729411764674</v>
      </c>
      <c r="BX109" s="4">
        <f t="shared" si="1001"/>
        <v>61.076729411764674</v>
      </c>
      <c r="BY109" s="4">
        <f t="shared" si="1001"/>
        <v>110.35557647058818</v>
      </c>
      <c r="BZ109" s="4">
        <f t="shared" si="1001"/>
        <v>110.35557647058818</v>
      </c>
      <c r="CA109" s="4">
        <f t="shared" si="1001"/>
        <v>110.35557647058818</v>
      </c>
      <c r="CB109" s="4">
        <f t="shared" si="1001"/>
        <v>110.35557647058818</v>
      </c>
      <c r="CC109" s="4">
        <f t="shared" si="1001"/>
        <v>110.35557647058818</v>
      </c>
      <c r="CD109" s="4">
        <f t="shared" si="1001"/>
        <v>110.35557647058818</v>
      </c>
      <c r="CE109" s="4">
        <f t="shared" si="1001"/>
        <v>110.35557647058818</v>
      </c>
      <c r="CF109" s="4">
        <f t="shared" si="1001"/>
        <v>110.35557647058818</v>
      </c>
      <c r="CG109" s="4">
        <f t="shared" si="1001"/>
        <v>110.35557647058818</v>
      </c>
      <c r="CH109" s="4">
        <f t="shared" si="1001"/>
        <v>110.35557647058818</v>
      </c>
      <c r="CI109" s="4">
        <f t="shared" si="1001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2">+E89*(1-E106)</f>
        <v>1.5409440000000003</v>
      </c>
      <c r="F110" s="4">
        <f t="shared" si="1002"/>
        <v>1.5409440000000003</v>
      </c>
      <c r="G110" s="4">
        <f t="shared" si="1002"/>
        <v>1.5409440000000003</v>
      </c>
      <c r="H110" s="4">
        <f t="shared" si="1002"/>
        <v>1.5409440000000003</v>
      </c>
      <c r="I110" s="4">
        <f t="shared" si="1002"/>
        <v>1.5409440000000003</v>
      </c>
      <c r="J110" s="4">
        <f t="shared" si="1002"/>
        <v>1.5409440000000003</v>
      </c>
      <c r="K110" s="4">
        <f t="shared" si="1002"/>
        <v>1.5409440000000003</v>
      </c>
      <c r="L110" s="4">
        <f t="shared" si="1002"/>
        <v>1.5409440000000003</v>
      </c>
      <c r="M110" s="4">
        <f t="shared" si="1002"/>
        <v>1.5409440000000003</v>
      </c>
      <c r="N110" s="4">
        <f t="shared" si="1002"/>
        <v>1.5409440000000003</v>
      </c>
      <c r="O110" s="4">
        <f t="shared" si="1002"/>
        <v>1.5409440000000003</v>
      </c>
      <c r="P110" s="4">
        <f t="shared" si="1002"/>
        <v>1.5409440000000003</v>
      </c>
      <c r="Q110" s="4">
        <f t="shared" si="1002"/>
        <v>1.5480977727272731</v>
      </c>
      <c r="R110" s="4">
        <f t="shared" si="1002"/>
        <v>1.5409440000000003</v>
      </c>
      <c r="S110" s="4">
        <f t="shared" si="1002"/>
        <v>1.5409440000000003</v>
      </c>
      <c r="T110" s="4">
        <f t="shared" si="1002"/>
        <v>1.5409440000000003</v>
      </c>
      <c r="U110" s="4">
        <f t="shared" si="1002"/>
        <v>1.5409440000000003</v>
      </c>
      <c r="V110" s="4">
        <f t="shared" si="1002"/>
        <v>1.5409440000000003</v>
      </c>
      <c r="W110" s="4">
        <f t="shared" si="1002"/>
        <v>1.5409440000000003</v>
      </c>
      <c r="X110" s="4">
        <f t="shared" si="1002"/>
        <v>1.5409440000000003</v>
      </c>
      <c r="Y110" s="4">
        <f t="shared" si="1002"/>
        <v>9.2818626923076959</v>
      </c>
      <c r="Z110" s="4">
        <f t="shared" si="1002"/>
        <v>9.2818626923076959</v>
      </c>
      <c r="AA110" s="4">
        <f t="shared" si="1002"/>
        <v>9.2818626923076959</v>
      </c>
      <c r="AB110" s="4">
        <f t="shared" si="1002"/>
        <v>9.2818626923076959</v>
      </c>
      <c r="AC110" s="4">
        <f t="shared" si="1002"/>
        <v>9.2818626923076959</v>
      </c>
      <c r="AD110" s="4">
        <f t="shared" si="1002"/>
        <v>9.2818626923076959</v>
      </c>
      <c r="AE110" s="4">
        <f t="shared" si="1002"/>
        <v>9.2818626923076959</v>
      </c>
      <c r="AF110" s="4">
        <f t="shared" si="1002"/>
        <v>9.2818626923076959</v>
      </c>
      <c r="AG110" s="4">
        <f t="shared" si="1002"/>
        <v>9.2818626923076959</v>
      </c>
      <c r="AH110" s="4">
        <f t="shared" si="1002"/>
        <v>9.2818626923076959</v>
      </c>
      <c r="AI110" s="4">
        <f t="shared" si="1002"/>
        <v>9.2818626923076959</v>
      </c>
      <c r="AJ110" s="4">
        <f t="shared" si="1002"/>
        <v>9.2818626923076959</v>
      </c>
      <c r="AK110" s="4">
        <f t="shared" ref="AK110:BP110" si="1003">+AK89*(1-AK106)</f>
        <v>9.2818626923076959</v>
      </c>
      <c r="AL110" s="4">
        <f t="shared" si="1003"/>
        <v>9.2818626923076959</v>
      </c>
      <c r="AM110" s="4">
        <f t="shared" si="1003"/>
        <v>9.2818626923076959</v>
      </c>
      <c r="AN110" s="4">
        <f t="shared" si="1003"/>
        <v>9.2818626923076959</v>
      </c>
      <c r="AO110" s="4">
        <f t="shared" si="1003"/>
        <v>9.2818626923076959</v>
      </c>
      <c r="AP110" s="4">
        <f t="shared" si="1003"/>
        <v>9.2818626923076959</v>
      </c>
      <c r="AQ110" s="4">
        <f t="shared" si="1003"/>
        <v>9.2818626923076959</v>
      </c>
      <c r="AR110" s="4">
        <f t="shared" si="1003"/>
        <v>9.2818626923076959</v>
      </c>
      <c r="AS110" s="4">
        <f t="shared" si="1003"/>
        <v>9.2818626923076959</v>
      </c>
      <c r="AT110" s="4">
        <f t="shared" si="1003"/>
        <v>9.2818626923076959</v>
      </c>
      <c r="AU110" s="4">
        <f t="shared" si="1003"/>
        <v>9.2818626923076959</v>
      </c>
      <c r="AV110" s="4">
        <f t="shared" si="1003"/>
        <v>9.2818626923076959</v>
      </c>
      <c r="AW110" s="4">
        <f t="shared" si="1003"/>
        <v>9.2818626923076959</v>
      </c>
      <c r="AX110" s="4">
        <f t="shared" si="1003"/>
        <v>9.2818626923076959</v>
      </c>
      <c r="AY110" s="4">
        <f t="shared" si="1003"/>
        <v>9.2818626923076959</v>
      </c>
      <c r="AZ110" s="4">
        <f t="shared" si="1003"/>
        <v>9.2818626923076959</v>
      </c>
      <c r="BA110" s="4">
        <f t="shared" si="1003"/>
        <v>9.2818626923076959</v>
      </c>
      <c r="BB110" s="4">
        <f t="shared" si="1003"/>
        <v>9.2818626923076959</v>
      </c>
      <c r="BC110" s="4">
        <f t="shared" si="1003"/>
        <v>9.2818626923076959</v>
      </c>
      <c r="BD110" s="4">
        <f t="shared" si="1003"/>
        <v>9.2818626923076959</v>
      </c>
      <c r="BE110" s="4">
        <f t="shared" si="1003"/>
        <v>9.2818626923076959</v>
      </c>
      <c r="BF110" s="4">
        <f t="shared" si="1003"/>
        <v>26.175741176470581</v>
      </c>
      <c r="BG110" s="4">
        <f t="shared" si="1003"/>
        <v>26.175741176470581</v>
      </c>
      <c r="BH110" s="4">
        <f t="shared" si="1003"/>
        <v>26.175741176470581</v>
      </c>
      <c r="BI110" s="4">
        <f t="shared" si="1003"/>
        <v>26.175741176470581</v>
      </c>
      <c r="BJ110" s="4">
        <f t="shared" si="1003"/>
        <v>26.175741176470581</v>
      </c>
      <c r="BK110" s="4">
        <f t="shared" si="1003"/>
        <v>26.175741176470581</v>
      </c>
      <c r="BL110" s="4">
        <f t="shared" si="1003"/>
        <v>26.175741176470581</v>
      </c>
      <c r="BM110" s="4">
        <f t="shared" si="1003"/>
        <v>26.175741176470581</v>
      </c>
      <c r="BN110" s="4">
        <f t="shared" si="1003"/>
        <v>26.175741176470581</v>
      </c>
      <c r="BO110" s="4">
        <f t="shared" si="1003"/>
        <v>26.175741176470581</v>
      </c>
      <c r="BP110" s="4">
        <f t="shared" si="1003"/>
        <v>26.175741176470581</v>
      </c>
      <c r="BQ110" s="4">
        <f t="shared" ref="BQ110:CI110" si="1004">+BQ89*(1-BQ106)</f>
        <v>26.175741176470581</v>
      </c>
      <c r="BR110" s="4">
        <f t="shared" si="1004"/>
        <v>26.175741176470581</v>
      </c>
      <c r="BS110" s="4">
        <f t="shared" si="1004"/>
        <v>26.175741176470581</v>
      </c>
      <c r="BT110" s="4">
        <f t="shared" si="1004"/>
        <v>26.175741176470581</v>
      </c>
      <c r="BU110" s="4">
        <f t="shared" si="1004"/>
        <v>26.175741176470581</v>
      </c>
      <c r="BV110" s="4">
        <f t="shared" si="1004"/>
        <v>26.175741176470581</v>
      </c>
      <c r="BW110" s="4">
        <f t="shared" si="1004"/>
        <v>26.175741176470581</v>
      </c>
      <c r="BX110" s="4">
        <f t="shared" si="1004"/>
        <v>26.175741176470581</v>
      </c>
      <c r="BY110" s="4">
        <f t="shared" si="1004"/>
        <v>47.295247058823513</v>
      </c>
      <c r="BZ110" s="4">
        <f t="shared" si="1004"/>
        <v>47.295247058823513</v>
      </c>
      <c r="CA110" s="4">
        <f t="shared" si="1004"/>
        <v>47.295247058823513</v>
      </c>
      <c r="CB110" s="4">
        <f t="shared" si="1004"/>
        <v>47.295247058823513</v>
      </c>
      <c r="CC110" s="4">
        <f t="shared" si="1004"/>
        <v>47.295247058823513</v>
      </c>
      <c r="CD110" s="4">
        <f t="shared" si="1004"/>
        <v>47.295247058823513</v>
      </c>
      <c r="CE110" s="4">
        <f t="shared" si="1004"/>
        <v>47.295247058823513</v>
      </c>
      <c r="CF110" s="4">
        <f t="shared" si="1004"/>
        <v>47.295247058823513</v>
      </c>
      <c r="CG110" s="4">
        <f t="shared" si="1004"/>
        <v>47.295247058823513</v>
      </c>
      <c r="CH110" s="4">
        <f t="shared" si="1004"/>
        <v>47.295247058823513</v>
      </c>
      <c r="CI110" s="4">
        <f t="shared" si="1004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5">+(1-E108)^E14</f>
        <v>0.49512348114038318</v>
      </c>
      <c r="F111" s="4">
        <f t="shared" si="1005"/>
        <v>0.78466821004658727</v>
      </c>
      <c r="G111" s="4">
        <f t="shared" si="1005"/>
        <v>0.78466821004658727</v>
      </c>
      <c r="H111" s="4">
        <f t="shared" si="1005"/>
        <v>0.78466821004658727</v>
      </c>
      <c r="I111" s="4">
        <f t="shared" si="1005"/>
        <v>0.49512348114038318</v>
      </c>
      <c r="J111" s="4">
        <f t="shared" si="1005"/>
        <v>0.49512348114038318</v>
      </c>
      <c r="K111" s="4">
        <f t="shared" si="1005"/>
        <v>0.49512348114038318</v>
      </c>
      <c r="L111" s="4">
        <f t="shared" si="1005"/>
        <v>0.49512348114038318</v>
      </c>
      <c r="M111" s="4">
        <f t="shared" si="1005"/>
        <v>0.78466821004658727</v>
      </c>
      <c r="N111" s="4">
        <f t="shared" si="1005"/>
        <v>0.56539782613090972</v>
      </c>
      <c r="O111" s="4">
        <f t="shared" si="1005"/>
        <v>0.6791512341576551</v>
      </c>
      <c r="P111" s="4">
        <f t="shared" si="1005"/>
        <v>0.82615434238116048</v>
      </c>
      <c r="Q111" s="4">
        <f t="shared" si="1005"/>
        <v>0.86603079379305259</v>
      </c>
      <c r="R111" s="4">
        <f t="shared" si="1005"/>
        <v>0.82615434238116048</v>
      </c>
      <c r="S111" s="4">
        <f t="shared" si="1005"/>
        <v>0.6791512341576551</v>
      </c>
      <c r="T111" s="4">
        <f t="shared" si="1005"/>
        <v>0.6791512341576551</v>
      </c>
      <c r="U111" s="4">
        <f t="shared" si="1005"/>
        <v>0.6791512341576551</v>
      </c>
      <c r="V111" s="4">
        <f t="shared" si="1005"/>
        <v>0.6791512341576551</v>
      </c>
      <c r="W111" s="4">
        <f t="shared" si="1005"/>
        <v>0.82615434238116048</v>
      </c>
      <c r="X111" s="4">
        <f t="shared" si="1005"/>
        <v>0.73062177172880549</v>
      </c>
      <c r="Y111" s="4">
        <f t="shared" si="1005"/>
        <v>0.67555881241336702</v>
      </c>
      <c r="Z111" s="4">
        <f t="shared" si="1005"/>
        <v>0.97097110644245932</v>
      </c>
      <c r="AA111" s="4">
        <f t="shared" si="1005"/>
        <v>0.8462955623372761</v>
      </c>
      <c r="AB111" s="4">
        <f t="shared" si="1005"/>
        <v>0.8462955623372761</v>
      </c>
      <c r="AC111" s="4">
        <f t="shared" si="1005"/>
        <v>0.8462955623372761</v>
      </c>
      <c r="AD111" s="4">
        <f t="shared" si="1005"/>
        <v>0.68220971290739407</v>
      </c>
      <c r="AE111" s="4">
        <f t="shared" si="1005"/>
        <v>0.68220971290739407</v>
      </c>
      <c r="AF111" s="4">
        <f t="shared" si="1005"/>
        <v>0.68220971290739407</v>
      </c>
      <c r="AG111" s="4">
        <f t="shared" si="1005"/>
        <v>0.68220971290739407</v>
      </c>
      <c r="AH111" s="4">
        <f t="shared" si="1005"/>
        <v>0.8462955623372761</v>
      </c>
      <c r="AI111" s="4">
        <f t="shared" si="1005"/>
        <v>0.73328967913218457</v>
      </c>
      <c r="AJ111" s="4">
        <f t="shared" si="1005"/>
        <v>0.74655865556867684</v>
      </c>
      <c r="AK111" s="4">
        <f t="shared" ref="AK111:BP111" si="1006">+(1-AK108)^AK14</f>
        <v>0.97516675096610372</v>
      </c>
      <c r="AL111" s="4">
        <f t="shared" si="1006"/>
        <v>0.86473882188890971</v>
      </c>
      <c r="AM111" s="4">
        <f t="shared" si="1006"/>
        <v>0.86473882188890971</v>
      </c>
      <c r="AN111" s="4">
        <f t="shared" si="1006"/>
        <v>0.86473882188890971</v>
      </c>
      <c r="AO111" s="4">
        <f t="shared" si="1006"/>
        <v>0.74655865556867684</v>
      </c>
      <c r="AP111" s="4">
        <f t="shared" si="1006"/>
        <v>0.74655865556867684</v>
      </c>
      <c r="AQ111" s="4">
        <f t="shared" si="1006"/>
        <v>0.74655865556867684</v>
      </c>
      <c r="AR111" s="4">
        <f t="shared" si="1006"/>
        <v>0.74655865556867684</v>
      </c>
      <c r="AS111" s="4">
        <f t="shared" si="1006"/>
        <v>0.86473882188890971</v>
      </c>
      <c r="AT111" s="4">
        <f t="shared" si="1006"/>
        <v>0.78891554519850604</v>
      </c>
      <c r="AU111" s="4">
        <f t="shared" si="1006"/>
        <v>0.82904239363426557</v>
      </c>
      <c r="AV111" s="4">
        <f t="shared" si="1006"/>
        <v>0.98225628734932591</v>
      </c>
      <c r="AW111" s="4">
        <f t="shared" si="1006"/>
        <v>0.89663279060261403</v>
      </c>
      <c r="AX111" s="4">
        <f t="shared" si="1006"/>
        <v>0.89663279060261403</v>
      </c>
      <c r="AY111" s="4">
        <f t="shared" si="1006"/>
        <v>0.89663279060261403</v>
      </c>
      <c r="AZ111" s="4">
        <f t="shared" si="1006"/>
        <v>0.82904239363426557</v>
      </c>
      <c r="BA111" s="4">
        <f t="shared" si="1006"/>
        <v>0.82904239363426557</v>
      </c>
      <c r="BB111" s="4">
        <f t="shared" si="1006"/>
        <v>0.82904239363426557</v>
      </c>
      <c r="BC111" s="4">
        <f t="shared" si="1006"/>
        <v>0.82904239363426557</v>
      </c>
      <c r="BD111" s="4">
        <f t="shared" si="1006"/>
        <v>0.89663279060261403</v>
      </c>
      <c r="BE111" s="4">
        <f t="shared" si="1006"/>
        <v>0.85891487485049678</v>
      </c>
      <c r="BF111" s="4">
        <f t="shared" si="1006"/>
        <v>0.56409768337780586</v>
      </c>
      <c r="BG111" s="4">
        <f t="shared" si="1006"/>
        <v>0.74214179467940888</v>
      </c>
      <c r="BH111" s="4">
        <f t="shared" si="1006"/>
        <v>0.74214179467940888</v>
      </c>
      <c r="BI111" s="4">
        <f t="shared" si="1006"/>
        <v>0.74214179467940888</v>
      </c>
      <c r="BJ111" s="4">
        <f t="shared" si="1006"/>
        <v>0.56409768337780586</v>
      </c>
      <c r="BK111" s="4">
        <f t="shared" si="1006"/>
        <v>0.56409768337780586</v>
      </c>
      <c r="BL111" s="4">
        <f t="shared" si="1006"/>
        <v>0.56409768337780586</v>
      </c>
      <c r="BM111" s="4">
        <f t="shared" si="1006"/>
        <v>0.56409768337780586</v>
      </c>
      <c r="BN111" s="4">
        <f t="shared" si="1006"/>
        <v>0.62849333620519121</v>
      </c>
      <c r="BO111" s="4">
        <f t="shared" si="1006"/>
        <v>0.63273127182914957</v>
      </c>
      <c r="BP111" s="4">
        <f t="shared" si="1006"/>
        <v>0.83243795438629742</v>
      </c>
      <c r="BQ111" s="4">
        <f t="shared" ref="BQ111:CI111" si="1007">+(1-BQ108)^BQ14</f>
        <v>0.83243795438629742</v>
      </c>
      <c r="BR111" s="4">
        <f t="shared" si="1007"/>
        <v>0.83243795438629742</v>
      </c>
      <c r="BS111" s="4">
        <f t="shared" si="1007"/>
        <v>0.63273127182914957</v>
      </c>
      <c r="BT111" s="4">
        <f t="shared" si="1007"/>
        <v>0.63273127182914957</v>
      </c>
      <c r="BU111" s="4">
        <f t="shared" si="1007"/>
        <v>0.63273127182914957</v>
      </c>
      <c r="BV111" s="4">
        <f t="shared" si="1007"/>
        <v>0.63273127182914957</v>
      </c>
      <c r="BW111" s="4">
        <f t="shared" si="1007"/>
        <v>0.83243795438629742</v>
      </c>
      <c r="BX111" s="4">
        <f t="shared" si="1007"/>
        <v>0.68984375859292346</v>
      </c>
      <c r="BY111" s="4">
        <f t="shared" si="1007"/>
        <v>0.62595354847764473</v>
      </c>
      <c r="BZ111" s="4">
        <f t="shared" si="1007"/>
        <v>0.83162859624144159</v>
      </c>
      <c r="CA111" s="4">
        <f t="shared" si="1007"/>
        <v>0.83162859624144159</v>
      </c>
      <c r="CB111" s="4">
        <f t="shared" si="1007"/>
        <v>0.83162859624144159</v>
      </c>
      <c r="CC111" s="4">
        <f t="shared" si="1007"/>
        <v>0.62595354847764473</v>
      </c>
      <c r="CD111" s="4">
        <f t="shared" si="1007"/>
        <v>0.62595354847764473</v>
      </c>
      <c r="CE111" s="4">
        <f t="shared" si="1007"/>
        <v>0.62595354847764473</v>
      </c>
      <c r="CF111" s="4">
        <f t="shared" si="1007"/>
        <v>0.62595354847764473</v>
      </c>
      <c r="CG111" s="4">
        <f t="shared" si="1007"/>
        <v>0.83162859624144159</v>
      </c>
      <c r="CH111" s="4">
        <f t="shared" si="1007"/>
        <v>0.96758199166737247</v>
      </c>
      <c r="CI111" s="4">
        <f t="shared" si="1007"/>
        <v>0.68384336661422962</v>
      </c>
    </row>
    <row r="112" spans="1:87" x14ac:dyDescent="0.25">
      <c r="A112" s="16" t="s">
        <v>214</v>
      </c>
      <c r="B112" s="2" t="s">
        <v>215</v>
      </c>
      <c r="E112" s="4">
        <f t="shared" ref="E112:L112" si="1008">1-E111</f>
        <v>0.50487651885961682</v>
      </c>
      <c r="F112" s="4">
        <f t="shared" si="1008"/>
        <v>0.21533178995341273</v>
      </c>
      <c r="G112" s="4">
        <f t="shared" si="1008"/>
        <v>0.21533178995341273</v>
      </c>
      <c r="H112" s="4">
        <f t="shared" si="1008"/>
        <v>0.21533178995341273</v>
      </c>
      <c r="I112" s="4">
        <f t="shared" si="1008"/>
        <v>0.50487651885961682</v>
      </c>
      <c r="J112" s="4">
        <f t="shared" si="1008"/>
        <v>0.50487651885961682</v>
      </c>
      <c r="K112" s="4">
        <f t="shared" si="1008"/>
        <v>0.50487651885961682</v>
      </c>
      <c r="L112" s="4">
        <f t="shared" si="1008"/>
        <v>0.50487651885961682</v>
      </c>
      <c r="M112" s="4">
        <f t="shared" ref="M112:N112" si="1009">1-M111</f>
        <v>0.21533178995341273</v>
      </c>
      <c r="N112" s="4">
        <f t="shared" si="1009"/>
        <v>0.43460217386909028</v>
      </c>
      <c r="O112" s="4">
        <f t="shared" ref="O112:W112" si="1010">1-O111</f>
        <v>0.3208487658423449</v>
      </c>
      <c r="P112" s="4">
        <f t="shared" ref="P112:R112" si="1011">1-P111</f>
        <v>0.17384565761883952</v>
      </c>
      <c r="Q112" s="4">
        <f t="shared" si="1011"/>
        <v>0.13396920620694741</v>
      </c>
      <c r="R112" s="4">
        <f t="shared" si="1011"/>
        <v>0.17384565761883952</v>
      </c>
      <c r="S112" s="4">
        <f t="shared" si="1010"/>
        <v>0.3208487658423449</v>
      </c>
      <c r="T112" s="4">
        <f t="shared" ref="T112:U112" si="1012">1-T111</f>
        <v>0.3208487658423449</v>
      </c>
      <c r="U112" s="4">
        <f t="shared" si="1012"/>
        <v>0.3208487658423449</v>
      </c>
      <c r="V112" s="4">
        <f t="shared" ref="V112" si="1013">1-V111</f>
        <v>0.3208487658423449</v>
      </c>
      <c r="W112" s="4">
        <f t="shared" si="1010"/>
        <v>0.17384565761883952</v>
      </c>
      <c r="X112" s="4">
        <f t="shared" ref="X112" si="1014">1-X111</f>
        <v>0.26937822827119451</v>
      </c>
      <c r="Y112" s="4">
        <f t="shared" ref="Y112:AH112" si="1015">1-Y111</f>
        <v>0.32444118758663298</v>
      </c>
      <c r="Z112" s="4">
        <f t="shared" ref="Z112" si="1016">1-Z111</f>
        <v>2.902889355754068E-2</v>
      </c>
      <c r="AA112" s="4">
        <f t="shared" ref="AA112:AC112" si="1017">1-AA111</f>
        <v>0.1537044376627239</v>
      </c>
      <c r="AB112" s="4">
        <f t="shared" si="1017"/>
        <v>0.1537044376627239</v>
      </c>
      <c r="AC112" s="4">
        <f t="shared" si="1017"/>
        <v>0.1537044376627239</v>
      </c>
      <c r="AD112" s="4">
        <f t="shared" si="1015"/>
        <v>0.31779028709260593</v>
      </c>
      <c r="AE112" s="4">
        <f t="shared" ref="AE112:AF112" si="1018">1-AE111</f>
        <v>0.31779028709260593</v>
      </c>
      <c r="AF112" s="4">
        <f t="shared" si="1018"/>
        <v>0.31779028709260593</v>
      </c>
      <c r="AG112" s="4">
        <f t="shared" ref="AG112" si="1019">1-AG111</f>
        <v>0.31779028709260593</v>
      </c>
      <c r="AH112" s="4">
        <f t="shared" si="1015"/>
        <v>0.1537044376627239</v>
      </c>
      <c r="AI112" s="4">
        <f t="shared" ref="AI112" si="1020">1-AI111</f>
        <v>0.26671032086781543</v>
      </c>
      <c r="AJ112" s="4">
        <f t="shared" ref="AJ112:AS112" si="1021">1-AJ111</f>
        <v>0.25344134443132316</v>
      </c>
      <c r="AK112" s="4">
        <f t="shared" ref="AK112" si="1022">1-AK111</f>
        <v>2.4833249033896276E-2</v>
      </c>
      <c r="AL112" s="4">
        <f t="shared" ref="AL112:AN112" si="1023">1-AL111</f>
        <v>0.13526117811109029</v>
      </c>
      <c r="AM112" s="4">
        <f t="shared" si="1023"/>
        <v>0.13526117811109029</v>
      </c>
      <c r="AN112" s="4">
        <f t="shared" si="1023"/>
        <v>0.13526117811109029</v>
      </c>
      <c r="AO112" s="4">
        <f t="shared" si="1021"/>
        <v>0.25344134443132316</v>
      </c>
      <c r="AP112" s="4">
        <f t="shared" ref="AP112:AQ112" si="1024">1-AP111</f>
        <v>0.25344134443132316</v>
      </c>
      <c r="AQ112" s="4">
        <f t="shared" si="1024"/>
        <v>0.25344134443132316</v>
      </c>
      <c r="AR112" s="4">
        <f t="shared" ref="AR112" si="1025">1-AR111</f>
        <v>0.25344134443132316</v>
      </c>
      <c r="AS112" s="4">
        <f t="shared" si="1021"/>
        <v>0.13526117811109029</v>
      </c>
      <c r="AT112" s="4">
        <f t="shared" ref="AT112" si="1026">1-AT111</f>
        <v>0.21108445480149396</v>
      </c>
      <c r="AU112" s="4">
        <f t="shared" ref="AU112:BD112" si="1027">1-AU111</f>
        <v>0.17095760636573443</v>
      </c>
      <c r="AV112" s="4">
        <f t="shared" ref="AV112" si="1028">1-AV111</f>
        <v>1.7743712650674093E-2</v>
      </c>
      <c r="AW112" s="4">
        <f t="shared" ref="AW112:AY112" si="1029">1-AW111</f>
        <v>0.10336720939738597</v>
      </c>
      <c r="AX112" s="4">
        <f t="shared" si="1029"/>
        <v>0.10336720939738597</v>
      </c>
      <c r="AY112" s="4">
        <f t="shared" si="1029"/>
        <v>0.10336720939738597</v>
      </c>
      <c r="AZ112" s="4">
        <f t="shared" si="1027"/>
        <v>0.17095760636573443</v>
      </c>
      <c r="BA112" s="4">
        <f t="shared" ref="BA112:BB112" si="1030">1-BA111</f>
        <v>0.17095760636573443</v>
      </c>
      <c r="BB112" s="4">
        <f t="shared" si="1030"/>
        <v>0.17095760636573443</v>
      </c>
      <c r="BC112" s="4">
        <f t="shared" ref="BC112" si="1031">1-BC111</f>
        <v>0.17095760636573443</v>
      </c>
      <c r="BD112" s="4">
        <f t="shared" si="1027"/>
        <v>0.10336720939738597</v>
      </c>
      <c r="BE112" s="4">
        <f t="shared" ref="BE112" si="1032">1-BE111</f>
        <v>0.14108512514950322</v>
      </c>
      <c r="BF112" s="4">
        <f t="shared" ref="BF112:BS112" si="1033">1-BF111</f>
        <v>0.43590231662219414</v>
      </c>
      <c r="BG112" s="4">
        <f t="shared" ref="BG112:BI112" si="1034">1-BG111</f>
        <v>0.25785820532059112</v>
      </c>
      <c r="BH112" s="4">
        <f t="shared" si="1034"/>
        <v>0.25785820532059112</v>
      </c>
      <c r="BI112" s="4">
        <f t="shared" si="1034"/>
        <v>0.25785820532059112</v>
      </c>
      <c r="BJ112" s="4">
        <f t="shared" si="1033"/>
        <v>0.43590231662219414</v>
      </c>
      <c r="BK112" s="4">
        <f t="shared" ref="BK112:BL112" si="1035">1-BK111</f>
        <v>0.43590231662219414</v>
      </c>
      <c r="BL112" s="4">
        <f t="shared" si="1035"/>
        <v>0.43590231662219414</v>
      </c>
      <c r="BM112" s="4">
        <f t="shared" ref="BM112" si="1036">1-BM111</f>
        <v>0.43590231662219414</v>
      </c>
      <c r="BN112" s="4">
        <f t="shared" ref="BN112" si="1037">1-BN111</f>
        <v>0.37150666379480879</v>
      </c>
      <c r="BO112" s="4">
        <f t="shared" si="1033"/>
        <v>0.36726872817085043</v>
      </c>
      <c r="BP112" s="4">
        <f t="shared" ref="BP112:BR112" si="1038">1-BP111</f>
        <v>0.16756204561370258</v>
      </c>
      <c r="BQ112" s="4">
        <f t="shared" si="1038"/>
        <v>0.16756204561370258</v>
      </c>
      <c r="BR112" s="4">
        <f t="shared" si="1038"/>
        <v>0.16756204561370258</v>
      </c>
      <c r="BS112" s="4">
        <f t="shared" si="1033"/>
        <v>0.36726872817085043</v>
      </c>
      <c r="BT112" s="4">
        <f t="shared" ref="BT112:BU112" si="1039">1-BT111</f>
        <v>0.36726872817085043</v>
      </c>
      <c r="BU112" s="4">
        <f t="shared" si="1039"/>
        <v>0.36726872817085043</v>
      </c>
      <c r="BV112" s="4">
        <f t="shared" ref="BV112" si="1040">1-BV111</f>
        <v>0.36726872817085043</v>
      </c>
      <c r="BW112" s="4">
        <f t="shared" ref="BW112" si="1041">1-BW111</f>
        <v>0.16756204561370258</v>
      </c>
      <c r="BX112" s="4">
        <f t="shared" ref="BX112" si="1042">1-BX111</f>
        <v>0.31015624140707654</v>
      </c>
      <c r="BY112" s="4">
        <f t="shared" ref="BY112:CH112" si="1043">1-BY111</f>
        <v>0.37404645152235527</v>
      </c>
      <c r="BZ112" s="4">
        <f t="shared" ref="BZ112:CB112" si="1044">1-BZ111</f>
        <v>0.16837140375855841</v>
      </c>
      <c r="CA112" s="4">
        <f t="shared" si="1044"/>
        <v>0.16837140375855841</v>
      </c>
      <c r="CB112" s="4">
        <f t="shared" si="1044"/>
        <v>0.16837140375855841</v>
      </c>
      <c r="CC112" s="4">
        <f t="shared" si="1043"/>
        <v>0.37404645152235527</v>
      </c>
      <c r="CD112" s="4">
        <f t="shared" ref="CD112:CE112" si="1045">1-CD111</f>
        <v>0.37404645152235527</v>
      </c>
      <c r="CE112" s="4">
        <f t="shared" si="1045"/>
        <v>0.37404645152235527</v>
      </c>
      <c r="CF112" s="4">
        <f t="shared" ref="CF112" si="1046">1-CF111</f>
        <v>0.37404645152235527</v>
      </c>
      <c r="CG112" s="4">
        <f t="shared" ref="CG112" si="1047">1-CG111</f>
        <v>0.16837140375855841</v>
      </c>
      <c r="CH112" s="4">
        <f t="shared" si="1043"/>
        <v>3.2418008332627535E-2</v>
      </c>
      <c r="CI112" s="4">
        <f t="shared" ref="CI112" si="1048">1-CI111</f>
        <v>0.31615663338577038</v>
      </c>
    </row>
    <row r="113" spans="1:87" x14ac:dyDescent="0.25">
      <c r="A113" s="16" t="s">
        <v>207</v>
      </c>
      <c r="B113" s="2" t="s">
        <v>204</v>
      </c>
      <c r="E113" s="4">
        <f t="shared" ref="E113:AJ113" si="1049">+E112/E72</f>
        <v>7.5731477828942517E-2</v>
      </c>
      <c r="F113" s="4">
        <f t="shared" si="1049"/>
        <v>3.2299768493011909E-2</v>
      </c>
      <c r="G113" s="4">
        <f t="shared" si="1049"/>
        <v>3.2299768493011909E-2</v>
      </c>
      <c r="H113" s="4">
        <f t="shared" si="1049"/>
        <v>3.2299768493011909E-2</v>
      </c>
      <c r="I113" s="4">
        <f t="shared" si="1049"/>
        <v>7.5731477828942517E-2</v>
      </c>
      <c r="J113" s="4">
        <f t="shared" si="1049"/>
        <v>7.5731477828942517E-2</v>
      </c>
      <c r="K113" s="4">
        <f t="shared" si="1049"/>
        <v>7.5731477828942517E-2</v>
      </c>
      <c r="L113" s="4">
        <f t="shared" si="1049"/>
        <v>7.5731477828942517E-2</v>
      </c>
      <c r="M113" s="4">
        <f t="shared" si="1049"/>
        <v>3.2299768493011909E-2</v>
      </c>
      <c r="N113" s="4">
        <f t="shared" si="1049"/>
        <v>6.5190326080363542E-2</v>
      </c>
      <c r="O113" s="4">
        <f t="shared" si="1049"/>
        <v>4.8127314876351732E-2</v>
      </c>
      <c r="P113" s="4">
        <f t="shared" si="1049"/>
        <v>2.6076848642825928E-2</v>
      </c>
      <c r="Q113" s="4">
        <f t="shared" si="1049"/>
        <v>2.0095380931042111E-2</v>
      </c>
      <c r="R113" s="4">
        <f t="shared" si="1049"/>
        <v>2.6076848642825928E-2</v>
      </c>
      <c r="S113" s="4">
        <f t="shared" si="1049"/>
        <v>4.8127314876351732E-2</v>
      </c>
      <c r="T113" s="4">
        <f t="shared" si="1049"/>
        <v>4.8127314876351732E-2</v>
      </c>
      <c r="U113" s="4">
        <f t="shared" si="1049"/>
        <v>4.8127314876351732E-2</v>
      </c>
      <c r="V113" s="4">
        <f t="shared" si="1049"/>
        <v>4.8127314876351732E-2</v>
      </c>
      <c r="W113" s="4">
        <f t="shared" si="1049"/>
        <v>2.6076848642825928E-2</v>
      </c>
      <c r="X113" s="4">
        <f t="shared" si="1049"/>
        <v>4.0406734240679178E-2</v>
      </c>
      <c r="Y113" s="4">
        <f t="shared" si="1049"/>
        <v>4.8666178137994946E-2</v>
      </c>
      <c r="Z113" s="4">
        <f t="shared" si="1049"/>
        <v>4.3543340336311019E-3</v>
      </c>
      <c r="AA113" s="4">
        <f t="shared" si="1049"/>
        <v>2.3055665649408585E-2</v>
      </c>
      <c r="AB113" s="4">
        <f t="shared" si="1049"/>
        <v>2.3055665649408585E-2</v>
      </c>
      <c r="AC113" s="4">
        <f t="shared" si="1049"/>
        <v>2.3055665649408585E-2</v>
      </c>
      <c r="AD113" s="4">
        <f t="shared" si="1049"/>
        <v>4.7668543063890886E-2</v>
      </c>
      <c r="AE113" s="4">
        <f t="shared" si="1049"/>
        <v>4.7668543063890886E-2</v>
      </c>
      <c r="AF113" s="4">
        <f t="shared" si="1049"/>
        <v>4.7668543063890886E-2</v>
      </c>
      <c r="AG113" s="4">
        <f t="shared" si="1049"/>
        <v>4.7668543063890886E-2</v>
      </c>
      <c r="AH113" s="4">
        <f t="shared" si="1049"/>
        <v>2.3055665649408585E-2</v>
      </c>
      <c r="AI113" s="4">
        <f t="shared" si="1049"/>
        <v>4.0006548130172313E-2</v>
      </c>
      <c r="AJ113" s="4">
        <f t="shared" si="1049"/>
        <v>3.8016201664698469E-2</v>
      </c>
      <c r="AK113" s="4">
        <f t="shared" ref="AK113:BP113" si="1050">+AK112/AK72</f>
        <v>3.7249873550844414E-3</v>
      </c>
      <c r="AL113" s="4">
        <f t="shared" si="1050"/>
        <v>2.0289176716663544E-2</v>
      </c>
      <c r="AM113" s="4">
        <f t="shared" si="1050"/>
        <v>2.0289176716663544E-2</v>
      </c>
      <c r="AN113" s="4">
        <f t="shared" si="1050"/>
        <v>2.0289176716663544E-2</v>
      </c>
      <c r="AO113" s="4">
        <f t="shared" si="1050"/>
        <v>3.8016201664698469E-2</v>
      </c>
      <c r="AP113" s="4">
        <f t="shared" si="1050"/>
        <v>3.8016201664698469E-2</v>
      </c>
      <c r="AQ113" s="4">
        <f t="shared" si="1050"/>
        <v>3.8016201664698469E-2</v>
      </c>
      <c r="AR113" s="4">
        <f t="shared" si="1050"/>
        <v>3.8016201664698469E-2</v>
      </c>
      <c r="AS113" s="4">
        <f t="shared" si="1050"/>
        <v>2.0289176716663544E-2</v>
      </c>
      <c r="AT113" s="4">
        <f t="shared" si="1050"/>
        <v>3.1662668220224094E-2</v>
      </c>
      <c r="AU113" s="4">
        <f t="shared" si="1050"/>
        <v>2.5643640954860162E-2</v>
      </c>
      <c r="AV113" s="4">
        <f t="shared" si="1050"/>
        <v>2.6615568976011139E-3</v>
      </c>
      <c r="AW113" s="4">
        <f t="shared" si="1050"/>
        <v>1.5505081409607895E-2</v>
      </c>
      <c r="AX113" s="4">
        <f t="shared" si="1050"/>
        <v>1.5505081409607895E-2</v>
      </c>
      <c r="AY113" s="4">
        <f t="shared" si="1050"/>
        <v>1.5505081409607895E-2</v>
      </c>
      <c r="AZ113" s="4">
        <f t="shared" si="1050"/>
        <v>2.5643640954860162E-2</v>
      </c>
      <c r="BA113" s="4">
        <f t="shared" si="1050"/>
        <v>2.5643640954860162E-2</v>
      </c>
      <c r="BB113" s="4">
        <f t="shared" si="1050"/>
        <v>2.5643640954860162E-2</v>
      </c>
      <c r="BC113" s="4">
        <f t="shared" si="1050"/>
        <v>2.5643640954860162E-2</v>
      </c>
      <c r="BD113" s="4">
        <f t="shared" si="1050"/>
        <v>1.5505081409607895E-2</v>
      </c>
      <c r="BE113" s="4">
        <f t="shared" si="1050"/>
        <v>2.1162768772425483E-2</v>
      </c>
      <c r="BF113" s="4">
        <f t="shared" si="1050"/>
        <v>6.5385347493329124E-2</v>
      </c>
      <c r="BG113" s="4">
        <f t="shared" si="1050"/>
        <v>3.8678730798088666E-2</v>
      </c>
      <c r="BH113" s="4">
        <f t="shared" si="1050"/>
        <v>3.8678730798088666E-2</v>
      </c>
      <c r="BI113" s="4">
        <f t="shared" si="1050"/>
        <v>3.8678730798088666E-2</v>
      </c>
      <c r="BJ113" s="4">
        <f t="shared" si="1050"/>
        <v>6.5385347493329124E-2</v>
      </c>
      <c r="BK113" s="4">
        <f t="shared" si="1050"/>
        <v>6.5385347493329124E-2</v>
      </c>
      <c r="BL113" s="4">
        <f t="shared" si="1050"/>
        <v>6.5385347493329124E-2</v>
      </c>
      <c r="BM113" s="4">
        <f t="shared" si="1050"/>
        <v>6.5385347493329124E-2</v>
      </c>
      <c r="BN113" s="4">
        <f t="shared" si="1050"/>
        <v>5.5725999569221314E-2</v>
      </c>
      <c r="BO113" s="4">
        <f t="shared" si="1050"/>
        <v>5.5090309225627562E-2</v>
      </c>
      <c r="BP113" s="4">
        <f t="shared" si="1050"/>
        <v>2.5134306842055386E-2</v>
      </c>
      <c r="BQ113" s="4">
        <f t="shared" ref="BQ113:CI113" si="1051">+BQ112/BQ72</f>
        <v>2.5134306842055386E-2</v>
      </c>
      <c r="BR113" s="4">
        <f t="shared" si="1051"/>
        <v>2.5134306842055386E-2</v>
      </c>
      <c r="BS113" s="4">
        <f t="shared" si="1051"/>
        <v>5.5090309225627562E-2</v>
      </c>
      <c r="BT113" s="4">
        <f t="shared" si="1051"/>
        <v>5.5090309225627562E-2</v>
      </c>
      <c r="BU113" s="4">
        <f t="shared" si="1051"/>
        <v>5.5090309225627562E-2</v>
      </c>
      <c r="BV113" s="4">
        <f t="shared" si="1051"/>
        <v>5.5090309225627562E-2</v>
      </c>
      <c r="BW113" s="4">
        <f t="shared" si="1051"/>
        <v>2.5134306842055386E-2</v>
      </c>
      <c r="BX113" s="4">
        <f t="shared" si="1051"/>
        <v>4.6523436211061482E-2</v>
      </c>
      <c r="BY113" s="4">
        <f t="shared" si="1051"/>
        <v>5.6106967728353288E-2</v>
      </c>
      <c r="BZ113" s="4">
        <f t="shared" si="1051"/>
        <v>2.525571056378376E-2</v>
      </c>
      <c r="CA113" s="4">
        <f t="shared" si="1051"/>
        <v>2.525571056378376E-2</v>
      </c>
      <c r="CB113" s="4">
        <f t="shared" si="1051"/>
        <v>2.525571056378376E-2</v>
      </c>
      <c r="CC113" s="4">
        <f t="shared" si="1051"/>
        <v>5.6106967728353288E-2</v>
      </c>
      <c r="CD113" s="4">
        <f t="shared" si="1051"/>
        <v>5.6106967728353288E-2</v>
      </c>
      <c r="CE113" s="4">
        <f t="shared" si="1051"/>
        <v>5.6106967728353288E-2</v>
      </c>
      <c r="CF113" s="4">
        <f t="shared" si="1051"/>
        <v>5.6106967728353288E-2</v>
      </c>
      <c r="CG113" s="4">
        <f t="shared" si="1051"/>
        <v>2.525571056378376E-2</v>
      </c>
      <c r="CH113" s="4">
        <f t="shared" si="1051"/>
        <v>4.8627012498941302E-3</v>
      </c>
      <c r="CI113" s="4">
        <f t="shared" si="1051"/>
        <v>4.7423495007865551E-2</v>
      </c>
    </row>
    <row r="114" spans="1:87" x14ac:dyDescent="0.25">
      <c r="A114" s="16" t="s">
        <v>208</v>
      </c>
      <c r="B114" s="2" t="s">
        <v>273</v>
      </c>
      <c r="E114" s="4">
        <f t="shared" ref="E114:AJ114" si="1052">+E113*E89*E106</f>
        <v>0.27229525486716466</v>
      </c>
      <c r="F114" s="4">
        <f t="shared" si="1052"/>
        <v>0.11613498040829007</v>
      </c>
      <c r="G114" s="4">
        <f t="shared" si="1052"/>
        <v>0.11613498040829007</v>
      </c>
      <c r="H114" s="4">
        <f t="shared" si="1052"/>
        <v>0.11613498040829007</v>
      </c>
      <c r="I114" s="4">
        <f t="shared" si="1052"/>
        <v>0.27229525486716466</v>
      </c>
      <c r="J114" s="4">
        <f t="shared" si="1052"/>
        <v>0.27229525486716466</v>
      </c>
      <c r="K114" s="4">
        <f t="shared" si="1052"/>
        <v>0.27229525486716466</v>
      </c>
      <c r="L114" s="4">
        <f t="shared" si="1052"/>
        <v>0.27229525486716466</v>
      </c>
      <c r="M114" s="4">
        <f t="shared" si="1052"/>
        <v>0.11613498040829007</v>
      </c>
      <c r="N114" s="4">
        <f t="shared" si="1052"/>
        <v>0.23439416427368601</v>
      </c>
      <c r="O114" s="4">
        <f t="shared" si="1052"/>
        <v>0.1730434932212582</v>
      </c>
      <c r="P114" s="4">
        <f t="shared" si="1052"/>
        <v>9.3760248061831766E-2</v>
      </c>
      <c r="Q114" s="4">
        <f t="shared" si="1052"/>
        <v>7.258910041005559E-2</v>
      </c>
      <c r="R114" s="4">
        <f t="shared" si="1052"/>
        <v>9.3760248061831766E-2</v>
      </c>
      <c r="S114" s="4">
        <f t="shared" si="1052"/>
        <v>0.1730434932212582</v>
      </c>
      <c r="T114" s="4">
        <f t="shared" si="1052"/>
        <v>0.1730434932212582</v>
      </c>
      <c r="U114" s="4">
        <f t="shared" si="1052"/>
        <v>0.1730434932212582</v>
      </c>
      <c r="V114" s="4">
        <f t="shared" si="1052"/>
        <v>0.1730434932212582</v>
      </c>
      <c r="W114" s="4">
        <f t="shared" si="1052"/>
        <v>9.3760248061831766E-2</v>
      </c>
      <c r="X114" s="4">
        <f t="shared" si="1052"/>
        <v>0.14528386760479467</v>
      </c>
      <c r="Y114" s="4">
        <f t="shared" si="1052"/>
        <v>1.0539964942179296</v>
      </c>
      <c r="Z114" s="4">
        <f t="shared" si="1052"/>
        <v>9.4304771438747798E-2</v>
      </c>
      <c r="AA114" s="4">
        <f t="shared" si="1052"/>
        <v>0.49933221995431964</v>
      </c>
      <c r="AB114" s="4">
        <f t="shared" si="1052"/>
        <v>0.49933221995431964</v>
      </c>
      <c r="AC114" s="4">
        <f t="shared" si="1052"/>
        <v>0.49933221995431964</v>
      </c>
      <c r="AD114" s="4">
        <f t="shared" si="1052"/>
        <v>1.0323900334099134</v>
      </c>
      <c r="AE114" s="4">
        <f t="shared" si="1052"/>
        <v>1.0323900334099134</v>
      </c>
      <c r="AF114" s="4">
        <f t="shared" si="1052"/>
        <v>1.0323900334099134</v>
      </c>
      <c r="AG114" s="4">
        <f t="shared" si="1052"/>
        <v>1.0323900334099134</v>
      </c>
      <c r="AH114" s="4">
        <f t="shared" si="1052"/>
        <v>0.49933221995431964</v>
      </c>
      <c r="AI114" s="4">
        <f t="shared" si="1052"/>
        <v>0.86644900192073648</v>
      </c>
      <c r="AJ114" s="4">
        <f t="shared" si="1052"/>
        <v>0.82334271584789087</v>
      </c>
      <c r="AK114" s="4">
        <f t="shared" ref="AK114:BP114" si="1053">+AK113*AK89*AK106</f>
        <v>8.0674582707777776E-2</v>
      </c>
      <c r="AL114" s="4">
        <f t="shared" si="1053"/>
        <v>0.43941648898942026</v>
      </c>
      <c r="AM114" s="4">
        <f t="shared" si="1053"/>
        <v>0.43941648898942026</v>
      </c>
      <c r="AN114" s="4">
        <f t="shared" si="1053"/>
        <v>0.43941648898942026</v>
      </c>
      <c r="AO114" s="4">
        <f t="shared" si="1053"/>
        <v>0.82334271584789087</v>
      </c>
      <c r="AP114" s="4">
        <f t="shared" si="1053"/>
        <v>0.82334271584789087</v>
      </c>
      <c r="AQ114" s="4">
        <f t="shared" si="1053"/>
        <v>0.82334271584789087</v>
      </c>
      <c r="AR114" s="4">
        <f t="shared" si="1053"/>
        <v>0.82334271584789087</v>
      </c>
      <c r="AS114" s="4">
        <f t="shared" si="1053"/>
        <v>0.43941648898942026</v>
      </c>
      <c r="AT114" s="4">
        <f t="shared" si="1053"/>
        <v>0.68573992408183371</v>
      </c>
      <c r="AU114" s="4">
        <f t="shared" si="1053"/>
        <v>0.55538175997231709</v>
      </c>
      <c r="AV114" s="4">
        <f t="shared" si="1053"/>
        <v>5.764314656636197E-2</v>
      </c>
      <c r="AW114" s="4">
        <f t="shared" si="1053"/>
        <v>0.33580408557974389</v>
      </c>
      <c r="AX114" s="4">
        <f t="shared" si="1053"/>
        <v>0.33580408557974389</v>
      </c>
      <c r="AY114" s="4">
        <f t="shared" si="1053"/>
        <v>0.33580408557974389</v>
      </c>
      <c r="AZ114" s="4">
        <f t="shared" si="1053"/>
        <v>0.55538175997231709</v>
      </c>
      <c r="BA114" s="4">
        <f t="shared" si="1053"/>
        <v>0.55538175997231709</v>
      </c>
      <c r="BB114" s="4">
        <f t="shared" si="1053"/>
        <v>0.55538175997231709</v>
      </c>
      <c r="BC114" s="4">
        <f t="shared" si="1053"/>
        <v>0.55538175997231709</v>
      </c>
      <c r="BD114" s="4">
        <f t="shared" si="1053"/>
        <v>0.33580408557974389</v>
      </c>
      <c r="BE114" s="4">
        <f t="shared" si="1053"/>
        <v>0.45833646584765753</v>
      </c>
      <c r="BF114" s="4">
        <f t="shared" si="1053"/>
        <v>3.9935231763442687</v>
      </c>
      <c r="BG114" s="4">
        <f t="shared" si="1053"/>
        <v>2.3623703749453502</v>
      </c>
      <c r="BH114" s="4">
        <f t="shared" si="1053"/>
        <v>2.3623703749453502</v>
      </c>
      <c r="BI114" s="4">
        <f t="shared" si="1053"/>
        <v>2.3623703749453502</v>
      </c>
      <c r="BJ114" s="4">
        <f t="shared" si="1053"/>
        <v>3.9935231763442687</v>
      </c>
      <c r="BK114" s="4">
        <f t="shared" si="1053"/>
        <v>3.9935231763442687</v>
      </c>
      <c r="BL114" s="4">
        <f t="shared" si="1053"/>
        <v>3.9935231763442687</v>
      </c>
      <c r="BM114" s="4">
        <f t="shared" si="1053"/>
        <v>3.9935231763442687</v>
      </c>
      <c r="BN114" s="4">
        <f t="shared" si="1053"/>
        <v>3.4035617968894454</v>
      </c>
      <c r="BO114" s="4">
        <f t="shared" si="1053"/>
        <v>3.3647359097840974</v>
      </c>
      <c r="BP114" s="4">
        <f t="shared" si="1053"/>
        <v>1.5351212579444822</v>
      </c>
      <c r="BQ114" s="4">
        <f t="shared" ref="BQ114:CI114" si="1054">+BQ113*BQ89*BQ106</f>
        <v>1.5351212579444822</v>
      </c>
      <c r="BR114" s="4">
        <f t="shared" si="1054"/>
        <v>1.5351212579444822</v>
      </c>
      <c r="BS114" s="4">
        <f t="shared" si="1054"/>
        <v>3.3647359097840974</v>
      </c>
      <c r="BT114" s="4">
        <f t="shared" si="1054"/>
        <v>3.3647359097840974</v>
      </c>
      <c r="BU114" s="4">
        <f t="shared" si="1054"/>
        <v>3.3647359097840974</v>
      </c>
      <c r="BV114" s="4">
        <f t="shared" si="1054"/>
        <v>3.3647359097840974</v>
      </c>
      <c r="BW114" s="4">
        <f t="shared" si="1054"/>
        <v>1.5351212579444822</v>
      </c>
      <c r="BX114" s="4">
        <f t="shared" si="1054"/>
        <v>2.8414993247684968</v>
      </c>
      <c r="BY114" s="4">
        <f t="shared" si="1054"/>
        <v>6.1917167676791145</v>
      </c>
      <c r="BZ114" s="4">
        <f t="shared" si="1054"/>
        <v>2.7871084984406802</v>
      </c>
      <c r="CA114" s="4">
        <f t="shared" si="1054"/>
        <v>2.7871084984406802</v>
      </c>
      <c r="CB114" s="4">
        <f t="shared" si="1054"/>
        <v>2.7871084984406802</v>
      </c>
      <c r="CC114" s="4">
        <f t="shared" si="1054"/>
        <v>6.1917167676791145</v>
      </c>
      <c r="CD114" s="4">
        <f t="shared" si="1054"/>
        <v>6.1917167676791145</v>
      </c>
      <c r="CE114" s="4">
        <f t="shared" si="1054"/>
        <v>6.1917167676791145</v>
      </c>
      <c r="CF114" s="4">
        <f t="shared" si="1054"/>
        <v>6.1917167676791145</v>
      </c>
      <c r="CG114" s="4">
        <f t="shared" si="1054"/>
        <v>2.7871084984406802</v>
      </c>
      <c r="CH114" s="4">
        <f t="shared" si="1054"/>
        <v>0.53662619963631641</v>
      </c>
      <c r="CI114" s="4">
        <f t="shared" si="1054"/>
        <v>5.2334471298430634</v>
      </c>
    </row>
    <row r="115" spans="1:87" x14ac:dyDescent="0.25">
      <c r="A115" s="16" t="s">
        <v>209</v>
      </c>
      <c r="B115" s="2" t="s">
        <v>206</v>
      </c>
      <c r="E115" s="4">
        <f t="shared" ref="E115:AJ115" si="1055">+E114*1000/E100</f>
        <v>2.6174101939393899</v>
      </c>
      <c r="F115" s="4">
        <f t="shared" si="1055"/>
        <v>1.1163355811760236</v>
      </c>
      <c r="G115" s="4">
        <f t="shared" si="1055"/>
        <v>1.1163355811760236</v>
      </c>
      <c r="H115" s="4">
        <f t="shared" si="1055"/>
        <v>1.1163355811760236</v>
      </c>
      <c r="I115" s="4">
        <f t="shared" si="1055"/>
        <v>2.6174101939393899</v>
      </c>
      <c r="J115" s="4">
        <f t="shared" si="1055"/>
        <v>2.6174101939393899</v>
      </c>
      <c r="K115" s="4">
        <f t="shared" si="1055"/>
        <v>2.6174101939393899</v>
      </c>
      <c r="L115" s="4">
        <f t="shared" si="1055"/>
        <v>2.6174101939393899</v>
      </c>
      <c r="M115" s="4">
        <f t="shared" si="1055"/>
        <v>1.1163355811760236</v>
      </c>
      <c r="N115" s="4">
        <f t="shared" si="1055"/>
        <v>2.2530898500935672</v>
      </c>
      <c r="O115" s="4">
        <f t="shared" si="1055"/>
        <v>1.6475261445358742</v>
      </c>
      <c r="P115" s="4">
        <f t="shared" si="1055"/>
        <v>0.89267996805013694</v>
      </c>
      <c r="Q115" s="4">
        <f t="shared" si="1055"/>
        <v>0.68840299278231487</v>
      </c>
      <c r="R115" s="4">
        <f t="shared" si="1055"/>
        <v>0.89267996805013694</v>
      </c>
      <c r="S115" s="4">
        <f t="shared" si="1055"/>
        <v>1.6475261445358742</v>
      </c>
      <c r="T115" s="4">
        <f t="shared" si="1055"/>
        <v>1.6475261445358742</v>
      </c>
      <c r="U115" s="4">
        <f t="shared" si="1055"/>
        <v>1.6475261445358742</v>
      </c>
      <c r="V115" s="4">
        <f t="shared" si="1055"/>
        <v>1.6475261445358742</v>
      </c>
      <c r="W115" s="4">
        <f t="shared" si="1055"/>
        <v>0.89267996805013694</v>
      </c>
      <c r="X115" s="4">
        <f t="shared" si="1055"/>
        <v>1.3832301105487783</v>
      </c>
      <c r="Y115" s="4">
        <f t="shared" si="1055"/>
        <v>1.784158317432468</v>
      </c>
      <c r="Z115" s="4">
        <f t="shared" si="1055"/>
        <v>0.15963491649073791</v>
      </c>
      <c r="AA115" s="4">
        <f t="shared" si="1055"/>
        <v>0.8452473402718107</v>
      </c>
      <c r="AB115" s="4">
        <f t="shared" si="1055"/>
        <v>0.8452473402718107</v>
      </c>
      <c r="AC115" s="4">
        <f t="shared" si="1055"/>
        <v>0.8452473402718107</v>
      </c>
      <c r="AD115" s="4">
        <f t="shared" si="1055"/>
        <v>1.7475838629894249</v>
      </c>
      <c r="AE115" s="4">
        <f t="shared" si="1055"/>
        <v>1.7475838629894249</v>
      </c>
      <c r="AF115" s="4">
        <f t="shared" si="1055"/>
        <v>1.7475838629894249</v>
      </c>
      <c r="AG115" s="4">
        <f t="shared" si="1055"/>
        <v>1.7475838629894249</v>
      </c>
      <c r="AH115" s="4">
        <f t="shared" si="1055"/>
        <v>0.8452473402718107</v>
      </c>
      <c r="AI115" s="4">
        <f t="shared" si="1055"/>
        <v>1.4666862763665967</v>
      </c>
      <c r="AJ115" s="4">
        <f t="shared" si="1055"/>
        <v>1.3937178753781689</v>
      </c>
      <c r="AK115" s="4">
        <f t="shared" ref="AK115:BP115" si="1056">+AK114*1000/AK100</f>
        <v>0.13656234013404059</v>
      </c>
      <c r="AL115" s="4">
        <f t="shared" si="1056"/>
        <v>0.74382465971024869</v>
      </c>
      <c r="AM115" s="4">
        <f t="shared" si="1056"/>
        <v>0.74382465971024869</v>
      </c>
      <c r="AN115" s="4">
        <f t="shared" si="1056"/>
        <v>0.74382465971024869</v>
      </c>
      <c r="AO115" s="4">
        <f t="shared" si="1056"/>
        <v>1.3937178753781689</v>
      </c>
      <c r="AP115" s="4">
        <f t="shared" si="1056"/>
        <v>1.3937178753781689</v>
      </c>
      <c r="AQ115" s="4">
        <f t="shared" si="1056"/>
        <v>1.3937178753781689</v>
      </c>
      <c r="AR115" s="4">
        <f t="shared" si="1056"/>
        <v>1.3937178753781689</v>
      </c>
      <c r="AS115" s="4">
        <f t="shared" si="1056"/>
        <v>0.74382465971024869</v>
      </c>
      <c r="AT115" s="4">
        <f t="shared" si="1056"/>
        <v>1.1607899986934322</v>
      </c>
      <c r="AU115" s="4">
        <f t="shared" si="1056"/>
        <v>0.94012550500951741</v>
      </c>
      <c r="AV115" s="4">
        <f t="shared" si="1056"/>
        <v>9.7575750919043247E-2</v>
      </c>
      <c r="AW115" s="4">
        <f t="shared" si="1056"/>
        <v>0.56843419840732945</v>
      </c>
      <c r="AX115" s="4">
        <f t="shared" si="1056"/>
        <v>0.56843419840732945</v>
      </c>
      <c r="AY115" s="4">
        <f t="shared" si="1056"/>
        <v>0.56843419840732945</v>
      </c>
      <c r="AZ115" s="4">
        <f t="shared" si="1056"/>
        <v>0.94012550500951741</v>
      </c>
      <c r="BA115" s="4">
        <f t="shared" si="1056"/>
        <v>0.94012550500951741</v>
      </c>
      <c r="BB115" s="4">
        <f t="shared" si="1056"/>
        <v>0.94012550500951741</v>
      </c>
      <c r="BC115" s="4">
        <f t="shared" si="1056"/>
        <v>0.94012550500951741</v>
      </c>
      <c r="BD115" s="4">
        <f t="shared" si="1056"/>
        <v>0.56843419840732945</v>
      </c>
      <c r="BE115" s="4">
        <f t="shared" si="1056"/>
        <v>0.7758515537866858</v>
      </c>
      <c r="BF115" s="4">
        <f t="shared" si="1056"/>
        <v>2.2449391736331252</v>
      </c>
      <c r="BG115" s="4">
        <f t="shared" si="1056"/>
        <v>1.327994746283151</v>
      </c>
      <c r="BH115" s="4">
        <f t="shared" si="1056"/>
        <v>1.327994746283151</v>
      </c>
      <c r="BI115" s="4">
        <f t="shared" si="1056"/>
        <v>1.327994746283151</v>
      </c>
      <c r="BJ115" s="4">
        <f t="shared" si="1056"/>
        <v>2.2449391736331252</v>
      </c>
      <c r="BK115" s="4">
        <f t="shared" si="1056"/>
        <v>2.2449391736331252</v>
      </c>
      <c r="BL115" s="4">
        <f t="shared" si="1056"/>
        <v>2.2449391736331252</v>
      </c>
      <c r="BM115" s="4">
        <f t="shared" si="1056"/>
        <v>2.2449391736331252</v>
      </c>
      <c r="BN115" s="4">
        <f t="shared" si="1056"/>
        <v>1.9132953210284758</v>
      </c>
      <c r="BO115" s="4">
        <f t="shared" si="1056"/>
        <v>1.8914695418693217</v>
      </c>
      <c r="BP115" s="4">
        <f t="shared" si="1056"/>
        <v>0.86296077324666531</v>
      </c>
      <c r="BQ115" s="4">
        <f t="shared" ref="BQ115:CI115" si="1057">+BQ114*1000/BQ100</f>
        <v>0.86296077324666531</v>
      </c>
      <c r="BR115" s="4">
        <f t="shared" si="1057"/>
        <v>0.86296077324666531</v>
      </c>
      <c r="BS115" s="4">
        <f t="shared" si="1057"/>
        <v>1.8914695418693217</v>
      </c>
      <c r="BT115" s="4">
        <f t="shared" si="1057"/>
        <v>1.8914695418693217</v>
      </c>
      <c r="BU115" s="4">
        <f t="shared" si="1057"/>
        <v>1.8914695418693217</v>
      </c>
      <c r="BV115" s="4">
        <f t="shared" si="1057"/>
        <v>1.8914695418693217</v>
      </c>
      <c r="BW115" s="4">
        <f t="shared" si="1057"/>
        <v>0.86296077324666531</v>
      </c>
      <c r="BX115" s="4">
        <f t="shared" si="1057"/>
        <v>1.5973347002994729</v>
      </c>
      <c r="BY115" s="4">
        <f t="shared" si="1057"/>
        <v>2.3366241413637834</v>
      </c>
      <c r="BZ115" s="4">
        <f t="shared" si="1057"/>
        <v>1.0517963347502663</v>
      </c>
      <c r="CA115" s="4">
        <f t="shared" si="1057"/>
        <v>1.0517963347502663</v>
      </c>
      <c r="CB115" s="4">
        <f t="shared" si="1057"/>
        <v>1.0517963347502663</v>
      </c>
      <c r="CC115" s="4">
        <f t="shared" si="1057"/>
        <v>2.3366241413637834</v>
      </c>
      <c r="CD115" s="4">
        <f t="shared" si="1057"/>
        <v>2.3366241413637834</v>
      </c>
      <c r="CE115" s="4">
        <f t="shared" si="1057"/>
        <v>2.3366241413637834</v>
      </c>
      <c r="CF115" s="4">
        <f t="shared" si="1057"/>
        <v>2.3366241413637834</v>
      </c>
      <c r="CG115" s="4">
        <f t="shared" si="1057"/>
        <v>1.0517963347502663</v>
      </c>
      <c r="CH115" s="4">
        <f t="shared" si="1057"/>
        <v>0.20251148106513345</v>
      </c>
      <c r="CI115" s="4">
        <f t="shared" si="1057"/>
        <v>1.9749932635768868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8">+(1-E108)^(E7+E14)</f>
        <v>0.47609605626758006</v>
      </c>
      <c r="F117" s="4">
        <f t="shared" si="1058"/>
        <v>0.75451368095345972</v>
      </c>
      <c r="G117" s="4">
        <f t="shared" si="1058"/>
        <v>0.75451368095345972</v>
      </c>
      <c r="H117" s="4">
        <f t="shared" si="1058"/>
        <v>0.75451368095345972</v>
      </c>
      <c r="I117" s="4">
        <f t="shared" si="1058"/>
        <v>0.47609605626758006</v>
      </c>
      <c r="J117" s="4">
        <f t="shared" si="1058"/>
        <v>0.47609605626758006</v>
      </c>
      <c r="K117" s="4">
        <f t="shared" si="1058"/>
        <v>0.47609605626758006</v>
      </c>
      <c r="L117" s="4">
        <f t="shared" si="1058"/>
        <v>0.47609605626758006</v>
      </c>
      <c r="M117" s="4">
        <f t="shared" si="1058"/>
        <v>0.75451368095345972</v>
      </c>
      <c r="N117" s="4">
        <f t="shared" si="1058"/>
        <v>0.5477072776667099</v>
      </c>
      <c r="O117" s="4">
        <f t="shared" si="1058"/>
        <v>0.65305168611068565</v>
      </c>
      <c r="P117" s="4">
        <f t="shared" si="1058"/>
        <v>0.79440551550914118</v>
      </c>
      <c r="Q117" s="4">
        <f t="shared" si="1058"/>
        <v>0.83274952862566876</v>
      </c>
      <c r="R117" s="4">
        <f t="shared" si="1058"/>
        <v>0.79440551550914118</v>
      </c>
      <c r="S117" s="4">
        <f t="shared" si="1058"/>
        <v>0.65305168611068565</v>
      </c>
      <c r="T117" s="4">
        <f t="shared" si="1058"/>
        <v>0.65305168611068565</v>
      </c>
      <c r="U117" s="4">
        <f t="shared" si="1058"/>
        <v>0.65305168611068565</v>
      </c>
      <c r="V117" s="4">
        <f t="shared" si="1058"/>
        <v>0.65305168611068565</v>
      </c>
      <c r="W117" s="4">
        <f t="shared" si="1058"/>
        <v>0.79440551550914118</v>
      </c>
      <c r="X117" s="4">
        <f t="shared" si="1058"/>
        <v>0.70776158503474618</v>
      </c>
      <c r="Y117" s="4">
        <f t="shared" si="1058"/>
        <v>0.64959731989689551</v>
      </c>
      <c r="Z117" s="4">
        <f t="shared" si="1058"/>
        <v>0.93365702119862481</v>
      </c>
      <c r="AA117" s="4">
        <f t="shared" si="1058"/>
        <v>0.8137727153184463</v>
      </c>
      <c r="AB117" s="4">
        <f t="shared" si="1058"/>
        <v>0.8137727153184463</v>
      </c>
      <c r="AC117" s="4">
        <f t="shared" si="1058"/>
        <v>0.8137727153184463</v>
      </c>
      <c r="AD117" s="4">
        <f t="shared" si="1058"/>
        <v>0.65599262857533125</v>
      </c>
      <c r="AE117" s="4">
        <f t="shared" si="1058"/>
        <v>0.65599262857533125</v>
      </c>
      <c r="AF117" s="4">
        <f t="shared" si="1058"/>
        <v>0.65599262857533125</v>
      </c>
      <c r="AG117" s="4">
        <f t="shared" si="1058"/>
        <v>0.65599262857533125</v>
      </c>
      <c r="AH117" s="4">
        <f t="shared" si="1058"/>
        <v>0.8137727153184463</v>
      </c>
      <c r="AI117" s="4">
        <f t="shared" si="1058"/>
        <v>0.71034601715216505</v>
      </c>
      <c r="AJ117" s="4">
        <f t="shared" si="1058"/>
        <v>0.7178686635302135</v>
      </c>
      <c r="AK117" s="4">
        <f t="shared" ref="AK117:BP117" si="1059">+(1-AK108)^(AK7+AK14)</f>
        <v>0.93769142854809451</v>
      </c>
      <c r="AL117" s="4">
        <f t="shared" si="1059"/>
        <v>0.83150720675688106</v>
      </c>
      <c r="AM117" s="4">
        <f t="shared" si="1059"/>
        <v>0.83150720675688106</v>
      </c>
      <c r="AN117" s="4">
        <f t="shared" si="1059"/>
        <v>0.83150720675688106</v>
      </c>
      <c r="AO117" s="4">
        <f t="shared" si="1059"/>
        <v>0.7178686635302135</v>
      </c>
      <c r="AP117" s="4">
        <f t="shared" si="1059"/>
        <v>0.7178686635302135</v>
      </c>
      <c r="AQ117" s="4">
        <f t="shared" si="1059"/>
        <v>0.7178686635302135</v>
      </c>
      <c r="AR117" s="4">
        <f t="shared" si="1059"/>
        <v>0.7178686635302135</v>
      </c>
      <c r="AS117" s="4">
        <f t="shared" si="1059"/>
        <v>0.83150720675688106</v>
      </c>
      <c r="AT117" s="4">
        <f t="shared" si="1059"/>
        <v>0.76423142360928831</v>
      </c>
      <c r="AU117" s="4">
        <f t="shared" si="1059"/>
        <v>0.7971825799471578</v>
      </c>
      <c r="AV117" s="4">
        <f t="shared" si="1059"/>
        <v>0.94450851648955814</v>
      </c>
      <c r="AW117" s="4">
        <f t="shared" si="1059"/>
        <v>0.86217550123635633</v>
      </c>
      <c r="AX117" s="4">
        <f t="shared" si="1059"/>
        <v>0.86217550123635633</v>
      </c>
      <c r="AY117" s="4">
        <f t="shared" si="1059"/>
        <v>0.86217550123635633</v>
      </c>
      <c r="AZ117" s="4">
        <f t="shared" si="1059"/>
        <v>0.7971825799471578</v>
      </c>
      <c r="BA117" s="4">
        <f t="shared" si="1059"/>
        <v>0.7971825799471578</v>
      </c>
      <c r="BB117" s="4">
        <f t="shared" si="1059"/>
        <v>0.7971825799471578</v>
      </c>
      <c r="BC117" s="4">
        <f t="shared" si="1059"/>
        <v>0.7971825799471578</v>
      </c>
      <c r="BD117" s="4">
        <f t="shared" si="1059"/>
        <v>0.86217550123635633</v>
      </c>
      <c r="BE117" s="4">
        <f t="shared" si="1059"/>
        <v>0.83204056703056062</v>
      </c>
      <c r="BF117" s="4">
        <f t="shared" si="1059"/>
        <v>0.54241960366590825</v>
      </c>
      <c r="BG117" s="4">
        <f t="shared" si="1059"/>
        <v>0.7136215410838701</v>
      </c>
      <c r="BH117" s="4">
        <f t="shared" si="1059"/>
        <v>0.7136215410838701</v>
      </c>
      <c r="BI117" s="4">
        <f t="shared" si="1059"/>
        <v>0.7136215410838701</v>
      </c>
      <c r="BJ117" s="4">
        <f t="shared" si="1059"/>
        <v>0.54241960366590825</v>
      </c>
      <c r="BK117" s="4">
        <f t="shared" si="1059"/>
        <v>0.54241960366590825</v>
      </c>
      <c r="BL117" s="4">
        <f t="shared" si="1059"/>
        <v>0.54241960366590825</v>
      </c>
      <c r="BM117" s="4">
        <f t="shared" si="1059"/>
        <v>0.54241960366590825</v>
      </c>
      <c r="BN117" s="4">
        <f t="shared" si="1059"/>
        <v>0.60882861287286227</v>
      </c>
      <c r="BO117" s="4">
        <f t="shared" si="1059"/>
        <v>0.60841562694865803</v>
      </c>
      <c r="BP117" s="4">
        <f t="shared" si="1059"/>
        <v>0.80044765046883037</v>
      </c>
      <c r="BQ117" s="4">
        <f t="shared" ref="BQ117:CI117" si="1060">+(1-BQ108)^(BQ7+BQ14)</f>
        <v>0.80044765046883037</v>
      </c>
      <c r="BR117" s="4">
        <f t="shared" si="1060"/>
        <v>0.80044765046883037</v>
      </c>
      <c r="BS117" s="4">
        <f t="shared" si="1060"/>
        <v>0.60841562694865803</v>
      </c>
      <c r="BT117" s="4">
        <f t="shared" si="1060"/>
        <v>0.60841562694865803</v>
      </c>
      <c r="BU117" s="4">
        <f t="shared" si="1060"/>
        <v>0.60841562694865803</v>
      </c>
      <c r="BV117" s="4">
        <f t="shared" si="1060"/>
        <v>0.60841562694865803</v>
      </c>
      <c r="BW117" s="4">
        <f t="shared" si="1060"/>
        <v>0.80044765046883037</v>
      </c>
      <c r="BX117" s="4">
        <f t="shared" si="1060"/>
        <v>0.66825946187281493</v>
      </c>
      <c r="BY117" s="4">
        <f t="shared" si="1060"/>
        <v>0.60189836917148309</v>
      </c>
      <c r="BZ117" s="4">
        <f t="shared" si="1060"/>
        <v>0.79966939567875983</v>
      </c>
      <c r="CA117" s="4">
        <f t="shared" si="1060"/>
        <v>0.79966939567875983</v>
      </c>
      <c r="CB117" s="4">
        <f t="shared" si="1060"/>
        <v>0.79966939567875983</v>
      </c>
      <c r="CC117" s="4">
        <f t="shared" si="1060"/>
        <v>0.60189836917148309</v>
      </c>
      <c r="CD117" s="4">
        <f t="shared" si="1060"/>
        <v>0.60189836917148309</v>
      </c>
      <c r="CE117" s="4">
        <f t="shared" si="1060"/>
        <v>0.60189836917148309</v>
      </c>
      <c r="CF117" s="4">
        <f t="shared" si="1060"/>
        <v>0.60189836917148309</v>
      </c>
      <c r="CG117" s="4">
        <f t="shared" si="1060"/>
        <v>0.79966939567875983</v>
      </c>
      <c r="CH117" s="4">
        <f t="shared" si="1060"/>
        <v>0.93039814893722317</v>
      </c>
      <c r="CI117" s="4">
        <f t="shared" si="1060"/>
        <v>0.66244681420475937</v>
      </c>
    </row>
    <row r="118" spans="1:87" x14ac:dyDescent="0.25">
      <c r="A118" s="16" t="s">
        <v>214</v>
      </c>
      <c r="B118" s="2" t="s">
        <v>213</v>
      </c>
      <c r="E118" s="4">
        <f t="shared" ref="E118:L118" si="1061">1-E117</f>
        <v>0.52390394373242</v>
      </c>
      <c r="F118" s="4">
        <f t="shared" si="1061"/>
        <v>0.24548631904654028</v>
      </c>
      <c r="G118" s="4">
        <f t="shared" si="1061"/>
        <v>0.24548631904654028</v>
      </c>
      <c r="H118" s="4">
        <f t="shared" si="1061"/>
        <v>0.24548631904654028</v>
      </c>
      <c r="I118" s="4">
        <f t="shared" si="1061"/>
        <v>0.52390394373242</v>
      </c>
      <c r="J118" s="4">
        <f t="shared" si="1061"/>
        <v>0.52390394373242</v>
      </c>
      <c r="K118" s="4">
        <f t="shared" si="1061"/>
        <v>0.52390394373242</v>
      </c>
      <c r="L118" s="4">
        <f t="shared" si="1061"/>
        <v>0.52390394373242</v>
      </c>
      <c r="M118" s="4">
        <f t="shared" ref="M118:N118" si="1062">1-M117</f>
        <v>0.24548631904654028</v>
      </c>
      <c r="N118" s="4">
        <f t="shared" si="1062"/>
        <v>0.4522927223332901</v>
      </c>
      <c r="O118" s="4">
        <f t="shared" ref="O118:AD118" si="1063">1-O117</f>
        <v>0.34694831388931435</v>
      </c>
      <c r="P118" s="4">
        <f t="shared" ref="P118:R118" si="1064">1-P117</f>
        <v>0.20559448449085882</v>
      </c>
      <c r="Q118" s="4">
        <f t="shared" si="1064"/>
        <v>0.16725047137433124</v>
      </c>
      <c r="R118" s="4">
        <f t="shared" si="1064"/>
        <v>0.20559448449085882</v>
      </c>
      <c r="S118" s="4">
        <f t="shared" si="1063"/>
        <v>0.34694831388931435</v>
      </c>
      <c r="T118" s="4">
        <f t="shared" ref="T118:U118" si="1065">1-T117</f>
        <v>0.34694831388931435</v>
      </c>
      <c r="U118" s="4">
        <f t="shared" si="1065"/>
        <v>0.34694831388931435</v>
      </c>
      <c r="V118" s="4">
        <f t="shared" ref="V118" si="1066">1-V117</f>
        <v>0.34694831388931435</v>
      </c>
      <c r="W118" s="4">
        <f t="shared" ref="W118:X118" si="1067">1-W117</f>
        <v>0.20559448449085882</v>
      </c>
      <c r="X118" s="4">
        <f t="shared" si="1067"/>
        <v>0.29223841496525382</v>
      </c>
      <c r="Y118" s="4">
        <f>1-Y117</f>
        <v>0.35040268010310449</v>
      </c>
      <c r="Z118" s="4">
        <f t="shared" ref="Z118" si="1068">1-Z117</f>
        <v>6.6342978801375185E-2</v>
      </c>
      <c r="AA118" s="4">
        <f t="shared" ref="AA118:AC118" si="1069">1-AA117</f>
        <v>0.1862272846815537</v>
      </c>
      <c r="AB118" s="4">
        <f t="shared" si="1069"/>
        <v>0.1862272846815537</v>
      </c>
      <c r="AC118" s="4">
        <f t="shared" si="1069"/>
        <v>0.1862272846815537</v>
      </c>
      <c r="AD118" s="4">
        <f t="shared" si="1063"/>
        <v>0.34400737142466875</v>
      </c>
      <c r="AE118" s="4">
        <f t="shared" ref="AE118:AF118" si="1070">1-AE117</f>
        <v>0.34400737142466875</v>
      </c>
      <c r="AF118" s="4">
        <f t="shared" si="1070"/>
        <v>0.34400737142466875</v>
      </c>
      <c r="AG118" s="4">
        <f t="shared" ref="AG118" si="1071">1-AG117</f>
        <v>0.34400737142466875</v>
      </c>
      <c r="AH118" s="4">
        <f t="shared" ref="AH118:AI118" si="1072">1-AH117</f>
        <v>0.1862272846815537</v>
      </c>
      <c r="AI118" s="4">
        <f t="shared" si="1072"/>
        <v>0.28965398284783495</v>
      </c>
      <c r="AJ118" s="4">
        <f t="shared" ref="AJ118:AS118" si="1073">1-AJ117</f>
        <v>0.2821313364697865</v>
      </c>
      <c r="AK118" s="4">
        <f t="shared" ref="AK118" si="1074">1-AK117</f>
        <v>6.2308571451905492E-2</v>
      </c>
      <c r="AL118" s="4">
        <f t="shared" ref="AL118:AN118" si="1075">1-AL117</f>
        <v>0.16849279324311894</v>
      </c>
      <c r="AM118" s="4">
        <f t="shared" si="1075"/>
        <v>0.16849279324311894</v>
      </c>
      <c r="AN118" s="4">
        <f t="shared" si="1075"/>
        <v>0.16849279324311894</v>
      </c>
      <c r="AO118" s="4">
        <f t="shared" si="1073"/>
        <v>0.2821313364697865</v>
      </c>
      <c r="AP118" s="4">
        <f t="shared" ref="AP118:AQ118" si="1076">1-AP117</f>
        <v>0.2821313364697865</v>
      </c>
      <c r="AQ118" s="4">
        <f t="shared" si="1076"/>
        <v>0.2821313364697865</v>
      </c>
      <c r="AR118" s="4">
        <f t="shared" ref="AR118" si="1077">1-AR117</f>
        <v>0.2821313364697865</v>
      </c>
      <c r="AS118" s="4">
        <f t="shared" si="1073"/>
        <v>0.16849279324311894</v>
      </c>
      <c r="AT118" s="4">
        <f t="shared" ref="AT118" si="1078">1-AT117</f>
        <v>0.23576857639071169</v>
      </c>
      <c r="AU118" s="4">
        <f t="shared" ref="AU118:BD118" si="1079">1-AU117</f>
        <v>0.2028174200528422</v>
      </c>
      <c r="AV118" s="4">
        <f t="shared" ref="AV118" si="1080">1-AV117</f>
        <v>5.5491483510441864E-2</v>
      </c>
      <c r="AW118" s="4">
        <f t="shared" ref="AW118:AY118" si="1081">1-AW117</f>
        <v>0.13782449876364367</v>
      </c>
      <c r="AX118" s="4">
        <f t="shared" si="1081"/>
        <v>0.13782449876364367</v>
      </c>
      <c r="AY118" s="4">
        <f t="shared" si="1081"/>
        <v>0.13782449876364367</v>
      </c>
      <c r="AZ118" s="4">
        <f t="shared" si="1079"/>
        <v>0.2028174200528422</v>
      </c>
      <c r="BA118" s="4">
        <f t="shared" ref="BA118:BB118" si="1082">1-BA117</f>
        <v>0.2028174200528422</v>
      </c>
      <c r="BB118" s="4">
        <f t="shared" si="1082"/>
        <v>0.2028174200528422</v>
      </c>
      <c r="BC118" s="4">
        <f t="shared" ref="BC118" si="1083">1-BC117</f>
        <v>0.2028174200528422</v>
      </c>
      <c r="BD118" s="4">
        <f t="shared" si="1079"/>
        <v>0.13782449876364367</v>
      </c>
      <c r="BE118" s="4">
        <f t="shared" ref="BE118" si="1084">1-BE117</f>
        <v>0.16795943296943938</v>
      </c>
      <c r="BF118" s="4">
        <f t="shared" ref="BF118:BS118" si="1085">1-BF117</f>
        <v>0.45758039633409175</v>
      </c>
      <c r="BG118" s="4">
        <f t="shared" ref="BG118:BI118" si="1086">1-BG117</f>
        <v>0.2863784589161299</v>
      </c>
      <c r="BH118" s="4">
        <f t="shared" si="1086"/>
        <v>0.2863784589161299</v>
      </c>
      <c r="BI118" s="4">
        <f t="shared" si="1086"/>
        <v>0.2863784589161299</v>
      </c>
      <c r="BJ118" s="4">
        <f t="shared" si="1085"/>
        <v>0.45758039633409175</v>
      </c>
      <c r="BK118" s="4">
        <f t="shared" ref="BK118:BL118" si="1087">1-BK117</f>
        <v>0.45758039633409175</v>
      </c>
      <c r="BL118" s="4">
        <f t="shared" si="1087"/>
        <v>0.45758039633409175</v>
      </c>
      <c r="BM118" s="4">
        <f t="shared" ref="BM118" si="1088">1-BM117</f>
        <v>0.45758039633409175</v>
      </c>
      <c r="BN118" s="4">
        <f t="shared" ref="BN118" si="1089">1-BN117</f>
        <v>0.39117138712713773</v>
      </c>
      <c r="BO118" s="4">
        <f t="shared" si="1085"/>
        <v>0.39158437305134197</v>
      </c>
      <c r="BP118" s="4">
        <f t="shared" ref="BP118:BR118" si="1090">1-BP117</f>
        <v>0.19955234953116963</v>
      </c>
      <c r="BQ118" s="4">
        <f t="shared" si="1090"/>
        <v>0.19955234953116963</v>
      </c>
      <c r="BR118" s="4">
        <f t="shared" si="1090"/>
        <v>0.19955234953116963</v>
      </c>
      <c r="BS118" s="4">
        <f t="shared" si="1085"/>
        <v>0.39158437305134197</v>
      </c>
      <c r="BT118" s="4">
        <f t="shared" ref="BT118:BU118" si="1091">1-BT117</f>
        <v>0.39158437305134197</v>
      </c>
      <c r="BU118" s="4">
        <f t="shared" si="1091"/>
        <v>0.39158437305134197</v>
      </c>
      <c r="BV118" s="4">
        <f t="shared" ref="BV118" si="1092">1-BV117</f>
        <v>0.39158437305134197</v>
      </c>
      <c r="BW118" s="4">
        <f t="shared" ref="BW118" si="1093">1-BW117</f>
        <v>0.19955234953116963</v>
      </c>
      <c r="BX118" s="4">
        <f t="shared" ref="BX118" si="1094">1-BX117</f>
        <v>0.33174053812718507</v>
      </c>
      <c r="BY118" s="4">
        <f t="shared" ref="BY118:CH118" si="1095">1-BY117</f>
        <v>0.39810163082851691</v>
      </c>
      <c r="BZ118" s="4">
        <f t="shared" ref="BZ118:CB118" si="1096">1-BZ117</f>
        <v>0.20033060432124017</v>
      </c>
      <c r="CA118" s="4">
        <f t="shared" si="1096"/>
        <v>0.20033060432124017</v>
      </c>
      <c r="CB118" s="4">
        <f t="shared" si="1096"/>
        <v>0.20033060432124017</v>
      </c>
      <c r="CC118" s="4">
        <f t="shared" si="1095"/>
        <v>0.39810163082851691</v>
      </c>
      <c r="CD118" s="4">
        <f t="shared" ref="CD118:CE118" si="1097">1-CD117</f>
        <v>0.39810163082851691</v>
      </c>
      <c r="CE118" s="4">
        <f t="shared" si="1097"/>
        <v>0.39810163082851691</v>
      </c>
      <c r="CF118" s="4">
        <f t="shared" ref="CF118" si="1098">1-CF117</f>
        <v>0.39810163082851691</v>
      </c>
      <c r="CG118" s="4">
        <f t="shared" ref="CG118" si="1099">1-CG117</f>
        <v>0.20033060432124017</v>
      </c>
      <c r="CH118" s="4">
        <f t="shared" si="1095"/>
        <v>6.9601851062776832E-2</v>
      </c>
      <c r="CI118" s="4">
        <f t="shared" ref="CI118" si="1100">1-CI117</f>
        <v>0.33755318579524063</v>
      </c>
    </row>
    <row r="119" spans="1:87" x14ac:dyDescent="0.25">
      <c r="A119" s="16" t="s">
        <v>212</v>
      </c>
      <c r="B119" s="2" t="s">
        <v>204</v>
      </c>
      <c r="E119" s="4">
        <f t="shared" ref="E119:AJ119" si="1101">+E118/E72</f>
        <v>7.8585591559862999E-2</v>
      </c>
      <c r="F119" s="4">
        <f t="shared" si="1101"/>
        <v>3.6822947856981043E-2</v>
      </c>
      <c r="G119" s="4">
        <f t="shared" si="1101"/>
        <v>3.6822947856981043E-2</v>
      </c>
      <c r="H119" s="4">
        <f t="shared" si="1101"/>
        <v>3.6822947856981043E-2</v>
      </c>
      <c r="I119" s="4">
        <f t="shared" si="1101"/>
        <v>7.8585591559862999E-2</v>
      </c>
      <c r="J119" s="4">
        <f t="shared" si="1101"/>
        <v>7.8585591559862999E-2</v>
      </c>
      <c r="K119" s="4">
        <f t="shared" si="1101"/>
        <v>7.8585591559862999E-2</v>
      </c>
      <c r="L119" s="4">
        <f t="shared" si="1101"/>
        <v>7.8585591559862999E-2</v>
      </c>
      <c r="M119" s="4">
        <f t="shared" si="1101"/>
        <v>3.6822947856981043E-2</v>
      </c>
      <c r="N119" s="4">
        <f t="shared" si="1101"/>
        <v>6.7843908349993515E-2</v>
      </c>
      <c r="O119" s="4">
        <f t="shared" si="1101"/>
        <v>5.204224708339715E-2</v>
      </c>
      <c r="P119" s="4">
        <f t="shared" si="1101"/>
        <v>3.0839172673628821E-2</v>
      </c>
      <c r="Q119" s="4">
        <f t="shared" si="1101"/>
        <v>2.5087570706149684E-2</v>
      </c>
      <c r="R119" s="4">
        <f t="shared" si="1101"/>
        <v>3.0839172673628821E-2</v>
      </c>
      <c r="S119" s="4">
        <f t="shared" si="1101"/>
        <v>5.204224708339715E-2</v>
      </c>
      <c r="T119" s="4">
        <f t="shared" si="1101"/>
        <v>5.204224708339715E-2</v>
      </c>
      <c r="U119" s="4">
        <f t="shared" si="1101"/>
        <v>5.204224708339715E-2</v>
      </c>
      <c r="V119" s="4">
        <f t="shared" si="1101"/>
        <v>5.204224708339715E-2</v>
      </c>
      <c r="W119" s="4">
        <f t="shared" si="1101"/>
        <v>3.0839172673628821E-2</v>
      </c>
      <c r="X119" s="4">
        <f t="shared" si="1101"/>
        <v>4.3835762244788072E-2</v>
      </c>
      <c r="Y119" s="4">
        <f t="shared" si="1101"/>
        <v>5.256040201546567E-2</v>
      </c>
      <c r="Z119" s="4">
        <f t="shared" si="1101"/>
        <v>9.9514468202062771E-3</v>
      </c>
      <c r="AA119" s="4">
        <f t="shared" si="1101"/>
        <v>2.7934092702233054E-2</v>
      </c>
      <c r="AB119" s="4">
        <f t="shared" si="1101"/>
        <v>2.7934092702233054E-2</v>
      </c>
      <c r="AC119" s="4">
        <f t="shared" si="1101"/>
        <v>2.7934092702233054E-2</v>
      </c>
      <c r="AD119" s="4">
        <f t="shared" si="1101"/>
        <v>5.1601105713700308E-2</v>
      </c>
      <c r="AE119" s="4">
        <f t="shared" si="1101"/>
        <v>5.1601105713700308E-2</v>
      </c>
      <c r="AF119" s="4">
        <f t="shared" si="1101"/>
        <v>5.1601105713700308E-2</v>
      </c>
      <c r="AG119" s="4">
        <f t="shared" si="1101"/>
        <v>5.1601105713700308E-2</v>
      </c>
      <c r="AH119" s="4">
        <f t="shared" si="1101"/>
        <v>2.7934092702233054E-2</v>
      </c>
      <c r="AI119" s="4">
        <f t="shared" si="1101"/>
        <v>4.3448097427175238E-2</v>
      </c>
      <c r="AJ119" s="4">
        <f t="shared" si="1101"/>
        <v>4.2319700470467972E-2</v>
      </c>
      <c r="AK119" s="4">
        <f t="shared" ref="AK119:BP119" si="1102">+AK118/AK72</f>
        <v>9.3462857177858231E-3</v>
      </c>
      <c r="AL119" s="4">
        <f t="shared" si="1102"/>
        <v>2.5273918986467841E-2</v>
      </c>
      <c r="AM119" s="4">
        <f t="shared" si="1102"/>
        <v>2.5273918986467841E-2</v>
      </c>
      <c r="AN119" s="4">
        <f t="shared" si="1102"/>
        <v>2.5273918986467841E-2</v>
      </c>
      <c r="AO119" s="4">
        <f t="shared" si="1102"/>
        <v>4.2319700470467972E-2</v>
      </c>
      <c r="AP119" s="4">
        <f t="shared" si="1102"/>
        <v>4.2319700470467972E-2</v>
      </c>
      <c r="AQ119" s="4">
        <f t="shared" si="1102"/>
        <v>4.2319700470467972E-2</v>
      </c>
      <c r="AR119" s="4">
        <f t="shared" si="1102"/>
        <v>4.2319700470467972E-2</v>
      </c>
      <c r="AS119" s="4">
        <f t="shared" si="1102"/>
        <v>2.5273918986467841E-2</v>
      </c>
      <c r="AT119" s="4">
        <f t="shared" si="1102"/>
        <v>3.5365286458606753E-2</v>
      </c>
      <c r="AU119" s="4">
        <f t="shared" si="1102"/>
        <v>3.0422613007926327E-2</v>
      </c>
      <c r="AV119" s="4">
        <f t="shared" si="1102"/>
        <v>8.3237225265662788E-3</v>
      </c>
      <c r="AW119" s="4">
        <f t="shared" si="1102"/>
        <v>2.0673674814546548E-2</v>
      </c>
      <c r="AX119" s="4">
        <f t="shared" si="1102"/>
        <v>2.0673674814546548E-2</v>
      </c>
      <c r="AY119" s="4">
        <f t="shared" si="1102"/>
        <v>2.0673674814546548E-2</v>
      </c>
      <c r="AZ119" s="4">
        <f t="shared" si="1102"/>
        <v>3.0422613007926327E-2</v>
      </c>
      <c r="BA119" s="4">
        <f t="shared" si="1102"/>
        <v>3.0422613007926327E-2</v>
      </c>
      <c r="BB119" s="4">
        <f t="shared" si="1102"/>
        <v>3.0422613007926327E-2</v>
      </c>
      <c r="BC119" s="4">
        <f t="shared" si="1102"/>
        <v>3.0422613007926327E-2</v>
      </c>
      <c r="BD119" s="4">
        <f t="shared" si="1102"/>
        <v>2.0673674814546548E-2</v>
      </c>
      <c r="BE119" s="4">
        <f t="shared" si="1102"/>
        <v>2.5193914945415907E-2</v>
      </c>
      <c r="BF119" s="4">
        <f t="shared" si="1102"/>
        <v>6.8637059450113766E-2</v>
      </c>
      <c r="BG119" s="4">
        <f t="shared" si="1102"/>
        <v>4.295676883741948E-2</v>
      </c>
      <c r="BH119" s="4">
        <f t="shared" si="1102"/>
        <v>4.295676883741948E-2</v>
      </c>
      <c r="BI119" s="4">
        <f t="shared" si="1102"/>
        <v>4.295676883741948E-2</v>
      </c>
      <c r="BJ119" s="4">
        <f t="shared" si="1102"/>
        <v>6.8637059450113766E-2</v>
      </c>
      <c r="BK119" s="4">
        <f t="shared" si="1102"/>
        <v>6.8637059450113766E-2</v>
      </c>
      <c r="BL119" s="4">
        <f t="shared" si="1102"/>
        <v>6.8637059450113766E-2</v>
      </c>
      <c r="BM119" s="4">
        <f t="shared" si="1102"/>
        <v>6.8637059450113766E-2</v>
      </c>
      <c r="BN119" s="4">
        <f t="shared" si="1102"/>
        <v>5.8675708069070659E-2</v>
      </c>
      <c r="BO119" s="4">
        <f t="shared" si="1102"/>
        <v>5.8737655957701293E-2</v>
      </c>
      <c r="BP119" s="4">
        <f t="shared" si="1102"/>
        <v>2.9932852429675444E-2</v>
      </c>
      <c r="BQ119" s="4">
        <f t="shared" ref="BQ119:CI119" si="1103">+BQ118/BQ72</f>
        <v>2.9932852429675444E-2</v>
      </c>
      <c r="BR119" s="4">
        <f t="shared" si="1103"/>
        <v>2.9932852429675444E-2</v>
      </c>
      <c r="BS119" s="4">
        <f t="shared" si="1103"/>
        <v>5.8737655957701293E-2</v>
      </c>
      <c r="BT119" s="4">
        <f t="shared" si="1103"/>
        <v>5.8737655957701293E-2</v>
      </c>
      <c r="BU119" s="4">
        <f t="shared" si="1103"/>
        <v>5.8737655957701293E-2</v>
      </c>
      <c r="BV119" s="4">
        <f t="shared" si="1103"/>
        <v>5.8737655957701293E-2</v>
      </c>
      <c r="BW119" s="4">
        <f t="shared" si="1103"/>
        <v>2.9932852429675444E-2</v>
      </c>
      <c r="BX119" s="4">
        <f t="shared" si="1103"/>
        <v>4.9761080719077755E-2</v>
      </c>
      <c r="BY119" s="4">
        <f t="shared" si="1103"/>
        <v>5.9715244624277533E-2</v>
      </c>
      <c r="BZ119" s="4">
        <f t="shared" si="1103"/>
        <v>3.0049590648186023E-2</v>
      </c>
      <c r="CA119" s="4">
        <f t="shared" si="1103"/>
        <v>3.0049590648186023E-2</v>
      </c>
      <c r="CB119" s="4">
        <f t="shared" si="1103"/>
        <v>3.0049590648186023E-2</v>
      </c>
      <c r="CC119" s="4">
        <f t="shared" si="1103"/>
        <v>5.9715244624277533E-2</v>
      </c>
      <c r="CD119" s="4">
        <f t="shared" si="1103"/>
        <v>5.9715244624277533E-2</v>
      </c>
      <c r="CE119" s="4">
        <f t="shared" si="1103"/>
        <v>5.9715244624277533E-2</v>
      </c>
      <c r="CF119" s="4">
        <f t="shared" si="1103"/>
        <v>5.9715244624277533E-2</v>
      </c>
      <c r="CG119" s="4">
        <f t="shared" si="1103"/>
        <v>3.0049590648186023E-2</v>
      </c>
      <c r="CH119" s="4">
        <f t="shared" si="1103"/>
        <v>1.0440277659416524E-2</v>
      </c>
      <c r="CI119" s="4">
        <f t="shared" si="1103"/>
        <v>5.063297786928609E-2</v>
      </c>
    </row>
    <row r="120" spans="1:87" x14ac:dyDescent="0.25">
      <c r="A120" s="16" t="s">
        <v>211</v>
      </c>
      <c r="B120" s="2" t="s">
        <v>273</v>
      </c>
      <c r="E120" s="4">
        <f t="shared" ref="E120:AJ120" si="1104">+E89*E106*E119</f>
        <v>0.28255732353478358</v>
      </c>
      <c r="F120" s="4">
        <f t="shared" si="1104"/>
        <v>0.1323982346458982</v>
      </c>
      <c r="G120" s="4">
        <f t="shared" si="1104"/>
        <v>0.1323982346458982</v>
      </c>
      <c r="H120" s="4">
        <f t="shared" si="1104"/>
        <v>0.1323982346458982</v>
      </c>
      <c r="I120" s="4">
        <f t="shared" si="1104"/>
        <v>0.28255732353478358</v>
      </c>
      <c r="J120" s="4">
        <f t="shared" si="1104"/>
        <v>0.28255732353478358</v>
      </c>
      <c r="K120" s="4">
        <f t="shared" si="1104"/>
        <v>0.28255732353478358</v>
      </c>
      <c r="L120" s="4">
        <f t="shared" si="1104"/>
        <v>0.28255732353478358</v>
      </c>
      <c r="M120" s="4">
        <f t="shared" si="1104"/>
        <v>0.1323982346458982</v>
      </c>
      <c r="N120" s="4">
        <f t="shared" si="1104"/>
        <v>0.24393521485310229</v>
      </c>
      <c r="O120" s="4">
        <f t="shared" si="1104"/>
        <v>0.18711977290924947</v>
      </c>
      <c r="P120" s="4">
        <f t="shared" si="1104"/>
        <v>0.11088335555824867</v>
      </c>
      <c r="Q120" s="4">
        <f t="shared" si="1104"/>
        <v>9.0622028777766025E-2</v>
      </c>
      <c r="R120" s="4">
        <f t="shared" si="1104"/>
        <v>0.11088335555824867</v>
      </c>
      <c r="S120" s="4">
        <f t="shared" si="1104"/>
        <v>0.18711977290924947</v>
      </c>
      <c r="T120" s="4">
        <f t="shared" si="1104"/>
        <v>0.18711977290924947</v>
      </c>
      <c r="U120" s="4">
        <f t="shared" si="1104"/>
        <v>0.18711977290924947</v>
      </c>
      <c r="V120" s="4">
        <f t="shared" si="1104"/>
        <v>0.18711977290924947</v>
      </c>
      <c r="W120" s="4">
        <f t="shared" si="1104"/>
        <v>0.11088335555824867</v>
      </c>
      <c r="X120" s="4">
        <f t="shared" si="1104"/>
        <v>0.15761306123857632</v>
      </c>
      <c r="Y120" s="4">
        <f t="shared" si="1104"/>
        <v>1.1383363473067716</v>
      </c>
      <c r="Z120" s="4">
        <f t="shared" si="1104"/>
        <v>0.21552524694156558</v>
      </c>
      <c r="AA120" s="4">
        <f t="shared" si="1104"/>
        <v>0.60498763009141709</v>
      </c>
      <c r="AB120" s="4">
        <f t="shared" si="1104"/>
        <v>0.60498763009141709</v>
      </c>
      <c r="AC120" s="4">
        <f t="shared" si="1104"/>
        <v>0.60498763009141709</v>
      </c>
      <c r="AD120" s="4">
        <f t="shared" si="1104"/>
        <v>1.117560215346914</v>
      </c>
      <c r="AE120" s="4">
        <f t="shared" si="1104"/>
        <v>1.117560215346914</v>
      </c>
      <c r="AF120" s="4">
        <f t="shared" si="1104"/>
        <v>1.117560215346914</v>
      </c>
      <c r="AG120" s="4">
        <f t="shared" si="1104"/>
        <v>1.117560215346914</v>
      </c>
      <c r="AH120" s="4">
        <f t="shared" si="1104"/>
        <v>0.60498763009141709</v>
      </c>
      <c r="AI120" s="4">
        <f t="shared" si="1104"/>
        <v>0.94098497397577807</v>
      </c>
      <c r="AJ120" s="4">
        <f t="shared" si="1104"/>
        <v>0.91654651420843714</v>
      </c>
      <c r="AK120" s="4">
        <f t="shared" ref="AK120:BP120" si="1105">+AK89*AK106*AK119</f>
        <v>0.20241886166965042</v>
      </c>
      <c r="AL120" s="4">
        <f t="shared" si="1105"/>
        <v>0.54737444003410685</v>
      </c>
      <c r="AM120" s="4">
        <f t="shared" si="1105"/>
        <v>0.54737444003410685</v>
      </c>
      <c r="AN120" s="4">
        <f t="shared" si="1105"/>
        <v>0.54737444003410685</v>
      </c>
      <c r="AO120" s="4">
        <f t="shared" si="1105"/>
        <v>0.91654651420843714</v>
      </c>
      <c r="AP120" s="4">
        <f t="shared" si="1105"/>
        <v>0.91654651420843714</v>
      </c>
      <c r="AQ120" s="4">
        <f t="shared" si="1105"/>
        <v>0.91654651420843714</v>
      </c>
      <c r="AR120" s="4">
        <f t="shared" si="1105"/>
        <v>0.91654651420843714</v>
      </c>
      <c r="AS120" s="4">
        <f t="shared" si="1105"/>
        <v>0.54737444003410685</v>
      </c>
      <c r="AT120" s="4">
        <f t="shared" si="1105"/>
        <v>0.76593004362680517</v>
      </c>
      <c r="AU120" s="4">
        <f t="shared" si="1105"/>
        <v>0.658883205588501</v>
      </c>
      <c r="AV120" s="4">
        <f t="shared" si="1105"/>
        <v>0.18027251568773225</v>
      </c>
      <c r="AW120" s="4">
        <f t="shared" si="1105"/>
        <v>0.44774382560609516</v>
      </c>
      <c r="AX120" s="4">
        <f t="shared" si="1105"/>
        <v>0.44774382560609516</v>
      </c>
      <c r="AY120" s="4">
        <f t="shared" si="1105"/>
        <v>0.44774382560609516</v>
      </c>
      <c r="AZ120" s="4">
        <f t="shared" si="1105"/>
        <v>0.658883205588501</v>
      </c>
      <c r="BA120" s="4">
        <f t="shared" si="1105"/>
        <v>0.658883205588501</v>
      </c>
      <c r="BB120" s="4">
        <f t="shared" si="1105"/>
        <v>0.658883205588501</v>
      </c>
      <c r="BC120" s="4">
        <f t="shared" si="1105"/>
        <v>0.658883205588501</v>
      </c>
      <c r="BD120" s="4">
        <f t="shared" si="1105"/>
        <v>0.44774382560609516</v>
      </c>
      <c r="BE120" s="4">
        <f t="shared" si="1105"/>
        <v>0.545641738145068</v>
      </c>
      <c r="BF120" s="4">
        <f t="shared" si="1105"/>
        <v>4.1921271076538043</v>
      </c>
      <c r="BG120" s="4">
        <f t="shared" si="1105"/>
        <v>2.6236589466867946</v>
      </c>
      <c r="BH120" s="4">
        <f t="shared" si="1105"/>
        <v>2.6236589466867946</v>
      </c>
      <c r="BI120" s="4">
        <f t="shared" si="1105"/>
        <v>2.6236589466867946</v>
      </c>
      <c r="BJ120" s="4">
        <f t="shared" si="1105"/>
        <v>4.1921271076538043</v>
      </c>
      <c r="BK120" s="4">
        <f t="shared" si="1105"/>
        <v>4.1921271076538043</v>
      </c>
      <c r="BL120" s="4">
        <f t="shared" si="1105"/>
        <v>4.1921271076538043</v>
      </c>
      <c r="BM120" s="4">
        <f t="shared" si="1105"/>
        <v>4.1921271076538043</v>
      </c>
      <c r="BN120" s="4">
        <f t="shared" si="1105"/>
        <v>3.5837203447783259</v>
      </c>
      <c r="BO120" s="4">
        <f t="shared" si="1105"/>
        <v>3.587503919209849</v>
      </c>
      <c r="BP120" s="4">
        <f t="shared" si="1105"/>
        <v>1.8282007283695698</v>
      </c>
      <c r="BQ120" s="4">
        <f t="shared" ref="BQ120:CI120" si="1106">+BQ89*BQ106*BQ119</f>
        <v>1.8282007283695698</v>
      </c>
      <c r="BR120" s="4">
        <f t="shared" si="1106"/>
        <v>1.8282007283695698</v>
      </c>
      <c r="BS120" s="4">
        <f t="shared" si="1106"/>
        <v>3.587503919209849</v>
      </c>
      <c r="BT120" s="4">
        <f t="shared" si="1106"/>
        <v>3.587503919209849</v>
      </c>
      <c r="BU120" s="4">
        <f t="shared" si="1106"/>
        <v>3.587503919209849</v>
      </c>
      <c r="BV120" s="4">
        <f t="shared" si="1106"/>
        <v>3.587503919209849</v>
      </c>
      <c r="BW120" s="4">
        <f t="shared" si="1106"/>
        <v>1.8282007283695698</v>
      </c>
      <c r="BX120" s="4">
        <f t="shared" si="1106"/>
        <v>3.0392440623160923</v>
      </c>
      <c r="BY120" s="4">
        <f t="shared" si="1106"/>
        <v>6.5899102445943392</v>
      </c>
      <c r="BZ120" s="4">
        <f t="shared" si="1106"/>
        <v>3.3161398986857642</v>
      </c>
      <c r="CA120" s="4">
        <f t="shared" si="1106"/>
        <v>3.3161398986857642</v>
      </c>
      <c r="CB120" s="4">
        <f t="shared" si="1106"/>
        <v>3.3161398986857642</v>
      </c>
      <c r="CC120" s="4">
        <f t="shared" si="1106"/>
        <v>6.5899102445943392</v>
      </c>
      <c r="CD120" s="4">
        <f t="shared" si="1106"/>
        <v>6.5899102445943392</v>
      </c>
      <c r="CE120" s="4">
        <f t="shared" si="1106"/>
        <v>6.5899102445943392</v>
      </c>
      <c r="CF120" s="4">
        <f t="shared" si="1106"/>
        <v>6.5899102445943392</v>
      </c>
      <c r="CG120" s="4">
        <f t="shared" si="1106"/>
        <v>3.3161398986857642</v>
      </c>
      <c r="CH120" s="4">
        <f t="shared" si="1106"/>
        <v>1.1521428596179135</v>
      </c>
      <c r="CI120" s="4">
        <f t="shared" si="1106"/>
        <v>5.5876314611876001</v>
      </c>
    </row>
    <row r="121" spans="1:87" x14ac:dyDescent="0.25">
      <c r="A121" s="16" t="s">
        <v>210</v>
      </c>
      <c r="B121" s="2" t="s">
        <v>206</v>
      </c>
      <c r="E121" s="4">
        <f t="shared" ref="E121:AJ121" si="1107">+E120*1000/E100</f>
        <v>2.7160532758933336</v>
      </c>
      <c r="F121" s="4">
        <f t="shared" si="1107"/>
        <v>1.2726644435680972</v>
      </c>
      <c r="G121" s="4">
        <f t="shared" si="1107"/>
        <v>1.2726644435680972</v>
      </c>
      <c r="H121" s="4">
        <f t="shared" si="1107"/>
        <v>1.2726644435680972</v>
      </c>
      <c r="I121" s="4">
        <f t="shared" si="1107"/>
        <v>2.7160532758933336</v>
      </c>
      <c r="J121" s="4">
        <f t="shared" si="1107"/>
        <v>2.7160532758933336</v>
      </c>
      <c r="K121" s="4">
        <f t="shared" si="1107"/>
        <v>2.7160532758933336</v>
      </c>
      <c r="L121" s="4">
        <f t="shared" si="1107"/>
        <v>2.7160532758933336</v>
      </c>
      <c r="M121" s="4">
        <f t="shared" si="1107"/>
        <v>1.2726644435680972</v>
      </c>
      <c r="N121" s="4">
        <f t="shared" si="1107"/>
        <v>2.3448022196669487</v>
      </c>
      <c r="O121" s="4">
        <f t="shared" si="1107"/>
        <v>1.7815446989007713</v>
      </c>
      <c r="P121" s="4">
        <f t="shared" si="1107"/>
        <v>1.0557070010283374</v>
      </c>
      <c r="Q121" s="4">
        <f t="shared" si="1107"/>
        <v>0.85941932700928225</v>
      </c>
      <c r="R121" s="4">
        <f t="shared" si="1107"/>
        <v>1.0557070010283374</v>
      </c>
      <c r="S121" s="4">
        <f t="shared" si="1107"/>
        <v>1.7815446989007713</v>
      </c>
      <c r="T121" s="4">
        <f t="shared" si="1107"/>
        <v>1.7815446989007713</v>
      </c>
      <c r="U121" s="4">
        <f t="shared" si="1107"/>
        <v>1.7815446989007713</v>
      </c>
      <c r="V121" s="4">
        <f t="shared" si="1107"/>
        <v>1.7815446989007713</v>
      </c>
      <c r="W121" s="4">
        <f t="shared" si="1107"/>
        <v>1.0557070010283374</v>
      </c>
      <c r="X121" s="4">
        <f t="shared" si="1107"/>
        <v>1.500614870152124</v>
      </c>
      <c r="Y121" s="4">
        <f t="shared" si="1107"/>
        <v>1.9269250640060827</v>
      </c>
      <c r="Z121" s="4">
        <f t="shared" si="1107"/>
        <v>0.36483153791968226</v>
      </c>
      <c r="AA121" s="4">
        <f t="shared" si="1107"/>
        <v>1.0240961123616206</v>
      </c>
      <c r="AB121" s="4">
        <f t="shared" si="1107"/>
        <v>1.0240961123616206</v>
      </c>
      <c r="AC121" s="4">
        <f t="shared" si="1107"/>
        <v>1.0240961123616206</v>
      </c>
      <c r="AD121" s="4">
        <f t="shared" si="1107"/>
        <v>1.8917561532520113</v>
      </c>
      <c r="AE121" s="4">
        <f t="shared" si="1107"/>
        <v>1.8917561532520113</v>
      </c>
      <c r="AF121" s="4">
        <f t="shared" si="1107"/>
        <v>1.8917561532520113</v>
      </c>
      <c r="AG121" s="4">
        <f t="shared" si="1107"/>
        <v>1.8917561532520113</v>
      </c>
      <c r="AH121" s="4">
        <f t="shared" si="1107"/>
        <v>1.0240961123616206</v>
      </c>
      <c r="AI121" s="4">
        <f t="shared" si="1107"/>
        <v>1.5928574498187353</v>
      </c>
      <c r="AJ121" s="4">
        <f t="shared" si="1107"/>
        <v>1.5514891136825766</v>
      </c>
      <c r="AK121" s="4">
        <f t="shared" ref="AK121:BP121" si="1108">+AK120*1000/AK100</f>
        <v>0.34264563272678811</v>
      </c>
      <c r="AL121" s="4">
        <f t="shared" si="1108"/>
        <v>0.92657107048675258</v>
      </c>
      <c r="AM121" s="4">
        <f t="shared" si="1108"/>
        <v>0.92657107048675258</v>
      </c>
      <c r="AN121" s="4">
        <f t="shared" si="1108"/>
        <v>0.92657107048675258</v>
      </c>
      <c r="AO121" s="4">
        <f t="shared" si="1108"/>
        <v>1.5514891136825766</v>
      </c>
      <c r="AP121" s="4">
        <f t="shared" si="1108"/>
        <v>1.5514891136825766</v>
      </c>
      <c r="AQ121" s="4">
        <f t="shared" si="1108"/>
        <v>1.5514891136825766</v>
      </c>
      <c r="AR121" s="4">
        <f t="shared" si="1108"/>
        <v>1.5514891136825766</v>
      </c>
      <c r="AS121" s="4">
        <f t="shared" si="1108"/>
        <v>0.92657107048675258</v>
      </c>
      <c r="AT121" s="4">
        <f t="shared" si="1108"/>
        <v>1.2965322611648313</v>
      </c>
      <c r="AU121" s="4">
        <f t="shared" si="1108"/>
        <v>1.115328141901986</v>
      </c>
      <c r="AV121" s="4">
        <f t="shared" si="1108"/>
        <v>0.30515728470937376</v>
      </c>
      <c r="AW121" s="4">
        <f t="shared" si="1108"/>
        <v>0.75792080421187213</v>
      </c>
      <c r="AX121" s="4">
        <f t="shared" si="1108"/>
        <v>0.75792080421187213</v>
      </c>
      <c r="AY121" s="4">
        <f t="shared" si="1108"/>
        <v>0.75792080421187213</v>
      </c>
      <c r="AZ121" s="4">
        <f t="shared" si="1108"/>
        <v>1.115328141901986</v>
      </c>
      <c r="BA121" s="4">
        <f t="shared" si="1108"/>
        <v>1.115328141901986</v>
      </c>
      <c r="BB121" s="4">
        <f t="shared" si="1108"/>
        <v>1.115328141901986</v>
      </c>
      <c r="BC121" s="4">
        <f t="shared" si="1108"/>
        <v>1.115328141901986</v>
      </c>
      <c r="BD121" s="4">
        <f t="shared" si="1108"/>
        <v>0.75792080421187213</v>
      </c>
      <c r="BE121" s="4">
        <f t="shared" si="1108"/>
        <v>0.92363802990842159</v>
      </c>
      <c r="BF121" s="4">
        <f t="shared" si="1108"/>
        <v>2.3565833849589399</v>
      </c>
      <c r="BG121" s="4">
        <f t="shared" si="1108"/>
        <v>1.474876816180634</v>
      </c>
      <c r="BH121" s="4">
        <f t="shared" si="1108"/>
        <v>1.474876816180634</v>
      </c>
      <c r="BI121" s="4">
        <f t="shared" si="1108"/>
        <v>1.474876816180634</v>
      </c>
      <c r="BJ121" s="4">
        <f t="shared" si="1108"/>
        <v>2.3565833849589399</v>
      </c>
      <c r="BK121" s="4">
        <f t="shared" si="1108"/>
        <v>2.3565833849589399</v>
      </c>
      <c r="BL121" s="4">
        <f t="shared" si="1108"/>
        <v>2.3565833849589399</v>
      </c>
      <c r="BM121" s="4">
        <f t="shared" si="1108"/>
        <v>2.3565833849589399</v>
      </c>
      <c r="BN121" s="4">
        <f t="shared" si="1108"/>
        <v>2.0145705518863677</v>
      </c>
      <c r="BO121" s="4">
        <f t="shared" si="1108"/>
        <v>2.0166974694182342</v>
      </c>
      <c r="BP121" s="4">
        <f t="shared" si="1108"/>
        <v>1.0277139385825489</v>
      </c>
      <c r="BQ121" s="4">
        <f t="shared" ref="BQ121:CI121" si="1109">+BQ120*1000/BQ100</f>
        <v>1.0277139385825489</v>
      </c>
      <c r="BR121" s="4">
        <f t="shared" si="1109"/>
        <v>1.0277139385825489</v>
      </c>
      <c r="BS121" s="4">
        <f t="shared" si="1109"/>
        <v>2.0166974694182342</v>
      </c>
      <c r="BT121" s="4">
        <f t="shared" si="1109"/>
        <v>2.0166974694182342</v>
      </c>
      <c r="BU121" s="4">
        <f t="shared" si="1109"/>
        <v>2.0166974694182342</v>
      </c>
      <c r="BV121" s="4">
        <f t="shared" si="1109"/>
        <v>2.0166974694182342</v>
      </c>
      <c r="BW121" s="4">
        <f t="shared" si="1109"/>
        <v>1.0277139385825489</v>
      </c>
      <c r="BX121" s="4">
        <f t="shared" si="1109"/>
        <v>1.7084959201291208</v>
      </c>
      <c r="BY121" s="4">
        <f t="shared" si="1109"/>
        <v>2.4868940141639335</v>
      </c>
      <c r="BZ121" s="4">
        <f t="shared" si="1109"/>
        <v>1.2514416976978844</v>
      </c>
      <c r="CA121" s="4">
        <f t="shared" si="1109"/>
        <v>1.2514416976978844</v>
      </c>
      <c r="CB121" s="4">
        <f t="shared" si="1109"/>
        <v>1.2514416976978844</v>
      </c>
      <c r="CC121" s="4">
        <f t="shared" si="1109"/>
        <v>2.4868940141639335</v>
      </c>
      <c r="CD121" s="4">
        <f t="shared" si="1109"/>
        <v>2.4868940141639335</v>
      </c>
      <c r="CE121" s="4">
        <f t="shared" si="1109"/>
        <v>2.4868940141639335</v>
      </c>
      <c r="CF121" s="4">
        <f t="shared" si="1109"/>
        <v>2.4868940141639335</v>
      </c>
      <c r="CG121" s="4">
        <f t="shared" si="1109"/>
        <v>1.2514416976978844</v>
      </c>
      <c r="CH121" s="4">
        <f t="shared" si="1109"/>
        <v>0.43479456846864623</v>
      </c>
      <c r="CI121" s="4">
        <f t="shared" si="1109"/>
        <v>2.1086550071877217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0">E111*E109</f>
        <v>1.7802343008855688</v>
      </c>
      <c r="F123" s="4">
        <f t="shared" si="1110"/>
        <v>2.8213027972780664</v>
      </c>
      <c r="G123" s="4">
        <f t="shared" si="1110"/>
        <v>2.8213027972780664</v>
      </c>
      <c r="H123" s="4">
        <f t="shared" si="1110"/>
        <v>2.8213027972780664</v>
      </c>
      <c r="I123" s="4">
        <f t="shared" si="1110"/>
        <v>1.7802343008855688</v>
      </c>
      <c r="J123" s="4">
        <f t="shared" si="1110"/>
        <v>1.7802343008855688</v>
      </c>
      <c r="K123" s="4">
        <f t="shared" si="1110"/>
        <v>1.7802343008855688</v>
      </c>
      <c r="L123" s="4">
        <f t="shared" si="1110"/>
        <v>1.7802343008855688</v>
      </c>
      <c r="M123" s="4">
        <f t="shared" si="1110"/>
        <v>2.8213027972780664</v>
      </c>
      <c r="N123" s="4">
        <f t="shared" si="1110"/>
        <v>2.0329082381754264</v>
      </c>
      <c r="O123" s="4">
        <f t="shared" si="1110"/>
        <v>2.4419127118582789</v>
      </c>
      <c r="P123" s="4">
        <f t="shared" si="1110"/>
        <v>2.9704676795877885</v>
      </c>
      <c r="Q123" s="4">
        <f t="shared" si="1110"/>
        <v>3.1283008002965991</v>
      </c>
      <c r="R123" s="4">
        <f t="shared" si="1110"/>
        <v>2.9704676795877885</v>
      </c>
      <c r="S123" s="4">
        <f t="shared" si="1110"/>
        <v>2.4419127118582789</v>
      </c>
      <c r="T123" s="4">
        <f t="shared" si="1110"/>
        <v>2.4419127118582789</v>
      </c>
      <c r="U123" s="4">
        <f t="shared" si="1110"/>
        <v>2.4419127118582789</v>
      </c>
      <c r="V123" s="4">
        <f t="shared" si="1110"/>
        <v>2.4419127118582789</v>
      </c>
      <c r="W123" s="4">
        <f t="shared" si="1110"/>
        <v>2.9704676795877885</v>
      </c>
      <c r="X123" s="4">
        <f t="shared" si="1110"/>
        <v>2.6269768826347026</v>
      </c>
      <c r="Y123" s="4">
        <f t="shared" si="1110"/>
        <v>14.631036320598421</v>
      </c>
      <c r="Z123" s="4">
        <f t="shared" si="1110"/>
        <v>21.028981139126302</v>
      </c>
      <c r="AA123" s="4">
        <f t="shared" si="1110"/>
        <v>18.328798149022489</v>
      </c>
      <c r="AB123" s="4">
        <f t="shared" si="1110"/>
        <v>18.328798149022489</v>
      </c>
      <c r="AC123" s="4">
        <f t="shared" si="1110"/>
        <v>18.328798149022489</v>
      </c>
      <c r="AD123" s="4">
        <f t="shared" si="1110"/>
        <v>14.775079392651863</v>
      </c>
      <c r="AE123" s="4">
        <f t="shared" si="1110"/>
        <v>14.775079392651863</v>
      </c>
      <c r="AF123" s="4">
        <f t="shared" si="1110"/>
        <v>14.775079392651863</v>
      </c>
      <c r="AG123" s="4">
        <f t="shared" si="1110"/>
        <v>14.775079392651863</v>
      </c>
      <c r="AH123" s="4">
        <f t="shared" si="1110"/>
        <v>18.328798149022489</v>
      </c>
      <c r="AI123" s="4">
        <f t="shared" si="1110"/>
        <v>15.881352935913043</v>
      </c>
      <c r="AJ123" s="4">
        <f t="shared" si="1110"/>
        <v>16.16872817639868</v>
      </c>
      <c r="AK123" s="4">
        <f t="shared" ref="AK123:BP123" si="1111">AK111*AK109</f>
        <v>21.119849063999435</v>
      </c>
      <c r="AL123" s="4">
        <f t="shared" si="1111"/>
        <v>18.728236355455152</v>
      </c>
      <c r="AM123" s="4">
        <f t="shared" si="1111"/>
        <v>18.728236355455152</v>
      </c>
      <c r="AN123" s="4">
        <f t="shared" si="1111"/>
        <v>18.728236355455152</v>
      </c>
      <c r="AO123" s="4">
        <f t="shared" si="1111"/>
        <v>16.16872817639868</v>
      </c>
      <c r="AP123" s="4">
        <f t="shared" si="1111"/>
        <v>16.16872817639868</v>
      </c>
      <c r="AQ123" s="4">
        <f t="shared" si="1111"/>
        <v>16.16872817639868</v>
      </c>
      <c r="AR123" s="4">
        <f t="shared" si="1111"/>
        <v>16.16872817639868</v>
      </c>
      <c r="AS123" s="4">
        <f t="shared" si="1111"/>
        <v>18.728236355455152</v>
      </c>
      <c r="AT123" s="4">
        <f t="shared" si="1111"/>
        <v>17.086080121505727</v>
      </c>
      <c r="AU123" s="4">
        <f t="shared" si="1111"/>
        <v>17.955134548902507</v>
      </c>
      <c r="AV123" s="4">
        <f t="shared" si="1111"/>
        <v>21.273391971608874</v>
      </c>
      <c r="AW123" s="4">
        <f t="shared" si="1111"/>
        <v>19.41898571151966</v>
      </c>
      <c r="AX123" s="4">
        <f t="shared" si="1111"/>
        <v>19.41898571151966</v>
      </c>
      <c r="AY123" s="4">
        <f t="shared" si="1111"/>
        <v>19.41898571151966</v>
      </c>
      <c r="AZ123" s="4">
        <f t="shared" si="1111"/>
        <v>17.955134548902507</v>
      </c>
      <c r="BA123" s="4">
        <f t="shared" si="1111"/>
        <v>17.955134548902507</v>
      </c>
      <c r="BB123" s="4">
        <f t="shared" si="1111"/>
        <v>17.955134548902507</v>
      </c>
      <c r="BC123" s="4">
        <f t="shared" si="1111"/>
        <v>17.955134548902507</v>
      </c>
      <c r="BD123" s="4">
        <f t="shared" si="1111"/>
        <v>19.41898571151966</v>
      </c>
      <c r="BE123" s="4">
        <f t="shared" si="1111"/>
        <v>18.602103176400234</v>
      </c>
      <c r="BF123" s="4">
        <f t="shared" si="1111"/>
        <v>34.453241569469554</v>
      </c>
      <c r="BG123" s="4">
        <f t="shared" si="1111"/>
        <v>45.327593578795671</v>
      </c>
      <c r="BH123" s="4">
        <f t="shared" si="1111"/>
        <v>45.327593578795671</v>
      </c>
      <c r="BI123" s="4">
        <f t="shared" si="1111"/>
        <v>45.327593578795671</v>
      </c>
      <c r="BJ123" s="4">
        <f t="shared" si="1111"/>
        <v>34.453241569469554</v>
      </c>
      <c r="BK123" s="4">
        <f t="shared" si="1111"/>
        <v>34.453241569469554</v>
      </c>
      <c r="BL123" s="4">
        <f t="shared" si="1111"/>
        <v>34.453241569469554</v>
      </c>
      <c r="BM123" s="4">
        <f t="shared" si="1111"/>
        <v>34.453241569469554</v>
      </c>
      <c r="BN123" s="4">
        <f t="shared" si="1111"/>
        <v>38.386317432501706</v>
      </c>
      <c r="BO123" s="4">
        <f t="shared" si="1111"/>
        <v>38.645156679870688</v>
      </c>
      <c r="BP123" s="4">
        <f t="shared" si="1111"/>
        <v>50.842587692134792</v>
      </c>
      <c r="BQ123" s="4">
        <f t="shared" ref="BQ123:CI123" si="1112">BQ111*BQ109</f>
        <v>50.842587692134792</v>
      </c>
      <c r="BR123" s="4">
        <f t="shared" si="1112"/>
        <v>50.842587692134792</v>
      </c>
      <c r="BS123" s="4">
        <f t="shared" si="1112"/>
        <v>38.645156679870688</v>
      </c>
      <c r="BT123" s="4">
        <f t="shared" si="1112"/>
        <v>38.645156679870688</v>
      </c>
      <c r="BU123" s="4">
        <f t="shared" si="1112"/>
        <v>38.645156679870688</v>
      </c>
      <c r="BV123" s="4">
        <f t="shared" si="1112"/>
        <v>38.645156679870688</v>
      </c>
      <c r="BW123" s="4">
        <f t="shared" si="1112"/>
        <v>50.842587692134792</v>
      </c>
      <c r="BX123" s="4">
        <f t="shared" si="1112"/>
        <v>42.133400579974698</v>
      </c>
      <c r="BY123" s="4">
        <f t="shared" si="1112"/>
        <v>69.07746468606075</v>
      </c>
      <c r="BZ123" s="4">
        <f t="shared" si="1112"/>
        <v>91.774853147650305</v>
      </c>
      <c r="CA123" s="4">
        <f t="shared" si="1112"/>
        <v>91.774853147650305</v>
      </c>
      <c r="CB123" s="4">
        <f t="shared" si="1112"/>
        <v>91.774853147650305</v>
      </c>
      <c r="CC123" s="4">
        <f t="shared" si="1112"/>
        <v>69.07746468606075</v>
      </c>
      <c r="CD123" s="4">
        <f t="shared" si="1112"/>
        <v>69.07746468606075</v>
      </c>
      <c r="CE123" s="4">
        <f t="shared" si="1112"/>
        <v>69.07746468606075</v>
      </c>
      <c r="CF123" s="4">
        <f t="shared" si="1112"/>
        <v>69.07746468606075</v>
      </c>
      <c r="CG123" s="4">
        <f t="shared" si="1112"/>
        <v>91.774853147650305</v>
      </c>
      <c r="CH123" s="4">
        <f t="shared" si="1112"/>
        <v>106.77806847301274</v>
      </c>
      <c r="CI123" s="4">
        <f t="shared" si="1112"/>
        <v>75.465928938301076</v>
      </c>
    </row>
    <row r="124" spans="1:87" x14ac:dyDescent="0.25">
      <c r="A124" s="16" t="s">
        <v>224</v>
      </c>
      <c r="B124" s="2" t="s">
        <v>275</v>
      </c>
      <c r="E124" s="4">
        <f t="shared" ref="E124:AJ124" si="1113">+E110</f>
        <v>1.5409440000000003</v>
      </c>
      <c r="F124" s="4">
        <f t="shared" si="1113"/>
        <v>1.5409440000000003</v>
      </c>
      <c r="G124" s="4">
        <f t="shared" si="1113"/>
        <v>1.5409440000000003</v>
      </c>
      <c r="H124" s="4">
        <f t="shared" si="1113"/>
        <v>1.5409440000000003</v>
      </c>
      <c r="I124" s="4">
        <f t="shared" si="1113"/>
        <v>1.5409440000000003</v>
      </c>
      <c r="J124" s="4">
        <f t="shared" si="1113"/>
        <v>1.5409440000000003</v>
      </c>
      <c r="K124" s="4">
        <f t="shared" si="1113"/>
        <v>1.5409440000000003</v>
      </c>
      <c r="L124" s="4">
        <f t="shared" si="1113"/>
        <v>1.5409440000000003</v>
      </c>
      <c r="M124" s="4">
        <f t="shared" si="1113"/>
        <v>1.5409440000000003</v>
      </c>
      <c r="N124" s="4">
        <f t="shared" si="1113"/>
        <v>1.5409440000000003</v>
      </c>
      <c r="O124" s="4">
        <f t="shared" si="1113"/>
        <v>1.5409440000000003</v>
      </c>
      <c r="P124" s="4">
        <f t="shared" si="1113"/>
        <v>1.5409440000000003</v>
      </c>
      <c r="Q124" s="4">
        <f t="shared" si="1113"/>
        <v>1.5480977727272731</v>
      </c>
      <c r="R124" s="4">
        <f t="shared" si="1113"/>
        <v>1.5409440000000003</v>
      </c>
      <c r="S124" s="4">
        <f t="shared" si="1113"/>
        <v>1.5409440000000003</v>
      </c>
      <c r="T124" s="4">
        <f t="shared" si="1113"/>
        <v>1.5409440000000003</v>
      </c>
      <c r="U124" s="4">
        <f t="shared" si="1113"/>
        <v>1.5409440000000003</v>
      </c>
      <c r="V124" s="4">
        <f t="shared" si="1113"/>
        <v>1.5409440000000003</v>
      </c>
      <c r="W124" s="4">
        <f t="shared" si="1113"/>
        <v>1.5409440000000003</v>
      </c>
      <c r="X124" s="4">
        <f t="shared" si="1113"/>
        <v>1.5409440000000003</v>
      </c>
      <c r="Y124" s="4">
        <f t="shared" si="1113"/>
        <v>9.2818626923076959</v>
      </c>
      <c r="Z124" s="4">
        <f t="shared" si="1113"/>
        <v>9.2818626923076959</v>
      </c>
      <c r="AA124" s="4">
        <f t="shared" si="1113"/>
        <v>9.2818626923076959</v>
      </c>
      <c r="AB124" s="4">
        <f t="shared" si="1113"/>
        <v>9.2818626923076959</v>
      </c>
      <c r="AC124" s="4">
        <f t="shared" si="1113"/>
        <v>9.2818626923076959</v>
      </c>
      <c r="AD124" s="4">
        <f t="shared" si="1113"/>
        <v>9.2818626923076959</v>
      </c>
      <c r="AE124" s="4">
        <f t="shared" si="1113"/>
        <v>9.2818626923076959</v>
      </c>
      <c r="AF124" s="4">
        <f t="shared" si="1113"/>
        <v>9.2818626923076959</v>
      </c>
      <c r="AG124" s="4">
        <f t="shared" si="1113"/>
        <v>9.2818626923076959</v>
      </c>
      <c r="AH124" s="4">
        <f t="shared" si="1113"/>
        <v>9.2818626923076959</v>
      </c>
      <c r="AI124" s="4">
        <f t="shared" si="1113"/>
        <v>9.2818626923076959</v>
      </c>
      <c r="AJ124" s="4">
        <f t="shared" si="1113"/>
        <v>9.2818626923076959</v>
      </c>
      <c r="AK124" s="4">
        <f t="shared" ref="AK124:BP124" si="1114">+AK110</f>
        <v>9.2818626923076959</v>
      </c>
      <c r="AL124" s="4">
        <f t="shared" si="1114"/>
        <v>9.2818626923076959</v>
      </c>
      <c r="AM124" s="4">
        <f t="shared" si="1114"/>
        <v>9.2818626923076959</v>
      </c>
      <c r="AN124" s="4">
        <f t="shared" si="1114"/>
        <v>9.2818626923076959</v>
      </c>
      <c r="AO124" s="4">
        <f t="shared" si="1114"/>
        <v>9.2818626923076959</v>
      </c>
      <c r="AP124" s="4">
        <f t="shared" si="1114"/>
        <v>9.2818626923076959</v>
      </c>
      <c r="AQ124" s="4">
        <f t="shared" si="1114"/>
        <v>9.2818626923076959</v>
      </c>
      <c r="AR124" s="4">
        <f t="shared" si="1114"/>
        <v>9.2818626923076959</v>
      </c>
      <c r="AS124" s="4">
        <f t="shared" si="1114"/>
        <v>9.2818626923076959</v>
      </c>
      <c r="AT124" s="4">
        <f t="shared" si="1114"/>
        <v>9.2818626923076959</v>
      </c>
      <c r="AU124" s="4">
        <f t="shared" si="1114"/>
        <v>9.2818626923076959</v>
      </c>
      <c r="AV124" s="4">
        <f t="shared" si="1114"/>
        <v>9.2818626923076959</v>
      </c>
      <c r="AW124" s="4">
        <f t="shared" si="1114"/>
        <v>9.2818626923076959</v>
      </c>
      <c r="AX124" s="4">
        <f t="shared" si="1114"/>
        <v>9.2818626923076959</v>
      </c>
      <c r="AY124" s="4">
        <f t="shared" si="1114"/>
        <v>9.2818626923076959</v>
      </c>
      <c r="AZ124" s="4">
        <f t="shared" si="1114"/>
        <v>9.2818626923076959</v>
      </c>
      <c r="BA124" s="4">
        <f t="shared" si="1114"/>
        <v>9.2818626923076959</v>
      </c>
      <c r="BB124" s="4">
        <f t="shared" si="1114"/>
        <v>9.2818626923076959</v>
      </c>
      <c r="BC124" s="4">
        <f t="shared" si="1114"/>
        <v>9.2818626923076959</v>
      </c>
      <c r="BD124" s="4">
        <f t="shared" si="1114"/>
        <v>9.2818626923076959</v>
      </c>
      <c r="BE124" s="4">
        <f t="shared" si="1114"/>
        <v>9.2818626923076959</v>
      </c>
      <c r="BF124" s="4">
        <f t="shared" si="1114"/>
        <v>26.175741176470581</v>
      </c>
      <c r="BG124" s="4">
        <f t="shared" si="1114"/>
        <v>26.175741176470581</v>
      </c>
      <c r="BH124" s="4">
        <f t="shared" si="1114"/>
        <v>26.175741176470581</v>
      </c>
      <c r="BI124" s="4">
        <f t="shared" si="1114"/>
        <v>26.175741176470581</v>
      </c>
      <c r="BJ124" s="4">
        <f t="shared" si="1114"/>
        <v>26.175741176470581</v>
      </c>
      <c r="BK124" s="4">
        <f t="shared" si="1114"/>
        <v>26.175741176470581</v>
      </c>
      <c r="BL124" s="4">
        <f t="shared" si="1114"/>
        <v>26.175741176470581</v>
      </c>
      <c r="BM124" s="4">
        <f t="shared" si="1114"/>
        <v>26.175741176470581</v>
      </c>
      <c r="BN124" s="4">
        <f t="shared" si="1114"/>
        <v>26.175741176470581</v>
      </c>
      <c r="BO124" s="4">
        <f t="shared" si="1114"/>
        <v>26.175741176470581</v>
      </c>
      <c r="BP124" s="4">
        <f t="shared" si="1114"/>
        <v>26.175741176470581</v>
      </c>
      <c r="BQ124" s="4">
        <f t="shared" ref="BQ124:CI124" si="1115">+BQ110</f>
        <v>26.175741176470581</v>
      </c>
      <c r="BR124" s="4">
        <f t="shared" si="1115"/>
        <v>26.175741176470581</v>
      </c>
      <c r="BS124" s="4">
        <f t="shared" si="1115"/>
        <v>26.175741176470581</v>
      </c>
      <c r="BT124" s="4">
        <f t="shared" si="1115"/>
        <v>26.175741176470581</v>
      </c>
      <c r="BU124" s="4">
        <f t="shared" si="1115"/>
        <v>26.175741176470581</v>
      </c>
      <c r="BV124" s="4">
        <f t="shared" si="1115"/>
        <v>26.175741176470581</v>
      </c>
      <c r="BW124" s="4">
        <f t="shared" si="1115"/>
        <v>26.175741176470581</v>
      </c>
      <c r="BX124" s="4">
        <f t="shared" si="1115"/>
        <v>26.175741176470581</v>
      </c>
      <c r="BY124" s="4">
        <f t="shared" si="1115"/>
        <v>47.295247058823513</v>
      </c>
      <c r="BZ124" s="4">
        <f t="shared" si="1115"/>
        <v>47.295247058823513</v>
      </c>
      <c r="CA124" s="4">
        <f t="shared" si="1115"/>
        <v>47.295247058823513</v>
      </c>
      <c r="CB124" s="4">
        <f t="shared" si="1115"/>
        <v>47.295247058823513</v>
      </c>
      <c r="CC124" s="4">
        <f t="shared" si="1115"/>
        <v>47.295247058823513</v>
      </c>
      <c r="CD124" s="4">
        <f t="shared" si="1115"/>
        <v>47.295247058823513</v>
      </c>
      <c r="CE124" s="4">
        <f t="shared" si="1115"/>
        <v>47.295247058823513</v>
      </c>
      <c r="CF124" s="4">
        <f t="shared" si="1115"/>
        <v>47.295247058823513</v>
      </c>
      <c r="CG124" s="4">
        <f t="shared" si="1115"/>
        <v>47.295247058823513</v>
      </c>
      <c r="CH124" s="4">
        <f t="shared" si="1115"/>
        <v>47.295247058823513</v>
      </c>
      <c r="CI124" s="4">
        <f t="shared" si="1115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6">+E123*1000/E100</f>
        <v>17.112319526139267</v>
      </c>
      <c r="F125" s="4">
        <f t="shared" si="1116"/>
        <v>27.119483611228382</v>
      </c>
      <c r="G125" s="4">
        <f t="shared" si="1116"/>
        <v>27.119483611228382</v>
      </c>
      <c r="H125" s="4">
        <f t="shared" si="1116"/>
        <v>27.119483611228382</v>
      </c>
      <c r="I125" s="4">
        <f t="shared" si="1116"/>
        <v>17.112319526139267</v>
      </c>
      <c r="J125" s="4">
        <f t="shared" si="1116"/>
        <v>17.112319526139267</v>
      </c>
      <c r="K125" s="4">
        <f t="shared" si="1116"/>
        <v>17.112319526139267</v>
      </c>
      <c r="L125" s="4">
        <f t="shared" si="1116"/>
        <v>17.112319526139267</v>
      </c>
      <c r="M125" s="4">
        <f t="shared" si="1116"/>
        <v>27.119483611228382</v>
      </c>
      <c r="N125" s="4">
        <f t="shared" si="1116"/>
        <v>19.541121818444754</v>
      </c>
      <c r="O125" s="4">
        <f t="shared" si="1116"/>
        <v>23.249155230107064</v>
      </c>
      <c r="P125" s="4">
        <f t="shared" si="1116"/>
        <v>28.281463073345314</v>
      </c>
      <c r="Q125" s="4">
        <f t="shared" si="1116"/>
        <v>29.667424187408251</v>
      </c>
      <c r="R125" s="4">
        <f t="shared" si="1116"/>
        <v>28.281463073345314</v>
      </c>
      <c r="S125" s="4">
        <f t="shared" si="1116"/>
        <v>23.249155230107064</v>
      </c>
      <c r="T125" s="4">
        <f t="shared" si="1116"/>
        <v>23.249155230107064</v>
      </c>
      <c r="U125" s="4">
        <f t="shared" si="1116"/>
        <v>23.249155230107064</v>
      </c>
      <c r="V125" s="4">
        <f t="shared" si="1116"/>
        <v>23.249155230107064</v>
      </c>
      <c r="W125" s="4">
        <f t="shared" si="1116"/>
        <v>28.281463073345314</v>
      </c>
      <c r="X125" s="4">
        <f t="shared" si="1116"/>
        <v>25.01112879002104</v>
      </c>
      <c r="Y125" s="4">
        <f t="shared" si="1116"/>
        <v>24.76676657584289</v>
      </c>
      <c r="Z125" s="4">
        <f t="shared" si="1116"/>
        <v>35.596922582121096</v>
      </c>
      <c r="AA125" s="4">
        <f t="shared" si="1116"/>
        <v>31.026173090247273</v>
      </c>
      <c r="AB125" s="4">
        <f t="shared" si="1116"/>
        <v>31.026173090247273</v>
      </c>
      <c r="AC125" s="4">
        <f t="shared" si="1116"/>
        <v>31.026173090247273</v>
      </c>
      <c r="AD125" s="4">
        <f t="shared" si="1116"/>
        <v>25.010596272129845</v>
      </c>
      <c r="AE125" s="4">
        <f t="shared" si="1116"/>
        <v>25.010596272129845</v>
      </c>
      <c r="AF125" s="4">
        <f t="shared" si="1116"/>
        <v>25.010596272129845</v>
      </c>
      <c r="AG125" s="4">
        <f t="shared" si="1116"/>
        <v>25.010596272129845</v>
      </c>
      <c r="AH125" s="4">
        <f t="shared" si="1116"/>
        <v>31.026173090247273</v>
      </c>
      <c r="AI125" s="4">
        <f t="shared" si="1116"/>
        <v>26.883246849615364</v>
      </c>
      <c r="AJ125" s="4">
        <f t="shared" si="1116"/>
        <v>27.369702856204885</v>
      </c>
      <c r="AK125" s="4">
        <f t="shared" ref="AK125:BP125" si="1117">+AK123*1000/AK100</f>
        <v>35.750739757832406</v>
      </c>
      <c r="AL125" s="4">
        <f t="shared" si="1117"/>
        <v>31.702324293991019</v>
      </c>
      <c r="AM125" s="4">
        <f t="shared" si="1117"/>
        <v>31.702324293991019</v>
      </c>
      <c r="AN125" s="4">
        <f t="shared" si="1117"/>
        <v>31.702324293991019</v>
      </c>
      <c r="AO125" s="4">
        <f t="shared" si="1117"/>
        <v>27.369702856204885</v>
      </c>
      <c r="AP125" s="4">
        <f t="shared" si="1117"/>
        <v>27.369702856204885</v>
      </c>
      <c r="AQ125" s="4">
        <f t="shared" si="1117"/>
        <v>27.369702856204885</v>
      </c>
      <c r="AR125" s="4">
        <f t="shared" si="1117"/>
        <v>27.369702856204885</v>
      </c>
      <c r="AS125" s="4">
        <f t="shared" si="1117"/>
        <v>31.702324293991019</v>
      </c>
      <c r="AT125" s="4">
        <f t="shared" si="1117"/>
        <v>28.922555367436459</v>
      </c>
      <c r="AU125" s="4">
        <f t="shared" si="1117"/>
        <v>30.393651991995899</v>
      </c>
      <c r="AV125" s="4">
        <f t="shared" si="1117"/>
        <v>36.010650352599058</v>
      </c>
      <c r="AW125" s="4">
        <f t="shared" si="1117"/>
        <v>32.871594036010478</v>
      </c>
      <c r="AX125" s="4">
        <f t="shared" si="1117"/>
        <v>32.871594036010478</v>
      </c>
      <c r="AY125" s="4">
        <f t="shared" si="1117"/>
        <v>32.871594036010478</v>
      </c>
      <c r="AZ125" s="4">
        <f t="shared" si="1117"/>
        <v>30.393651991995899</v>
      </c>
      <c r="BA125" s="4">
        <f t="shared" si="1117"/>
        <v>30.393651991995899</v>
      </c>
      <c r="BB125" s="4">
        <f t="shared" si="1117"/>
        <v>30.393651991995899</v>
      </c>
      <c r="BC125" s="4">
        <f t="shared" si="1117"/>
        <v>30.393651991995899</v>
      </c>
      <c r="BD125" s="4">
        <f t="shared" si="1117"/>
        <v>32.871594036010478</v>
      </c>
      <c r="BE125" s="4">
        <f t="shared" si="1117"/>
        <v>31.488811666814765</v>
      </c>
      <c r="BF125" s="4">
        <f t="shared" si="1117"/>
        <v>19.367718238397849</v>
      </c>
      <c r="BG125" s="4">
        <f t="shared" si="1117"/>
        <v>25.480681087397674</v>
      </c>
      <c r="BH125" s="4">
        <f t="shared" si="1117"/>
        <v>25.480681087397674</v>
      </c>
      <c r="BI125" s="4">
        <f t="shared" si="1117"/>
        <v>25.480681087397674</v>
      </c>
      <c r="BJ125" s="4">
        <f t="shared" si="1117"/>
        <v>19.367718238397849</v>
      </c>
      <c r="BK125" s="4">
        <f t="shared" si="1117"/>
        <v>19.367718238397849</v>
      </c>
      <c r="BL125" s="4">
        <f t="shared" si="1117"/>
        <v>19.367718238397849</v>
      </c>
      <c r="BM125" s="4">
        <f t="shared" si="1117"/>
        <v>19.367718238397849</v>
      </c>
      <c r="BN125" s="4">
        <f t="shared" si="1117"/>
        <v>21.578677255762177</v>
      </c>
      <c r="BO125" s="4">
        <f t="shared" si="1117"/>
        <v>21.724182450156533</v>
      </c>
      <c r="BP125" s="4">
        <f t="shared" si="1117"/>
        <v>28.580907574307581</v>
      </c>
      <c r="BQ125" s="4">
        <f t="shared" ref="BQ125:CI125" si="1118">+BQ123*1000/BQ100</f>
        <v>28.580907574307581</v>
      </c>
      <c r="BR125" s="4">
        <f t="shared" si="1118"/>
        <v>28.580907574307581</v>
      </c>
      <c r="BS125" s="4">
        <f t="shared" si="1118"/>
        <v>21.724182450156533</v>
      </c>
      <c r="BT125" s="4">
        <f t="shared" si="1118"/>
        <v>21.724182450156533</v>
      </c>
      <c r="BU125" s="4">
        <f t="shared" si="1118"/>
        <v>21.724182450156533</v>
      </c>
      <c r="BV125" s="4">
        <f t="shared" si="1118"/>
        <v>21.724182450156533</v>
      </c>
      <c r="BW125" s="4">
        <f t="shared" si="1118"/>
        <v>28.580907574307581</v>
      </c>
      <c r="BX125" s="4">
        <f t="shared" si="1118"/>
        <v>23.685081393955528</v>
      </c>
      <c r="BY125" s="4">
        <f t="shared" si="1118"/>
        <v>26.068387438554545</v>
      </c>
      <c r="BZ125" s="4">
        <f t="shared" si="1118"/>
        <v>34.633906149311322</v>
      </c>
      <c r="CA125" s="4">
        <f t="shared" si="1118"/>
        <v>34.633906149311322</v>
      </c>
      <c r="CB125" s="4">
        <f t="shared" si="1118"/>
        <v>34.633906149311322</v>
      </c>
      <c r="CC125" s="4">
        <f t="shared" si="1118"/>
        <v>26.068387438554545</v>
      </c>
      <c r="CD125" s="4">
        <f t="shared" si="1118"/>
        <v>26.068387438554545</v>
      </c>
      <c r="CE125" s="4">
        <f t="shared" si="1118"/>
        <v>26.068387438554545</v>
      </c>
      <c r="CF125" s="4">
        <f t="shared" si="1118"/>
        <v>26.068387438554545</v>
      </c>
      <c r="CG125" s="4">
        <f t="shared" si="1118"/>
        <v>34.633906149311322</v>
      </c>
      <c r="CH125" s="4">
        <f t="shared" si="1118"/>
        <v>40.295805173878882</v>
      </c>
      <c r="CI125" s="4">
        <f t="shared" si="1118"/>
        <v>28.479259957133856</v>
      </c>
    </row>
    <row r="126" spans="1:87" x14ac:dyDescent="0.25">
      <c r="A126" s="16" t="s">
        <v>224</v>
      </c>
      <c r="B126" s="2" t="s">
        <v>221</v>
      </c>
      <c r="E126" s="4">
        <f t="shared" ref="E126:AJ126" si="1119">+E124*1000/E100</f>
        <v>14.812166065315092</v>
      </c>
      <c r="F126" s="4">
        <f t="shared" si="1119"/>
        <v>14.812166065315092</v>
      </c>
      <c r="G126" s="4">
        <f t="shared" si="1119"/>
        <v>14.812166065315092</v>
      </c>
      <c r="H126" s="4">
        <f t="shared" si="1119"/>
        <v>14.812166065315092</v>
      </c>
      <c r="I126" s="4">
        <f t="shared" si="1119"/>
        <v>14.812166065315092</v>
      </c>
      <c r="J126" s="4">
        <f t="shared" si="1119"/>
        <v>14.812166065315092</v>
      </c>
      <c r="K126" s="4">
        <f t="shared" si="1119"/>
        <v>14.812166065315092</v>
      </c>
      <c r="L126" s="4">
        <f t="shared" si="1119"/>
        <v>14.812166065315092</v>
      </c>
      <c r="M126" s="4">
        <f t="shared" si="1119"/>
        <v>14.812166065315092</v>
      </c>
      <c r="N126" s="4">
        <f t="shared" si="1119"/>
        <v>14.812166065315092</v>
      </c>
      <c r="O126" s="4">
        <f t="shared" si="1119"/>
        <v>14.671141225862671</v>
      </c>
      <c r="P126" s="4">
        <f t="shared" si="1119"/>
        <v>14.671141225862671</v>
      </c>
      <c r="Q126" s="4">
        <f t="shared" si="1119"/>
        <v>14.68147605969587</v>
      </c>
      <c r="R126" s="4">
        <f t="shared" si="1119"/>
        <v>14.671141225862671</v>
      </c>
      <c r="S126" s="4">
        <f t="shared" si="1119"/>
        <v>14.671141225862671</v>
      </c>
      <c r="T126" s="4">
        <f t="shared" si="1119"/>
        <v>14.671141225862671</v>
      </c>
      <c r="U126" s="4">
        <f t="shared" si="1119"/>
        <v>14.671141225862671</v>
      </c>
      <c r="V126" s="4">
        <f t="shared" si="1119"/>
        <v>14.671141225862671</v>
      </c>
      <c r="W126" s="4">
        <f t="shared" si="1119"/>
        <v>14.671141225862671</v>
      </c>
      <c r="X126" s="4">
        <f t="shared" si="1119"/>
        <v>14.671141225862671</v>
      </c>
      <c r="Y126" s="4">
        <f t="shared" si="1119"/>
        <v>15.711923725168292</v>
      </c>
      <c r="Z126" s="4">
        <f t="shared" si="1119"/>
        <v>15.711923725168292</v>
      </c>
      <c r="AA126" s="4">
        <f t="shared" si="1119"/>
        <v>15.711923725168292</v>
      </c>
      <c r="AB126" s="4">
        <f t="shared" si="1119"/>
        <v>15.711923725168292</v>
      </c>
      <c r="AC126" s="4">
        <f t="shared" si="1119"/>
        <v>15.711923725168292</v>
      </c>
      <c r="AD126" s="4">
        <f t="shared" si="1119"/>
        <v>15.711923725168292</v>
      </c>
      <c r="AE126" s="4">
        <f t="shared" si="1119"/>
        <v>15.711923725168292</v>
      </c>
      <c r="AF126" s="4">
        <f t="shared" si="1119"/>
        <v>15.711923725168292</v>
      </c>
      <c r="AG126" s="4">
        <f t="shared" si="1119"/>
        <v>15.711923725168292</v>
      </c>
      <c r="AH126" s="4">
        <f t="shared" si="1119"/>
        <v>15.711923725168292</v>
      </c>
      <c r="AI126" s="4">
        <f t="shared" si="1119"/>
        <v>15.711923725168292</v>
      </c>
      <c r="AJ126" s="4">
        <f t="shared" si="1119"/>
        <v>15.711923725168292</v>
      </c>
      <c r="AK126" s="4">
        <f t="shared" ref="AK126:BP126" si="1120">+AK124*1000/AK100</f>
        <v>15.711923725168292</v>
      </c>
      <c r="AL126" s="4">
        <f t="shared" si="1120"/>
        <v>15.711923725168292</v>
      </c>
      <c r="AM126" s="4">
        <f t="shared" si="1120"/>
        <v>15.711923725168292</v>
      </c>
      <c r="AN126" s="4">
        <f t="shared" si="1120"/>
        <v>15.711923725168292</v>
      </c>
      <c r="AO126" s="4">
        <f t="shared" si="1120"/>
        <v>15.711923725168292</v>
      </c>
      <c r="AP126" s="4">
        <f t="shared" si="1120"/>
        <v>15.711923725168292</v>
      </c>
      <c r="AQ126" s="4">
        <f t="shared" si="1120"/>
        <v>15.711923725168292</v>
      </c>
      <c r="AR126" s="4">
        <f t="shared" si="1120"/>
        <v>15.711923725168292</v>
      </c>
      <c r="AS126" s="4">
        <f t="shared" si="1120"/>
        <v>15.711923725168292</v>
      </c>
      <c r="AT126" s="4">
        <f t="shared" si="1120"/>
        <v>15.711923725168292</v>
      </c>
      <c r="AU126" s="4">
        <f t="shared" si="1120"/>
        <v>15.711923725168292</v>
      </c>
      <c r="AV126" s="4">
        <f t="shared" si="1120"/>
        <v>15.711923725168292</v>
      </c>
      <c r="AW126" s="4">
        <f t="shared" si="1120"/>
        <v>15.711923725168292</v>
      </c>
      <c r="AX126" s="4">
        <f t="shared" si="1120"/>
        <v>15.711923725168292</v>
      </c>
      <c r="AY126" s="4">
        <f t="shared" si="1120"/>
        <v>15.711923725168292</v>
      </c>
      <c r="AZ126" s="4">
        <f t="shared" si="1120"/>
        <v>15.711923725168292</v>
      </c>
      <c r="BA126" s="4">
        <f t="shared" si="1120"/>
        <v>15.711923725168292</v>
      </c>
      <c r="BB126" s="4">
        <f t="shared" si="1120"/>
        <v>15.711923725168292</v>
      </c>
      <c r="BC126" s="4">
        <f t="shared" si="1120"/>
        <v>15.711923725168292</v>
      </c>
      <c r="BD126" s="4">
        <f t="shared" si="1120"/>
        <v>15.711923725168292</v>
      </c>
      <c r="BE126" s="4">
        <f t="shared" si="1120"/>
        <v>15.711923725168292</v>
      </c>
      <c r="BF126" s="4">
        <f t="shared" si="1120"/>
        <v>14.714562598265152</v>
      </c>
      <c r="BG126" s="4">
        <f t="shared" si="1120"/>
        <v>14.714562598265152</v>
      </c>
      <c r="BH126" s="4">
        <f t="shared" si="1120"/>
        <v>14.714562598265152</v>
      </c>
      <c r="BI126" s="4">
        <f t="shared" si="1120"/>
        <v>14.714562598265152</v>
      </c>
      <c r="BJ126" s="4">
        <f t="shared" si="1120"/>
        <v>14.714562598265152</v>
      </c>
      <c r="BK126" s="4">
        <f t="shared" si="1120"/>
        <v>14.714562598265152</v>
      </c>
      <c r="BL126" s="4">
        <f t="shared" si="1120"/>
        <v>14.714562598265152</v>
      </c>
      <c r="BM126" s="4">
        <f t="shared" si="1120"/>
        <v>14.714562598265152</v>
      </c>
      <c r="BN126" s="4">
        <f t="shared" si="1120"/>
        <v>14.714562598265152</v>
      </c>
      <c r="BO126" s="4">
        <f t="shared" si="1120"/>
        <v>14.714562598265152</v>
      </c>
      <c r="BP126" s="4">
        <f t="shared" si="1120"/>
        <v>14.714562598265152</v>
      </c>
      <c r="BQ126" s="4">
        <f t="shared" ref="BQ126:CI126" si="1121">+BQ124*1000/BQ100</f>
        <v>14.714562598265152</v>
      </c>
      <c r="BR126" s="4">
        <f t="shared" si="1121"/>
        <v>14.714562598265152</v>
      </c>
      <c r="BS126" s="4">
        <f t="shared" si="1121"/>
        <v>14.714562598265152</v>
      </c>
      <c r="BT126" s="4">
        <f t="shared" si="1121"/>
        <v>14.714562598265152</v>
      </c>
      <c r="BU126" s="4">
        <f t="shared" si="1121"/>
        <v>14.714562598265152</v>
      </c>
      <c r="BV126" s="4">
        <f t="shared" si="1121"/>
        <v>14.714562598265152</v>
      </c>
      <c r="BW126" s="4">
        <f t="shared" si="1121"/>
        <v>14.714562598265152</v>
      </c>
      <c r="BX126" s="4">
        <f t="shared" si="1121"/>
        <v>14.714562598265152</v>
      </c>
      <c r="BY126" s="4">
        <f t="shared" si="1121"/>
        <v>17.848235020419907</v>
      </c>
      <c r="BZ126" s="4">
        <f t="shared" si="1121"/>
        <v>17.848235020419907</v>
      </c>
      <c r="CA126" s="4">
        <f t="shared" si="1121"/>
        <v>17.848235020419907</v>
      </c>
      <c r="CB126" s="4">
        <f t="shared" si="1121"/>
        <v>17.848235020419907</v>
      </c>
      <c r="CC126" s="4">
        <f t="shared" si="1121"/>
        <v>17.848235020419907</v>
      </c>
      <c r="CD126" s="4">
        <f t="shared" si="1121"/>
        <v>17.848235020419907</v>
      </c>
      <c r="CE126" s="4">
        <f t="shared" si="1121"/>
        <v>17.848235020419907</v>
      </c>
      <c r="CF126" s="4">
        <f t="shared" si="1121"/>
        <v>17.848235020419907</v>
      </c>
      <c r="CG126" s="4">
        <f t="shared" si="1121"/>
        <v>17.848235020419907</v>
      </c>
      <c r="CH126" s="4">
        <f t="shared" si="1121"/>
        <v>17.848235020419907</v>
      </c>
      <c r="CI126" s="4">
        <f t="shared" si="1121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2">+E125+E126</f>
        <v>31.924485591454356</v>
      </c>
      <c r="F127" s="4">
        <f t="shared" si="1122"/>
        <v>41.931649676543472</v>
      </c>
      <c r="G127" s="4">
        <f t="shared" si="1122"/>
        <v>41.931649676543472</v>
      </c>
      <c r="H127" s="4">
        <f t="shared" si="1122"/>
        <v>41.931649676543472</v>
      </c>
      <c r="I127" s="4">
        <f t="shared" si="1122"/>
        <v>31.924485591454356</v>
      </c>
      <c r="J127" s="4">
        <f t="shared" si="1122"/>
        <v>31.924485591454356</v>
      </c>
      <c r="K127" s="4">
        <f t="shared" si="1122"/>
        <v>31.924485591454356</v>
      </c>
      <c r="L127" s="4">
        <f t="shared" si="1122"/>
        <v>31.924485591454356</v>
      </c>
      <c r="M127" s="4">
        <f t="shared" ref="M127:N127" si="1123">+M125+M126</f>
        <v>41.931649676543472</v>
      </c>
      <c r="N127" s="4">
        <f t="shared" si="1123"/>
        <v>34.353287883759847</v>
      </c>
      <c r="O127" s="4">
        <f t="shared" ref="O127:W127" si="1124">+O125+O126</f>
        <v>37.920296455969734</v>
      </c>
      <c r="P127" s="4">
        <f t="shared" ref="P127:R127" si="1125">+P125+P126</f>
        <v>42.952604299207984</v>
      </c>
      <c r="Q127" s="4">
        <f t="shared" si="1125"/>
        <v>44.348900247104119</v>
      </c>
      <c r="R127" s="4">
        <f t="shared" si="1125"/>
        <v>42.952604299207984</v>
      </c>
      <c r="S127" s="4">
        <f t="shared" si="1124"/>
        <v>37.920296455969734</v>
      </c>
      <c r="T127" s="4">
        <f t="shared" ref="T127:U127" si="1126">+T125+T126</f>
        <v>37.920296455969734</v>
      </c>
      <c r="U127" s="4">
        <f t="shared" si="1126"/>
        <v>37.920296455969734</v>
      </c>
      <c r="V127" s="4">
        <f t="shared" ref="V127" si="1127">+V125+V126</f>
        <v>37.920296455969734</v>
      </c>
      <c r="W127" s="4">
        <f t="shared" si="1124"/>
        <v>42.952604299207984</v>
      </c>
      <c r="X127" s="4">
        <f t="shared" ref="X127" si="1128">+X125+X126</f>
        <v>39.682270015883709</v>
      </c>
      <c r="Y127" s="4">
        <f>+Y125+Y126</f>
        <v>40.478690301011184</v>
      </c>
      <c r="Z127" s="4">
        <f t="shared" ref="Z127" si="1129">+Z125+Z126</f>
        <v>51.308846307289386</v>
      </c>
      <c r="AA127" s="4">
        <f t="shared" ref="AA127:AC127" si="1130">+AA125+AA126</f>
        <v>46.738096815415567</v>
      </c>
      <c r="AB127" s="4">
        <f t="shared" si="1130"/>
        <v>46.738096815415567</v>
      </c>
      <c r="AC127" s="4">
        <f t="shared" si="1130"/>
        <v>46.738096815415567</v>
      </c>
      <c r="AD127" s="4">
        <f t="shared" ref="AD127:AH127" si="1131">+AD125+AD126</f>
        <v>40.722519997298136</v>
      </c>
      <c r="AE127" s="4">
        <f t="shared" ref="AE127:AF127" si="1132">+AE125+AE126</f>
        <v>40.722519997298136</v>
      </c>
      <c r="AF127" s="4">
        <f t="shared" si="1132"/>
        <v>40.722519997298136</v>
      </c>
      <c r="AG127" s="4">
        <f t="shared" ref="AG127" si="1133">+AG125+AG126</f>
        <v>40.722519997298136</v>
      </c>
      <c r="AH127" s="4">
        <f t="shared" si="1131"/>
        <v>46.738096815415567</v>
      </c>
      <c r="AI127" s="4">
        <f t="shared" ref="AI127" si="1134">+AI125+AI126</f>
        <v>42.595170574783658</v>
      </c>
      <c r="AJ127" s="4">
        <f t="shared" ref="AJ127:AS127" si="1135">+AJ125+AJ126</f>
        <v>43.081626581373179</v>
      </c>
      <c r="AK127" s="4">
        <f t="shared" ref="AK127" si="1136">+AK125+AK126</f>
        <v>51.462663483000696</v>
      </c>
      <c r="AL127" s="4">
        <f t="shared" ref="AL127:AN127" si="1137">+AL125+AL126</f>
        <v>47.414248019159309</v>
      </c>
      <c r="AM127" s="4">
        <f t="shared" si="1137"/>
        <v>47.414248019159309</v>
      </c>
      <c r="AN127" s="4">
        <f t="shared" si="1137"/>
        <v>47.414248019159309</v>
      </c>
      <c r="AO127" s="4">
        <f t="shared" si="1135"/>
        <v>43.081626581373179</v>
      </c>
      <c r="AP127" s="4">
        <f t="shared" ref="AP127:AQ127" si="1138">+AP125+AP126</f>
        <v>43.081626581373179</v>
      </c>
      <c r="AQ127" s="4">
        <f t="shared" si="1138"/>
        <v>43.081626581373179</v>
      </c>
      <c r="AR127" s="4">
        <f t="shared" ref="AR127" si="1139">+AR125+AR126</f>
        <v>43.081626581373179</v>
      </c>
      <c r="AS127" s="4">
        <f t="shared" si="1135"/>
        <v>47.414248019159309</v>
      </c>
      <c r="AT127" s="4">
        <f t="shared" ref="AT127" si="1140">+AT125+AT126</f>
        <v>44.634479092604749</v>
      </c>
      <c r="AU127" s="4">
        <f t="shared" ref="AU127:BD127" si="1141">+AU125+AU126</f>
        <v>46.105575717164193</v>
      </c>
      <c r="AV127" s="4">
        <f t="shared" ref="AV127" si="1142">+AV125+AV126</f>
        <v>51.722574077767348</v>
      </c>
      <c r="AW127" s="4">
        <f t="shared" ref="AW127:AY127" si="1143">+AW125+AW126</f>
        <v>48.583517761178769</v>
      </c>
      <c r="AX127" s="4">
        <f t="shared" si="1143"/>
        <v>48.583517761178769</v>
      </c>
      <c r="AY127" s="4">
        <f t="shared" si="1143"/>
        <v>48.583517761178769</v>
      </c>
      <c r="AZ127" s="4">
        <f t="shared" si="1141"/>
        <v>46.105575717164193</v>
      </c>
      <c r="BA127" s="4">
        <f t="shared" ref="BA127:BB127" si="1144">+BA125+BA126</f>
        <v>46.105575717164193</v>
      </c>
      <c r="BB127" s="4">
        <f t="shared" si="1144"/>
        <v>46.105575717164193</v>
      </c>
      <c r="BC127" s="4">
        <f t="shared" ref="BC127" si="1145">+BC125+BC126</f>
        <v>46.105575717164193</v>
      </c>
      <c r="BD127" s="4">
        <f t="shared" si="1141"/>
        <v>48.583517761178769</v>
      </c>
      <c r="BE127" s="4">
        <f t="shared" ref="BE127" si="1146">+BE125+BE126</f>
        <v>47.200735391983059</v>
      </c>
      <c r="BF127" s="4">
        <f t="shared" ref="BF127:BS127" si="1147">+BF125+BF126</f>
        <v>34.082280836663003</v>
      </c>
      <c r="BG127" s="4">
        <f t="shared" ref="BG127:BI127" si="1148">+BG125+BG126</f>
        <v>40.195243685662824</v>
      </c>
      <c r="BH127" s="4">
        <f t="shared" si="1148"/>
        <v>40.195243685662824</v>
      </c>
      <c r="BI127" s="4">
        <f t="shared" si="1148"/>
        <v>40.195243685662824</v>
      </c>
      <c r="BJ127" s="4">
        <f t="shared" si="1147"/>
        <v>34.082280836663003</v>
      </c>
      <c r="BK127" s="4">
        <f t="shared" ref="BK127:BL127" si="1149">+BK125+BK126</f>
        <v>34.082280836663003</v>
      </c>
      <c r="BL127" s="4">
        <f t="shared" si="1149"/>
        <v>34.082280836663003</v>
      </c>
      <c r="BM127" s="4">
        <f t="shared" ref="BM127" si="1150">+BM125+BM126</f>
        <v>34.082280836663003</v>
      </c>
      <c r="BN127" s="4">
        <f t="shared" ref="BN127" si="1151">+BN125+BN126</f>
        <v>36.293239854027327</v>
      </c>
      <c r="BO127" s="4">
        <f t="shared" si="1147"/>
        <v>36.438745048421687</v>
      </c>
      <c r="BP127" s="4">
        <f t="shared" ref="BP127:BR127" si="1152">+BP125+BP126</f>
        <v>43.295470172572735</v>
      </c>
      <c r="BQ127" s="4">
        <f t="shared" si="1152"/>
        <v>43.295470172572735</v>
      </c>
      <c r="BR127" s="4">
        <f t="shared" si="1152"/>
        <v>43.295470172572735</v>
      </c>
      <c r="BS127" s="4">
        <f t="shared" si="1147"/>
        <v>36.438745048421687</v>
      </c>
      <c r="BT127" s="4">
        <f t="shared" ref="BT127:BU127" si="1153">+BT125+BT126</f>
        <v>36.438745048421687</v>
      </c>
      <c r="BU127" s="4">
        <f t="shared" si="1153"/>
        <v>36.438745048421687</v>
      </c>
      <c r="BV127" s="4">
        <f t="shared" ref="BV127" si="1154">+BV125+BV126</f>
        <v>36.438745048421687</v>
      </c>
      <c r="BW127" s="4">
        <f t="shared" ref="BW127" si="1155">+BW125+BW126</f>
        <v>43.295470172572735</v>
      </c>
      <c r="BX127" s="4">
        <f t="shared" ref="BX127" si="1156">+BX125+BX126</f>
        <v>38.399643992220682</v>
      </c>
      <c r="BY127" s="4">
        <f t="shared" ref="BY127:CH127" si="1157">+BY125+BY126</f>
        <v>43.916622458974452</v>
      </c>
      <c r="BZ127" s="4">
        <f t="shared" ref="BZ127:CB127" si="1158">+BZ125+BZ126</f>
        <v>52.482141169731229</v>
      </c>
      <c r="CA127" s="4">
        <f t="shared" si="1158"/>
        <v>52.482141169731229</v>
      </c>
      <c r="CB127" s="4">
        <f t="shared" si="1158"/>
        <v>52.482141169731229</v>
      </c>
      <c r="CC127" s="4">
        <f t="shared" si="1157"/>
        <v>43.916622458974452</v>
      </c>
      <c r="CD127" s="4">
        <f t="shared" ref="CD127:CE127" si="1159">+CD125+CD126</f>
        <v>43.916622458974452</v>
      </c>
      <c r="CE127" s="4">
        <f t="shared" si="1159"/>
        <v>43.916622458974452</v>
      </c>
      <c r="CF127" s="4">
        <f t="shared" ref="CF127" si="1160">+CF125+CF126</f>
        <v>43.916622458974452</v>
      </c>
      <c r="CG127" s="4">
        <f t="shared" ref="CG127" si="1161">+CG125+CG126</f>
        <v>52.482141169731229</v>
      </c>
      <c r="CH127" s="4">
        <f t="shared" si="1157"/>
        <v>58.144040194298789</v>
      </c>
      <c r="CI127" s="4">
        <f t="shared" ref="CI127" si="1162">+CI125+CI126</f>
        <v>46.327494977553762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3">VS_svin_tot_omsat_lager</f>
        <v>0.66286302531667807</v>
      </c>
      <c r="F128" s="4">
        <f t="shared" si="1163"/>
        <v>0.66286302531667807</v>
      </c>
      <c r="G128" s="4">
        <f t="shared" si="1163"/>
        <v>0.66286302531667807</v>
      </c>
      <c r="H128" s="4">
        <f t="shared" si="1163"/>
        <v>0.66286302531667807</v>
      </c>
      <c r="I128" s="4">
        <f t="shared" si="1163"/>
        <v>0.66286302531667807</v>
      </c>
      <c r="J128" s="4">
        <f t="shared" si="1163"/>
        <v>0.66286302531667807</v>
      </c>
      <c r="K128" s="4">
        <f t="shared" si="1163"/>
        <v>0.66286302531667807</v>
      </c>
      <c r="L128" s="4">
        <f t="shared" si="1163"/>
        <v>0.66286302531667807</v>
      </c>
      <c r="M128" s="4">
        <f t="shared" si="1163"/>
        <v>0.66286302531667807</v>
      </c>
      <c r="N128" s="4">
        <f t="shared" si="1163"/>
        <v>0.66286302531667807</v>
      </c>
      <c r="O128" s="4">
        <f t="shared" si="1163"/>
        <v>0.66286302531667807</v>
      </c>
      <c r="P128" s="4">
        <f t="shared" si="1163"/>
        <v>0.66286302531667807</v>
      </c>
      <c r="Q128" s="4">
        <f t="shared" si="1163"/>
        <v>0.66286302531667807</v>
      </c>
      <c r="R128" s="4">
        <f t="shared" si="1163"/>
        <v>0.66286302531667807</v>
      </c>
      <c r="S128" s="4">
        <f t="shared" si="1163"/>
        <v>0.66286302531667807</v>
      </c>
      <c r="T128" s="4">
        <f t="shared" si="1163"/>
        <v>0.66286302531667807</v>
      </c>
      <c r="U128" s="4">
        <f t="shared" si="1163"/>
        <v>0.66286302531667807</v>
      </c>
      <c r="V128" s="4">
        <f t="shared" si="1163"/>
        <v>0.66286302531667807</v>
      </c>
      <c r="W128" s="4">
        <f t="shared" si="1163"/>
        <v>0.66286302531667807</v>
      </c>
      <c r="X128" s="4">
        <f t="shared" si="1163"/>
        <v>0.66286302531667807</v>
      </c>
      <c r="Y128" s="4">
        <f t="shared" si="1163"/>
        <v>0.66286302531667807</v>
      </c>
      <c r="Z128" s="4">
        <f t="shared" si="1163"/>
        <v>0.66286302531667807</v>
      </c>
      <c r="AA128" s="4">
        <f t="shared" si="1163"/>
        <v>0.66286302531667807</v>
      </c>
      <c r="AB128" s="4">
        <f t="shared" si="1163"/>
        <v>0.66286302531667807</v>
      </c>
      <c r="AC128" s="4">
        <f t="shared" si="1163"/>
        <v>0.66286302531667807</v>
      </c>
      <c r="AD128" s="4">
        <f t="shared" si="1163"/>
        <v>0.66286302531667807</v>
      </c>
      <c r="AE128" s="4">
        <f t="shared" si="1163"/>
        <v>0.66286302531667807</v>
      </c>
      <c r="AF128" s="4">
        <f t="shared" si="1163"/>
        <v>0.66286302531667807</v>
      </c>
      <c r="AG128" s="4">
        <f t="shared" si="1163"/>
        <v>0.66286302531667807</v>
      </c>
      <c r="AH128" s="4">
        <f t="shared" si="1163"/>
        <v>0.66286302531667807</v>
      </c>
      <c r="AI128" s="4">
        <f t="shared" si="1163"/>
        <v>0.66286302531667807</v>
      </c>
      <c r="AJ128" s="4">
        <f t="shared" si="1163"/>
        <v>0.66286302531667807</v>
      </c>
      <c r="AK128" s="4">
        <f t="shared" si="1163"/>
        <v>0.66286302531667807</v>
      </c>
      <c r="AL128" s="4">
        <f t="shared" si="1163"/>
        <v>0.66286302531667807</v>
      </c>
      <c r="AM128" s="4">
        <f t="shared" si="1163"/>
        <v>0.66286302531667807</v>
      </c>
      <c r="AN128" s="4">
        <f t="shared" si="1163"/>
        <v>0.66286302531667807</v>
      </c>
      <c r="AO128" s="4">
        <f t="shared" si="1163"/>
        <v>0.66286302531667807</v>
      </c>
      <c r="AP128" s="4">
        <f t="shared" si="1163"/>
        <v>0.66286302531667807</v>
      </c>
      <c r="AQ128" s="4">
        <f t="shared" si="1163"/>
        <v>0.66286302531667807</v>
      </c>
      <c r="AR128" s="4">
        <f t="shared" si="1163"/>
        <v>0.66286302531667807</v>
      </c>
      <c r="AS128" s="4">
        <f t="shared" si="1163"/>
        <v>0.66286302531667807</v>
      </c>
      <c r="AT128" s="4">
        <f t="shared" si="1163"/>
        <v>0.66286302531667807</v>
      </c>
      <c r="AU128" s="4">
        <f t="shared" si="1163"/>
        <v>0.66286302531667807</v>
      </c>
      <c r="AV128" s="4">
        <f t="shared" si="1163"/>
        <v>0.66286302531667807</v>
      </c>
      <c r="AW128" s="4">
        <f t="shared" si="1163"/>
        <v>0.66286302531667807</v>
      </c>
      <c r="AX128" s="4">
        <f t="shared" si="1163"/>
        <v>0.66286302531667807</v>
      </c>
      <c r="AY128" s="4">
        <f t="shared" si="1163"/>
        <v>0.66286302531667807</v>
      </c>
      <c r="AZ128" s="4">
        <f t="shared" si="1163"/>
        <v>0.66286302531667807</v>
      </c>
      <c r="BA128" s="4">
        <f t="shared" si="1163"/>
        <v>0.66286302531667807</v>
      </c>
      <c r="BB128" s="4">
        <f t="shared" si="1163"/>
        <v>0.66286302531667807</v>
      </c>
      <c r="BC128" s="4">
        <f t="shared" si="1163"/>
        <v>0.66286302531667807</v>
      </c>
      <c r="BD128" s="4">
        <f t="shared" si="1163"/>
        <v>0.66286302531667807</v>
      </c>
      <c r="BE128" s="4">
        <f t="shared" si="1163"/>
        <v>0.66286302531667807</v>
      </c>
      <c r="BF128" s="4">
        <f t="shared" si="1163"/>
        <v>0.66286302531667807</v>
      </c>
      <c r="BG128" s="4">
        <f t="shared" si="1163"/>
        <v>0.66286302531667807</v>
      </c>
      <c r="BH128" s="4">
        <f t="shared" si="1163"/>
        <v>0.66286302531667807</v>
      </c>
      <c r="BI128" s="4">
        <f t="shared" si="1163"/>
        <v>0.66286302531667807</v>
      </c>
      <c r="BJ128" s="4">
        <f t="shared" si="1163"/>
        <v>0.66286302531667807</v>
      </c>
      <c r="BK128" s="4">
        <f t="shared" si="1163"/>
        <v>0.66286302531667807</v>
      </c>
      <c r="BL128" s="4">
        <f t="shared" si="1163"/>
        <v>0.66286302531667807</v>
      </c>
      <c r="BM128" s="4">
        <f t="shared" si="1163"/>
        <v>0.66286302531667807</v>
      </c>
      <c r="BN128" s="4">
        <f t="shared" si="1163"/>
        <v>0.66286302531667807</v>
      </c>
      <c r="BO128" s="4">
        <f t="shared" si="1163"/>
        <v>0.66286302531667807</v>
      </c>
      <c r="BP128" s="4">
        <f t="shared" si="1163"/>
        <v>0.66286302531667807</v>
      </c>
      <c r="BQ128" s="4">
        <f t="shared" si="1163"/>
        <v>0.66286302531667807</v>
      </c>
      <c r="BR128" s="4">
        <f t="shared" si="1163"/>
        <v>0.66286302531667807</v>
      </c>
      <c r="BS128" s="4">
        <f t="shared" si="1163"/>
        <v>0.66286302531667807</v>
      </c>
      <c r="BT128" s="4">
        <f t="shared" si="1163"/>
        <v>0.66286302531667807</v>
      </c>
      <c r="BU128" s="4">
        <f t="shared" si="1163"/>
        <v>0.66286302531667807</v>
      </c>
      <c r="BV128" s="4">
        <f t="shared" si="1163"/>
        <v>0.66286302531667807</v>
      </c>
      <c r="BW128" s="4">
        <f t="shared" si="1163"/>
        <v>0.66286302531667807</v>
      </c>
      <c r="BX128" s="4">
        <f t="shared" si="1163"/>
        <v>0.66286302531667807</v>
      </c>
      <c r="BY128" s="4">
        <f t="shared" si="1163"/>
        <v>0.66286302531667807</v>
      </c>
      <c r="BZ128" s="4">
        <f t="shared" si="1163"/>
        <v>0.66286302531667807</v>
      </c>
      <c r="CA128" s="4">
        <f t="shared" si="1163"/>
        <v>0.66286302531667807</v>
      </c>
      <c r="CB128" s="4">
        <f t="shared" si="1163"/>
        <v>0.66286302531667807</v>
      </c>
      <c r="CC128" s="4">
        <f t="shared" si="1163"/>
        <v>0.66286302531667807</v>
      </c>
      <c r="CD128" s="4">
        <f t="shared" si="1163"/>
        <v>0.66286302531667807</v>
      </c>
      <c r="CE128" s="4">
        <f t="shared" si="1163"/>
        <v>0.66286302531667807</v>
      </c>
      <c r="CF128" s="4">
        <f t="shared" si="1163"/>
        <v>0.66286302531667807</v>
      </c>
      <c r="CG128" s="4">
        <f t="shared" si="1163"/>
        <v>0.66286302531667807</v>
      </c>
      <c r="CH128" s="4">
        <f t="shared" si="1163"/>
        <v>0.66286302531667807</v>
      </c>
      <c r="CI128" s="4">
        <f t="shared" si="1163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4">+E128*E125</f>
        <v>11.343123891282337</v>
      </c>
      <c r="F129" s="4">
        <f t="shared" si="1164"/>
        <v>17.976502951564914</v>
      </c>
      <c r="G129" s="4">
        <f t="shared" si="1164"/>
        <v>17.976502951564914</v>
      </c>
      <c r="H129" s="4">
        <f t="shared" si="1164"/>
        <v>17.976502951564914</v>
      </c>
      <c r="I129" s="4">
        <f t="shared" si="1164"/>
        <v>11.343123891282337</v>
      </c>
      <c r="J129" s="4">
        <f t="shared" si="1164"/>
        <v>11.343123891282337</v>
      </c>
      <c r="K129" s="4">
        <f t="shared" si="1164"/>
        <v>11.343123891282337</v>
      </c>
      <c r="L129" s="4">
        <f t="shared" si="1164"/>
        <v>11.343123891282337</v>
      </c>
      <c r="M129" s="4">
        <f t="shared" ref="M129:N129" si="1165">+M128*M125</f>
        <v>17.976502951564914</v>
      </c>
      <c r="N129" s="4">
        <f t="shared" si="1165"/>
        <v>12.953087126656035</v>
      </c>
      <c r="O129" s="4">
        <f t="shared" ref="O129:W129" si="1166">+O128*O125</f>
        <v>15.411005371885837</v>
      </c>
      <c r="P129" s="4">
        <f t="shared" ref="P129:R129" si="1167">+P128*P125</f>
        <v>18.746736173179592</v>
      </c>
      <c r="Q129" s="4">
        <f t="shared" si="1167"/>
        <v>19.665438550218624</v>
      </c>
      <c r="R129" s="4">
        <f t="shared" si="1167"/>
        <v>18.746736173179592</v>
      </c>
      <c r="S129" s="4">
        <f t="shared" si="1166"/>
        <v>15.411005371885837</v>
      </c>
      <c r="T129" s="4">
        <f t="shared" ref="T129:U129" si="1168">+T128*T125</f>
        <v>15.411005371885837</v>
      </c>
      <c r="U129" s="4">
        <f t="shared" si="1168"/>
        <v>15.411005371885837</v>
      </c>
      <c r="V129" s="4">
        <f t="shared" ref="V129" si="1169">+V128*V125</f>
        <v>15.411005371885837</v>
      </c>
      <c r="W129" s="4">
        <f t="shared" si="1166"/>
        <v>18.746736173179592</v>
      </c>
      <c r="X129" s="4">
        <f t="shared" ref="X129" si="1170">+X128*X125</f>
        <v>16.578952496338413</v>
      </c>
      <c r="Y129" s="4">
        <f>+Y128*Y125</f>
        <v>16.416973819775201</v>
      </c>
      <c r="Z129" s="4">
        <f t="shared" ref="Z129" si="1171">+Z128*Z125</f>
        <v>23.595883794748364</v>
      </c>
      <c r="AA129" s="4">
        <f t="shared" ref="AA129:AC129" si="1172">+AA128*AA125</f>
        <v>20.566102958600215</v>
      </c>
      <c r="AB129" s="4">
        <f t="shared" si="1172"/>
        <v>20.566102958600215</v>
      </c>
      <c r="AC129" s="4">
        <f t="shared" si="1172"/>
        <v>20.566102958600215</v>
      </c>
      <c r="AD129" s="4">
        <f t="shared" ref="AD129:AH129" si="1173">+AD128*AD125</f>
        <v>16.578599509918021</v>
      </c>
      <c r="AE129" s="4">
        <f t="shared" ref="AE129:AF129" si="1174">+AE128*AE125</f>
        <v>16.578599509918021</v>
      </c>
      <c r="AF129" s="4">
        <f t="shared" si="1174"/>
        <v>16.578599509918021</v>
      </c>
      <c r="AG129" s="4">
        <f t="shared" ref="AG129" si="1175">+AG128*AG125</f>
        <v>16.578599509918021</v>
      </c>
      <c r="AH129" s="4">
        <f t="shared" si="1173"/>
        <v>20.566102958600215</v>
      </c>
      <c r="AI129" s="4">
        <f t="shared" ref="AI129" si="1176">+AI128*AI125</f>
        <v>17.819910337071097</v>
      </c>
      <c r="AJ129" s="4">
        <f t="shared" ref="AJ129:AS129" si="1177">+AJ128*AJ125</f>
        <v>18.142364037282494</v>
      </c>
      <c r="AK129" s="4">
        <f t="shared" ref="AK129" si="1178">+AK128*AK125</f>
        <v>23.697843513186033</v>
      </c>
      <c r="AL129" s="4">
        <f t="shared" ref="AL129:AN129" si="1179">+AL128*AL125</f>
        <v>21.014298591085307</v>
      </c>
      <c r="AM129" s="4">
        <f t="shared" si="1179"/>
        <v>21.014298591085307</v>
      </c>
      <c r="AN129" s="4">
        <f t="shared" si="1179"/>
        <v>21.014298591085307</v>
      </c>
      <c r="AO129" s="4">
        <f t="shared" si="1177"/>
        <v>18.142364037282494</v>
      </c>
      <c r="AP129" s="4">
        <f t="shared" ref="AP129:AQ129" si="1180">+AP128*AP125</f>
        <v>18.142364037282494</v>
      </c>
      <c r="AQ129" s="4">
        <f t="shared" si="1180"/>
        <v>18.142364037282494</v>
      </c>
      <c r="AR129" s="4">
        <f t="shared" ref="AR129" si="1181">+AR128*AR125</f>
        <v>18.142364037282494</v>
      </c>
      <c r="AS129" s="4">
        <f t="shared" si="1177"/>
        <v>21.014298591085307</v>
      </c>
      <c r="AT129" s="4">
        <f t="shared" ref="AT129" si="1182">+AT128*AT125</f>
        <v>19.171692550748055</v>
      </c>
      <c r="AU129" s="4">
        <f t="shared" ref="AU129:BD129" si="1183">+AU128*AU125</f>
        <v>20.146828109836679</v>
      </c>
      <c r="AV129" s="4">
        <f t="shared" ref="AV129" si="1184">+AV128*AV125</f>
        <v>23.870128636344912</v>
      </c>
      <c r="AW129" s="4">
        <f t="shared" ref="AW129:AY129" si="1185">+AW128*AW125</f>
        <v>21.789364269691578</v>
      </c>
      <c r="AX129" s="4">
        <f t="shared" si="1185"/>
        <v>21.789364269691578</v>
      </c>
      <c r="AY129" s="4">
        <f t="shared" si="1185"/>
        <v>21.789364269691578</v>
      </c>
      <c r="AZ129" s="4">
        <f t="shared" si="1183"/>
        <v>20.146828109836679</v>
      </c>
      <c r="BA129" s="4">
        <f t="shared" ref="BA129:BB129" si="1186">+BA128*BA125</f>
        <v>20.146828109836679</v>
      </c>
      <c r="BB129" s="4">
        <f t="shared" si="1186"/>
        <v>20.146828109836679</v>
      </c>
      <c r="BC129" s="4">
        <f t="shared" ref="BC129" si="1187">+BC128*BC125</f>
        <v>20.146828109836679</v>
      </c>
      <c r="BD129" s="4">
        <f t="shared" si="1183"/>
        <v>21.789364269691578</v>
      </c>
      <c r="BE129" s="4">
        <f t="shared" ref="BE129" si="1188">+BE128*BE125</f>
        <v>20.872768965091943</v>
      </c>
      <c r="BF129" s="4">
        <f t="shared" ref="BF129:BS129" si="1189">+BF128*BF125</f>
        <v>12.8381443049854</v>
      </c>
      <c r="BG129" s="4">
        <f t="shared" ref="BG129:BI129" si="1190">+BG128*BG125</f>
        <v>16.890201352721885</v>
      </c>
      <c r="BH129" s="4">
        <f t="shared" si="1190"/>
        <v>16.890201352721885</v>
      </c>
      <c r="BI129" s="4">
        <f t="shared" si="1190"/>
        <v>16.890201352721885</v>
      </c>
      <c r="BJ129" s="4">
        <f t="shared" si="1189"/>
        <v>12.8381443049854</v>
      </c>
      <c r="BK129" s="4">
        <f t="shared" ref="BK129:BL129" si="1191">+BK128*BK125</f>
        <v>12.8381443049854</v>
      </c>
      <c r="BL129" s="4">
        <f t="shared" si="1191"/>
        <v>12.8381443049854</v>
      </c>
      <c r="BM129" s="4">
        <f t="shared" ref="BM129" si="1192">+BM128*BM125</f>
        <v>12.8381443049854</v>
      </c>
      <c r="BN129" s="4">
        <f t="shared" ref="BN129" si="1193">+BN128*BN125</f>
        <v>14.303707288086709</v>
      </c>
      <c r="BO129" s="4">
        <f t="shared" si="1189"/>
        <v>14.400157301442244</v>
      </c>
      <c r="BP129" s="4">
        <f t="shared" ref="BP129:BR129" si="1194">+BP128*BP125</f>
        <v>18.945226861001881</v>
      </c>
      <c r="BQ129" s="4">
        <f t="shared" si="1194"/>
        <v>18.945226861001881</v>
      </c>
      <c r="BR129" s="4">
        <f t="shared" si="1194"/>
        <v>18.945226861001881</v>
      </c>
      <c r="BS129" s="4">
        <f t="shared" si="1189"/>
        <v>14.400157301442244</v>
      </c>
      <c r="BT129" s="4">
        <f t="shared" ref="BT129:BU129" si="1195">+BT128*BT125</f>
        <v>14.400157301442244</v>
      </c>
      <c r="BU129" s="4">
        <f t="shared" si="1195"/>
        <v>14.400157301442244</v>
      </c>
      <c r="BV129" s="4">
        <f t="shared" ref="BV129" si="1196">+BV128*BV125</f>
        <v>14.400157301442244</v>
      </c>
      <c r="BW129" s="4">
        <f t="shared" ref="BW129" si="1197">+BW128*BW125</f>
        <v>18.945226861001881</v>
      </c>
      <c r="BX129" s="4">
        <f t="shared" ref="BX129" si="1198">+BX128*BX125</f>
        <v>15.699964707669125</v>
      </c>
      <c r="BY129" s="4">
        <f t="shared" ref="BY129:CH129" si="1199">+BY128*BY125</f>
        <v>17.279770162647555</v>
      </c>
      <c r="BZ129" s="4">
        <f t="shared" ref="BZ129:CB129" si="1200">+BZ128*BZ125</f>
        <v>22.957535808666403</v>
      </c>
      <c r="CA129" s="4">
        <f t="shared" si="1200"/>
        <v>22.957535808666403</v>
      </c>
      <c r="CB129" s="4">
        <f t="shared" si="1200"/>
        <v>22.957535808666403</v>
      </c>
      <c r="CC129" s="4">
        <f t="shared" si="1199"/>
        <v>17.279770162647555</v>
      </c>
      <c r="CD129" s="4">
        <f t="shared" ref="CD129:CE129" si="1201">+CD128*CD125</f>
        <v>17.279770162647555</v>
      </c>
      <c r="CE129" s="4">
        <f t="shared" si="1201"/>
        <v>17.279770162647555</v>
      </c>
      <c r="CF129" s="4">
        <f t="shared" ref="CF129" si="1202">+CF128*CF125</f>
        <v>17.279770162647555</v>
      </c>
      <c r="CG129" s="4">
        <f t="shared" ref="CG129" si="1203">+CG128*CG125</f>
        <v>22.957535808666403</v>
      </c>
      <c r="CH129" s="4">
        <f t="shared" si="1199"/>
        <v>26.710599325128804</v>
      </c>
      <c r="CI129" s="4">
        <f t="shared" ref="CI129" si="1204">+CI128*CI125</f>
        <v>18.877848413965875</v>
      </c>
    </row>
    <row r="130" spans="1:87" x14ac:dyDescent="0.25">
      <c r="A130" s="16" t="s">
        <v>226</v>
      </c>
      <c r="B130" s="2" t="s">
        <v>221</v>
      </c>
      <c r="E130" s="4">
        <f t="shared" ref="E130:L130" si="1205">+E126*E128</f>
        <v>9.8184372095477972</v>
      </c>
      <c r="F130" s="4">
        <f t="shared" si="1205"/>
        <v>9.8184372095477972</v>
      </c>
      <c r="G130" s="4">
        <f t="shared" si="1205"/>
        <v>9.8184372095477972</v>
      </c>
      <c r="H130" s="4">
        <f t="shared" si="1205"/>
        <v>9.8184372095477972</v>
      </c>
      <c r="I130" s="4">
        <f t="shared" si="1205"/>
        <v>9.8184372095477972</v>
      </c>
      <c r="J130" s="4">
        <f t="shared" si="1205"/>
        <v>9.8184372095477972</v>
      </c>
      <c r="K130" s="4">
        <f t="shared" si="1205"/>
        <v>9.8184372095477972</v>
      </c>
      <c r="L130" s="4">
        <f t="shared" si="1205"/>
        <v>9.8184372095477972</v>
      </c>
      <c r="M130" s="4">
        <f t="shared" ref="M130:N130" si="1206">+M126*M128</f>
        <v>9.8184372095477972</v>
      </c>
      <c r="N130" s="4">
        <f t="shared" si="1206"/>
        <v>9.8184372095477972</v>
      </c>
      <c r="O130" s="4">
        <f t="shared" ref="O130:AD130" si="1207">+O126*O128</f>
        <v>9.724957057823568</v>
      </c>
      <c r="P130" s="4">
        <f t="shared" ref="P130:R130" si="1208">+P126*P128</f>
        <v>9.724957057823568</v>
      </c>
      <c r="Q130" s="4">
        <f t="shared" si="1208"/>
        <v>9.7318076370443869</v>
      </c>
      <c r="R130" s="4">
        <f t="shared" si="1208"/>
        <v>9.724957057823568</v>
      </c>
      <c r="S130" s="4">
        <f t="shared" si="1207"/>
        <v>9.724957057823568</v>
      </c>
      <c r="T130" s="4">
        <f t="shared" ref="T130:U130" si="1209">+T126*T128</f>
        <v>9.724957057823568</v>
      </c>
      <c r="U130" s="4">
        <f t="shared" si="1209"/>
        <v>9.724957057823568</v>
      </c>
      <c r="V130" s="4">
        <f t="shared" ref="V130" si="1210">+V126*V128</f>
        <v>9.724957057823568</v>
      </c>
      <c r="W130" s="4">
        <f t="shared" ref="W130:X130" si="1211">+W126*W128</f>
        <v>9.724957057823568</v>
      </c>
      <c r="X130" s="4">
        <f t="shared" si="1211"/>
        <v>9.724957057823568</v>
      </c>
      <c r="Y130" s="4">
        <f>+Y126*Y128</f>
        <v>10.414853294009944</v>
      </c>
      <c r="Z130" s="4">
        <f t="shared" ref="Z130" si="1212">+Z126*Z128</f>
        <v>10.414853294009944</v>
      </c>
      <c r="AA130" s="4">
        <f t="shared" ref="AA130:AC130" si="1213">+AA126*AA128</f>
        <v>10.414853294009944</v>
      </c>
      <c r="AB130" s="4">
        <f t="shared" si="1213"/>
        <v>10.414853294009944</v>
      </c>
      <c r="AC130" s="4">
        <f t="shared" si="1213"/>
        <v>10.414853294009944</v>
      </c>
      <c r="AD130" s="4">
        <f t="shared" si="1207"/>
        <v>10.414853294009944</v>
      </c>
      <c r="AE130" s="4">
        <f t="shared" ref="AE130:AF130" si="1214">+AE126*AE128</f>
        <v>10.414853294009944</v>
      </c>
      <c r="AF130" s="4">
        <f t="shared" si="1214"/>
        <v>10.414853294009944</v>
      </c>
      <c r="AG130" s="4">
        <f t="shared" ref="AG130" si="1215">+AG126*AG128</f>
        <v>10.414853294009944</v>
      </c>
      <c r="AH130" s="4">
        <f t="shared" ref="AH130:AI130" si="1216">+AH126*AH128</f>
        <v>10.414853294009944</v>
      </c>
      <c r="AI130" s="4">
        <f t="shared" si="1216"/>
        <v>10.414853294009944</v>
      </c>
      <c r="AJ130" s="4">
        <f t="shared" ref="AJ130:AS130" si="1217">+AJ126*AJ128</f>
        <v>10.414853294009944</v>
      </c>
      <c r="AK130" s="4">
        <f t="shared" ref="AK130" si="1218">+AK126*AK128</f>
        <v>10.414853294009944</v>
      </c>
      <c r="AL130" s="4">
        <f t="shared" ref="AL130:AN130" si="1219">+AL126*AL128</f>
        <v>10.414853294009944</v>
      </c>
      <c r="AM130" s="4">
        <f t="shared" si="1219"/>
        <v>10.414853294009944</v>
      </c>
      <c r="AN130" s="4">
        <f t="shared" si="1219"/>
        <v>10.414853294009944</v>
      </c>
      <c r="AO130" s="4">
        <f t="shared" si="1217"/>
        <v>10.414853294009944</v>
      </c>
      <c r="AP130" s="4">
        <f t="shared" ref="AP130:AQ130" si="1220">+AP126*AP128</f>
        <v>10.414853294009944</v>
      </c>
      <c r="AQ130" s="4">
        <f t="shared" si="1220"/>
        <v>10.414853294009944</v>
      </c>
      <c r="AR130" s="4">
        <f t="shared" ref="AR130" si="1221">+AR126*AR128</f>
        <v>10.414853294009944</v>
      </c>
      <c r="AS130" s="4">
        <f t="shared" si="1217"/>
        <v>10.414853294009944</v>
      </c>
      <c r="AT130" s="4">
        <f t="shared" ref="AT130" si="1222">+AT126*AT128</f>
        <v>10.414853294009944</v>
      </c>
      <c r="AU130" s="4">
        <f t="shared" ref="AU130:BD130" si="1223">+AU126*AU128</f>
        <v>10.414853294009944</v>
      </c>
      <c r="AV130" s="4">
        <f t="shared" ref="AV130" si="1224">+AV126*AV128</f>
        <v>10.414853294009944</v>
      </c>
      <c r="AW130" s="4">
        <f t="shared" ref="AW130:AY130" si="1225">+AW126*AW128</f>
        <v>10.414853294009944</v>
      </c>
      <c r="AX130" s="4">
        <f t="shared" si="1225"/>
        <v>10.414853294009944</v>
      </c>
      <c r="AY130" s="4">
        <f t="shared" si="1225"/>
        <v>10.414853294009944</v>
      </c>
      <c r="AZ130" s="4">
        <f t="shared" si="1223"/>
        <v>10.414853294009944</v>
      </c>
      <c r="BA130" s="4">
        <f t="shared" ref="BA130:BB130" si="1226">+BA126*BA128</f>
        <v>10.414853294009944</v>
      </c>
      <c r="BB130" s="4">
        <f t="shared" si="1226"/>
        <v>10.414853294009944</v>
      </c>
      <c r="BC130" s="4">
        <f t="shared" ref="BC130" si="1227">+BC126*BC128</f>
        <v>10.414853294009944</v>
      </c>
      <c r="BD130" s="4">
        <f t="shared" si="1223"/>
        <v>10.414853294009944</v>
      </c>
      <c r="BE130" s="4">
        <f t="shared" ref="BE130" si="1228">+BE126*BE128</f>
        <v>10.414853294009944</v>
      </c>
      <c r="BF130" s="4">
        <f t="shared" ref="BF130:BS130" si="1229">+BF126*BF128</f>
        <v>9.7537394800976784</v>
      </c>
      <c r="BG130" s="4">
        <f t="shared" ref="BG130:BI130" si="1230">+BG126*BG128</f>
        <v>9.7537394800976784</v>
      </c>
      <c r="BH130" s="4">
        <f t="shared" si="1230"/>
        <v>9.7537394800976784</v>
      </c>
      <c r="BI130" s="4">
        <f t="shared" si="1230"/>
        <v>9.7537394800976784</v>
      </c>
      <c r="BJ130" s="4">
        <f t="shared" si="1229"/>
        <v>9.7537394800976784</v>
      </c>
      <c r="BK130" s="4">
        <f t="shared" ref="BK130:BL130" si="1231">+BK126*BK128</f>
        <v>9.7537394800976784</v>
      </c>
      <c r="BL130" s="4">
        <f t="shared" si="1231"/>
        <v>9.7537394800976784</v>
      </c>
      <c r="BM130" s="4">
        <f t="shared" ref="BM130" si="1232">+BM126*BM128</f>
        <v>9.7537394800976784</v>
      </c>
      <c r="BN130" s="4">
        <f t="shared" ref="BN130" si="1233">+BN126*BN128</f>
        <v>9.7537394800976784</v>
      </c>
      <c r="BO130" s="4">
        <f t="shared" si="1229"/>
        <v>9.7537394800976784</v>
      </c>
      <c r="BP130" s="4">
        <f t="shared" ref="BP130:BR130" si="1234">+BP126*BP128</f>
        <v>9.7537394800976784</v>
      </c>
      <c r="BQ130" s="4">
        <f t="shared" si="1234"/>
        <v>9.7537394800976784</v>
      </c>
      <c r="BR130" s="4">
        <f t="shared" si="1234"/>
        <v>9.7537394800976784</v>
      </c>
      <c r="BS130" s="4">
        <f t="shared" si="1229"/>
        <v>9.7537394800976784</v>
      </c>
      <c r="BT130" s="4">
        <f t="shared" ref="BT130:BU130" si="1235">+BT126*BT128</f>
        <v>9.7537394800976784</v>
      </c>
      <c r="BU130" s="4">
        <f t="shared" si="1235"/>
        <v>9.7537394800976784</v>
      </c>
      <c r="BV130" s="4">
        <f t="shared" ref="BV130" si="1236">+BV126*BV128</f>
        <v>9.7537394800976784</v>
      </c>
      <c r="BW130" s="4">
        <f t="shared" ref="BW130" si="1237">+BW126*BW128</f>
        <v>9.7537394800976784</v>
      </c>
      <c r="BX130" s="4">
        <f t="shared" ref="BX130" si="1238">+BX126*BX128</f>
        <v>9.7537394800976784</v>
      </c>
      <c r="BY130" s="4">
        <f t="shared" ref="BY130:CH130" si="1239">+BY126*BY128</f>
        <v>11.83093506219862</v>
      </c>
      <c r="BZ130" s="4">
        <f t="shared" ref="BZ130:CB130" si="1240">+BZ126*BZ128</f>
        <v>11.83093506219862</v>
      </c>
      <c r="CA130" s="4">
        <f t="shared" si="1240"/>
        <v>11.83093506219862</v>
      </c>
      <c r="CB130" s="4">
        <f t="shared" si="1240"/>
        <v>11.83093506219862</v>
      </c>
      <c r="CC130" s="4">
        <f t="shared" si="1239"/>
        <v>11.83093506219862</v>
      </c>
      <c r="CD130" s="4">
        <f t="shared" ref="CD130:CE130" si="1241">+CD126*CD128</f>
        <v>11.83093506219862</v>
      </c>
      <c r="CE130" s="4">
        <f t="shared" si="1241"/>
        <v>11.83093506219862</v>
      </c>
      <c r="CF130" s="4">
        <f t="shared" ref="CF130" si="1242">+CF126*CF128</f>
        <v>11.83093506219862</v>
      </c>
      <c r="CG130" s="4">
        <f t="shared" ref="CG130" si="1243">+CG126*CG128</f>
        <v>11.83093506219862</v>
      </c>
      <c r="CH130" s="4">
        <f t="shared" si="1239"/>
        <v>11.83093506219862</v>
      </c>
      <c r="CI130" s="4">
        <f t="shared" ref="CI130" si="1244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5">+E129/E72</f>
        <v>1.7014685836923504</v>
      </c>
      <c r="F131" s="4">
        <f t="shared" si="1245"/>
        <v>2.6964754427347368</v>
      </c>
      <c r="G131" s="4">
        <f t="shared" si="1245"/>
        <v>2.6964754427347368</v>
      </c>
      <c r="H131" s="4">
        <f t="shared" si="1245"/>
        <v>2.6964754427347368</v>
      </c>
      <c r="I131" s="4">
        <f t="shared" si="1245"/>
        <v>1.7014685836923504</v>
      </c>
      <c r="J131" s="4">
        <f t="shared" si="1245"/>
        <v>1.7014685836923504</v>
      </c>
      <c r="K131" s="4">
        <f t="shared" si="1245"/>
        <v>1.7014685836923504</v>
      </c>
      <c r="L131" s="4">
        <f t="shared" si="1245"/>
        <v>1.7014685836923504</v>
      </c>
      <c r="M131" s="4">
        <f t="shared" si="1245"/>
        <v>2.6964754427347368</v>
      </c>
      <c r="N131" s="4">
        <f t="shared" si="1245"/>
        <v>1.9429630689984052</v>
      </c>
      <c r="O131" s="4">
        <f t="shared" si="1245"/>
        <v>2.3116508057828753</v>
      </c>
      <c r="P131" s="4">
        <f t="shared" si="1245"/>
        <v>2.8120104259769385</v>
      </c>
      <c r="Q131" s="4">
        <f t="shared" si="1245"/>
        <v>2.9498157825327938</v>
      </c>
      <c r="R131" s="4">
        <f t="shared" si="1245"/>
        <v>2.8120104259769385</v>
      </c>
      <c r="S131" s="4">
        <f t="shared" si="1245"/>
        <v>2.3116508057828753</v>
      </c>
      <c r="T131" s="4">
        <f t="shared" si="1245"/>
        <v>2.3116508057828753</v>
      </c>
      <c r="U131" s="4">
        <f t="shared" si="1245"/>
        <v>2.3116508057828753</v>
      </c>
      <c r="V131" s="4">
        <f t="shared" si="1245"/>
        <v>2.3116508057828753</v>
      </c>
      <c r="W131" s="4">
        <f t="shared" si="1245"/>
        <v>2.8120104259769385</v>
      </c>
      <c r="X131" s="4">
        <f t="shared" si="1245"/>
        <v>2.4868428744507618</v>
      </c>
      <c r="Y131" s="4">
        <f t="shared" si="1245"/>
        <v>2.4625460729662803</v>
      </c>
      <c r="Z131" s="4">
        <f t="shared" si="1245"/>
        <v>3.5393825692122545</v>
      </c>
      <c r="AA131" s="4">
        <f t="shared" si="1245"/>
        <v>3.0849154437900319</v>
      </c>
      <c r="AB131" s="4">
        <f t="shared" si="1245"/>
        <v>3.0849154437900319</v>
      </c>
      <c r="AC131" s="4">
        <f t="shared" si="1245"/>
        <v>3.0849154437900319</v>
      </c>
      <c r="AD131" s="4">
        <f t="shared" si="1245"/>
        <v>2.4867899264877029</v>
      </c>
      <c r="AE131" s="4">
        <f t="shared" si="1245"/>
        <v>2.4867899264877029</v>
      </c>
      <c r="AF131" s="4">
        <f t="shared" si="1245"/>
        <v>2.4867899264877029</v>
      </c>
      <c r="AG131" s="4">
        <f t="shared" si="1245"/>
        <v>2.4867899264877029</v>
      </c>
      <c r="AH131" s="4">
        <f t="shared" si="1245"/>
        <v>3.0849154437900319</v>
      </c>
      <c r="AI131" s="4">
        <f t="shared" si="1245"/>
        <v>2.6729865505606645</v>
      </c>
      <c r="AJ131" s="4">
        <f t="shared" si="1245"/>
        <v>2.7213546055923739</v>
      </c>
      <c r="AK131" s="4">
        <f t="shared" ref="AK131:BP131" si="1246">+AK129/AK72</f>
        <v>3.5546765269779046</v>
      </c>
      <c r="AL131" s="4">
        <f t="shared" si="1246"/>
        <v>3.1521447886627958</v>
      </c>
      <c r="AM131" s="4">
        <f t="shared" si="1246"/>
        <v>3.1521447886627958</v>
      </c>
      <c r="AN131" s="4">
        <f t="shared" si="1246"/>
        <v>3.1521447886627958</v>
      </c>
      <c r="AO131" s="4">
        <f t="shared" si="1246"/>
        <v>2.7213546055923739</v>
      </c>
      <c r="AP131" s="4">
        <f t="shared" si="1246"/>
        <v>2.7213546055923739</v>
      </c>
      <c r="AQ131" s="4">
        <f t="shared" si="1246"/>
        <v>2.7213546055923739</v>
      </c>
      <c r="AR131" s="4">
        <f t="shared" si="1246"/>
        <v>2.7213546055923739</v>
      </c>
      <c r="AS131" s="4">
        <f t="shared" si="1246"/>
        <v>3.1521447886627958</v>
      </c>
      <c r="AT131" s="4">
        <f t="shared" si="1246"/>
        <v>2.8757538826122082</v>
      </c>
      <c r="AU131" s="4">
        <f t="shared" si="1246"/>
        <v>3.0220242164755016</v>
      </c>
      <c r="AV131" s="4">
        <f t="shared" si="1246"/>
        <v>3.5805192954517366</v>
      </c>
      <c r="AW131" s="4">
        <f t="shared" si="1246"/>
        <v>3.2684046404537366</v>
      </c>
      <c r="AX131" s="4">
        <f t="shared" si="1246"/>
        <v>3.2684046404537366</v>
      </c>
      <c r="AY131" s="4">
        <f t="shared" si="1246"/>
        <v>3.2684046404537366</v>
      </c>
      <c r="AZ131" s="4">
        <f t="shared" si="1246"/>
        <v>3.0220242164755016</v>
      </c>
      <c r="BA131" s="4">
        <f t="shared" si="1246"/>
        <v>3.0220242164755016</v>
      </c>
      <c r="BB131" s="4">
        <f t="shared" si="1246"/>
        <v>3.0220242164755016</v>
      </c>
      <c r="BC131" s="4">
        <f t="shared" si="1246"/>
        <v>3.0220242164755016</v>
      </c>
      <c r="BD131" s="4">
        <f t="shared" si="1246"/>
        <v>3.2684046404537366</v>
      </c>
      <c r="BE131" s="4">
        <f t="shared" si="1246"/>
        <v>3.1309153447637912</v>
      </c>
      <c r="BF131" s="4">
        <f t="shared" si="1246"/>
        <v>1.9257216457478099</v>
      </c>
      <c r="BG131" s="4">
        <f t="shared" si="1246"/>
        <v>2.5335302029082825</v>
      </c>
      <c r="BH131" s="4">
        <f t="shared" si="1246"/>
        <v>2.5335302029082825</v>
      </c>
      <c r="BI131" s="4">
        <f t="shared" si="1246"/>
        <v>2.5335302029082825</v>
      </c>
      <c r="BJ131" s="4">
        <f t="shared" si="1246"/>
        <v>1.9257216457478099</v>
      </c>
      <c r="BK131" s="4">
        <f t="shared" si="1246"/>
        <v>1.9257216457478099</v>
      </c>
      <c r="BL131" s="4">
        <f t="shared" si="1246"/>
        <v>1.9257216457478099</v>
      </c>
      <c r="BM131" s="4">
        <f t="shared" si="1246"/>
        <v>1.9257216457478099</v>
      </c>
      <c r="BN131" s="4">
        <f t="shared" si="1246"/>
        <v>2.1455560932130062</v>
      </c>
      <c r="BO131" s="4">
        <f t="shared" si="1246"/>
        <v>2.1600235952163365</v>
      </c>
      <c r="BP131" s="4">
        <f t="shared" si="1246"/>
        <v>2.8417840291502823</v>
      </c>
      <c r="BQ131" s="4">
        <f t="shared" ref="BQ131:CI131" si="1247">+BQ129/BQ72</f>
        <v>2.8417840291502823</v>
      </c>
      <c r="BR131" s="4">
        <f t="shared" si="1247"/>
        <v>2.8417840291502823</v>
      </c>
      <c r="BS131" s="4">
        <f t="shared" si="1247"/>
        <v>2.1600235952163365</v>
      </c>
      <c r="BT131" s="4">
        <f t="shared" si="1247"/>
        <v>2.1600235952163365</v>
      </c>
      <c r="BU131" s="4">
        <f t="shared" si="1247"/>
        <v>2.1600235952163365</v>
      </c>
      <c r="BV131" s="4">
        <f t="shared" si="1247"/>
        <v>2.1600235952163365</v>
      </c>
      <c r="BW131" s="4">
        <f t="shared" si="1247"/>
        <v>2.8417840291502823</v>
      </c>
      <c r="BX131" s="4">
        <f t="shared" si="1247"/>
        <v>2.3549947061503684</v>
      </c>
      <c r="BY131" s="4">
        <f t="shared" si="1247"/>
        <v>2.5919655243971333</v>
      </c>
      <c r="BZ131" s="4">
        <f t="shared" si="1247"/>
        <v>3.4436303712999603</v>
      </c>
      <c r="CA131" s="4">
        <f t="shared" si="1247"/>
        <v>3.4436303712999603</v>
      </c>
      <c r="CB131" s="4">
        <f t="shared" si="1247"/>
        <v>3.4436303712999603</v>
      </c>
      <c r="CC131" s="4">
        <f t="shared" si="1247"/>
        <v>2.5919655243971333</v>
      </c>
      <c r="CD131" s="4">
        <f t="shared" si="1247"/>
        <v>2.5919655243971333</v>
      </c>
      <c r="CE131" s="4">
        <f t="shared" si="1247"/>
        <v>2.5919655243971333</v>
      </c>
      <c r="CF131" s="4">
        <f t="shared" si="1247"/>
        <v>2.5919655243971333</v>
      </c>
      <c r="CG131" s="4">
        <f t="shared" si="1247"/>
        <v>3.4436303712999603</v>
      </c>
      <c r="CH131" s="4">
        <f t="shared" si="1247"/>
        <v>4.0065898987693203</v>
      </c>
      <c r="CI131" s="4">
        <f t="shared" si="1247"/>
        <v>2.8316772620948814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8">+SUM(E131)</f>
        <v>1.7014685836923504</v>
      </c>
      <c r="F132" s="4">
        <f t="shared" si="1248"/>
        <v>2.6964754427347368</v>
      </c>
      <c r="G132" s="4">
        <f t="shared" si="1248"/>
        <v>2.6964754427347368</v>
      </c>
      <c r="H132" s="4">
        <f t="shared" si="1248"/>
        <v>2.6964754427347368</v>
      </c>
      <c r="I132" s="4">
        <f t="shared" si="1248"/>
        <v>1.7014685836923504</v>
      </c>
      <c r="J132" s="4">
        <f t="shared" si="1248"/>
        <v>1.7014685836923504</v>
      </c>
      <c r="K132" s="4">
        <f t="shared" si="1248"/>
        <v>1.7014685836923504</v>
      </c>
      <c r="L132" s="4">
        <f t="shared" si="1248"/>
        <v>1.7014685836923504</v>
      </c>
      <c r="M132" s="4">
        <f t="shared" si="1248"/>
        <v>2.6964754427347368</v>
      </c>
      <c r="N132" s="4">
        <f t="shared" si="1248"/>
        <v>1.9429630689984052</v>
      </c>
      <c r="O132" s="4">
        <f t="shared" si="1248"/>
        <v>2.3116508057828753</v>
      </c>
      <c r="P132" s="4">
        <f t="shared" si="1248"/>
        <v>2.8120104259769385</v>
      </c>
      <c r="Q132" s="4">
        <f t="shared" si="1248"/>
        <v>2.9498157825327938</v>
      </c>
      <c r="R132" s="4">
        <f t="shared" si="1248"/>
        <v>2.8120104259769385</v>
      </c>
      <c r="S132" s="4">
        <f t="shared" si="1248"/>
        <v>2.3116508057828753</v>
      </c>
      <c r="T132" s="4">
        <f t="shared" si="1248"/>
        <v>2.3116508057828753</v>
      </c>
      <c r="U132" s="4">
        <f t="shared" si="1248"/>
        <v>2.3116508057828753</v>
      </c>
      <c r="V132" s="4">
        <f t="shared" si="1248"/>
        <v>2.3116508057828753</v>
      </c>
      <c r="W132" s="4">
        <f t="shared" si="1248"/>
        <v>2.8120104259769385</v>
      </c>
      <c r="X132" s="4">
        <f t="shared" si="1248"/>
        <v>2.4868428744507618</v>
      </c>
      <c r="Y132" s="4">
        <f t="shared" si="1248"/>
        <v>2.4625460729662803</v>
      </c>
      <c r="Z132" s="4">
        <f t="shared" si="1248"/>
        <v>3.5393825692122545</v>
      </c>
      <c r="AA132" s="4">
        <f t="shared" si="1248"/>
        <v>3.0849154437900319</v>
      </c>
      <c r="AB132" s="4">
        <f t="shared" si="1248"/>
        <v>3.0849154437900319</v>
      </c>
      <c r="AC132" s="4">
        <f t="shared" si="1248"/>
        <v>3.0849154437900319</v>
      </c>
      <c r="AD132" s="4">
        <f t="shared" si="1248"/>
        <v>2.4867899264877029</v>
      </c>
      <c r="AE132" s="4">
        <f t="shared" si="1248"/>
        <v>2.4867899264877029</v>
      </c>
      <c r="AF132" s="4">
        <f t="shared" si="1248"/>
        <v>2.4867899264877029</v>
      </c>
      <c r="AG132" s="4">
        <f t="shared" si="1248"/>
        <v>2.4867899264877029</v>
      </c>
      <c r="AH132" s="4">
        <f t="shared" si="1248"/>
        <v>3.0849154437900319</v>
      </c>
      <c r="AI132" s="4">
        <f t="shared" si="1248"/>
        <v>2.6729865505606645</v>
      </c>
      <c r="AJ132" s="4">
        <f t="shared" si="1248"/>
        <v>2.7213546055923739</v>
      </c>
      <c r="AK132" s="4">
        <f t="shared" ref="AK132:BP132" si="1249">+SUM(AK131)</f>
        <v>3.5546765269779046</v>
      </c>
      <c r="AL132" s="4">
        <f t="shared" si="1249"/>
        <v>3.1521447886627958</v>
      </c>
      <c r="AM132" s="4">
        <f t="shared" si="1249"/>
        <v>3.1521447886627958</v>
      </c>
      <c r="AN132" s="4">
        <f t="shared" si="1249"/>
        <v>3.1521447886627958</v>
      </c>
      <c r="AO132" s="4">
        <f t="shared" si="1249"/>
        <v>2.7213546055923739</v>
      </c>
      <c r="AP132" s="4">
        <f t="shared" si="1249"/>
        <v>2.7213546055923739</v>
      </c>
      <c r="AQ132" s="4">
        <f t="shared" si="1249"/>
        <v>2.7213546055923739</v>
      </c>
      <c r="AR132" s="4">
        <f t="shared" si="1249"/>
        <v>2.7213546055923739</v>
      </c>
      <c r="AS132" s="4">
        <f t="shared" si="1249"/>
        <v>3.1521447886627958</v>
      </c>
      <c r="AT132" s="4">
        <f t="shared" si="1249"/>
        <v>2.8757538826122082</v>
      </c>
      <c r="AU132" s="4">
        <f t="shared" si="1249"/>
        <v>3.0220242164755016</v>
      </c>
      <c r="AV132" s="4">
        <f t="shared" si="1249"/>
        <v>3.5805192954517366</v>
      </c>
      <c r="AW132" s="4">
        <f t="shared" si="1249"/>
        <v>3.2684046404537366</v>
      </c>
      <c r="AX132" s="4">
        <f t="shared" si="1249"/>
        <v>3.2684046404537366</v>
      </c>
      <c r="AY132" s="4">
        <f t="shared" si="1249"/>
        <v>3.2684046404537366</v>
      </c>
      <c r="AZ132" s="4">
        <f t="shared" si="1249"/>
        <v>3.0220242164755016</v>
      </c>
      <c r="BA132" s="4">
        <f t="shared" si="1249"/>
        <v>3.0220242164755016</v>
      </c>
      <c r="BB132" s="4">
        <f t="shared" si="1249"/>
        <v>3.0220242164755016</v>
      </c>
      <c r="BC132" s="4">
        <f t="shared" si="1249"/>
        <v>3.0220242164755016</v>
      </c>
      <c r="BD132" s="4">
        <f t="shared" si="1249"/>
        <v>3.2684046404537366</v>
      </c>
      <c r="BE132" s="4">
        <f t="shared" si="1249"/>
        <v>3.1309153447637912</v>
      </c>
      <c r="BF132" s="4">
        <f t="shared" si="1249"/>
        <v>1.9257216457478099</v>
      </c>
      <c r="BG132" s="4">
        <f t="shared" si="1249"/>
        <v>2.5335302029082825</v>
      </c>
      <c r="BH132" s="4">
        <f t="shared" si="1249"/>
        <v>2.5335302029082825</v>
      </c>
      <c r="BI132" s="4">
        <f t="shared" si="1249"/>
        <v>2.5335302029082825</v>
      </c>
      <c r="BJ132" s="4">
        <f t="shared" si="1249"/>
        <v>1.9257216457478099</v>
      </c>
      <c r="BK132" s="4">
        <f t="shared" si="1249"/>
        <v>1.9257216457478099</v>
      </c>
      <c r="BL132" s="4">
        <f t="shared" si="1249"/>
        <v>1.9257216457478099</v>
      </c>
      <c r="BM132" s="4">
        <f t="shared" si="1249"/>
        <v>1.9257216457478099</v>
      </c>
      <c r="BN132" s="4">
        <f t="shared" si="1249"/>
        <v>2.1455560932130062</v>
      </c>
      <c r="BO132" s="4">
        <f t="shared" si="1249"/>
        <v>2.1600235952163365</v>
      </c>
      <c r="BP132" s="4">
        <f t="shared" si="1249"/>
        <v>2.8417840291502823</v>
      </c>
      <c r="BQ132" s="4">
        <f t="shared" ref="BQ132:CI132" si="1250">+SUM(BQ131)</f>
        <v>2.8417840291502823</v>
      </c>
      <c r="BR132" s="4">
        <f t="shared" si="1250"/>
        <v>2.8417840291502823</v>
      </c>
      <c r="BS132" s="4">
        <f t="shared" si="1250"/>
        <v>2.1600235952163365</v>
      </c>
      <c r="BT132" s="4">
        <f t="shared" si="1250"/>
        <v>2.1600235952163365</v>
      </c>
      <c r="BU132" s="4">
        <f t="shared" si="1250"/>
        <v>2.1600235952163365</v>
      </c>
      <c r="BV132" s="4">
        <f t="shared" si="1250"/>
        <v>2.1600235952163365</v>
      </c>
      <c r="BW132" s="4">
        <f t="shared" si="1250"/>
        <v>2.8417840291502823</v>
      </c>
      <c r="BX132" s="4">
        <f t="shared" si="1250"/>
        <v>2.3549947061503684</v>
      </c>
      <c r="BY132" s="4">
        <f t="shared" si="1250"/>
        <v>2.5919655243971333</v>
      </c>
      <c r="BZ132" s="4">
        <f t="shared" si="1250"/>
        <v>3.4436303712999603</v>
      </c>
      <c r="CA132" s="4">
        <f t="shared" si="1250"/>
        <v>3.4436303712999603</v>
      </c>
      <c r="CB132" s="4">
        <f t="shared" si="1250"/>
        <v>3.4436303712999603</v>
      </c>
      <c r="CC132" s="4">
        <f t="shared" si="1250"/>
        <v>2.5919655243971333</v>
      </c>
      <c r="CD132" s="4">
        <f t="shared" si="1250"/>
        <v>2.5919655243971333</v>
      </c>
      <c r="CE132" s="4">
        <f t="shared" si="1250"/>
        <v>2.5919655243971333</v>
      </c>
      <c r="CF132" s="4">
        <f t="shared" si="1250"/>
        <v>2.5919655243971333</v>
      </c>
      <c r="CG132" s="4">
        <f t="shared" si="1250"/>
        <v>3.4436303712999603</v>
      </c>
      <c r="CH132" s="4">
        <f t="shared" si="1250"/>
        <v>4.0065898987693203</v>
      </c>
      <c r="CI132" s="4">
        <f t="shared" si="1250"/>
        <v>2.8316772620948814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1">+E109*E111</f>
        <v>1.7802343008855688</v>
      </c>
      <c r="F134" s="4">
        <f t="shared" si="1251"/>
        <v>2.8213027972780664</v>
      </c>
      <c r="G134" s="4">
        <f t="shared" si="1251"/>
        <v>2.8213027972780664</v>
      </c>
      <c r="H134" s="4">
        <f t="shared" si="1251"/>
        <v>2.8213027972780664</v>
      </c>
      <c r="I134" s="4">
        <f t="shared" si="1251"/>
        <v>1.7802343008855688</v>
      </c>
      <c r="J134" s="4">
        <f t="shared" si="1251"/>
        <v>1.7802343008855688</v>
      </c>
      <c r="K134" s="4">
        <f t="shared" si="1251"/>
        <v>1.7802343008855688</v>
      </c>
      <c r="L134" s="4">
        <f t="shared" si="1251"/>
        <v>1.7802343008855688</v>
      </c>
      <c r="M134" s="4">
        <f t="shared" si="1251"/>
        <v>2.8213027972780664</v>
      </c>
      <c r="N134" s="4">
        <f t="shared" si="1251"/>
        <v>2.0329082381754264</v>
      </c>
      <c r="O134" s="4">
        <f t="shared" si="1251"/>
        <v>2.4419127118582789</v>
      </c>
      <c r="P134" s="4">
        <f t="shared" si="1251"/>
        <v>2.9704676795877885</v>
      </c>
      <c r="Q134" s="4">
        <f t="shared" si="1251"/>
        <v>3.1283008002965991</v>
      </c>
      <c r="R134" s="4">
        <f t="shared" si="1251"/>
        <v>2.9704676795877885</v>
      </c>
      <c r="S134" s="4">
        <f t="shared" si="1251"/>
        <v>2.4419127118582789</v>
      </c>
      <c r="T134" s="4">
        <f t="shared" si="1251"/>
        <v>2.4419127118582789</v>
      </c>
      <c r="U134" s="4">
        <f t="shared" si="1251"/>
        <v>2.4419127118582789</v>
      </c>
      <c r="V134" s="4">
        <f t="shared" si="1251"/>
        <v>2.4419127118582789</v>
      </c>
      <c r="W134" s="4">
        <f t="shared" si="1251"/>
        <v>2.9704676795877885</v>
      </c>
      <c r="X134" s="4">
        <f t="shared" si="1251"/>
        <v>2.6269768826347026</v>
      </c>
      <c r="Y134" s="4">
        <f t="shared" si="1251"/>
        <v>14.631036320598421</v>
      </c>
      <c r="Z134" s="4">
        <f t="shared" si="1251"/>
        <v>21.028981139126302</v>
      </c>
      <c r="AA134" s="4">
        <f t="shared" si="1251"/>
        <v>18.328798149022489</v>
      </c>
      <c r="AB134" s="4">
        <f t="shared" si="1251"/>
        <v>18.328798149022489</v>
      </c>
      <c r="AC134" s="4">
        <f t="shared" si="1251"/>
        <v>18.328798149022489</v>
      </c>
      <c r="AD134" s="4">
        <f t="shared" si="1251"/>
        <v>14.775079392651863</v>
      </c>
      <c r="AE134" s="4">
        <f t="shared" si="1251"/>
        <v>14.775079392651863</v>
      </c>
      <c r="AF134" s="4">
        <f t="shared" si="1251"/>
        <v>14.775079392651863</v>
      </c>
      <c r="AG134" s="4">
        <f t="shared" si="1251"/>
        <v>14.775079392651863</v>
      </c>
      <c r="AH134" s="4">
        <f t="shared" si="1251"/>
        <v>18.328798149022489</v>
      </c>
      <c r="AI134" s="4">
        <f t="shared" si="1251"/>
        <v>15.881352935913043</v>
      </c>
      <c r="AJ134" s="4">
        <f t="shared" si="1251"/>
        <v>16.16872817639868</v>
      </c>
      <c r="AK134" s="4">
        <f t="shared" ref="AK134:BP134" si="1252">+AK109*AK111</f>
        <v>21.119849063999435</v>
      </c>
      <c r="AL134" s="4">
        <f t="shared" si="1252"/>
        <v>18.728236355455152</v>
      </c>
      <c r="AM134" s="4">
        <f t="shared" si="1252"/>
        <v>18.728236355455152</v>
      </c>
      <c r="AN134" s="4">
        <f t="shared" si="1252"/>
        <v>18.728236355455152</v>
      </c>
      <c r="AO134" s="4">
        <f t="shared" si="1252"/>
        <v>16.16872817639868</v>
      </c>
      <c r="AP134" s="4">
        <f t="shared" si="1252"/>
        <v>16.16872817639868</v>
      </c>
      <c r="AQ134" s="4">
        <f t="shared" si="1252"/>
        <v>16.16872817639868</v>
      </c>
      <c r="AR134" s="4">
        <f t="shared" si="1252"/>
        <v>16.16872817639868</v>
      </c>
      <c r="AS134" s="4">
        <f t="shared" si="1252"/>
        <v>18.728236355455152</v>
      </c>
      <c r="AT134" s="4">
        <f t="shared" si="1252"/>
        <v>17.086080121505727</v>
      </c>
      <c r="AU134" s="4">
        <f t="shared" si="1252"/>
        <v>17.955134548902507</v>
      </c>
      <c r="AV134" s="4">
        <f t="shared" si="1252"/>
        <v>21.273391971608874</v>
      </c>
      <c r="AW134" s="4">
        <f t="shared" si="1252"/>
        <v>19.41898571151966</v>
      </c>
      <c r="AX134" s="4">
        <f t="shared" si="1252"/>
        <v>19.41898571151966</v>
      </c>
      <c r="AY134" s="4">
        <f t="shared" si="1252"/>
        <v>19.41898571151966</v>
      </c>
      <c r="AZ134" s="4">
        <f t="shared" si="1252"/>
        <v>17.955134548902507</v>
      </c>
      <c r="BA134" s="4">
        <f t="shared" si="1252"/>
        <v>17.955134548902507</v>
      </c>
      <c r="BB134" s="4">
        <f t="shared" si="1252"/>
        <v>17.955134548902507</v>
      </c>
      <c r="BC134" s="4">
        <f t="shared" si="1252"/>
        <v>17.955134548902507</v>
      </c>
      <c r="BD134" s="4">
        <f t="shared" si="1252"/>
        <v>19.41898571151966</v>
      </c>
      <c r="BE134" s="4">
        <f t="shared" si="1252"/>
        <v>18.602103176400234</v>
      </c>
      <c r="BF134" s="4">
        <f t="shared" si="1252"/>
        <v>34.453241569469554</v>
      </c>
      <c r="BG134" s="4">
        <f t="shared" si="1252"/>
        <v>45.327593578795671</v>
      </c>
      <c r="BH134" s="4">
        <f t="shared" si="1252"/>
        <v>45.327593578795671</v>
      </c>
      <c r="BI134" s="4">
        <f t="shared" si="1252"/>
        <v>45.327593578795671</v>
      </c>
      <c r="BJ134" s="4">
        <f t="shared" si="1252"/>
        <v>34.453241569469554</v>
      </c>
      <c r="BK134" s="4">
        <f t="shared" si="1252"/>
        <v>34.453241569469554</v>
      </c>
      <c r="BL134" s="4">
        <f t="shared" si="1252"/>
        <v>34.453241569469554</v>
      </c>
      <c r="BM134" s="4">
        <f t="shared" si="1252"/>
        <v>34.453241569469554</v>
      </c>
      <c r="BN134" s="4">
        <f t="shared" si="1252"/>
        <v>38.386317432501706</v>
      </c>
      <c r="BO134" s="4">
        <f t="shared" si="1252"/>
        <v>38.645156679870688</v>
      </c>
      <c r="BP134" s="4">
        <f t="shared" si="1252"/>
        <v>50.842587692134792</v>
      </c>
      <c r="BQ134" s="4">
        <f t="shared" ref="BQ134:CI134" si="1253">+BQ109*BQ111</f>
        <v>50.842587692134792</v>
      </c>
      <c r="BR134" s="4">
        <f t="shared" si="1253"/>
        <v>50.842587692134792</v>
      </c>
      <c r="BS134" s="4">
        <f t="shared" si="1253"/>
        <v>38.645156679870688</v>
      </c>
      <c r="BT134" s="4">
        <f t="shared" si="1253"/>
        <v>38.645156679870688</v>
      </c>
      <c r="BU134" s="4">
        <f t="shared" si="1253"/>
        <v>38.645156679870688</v>
      </c>
      <c r="BV134" s="4">
        <f t="shared" si="1253"/>
        <v>38.645156679870688</v>
      </c>
      <c r="BW134" s="4">
        <f t="shared" si="1253"/>
        <v>50.842587692134792</v>
      </c>
      <c r="BX134" s="4">
        <f t="shared" si="1253"/>
        <v>42.133400579974698</v>
      </c>
      <c r="BY134" s="4">
        <f t="shared" si="1253"/>
        <v>69.07746468606075</v>
      </c>
      <c r="BZ134" s="4">
        <f t="shared" si="1253"/>
        <v>91.774853147650305</v>
      </c>
      <c r="CA134" s="4">
        <f t="shared" si="1253"/>
        <v>91.774853147650305</v>
      </c>
      <c r="CB134" s="4">
        <f t="shared" si="1253"/>
        <v>91.774853147650305</v>
      </c>
      <c r="CC134" s="4">
        <f t="shared" si="1253"/>
        <v>69.07746468606075</v>
      </c>
      <c r="CD134" s="4">
        <f t="shared" si="1253"/>
        <v>69.07746468606075</v>
      </c>
      <c r="CE134" s="4">
        <f t="shared" si="1253"/>
        <v>69.07746468606075</v>
      </c>
      <c r="CF134" s="4">
        <f t="shared" si="1253"/>
        <v>69.07746468606075</v>
      </c>
      <c r="CG134" s="4">
        <f t="shared" si="1253"/>
        <v>91.774853147650305</v>
      </c>
      <c r="CH134" s="4">
        <f t="shared" si="1253"/>
        <v>106.77806847301274</v>
      </c>
      <c r="CI134" s="4">
        <f t="shared" si="1253"/>
        <v>75.465928938301076</v>
      </c>
    </row>
    <row r="135" spans="1:87" x14ac:dyDescent="0.25">
      <c r="A135" s="16" t="s">
        <v>224</v>
      </c>
      <c r="B135" s="2" t="s">
        <v>275</v>
      </c>
      <c r="E135" s="4">
        <f t="shared" ref="E135:AJ135" si="1254">+E110</f>
        <v>1.5409440000000003</v>
      </c>
      <c r="F135" s="4">
        <f t="shared" si="1254"/>
        <v>1.5409440000000003</v>
      </c>
      <c r="G135" s="4">
        <f t="shared" si="1254"/>
        <v>1.5409440000000003</v>
      </c>
      <c r="H135" s="4">
        <f t="shared" si="1254"/>
        <v>1.5409440000000003</v>
      </c>
      <c r="I135" s="4">
        <f t="shared" si="1254"/>
        <v>1.5409440000000003</v>
      </c>
      <c r="J135" s="4">
        <f t="shared" si="1254"/>
        <v>1.5409440000000003</v>
      </c>
      <c r="K135" s="4">
        <f t="shared" si="1254"/>
        <v>1.5409440000000003</v>
      </c>
      <c r="L135" s="4">
        <f t="shared" si="1254"/>
        <v>1.5409440000000003</v>
      </c>
      <c r="M135" s="4">
        <f t="shared" si="1254"/>
        <v>1.5409440000000003</v>
      </c>
      <c r="N135" s="4">
        <f t="shared" si="1254"/>
        <v>1.5409440000000003</v>
      </c>
      <c r="O135" s="4">
        <f t="shared" si="1254"/>
        <v>1.5409440000000003</v>
      </c>
      <c r="P135" s="4">
        <f t="shared" si="1254"/>
        <v>1.5409440000000003</v>
      </c>
      <c r="Q135" s="4">
        <f t="shared" si="1254"/>
        <v>1.5480977727272731</v>
      </c>
      <c r="R135" s="4">
        <f t="shared" si="1254"/>
        <v>1.5409440000000003</v>
      </c>
      <c r="S135" s="4">
        <f t="shared" si="1254"/>
        <v>1.5409440000000003</v>
      </c>
      <c r="T135" s="4">
        <f t="shared" si="1254"/>
        <v>1.5409440000000003</v>
      </c>
      <c r="U135" s="4">
        <f t="shared" si="1254"/>
        <v>1.5409440000000003</v>
      </c>
      <c r="V135" s="4">
        <f t="shared" si="1254"/>
        <v>1.5409440000000003</v>
      </c>
      <c r="W135" s="4">
        <f t="shared" si="1254"/>
        <v>1.5409440000000003</v>
      </c>
      <c r="X135" s="4">
        <f t="shared" si="1254"/>
        <v>1.5409440000000003</v>
      </c>
      <c r="Y135" s="4">
        <f t="shared" si="1254"/>
        <v>9.2818626923076959</v>
      </c>
      <c r="Z135" s="4">
        <f t="shared" si="1254"/>
        <v>9.2818626923076959</v>
      </c>
      <c r="AA135" s="4">
        <f t="shared" si="1254"/>
        <v>9.2818626923076959</v>
      </c>
      <c r="AB135" s="4">
        <f t="shared" si="1254"/>
        <v>9.2818626923076959</v>
      </c>
      <c r="AC135" s="4">
        <f t="shared" si="1254"/>
        <v>9.2818626923076959</v>
      </c>
      <c r="AD135" s="4">
        <f t="shared" si="1254"/>
        <v>9.2818626923076959</v>
      </c>
      <c r="AE135" s="4">
        <f t="shared" si="1254"/>
        <v>9.2818626923076959</v>
      </c>
      <c r="AF135" s="4">
        <f t="shared" si="1254"/>
        <v>9.2818626923076959</v>
      </c>
      <c r="AG135" s="4">
        <f t="shared" si="1254"/>
        <v>9.2818626923076959</v>
      </c>
      <c r="AH135" s="4">
        <f t="shared" si="1254"/>
        <v>9.2818626923076959</v>
      </c>
      <c r="AI135" s="4">
        <f t="shared" si="1254"/>
        <v>9.2818626923076959</v>
      </c>
      <c r="AJ135" s="4">
        <f t="shared" si="1254"/>
        <v>9.2818626923076959</v>
      </c>
      <c r="AK135" s="4">
        <f t="shared" ref="AK135:BP135" si="1255">+AK110</f>
        <v>9.2818626923076959</v>
      </c>
      <c r="AL135" s="4">
        <f t="shared" si="1255"/>
        <v>9.2818626923076959</v>
      </c>
      <c r="AM135" s="4">
        <f t="shared" si="1255"/>
        <v>9.2818626923076959</v>
      </c>
      <c r="AN135" s="4">
        <f t="shared" si="1255"/>
        <v>9.2818626923076959</v>
      </c>
      <c r="AO135" s="4">
        <f t="shared" si="1255"/>
        <v>9.2818626923076959</v>
      </c>
      <c r="AP135" s="4">
        <f t="shared" si="1255"/>
        <v>9.2818626923076959</v>
      </c>
      <c r="AQ135" s="4">
        <f t="shared" si="1255"/>
        <v>9.2818626923076959</v>
      </c>
      <c r="AR135" s="4">
        <f t="shared" si="1255"/>
        <v>9.2818626923076959</v>
      </c>
      <c r="AS135" s="4">
        <f t="shared" si="1255"/>
        <v>9.2818626923076959</v>
      </c>
      <c r="AT135" s="4">
        <f t="shared" si="1255"/>
        <v>9.2818626923076959</v>
      </c>
      <c r="AU135" s="4">
        <f t="shared" si="1255"/>
        <v>9.2818626923076959</v>
      </c>
      <c r="AV135" s="4">
        <f t="shared" si="1255"/>
        <v>9.2818626923076959</v>
      </c>
      <c r="AW135" s="4">
        <f t="shared" si="1255"/>
        <v>9.2818626923076959</v>
      </c>
      <c r="AX135" s="4">
        <f t="shared" si="1255"/>
        <v>9.2818626923076959</v>
      </c>
      <c r="AY135" s="4">
        <f t="shared" si="1255"/>
        <v>9.2818626923076959</v>
      </c>
      <c r="AZ135" s="4">
        <f t="shared" si="1255"/>
        <v>9.2818626923076959</v>
      </c>
      <c r="BA135" s="4">
        <f t="shared" si="1255"/>
        <v>9.2818626923076959</v>
      </c>
      <c r="BB135" s="4">
        <f t="shared" si="1255"/>
        <v>9.2818626923076959</v>
      </c>
      <c r="BC135" s="4">
        <f t="shared" si="1255"/>
        <v>9.2818626923076959</v>
      </c>
      <c r="BD135" s="4">
        <f t="shared" si="1255"/>
        <v>9.2818626923076959</v>
      </c>
      <c r="BE135" s="4">
        <f t="shared" si="1255"/>
        <v>9.2818626923076959</v>
      </c>
      <c r="BF135" s="4">
        <f t="shared" si="1255"/>
        <v>26.175741176470581</v>
      </c>
      <c r="BG135" s="4">
        <f t="shared" si="1255"/>
        <v>26.175741176470581</v>
      </c>
      <c r="BH135" s="4">
        <f t="shared" si="1255"/>
        <v>26.175741176470581</v>
      </c>
      <c r="BI135" s="4">
        <f t="shared" si="1255"/>
        <v>26.175741176470581</v>
      </c>
      <c r="BJ135" s="4">
        <f t="shared" si="1255"/>
        <v>26.175741176470581</v>
      </c>
      <c r="BK135" s="4">
        <f t="shared" si="1255"/>
        <v>26.175741176470581</v>
      </c>
      <c r="BL135" s="4">
        <f t="shared" si="1255"/>
        <v>26.175741176470581</v>
      </c>
      <c r="BM135" s="4">
        <f t="shared" si="1255"/>
        <v>26.175741176470581</v>
      </c>
      <c r="BN135" s="4">
        <f t="shared" si="1255"/>
        <v>26.175741176470581</v>
      </c>
      <c r="BO135" s="4">
        <f t="shared" si="1255"/>
        <v>26.175741176470581</v>
      </c>
      <c r="BP135" s="4">
        <f t="shared" si="1255"/>
        <v>26.175741176470581</v>
      </c>
      <c r="BQ135" s="4">
        <f t="shared" ref="BQ135:CI135" si="1256">+BQ110</f>
        <v>26.175741176470581</v>
      </c>
      <c r="BR135" s="4">
        <f t="shared" si="1256"/>
        <v>26.175741176470581</v>
      </c>
      <c r="BS135" s="4">
        <f t="shared" si="1256"/>
        <v>26.175741176470581</v>
      </c>
      <c r="BT135" s="4">
        <f t="shared" si="1256"/>
        <v>26.175741176470581</v>
      </c>
      <c r="BU135" s="4">
        <f t="shared" si="1256"/>
        <v>26.175741176470581</v>
      </c>
      <c r="BV135" s="4">
        <f t="shared" si="1256"/>
        <v>26.175741176470581</v>
      </c>
      <c r="BW135" s="4">
        <f t="shared" si="1256"/>
        <v>26.175741176470581</v>
      </c>
      <c r="BX135" s="4">
        <f t="shared" si="1256"/>
        <v>26.175741176470581</v>
      </c>
      <c r="BY135" s="4">
        <f t="shared" si="1256"/>
        <v>47.295247058823513</v>
      </c>
      <c r="BZ135" s="4">
        <f t="shared" si="1256"/>
        <v>47.295247058823513</v>
      </c>
      <c r="CA135" s="4">
        <f t="shared" si="1256"/>
        <v>47.295247058823513</v>
      </c>
      <c r="CB135" s="4">
        <f t="shared" si="1256"/>
        <v>47.295247058823513</v>
      </c>
      <c r="CC135" s="4">
        <f t="shared" si="1256"/>
        <v>47.295247058823513</v>
      </c>
      <c r="CD135" s="4">
        <f t="shared" si="1256"/>
        <v>47.295247058823513</v>
      </c>
      <c r="CE135" s="4">
        <f t="shared" si="1256"/>
        <v>47.295247058823513</v>
      </c>
      <c r="CF135" s="4">
        <f t="shared" si="1256"/>
        <v>47.295247058823513</v>
      </c>
      <c r="CG135" s="4">
        <f t="shared" si="1256"/>
        <v>47.295247058823513</v>
      </c>
      <c r="CH135" s="4">
        <f t="shared" si="1256"/>
        <v>47.295247058823513</v>
      </c>
      <c r="CI135" s="4">
        <f t="shared" si="1256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7">+E134*1000/E100</f>
        <v>17.112319526139267</v>
      </c>
      <c r="F136" s="4">
        <f t="shared" si="1257"/>
        <v>27.119483611228382</v>
      </c>
      <c r="G136" s="4">
        <f t="shared" si="1257"/>
        <v>27.119483611228382</v>
      </c>
      <c r="H136" s="4">
        <f t="shared" si="1257"/>
        <v>27.119483611228382</v>
      </c>
      <c r="I136" s="4">
        <f t="shared" si="1257"/>
        <v>17.112319526139267</v>
      </c>
      <c r="J136" s="4">
        <f t="shared" si="1257"/>
        <v>17.112319526139267</v>
      </c>
      <c r="K136" s="4">
        <f t="shared" si="1257"/>
        <v>17.112319526139267</v>
      </c>
      <c r="L136" s="4">
        <f t="shared" si="1257"/>
        <v>17.112319526139267</v>
      </c>
      <c r="M136" s="4">
        <f t="shared" si="1257"/>
        <v>27.119483611228382</v>
      </c>
      <c r="N136" s="4">
        <f t="shared" si="1257"/>
        <v>19.541121818444754</v>
      </c>
      <c r="O136" s="4">
        <f t="shared" si="1257"/>
        <v>23.249155230107064</v>
      </c>
      <c r="P136" s="4">
        <f t="shared" si="1257"/>
        <v>28.281463073345314</v>
      </c>
      <c r="Q136" s="4">
        <f t="shared" si="1257"/>
        <v>29.667424187408251</v>
      </c>
      <c r="R136" s="4">
        <f t="shared" si="1257"/>
        <v>28.281463073345314</v>
      </c>
      <c r="S136" s="4">
        <f t="shared" si="1257"/>
        <v>23.249155230107064</v>
      </c>
      <c r="T136" s="4">
        <f t="shared" si="1257"/>
        <v>23.249155230107064</v>
      </c>
      <c r="U136" s="4">
        <f t="shared" si="1257"/>
        <v>23.249155230107064</v>
      </c>
      <c r="V136" s="4">
        <f t="shared" si="1257"/>
        <v>23.249155230107064</v>
      </c>
      <c r="W136" s="4">
        <f t="shared" si="1257"/>
        <v>28.281463073345314</v>
      </c>
      <c r="X136" s="4">
        <f t="shared" si="1257"/>
        <v>25.01112879002104</v>
      </c>
      <c r="Y136" s="4">
        <f t="shared" si="1257"/>
        <v>24.76676657584289</v>
      </c>
      <c r="Z136" s="4">
        <f t="shared" si="1257"/>
        <v>35.596922582121096</v>
      </c>
      <c r="AA136" s="4">
        <f t="shared" si="1257"/>
        <v>31.026173090247273</v>
      </c>
      <c r="AB136" s="4">
        <f t="shared" si="1257"/>
        <v>31.026173090247273</v>
      </c>
      <c r="AC136" s="4">
        <f t="shared" si="1257"/>
        <v>31.026173090247273</v>
      </c>
      <c r="AD136" s="4">
        <f t="shared" si="1257"/>
        <v>25.010596272129845</v>
      </c>
      <c r="AE136" s="4">
        <f t="shared" si="1257"/>
        <v>25.010596272129845</v>
      </c>
      <c r="AF136" s="4">
        <f t="shared" si="1257"/>
        <v>25.010596272129845</v>
      </c>
      <c r="AG136" s="4">
        <f t="shared" si="1257"/>
        <v>25.010596272129845</v>
      </c>
      <c r="AH136" s="4">
        <f t="shared" si="1257"/>
        <v>31.026173090247273</v>
      </c>
      <c r="AI136" s="4">
        <f t="shared" si="1257"/>
        <v>26.883246849615364</v>
      </c>
      <c r="AJ136" s="4">
        <f t="shared" si="1257"/>
        <v>27.369702856204885</v>
      </c>
      <c r="AK136" s="4">
        <f t="shared" ref="AK136:BP136" si="1258">+AK134*1000/AK100</f>
        <v>35.750739757832406</v>
      </c>
      <c r="AL136" s="4">
        <f t="shared" si="1258"/>
        <v>31.702324293991019</v>
      </c>
      <c r="AM136" s="4">
        <f t="shared" si="1258"/>
        <v>31.702324293991019</v>
      </c>
      <c r="AN136" s="4">
        <f t="shared" si="1258"/>
        <v>31.702324293991019</v>
      </c>
      <c r="AO136" s="4">
        <f t="shared" si="1258"/>
        <v>27.369702856204885</v>
      </c>
      <c r="AP136" s="4">
        <f t="shared" si="1258"/>
        <v>27.369702856204885</v>
      </c>
      <c r="AQ136" s="4">
        <f t="shared" si="1258"/>
        <v>27.369702856204885</v>
      </c>
      <c r="AR136" s="4">
        <f t="shared" si="1258"/>
        <v>27.369702856204885</v>
      </c>
      <c r="AS136" s="4">
        <f t="shared" si="1258"/>
        <v>31.702324293991019</v>
      </c>
      <c r="AT136" s="4">
        <f t="shared" si="1258"/>
        <v>28.922555367436459</v>
      </c>
      <c r="AU136" s="4">
        <f t="shared" si="1258"/>
        <v>30.393651991995899</v>
      </c>
      <c r="AV136" s="4">
        <f t="shared" si="1258"/>
        <v>36.010650352599058</v>
      </c>
      <c r="AW136" s="4">
        <f t="shared" si="1258"/>
        <v>32.871594036010478</v>
      </c>
      <c r="AX136" s="4">
        <f t="shared" si="1258"/>
        <v>32.871594036010478</v>
      </c>
      <c r="AY136" s="4">
        <f t="shared" si="1258"/>
        <v>32.871594036010478</v>
      </c>
      <c r="AZ136" s="4">
        <f t="shared" si="1258"/>
        <v>30.393651991995899</v>
      </c>
      <c r="BA136" s="4">
        <f t="shared" si="1258"/>
        <v>30.393651991995899</v>
      </c>
      <c r="BB136" s="4">
        <f t="shared" si="1258"/>
        <v>30.393651991995899</v>
      </c>
      <c r="BC136" s="4">
        <f t="shared" si="1258"/>
        <v>30.393651991995899</v>
      </c>
      <c r="BD136" s="4">
        <f t="shared" si="1258"/>
        <v>32.871594036010478</v>
      </c>
      <c r="BE136" s="4">
        <f t="shared" si="1258"/>
        <v>31.488811666814765</v>
      </c>
      <c r="BF136" s="4">
        <f t="shared" si="1258"/>
        <v>19.367718238397849</v>
      </c>
      <c r="BG136" s="4">
        <f t="shared" si="1258"/>
        <v>25.480681087397674</v>
      </c>
      <c r="BH136" s="4">
        <f t="shared" si="1258"/>
        <v>25.480681087397674</v>
      </c>
      <c r="BI136" s="4">
        <f t="shared" si="1258"/>
        <v>25.480681087397674</v>
      </c>
      <c r="BJ136" s="4">
        <f t="shared" si="1258"/>
        <v>19.367718238397849</v>
      </c>
      <c r="BK136" s="4">
        <f t="shared" si="1258"/>
        <v>19.367718238397849</v>
      </c>
      <c r="BL136" s="4">
        <f t="shared" si="1258"/>
        <v>19.367718238397849</v>
      </c>
      <c r="BM136" s="4">
        <f t="shared" si="1258"/>
        <v>19.367718238397849</v>
      </c>
      <c r="BN136" s="4">
        <f t="shared" si="1258"/>
        <v>21.578677255762177</v>
      </c>
      <c r="BO136" s="4">
        <f t="shared" si="1258"/>
        <v>21.724182450156533</v>
      </c>
      <c r="BP136" s="4">
        <f t="shared" si="1258"/>
        <v>28.580907574307581</v>
      </c>
      <c r="BQ136" s="4">
        <f t="shared" ref="BQ136:CI136" si="1259">+BQ134*1000/BQ100</f>
        <v>28.580907574307581</v>
      </c>
      <c r="BR136" s="4">
        <f t="shared" si="1259"/>
        <v>28.580907574307581</v>
      </c>
      <c r="BS136" s="4">
        <f t="shared" si="1259"/>
        <v>21.724182450156533</v>
      </c>
      <c r="BT136" s="4">
        <f t="shared" si="1259"/>
        <v>21.724182450156533</v>
      </c>
      <c r="BU136" s="4">
        <f t="shared" si="1259"/>
        <v>21.724182450156533</v>
      </c>
      <c r="BV136" s="4">
        <f t="shared" si="1259"/>
        <v>21.724182450156533</v>
      </c>
      <c r="BW136" s="4">
        <f t="shared" si="1259"/>
        <v>28.580907574307581</v>
      </c>
      <c r="BX136" s="4">
        <f t="shared" si="1259"/>
        <v>23.685081393955528</v>
      </c>
      <c r="BY136" s="4">
        <f t="shared" si="1259"/>
        <v>26.068387438554545</v>
      </c>
      <c r="BZ136" s="4">
        <f t="shared" si="1259"/>
        <v>34.633906149311322</v>
      </c>
      <c r="CA136" s="4">
        <f t="shared" si="1259"/>
        <v>34.633906149311322</v>
      </c>
      <c r="CB136" s="4">
        <f t="shared" si="1259"/>
        <v>34.633906149311322</v>
      </c>
      <c r="CC136" s="4">
        <f t="shared" si="1259"/>
        <v>26.068387438554545</v>
      </c>
      <c r="CD136" s="4">
        <f t="shared" si="1259"/>
        <v>26.068387438554545</v>
      </c>
      <c r="CE136" s="4">
        <f t="shared" si="1259"/>
        <v>26.068387438554545</v>
      </c>
      <c r="CF136" s="4">
        <f t="shared" si="1259"/>
        <v>26.068387438554545</v>
      </c>
      <c r="CG136" s="4">
        <f t="shared" si="1259"/>
        <v>34.633906149311322</v>
      </c>
      <c r="CH136" s="4">
        <f t="shared" si="1259"/>
        <v>40.295805173878882</v>
      </c>
      <c r="CI136" s="4">
        <f t="shared" si="1259"/>
        <v>28.479259957133856</v>
      </c>
    </row>
    <row r="137" spans="1:87" x14ac:dyDescent="0.25">
      <c r="A137" s="16" t="s">
        <v>224</v>
      </c>
      <c r="B137" s="2" t="s">
        <v>221</v>
      </c>
      <c r="E137" s="4">
        <f t="shared" ref="E137:AJ137" si="1260">+E135*1000/E100</f>
        <v>14.812166065315092</v>
      </c>
      <c r="F137" s="4">
        <f t="shared" si="1260"/>
        <v>14.812166065315092</v>
      </c>
      <c r="G137" s="4">
        <f t="shared" si="1260"/>
        <v>14.812166065315092</v>
      </c>
      <c r="H137" s="4">
        <f t="shared" si="1260"/>
        <v>14.812166065315092</v>
      </c>
      <c r="I137" s="4">
        <f t="shared" si="1260"/>
        <v>14.812166065315092</v>
      </c>
      <c r="J137" s="4">
        <f t="shared" si="1260"/>
        <v>14.812166065315092</v>
      </c>
      <c r="K137" s="4">
        <f t="shared" si="1260"/>
        <v>14.812166065315092</v>
      </c>
      <c r="L137" s="4">
        <f t="shared" si="1260"/>
        <v>14.812166065315092</v>
      </c>
      <c r="M137" s="4">
        <f t="shared" si="1260"/>
        <v>14.812166065315092</v>
      </c>
      <c r="N137" s="4">
        <f t="shared" si="1260"/>
        <v>14.812166065315092</v>
      </c>
      <c r="O137" s="4">
        <f t="shared" si="1260"/>
        <v>14.671141225862671</v>
      </c>
      <c r="P137" s="4">
        <f t="shared" si="1260"/>
        <v>14.671141225862671</v>
      </c>
      <c r="Q137" s="4">
        <f t="shared" si="1260"/>
        <v>14.68147605969587</v>
      </c>
      <c r="R137" s="4">
        <f t="shared" si="1260"/>
        <v>14.671141225862671</v>
      </c>
      <c r="S137" s="4">
        <f t="shared" si="1260"/>
        <v>14.671141225862671</v>
      </c>
      <c r="T137" s="4">
        <f t="shared" si="1260"/>
        <v>14.671141225862671</v>
      </c>
      <c r="U137" s="4">
        <f t="shared" si="1260"/>
        <v>14.671141225862671</v>
      </c>
      <c r="V137" s="4">
        <f t="shared" si="1260"/>
        <v>14.671141225862671</v>
      </c>
      <c r="W137" s="4">
        <f t="shared" si="1260"/>
        <v>14.671141225862671</v>
      </c>
      <c r="X137" s="4">
        <f t="shared" si="1260"/>
        <v>14.671141225862671</v>
      </c>
      <c r="Y137" s="4">
        <f t="shared" si="1260"/>
        <v>15.711923725168292</v>
      </c>
      <c r="Z137" s="4">
        <f t="shared" si="1260"/>
        <v>15.711923725168292</v>
      </c>
      <c r="AA137" s="4">
        <f t="shared" si="1260"/>
        <v>15.711923725168292</v>
      </c>
      <c r="AB137" s="4">
        <f t="shared" si="1260"/>
        <v>15.711923725168292</v>
      </c>
      <c r="AC137" s="4">
        <f t="shared" si="1260"/>
        <v>15.711923725168292</v>
      </c>
      <c r="AD137" s="4">
        <f t="shared" si="1260"/>
        <v>15.711923725168292</v>
      </c>
      <c r="AE137" s="4">
        <f t="shared" si="1260"/>
        <v>15.711923725168292</v>
      </c>
      <c r="AF137" s="4">
        <f t="shared" si="1260"/>
        <v>15.711923725168292</v>
      </c>
      <c r="AG137" s="4">
        <f t="shared" si="1260"/>
        <v>15.711923725168292</v>
      </c>
      <c r="AH137" s="4">
        <f t="shared" si="1260"/>
        <v>15.711923725168292</v>
      </c>
      <c r="AI137" s="4">
        <f t="shared" si="1260"/>
        <v>15.711923725168292</v>
      </c>
      <c r="AJ137" s="4">
        <f t="shared" si="1260"/>
        <v>15.711923725168292</v>
      </c>
      <c r="AK137" s="4">
        <f t="shared" ref="AK137:BP137" si="1261">+AK135*1000/AK100</f>
        <v>15.711923725168292</v>
      </c>
      <c r="AL137" s="4">
        <f t="shared" si="1261"/>
        <v>15.711923725168292</v>
      </c>
      <c r="AM137" s="4">
        <f t="shared" si="1261"/>
        <v>15.711923725168292</v>
      </c>
      <c r="AN137" s="4">
        <f t="shared" si="1261"/>
        <v>15.711923725168292</v>
      </c>
      <c r="AO137" s="4">
        <f t="shared" si="1261"/>
        <v>15.711923725168292</v>
      </c>
      <c r="AP137" s="4">
        <f t="shared" si="1261"/>
        <v>15.711923725168292</v>
      </c>
      <c r="AQ137" s="4">
        <f t="shared" si="1261"/>
        <v>15.711923725168292</v>
      </c>
      <c r="AR137" s="4">
        <f t="shared" si="1261"/>
        <v>15.711923725168292</v>
      </c>
      <c r="AS137" s="4">
        <f t="shared" si="1261"/>
        <v>15.711923725168292</v>
      </c>
      <c r="AT137" s="4">
        <f t="shared" si="1261"/>
        <v>15.711923725168292</v>
      </c>
      <c r="AU137" s="4">
        <f t="shared" si="1261"/>
        <v>15.711923725168292</v>
      </c>
      <c r="AV137" s="4">
        <f t="shared" si="1261"/>
        <v>15.711923725168292</v>
      </c>
      <c r="AW137" s="4">
        <f t="shared" si="1261"/>
        <v>15.711923725168292</v>
      </c>
      <c r="AX137" s="4">
        <f t="shared" si="1261"/>
        <v>15.711923725168292</v>
      </c>
      <c r="AY137" s="4">
        <f t="shared" si="1261"/>
        <v>15.711923725168292</v>
      </c>
      <c r="AZ137" s="4">
        <f t="shared" si="1261"/>
        <v>15.711923725168292</v>
      </c>
      <c r="BA137" s="4">
        <f t="shared" si="1261"/>
        <v>15.711923725168292</v>
      </c>
      <c r="BB137" s="4">
        <f t="shared" si="1261"/>
        <v>15.711923725168292</v>
      </c>
      <c r="BC137" s="4">
        <f t="shared" si="1261"/>
        <v>15.711923725168292</v>
      </c>
      <c r="BD137" s="4">
        <f t="shared" si="1261"/>
        <v>15.711923725168292</v>
      </c>
      <c r="BE137" s="4">
        <f t="shared" si="1261"/>
        <v>15.711923725168292</v>
      </c>
      <c r="BF137" s="4">
        <f t="shared" si="1261"/>
        <v>14.714562598265152</v>
      </c>
      <c r="BG137" s="4">
        <f t="shared" si="1261"/>
        <v>14.714562598265152</v>
      </c>
      <c r="BH137" s="4">
        <f t="shared" si="1261"/>
        <v>14.714562598265152</v>
      </c>
      <c r="BI137" s="4">
        <f t="shared" si="1261"/>
        <v>14.714562598265152</v>
      </c>
      <c r="BJ137" s="4">
        <f t="shared" si="1261"/>
        <v>14.714562598265152</v>
      </c>
      <c r="BK137" s="4">
        <f t="shared" si="1261"/>
        <v>14.714562598265152</v>
      </c>
      <c r="BL137" s="4">
        <f t="shared" si="1261"/>
        <v>14.714562598265152</v>
      </c>
      <c r="BM137" s="4">
        <f t="shared" si="1261"/>
        <v>14.714562598265152</v>
      </c>
      <c r="BN137" s="4">
        <f t="shared" si="1261"/>
        <v>14.714562598265152</v>
      </c>
      <c r="BO137" s="4">
        <f t="shared" si="1261"/>
        <v>14.714562598265152</v>
      </c>
      <c r="BP137" s="4">
        <f t="shared" si="1261"/>
        <v>14.714562598265152</v>
      </c>
      <c r="BQ137" s="4">
        <f t="shared" ref="BQ137:CI137" si="1262">+BQ135*1000/BQ100</f>
        <v>14.714562598265152</v>
      </c>
      <c r="BR137" s="4">
        <f t="shared" si="1262"/>
        <v>14.714562598265152</v>
      </c>
      <c r="BS137" s="4">
        <f t="shared" si="1262"/>
        <v>14.714562598265152</v>
      </c>
      <c r="BT137" s="4">
        <f t="shared" si="1262"/>
        <v>14.714562598265152</v>
      </c>
      <c r="BU137" s="4">
        <f t="shared" si="1262"/>
        <v>14.714562598265152</v>
      </c>
      <c r="BV137" s="4">
        <f t="shared" si="1262"/>
        <v>14.714562598265152</v>
      </c>
      <c r="BW137" s="4">
        <f t="shared" si="1262"/>
        <v>14.714562598265152</v>
      </c>
      <c r="BX137" s="4">
        <f t="shared" si="1262"/>
        <v>14.714562598265152</v>
      </c>
      <c r="BY137" s="4">
        <f t="shared" si="1262"/>
        <v>17.848235020419907</v>
      </c>
      <c r="BZ137" s="4">
        <f t="shared" si="1262"/>
        <v>17.848235020419907</v>
      </c>
      <c r="CA137" s="4">
        <f t="shared" si="1262"/>
        <v>17.848235020419907</v>
      </c>
      <c r="CB137" s="4">
        <f t="shared" si="1262"/>
        <v>17.848235020419907</v>
      </c>
      <c r="CC137" s="4">
        <f t="shared" si="1262"/>
        <v>17.848235020419907</v>
      </c>
      <c r="CD137" s="4">
        <f t="shared" si="1262"/>
        <v>17.848235020419907</v>
      </c>
      <c r="CE137" s="4">
        <f t="shared" si="1262"/>
        <v>17.848235020419907</v>
      </c>
      <c r="CF137" s="4">
        <f t="shared" si="1262"/>
        <v>17.848235020419907</v>
      </c>
      <c r="CG137" s="4">
        <f t="shared" si="1262"/>
        <v>17.848235020419907</v>
      </c>
      <c r="CH137" s="4">
        <f t="shared" si="1262"/>
        <v>17.848235020419907</v>
      </c>
      <c r="CI137" s="4">
        <f t="shared" si="1262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3">+E102</f>
        <v>0</v>
      </c>
      <c r="F138" s="4">
        <f t="shared" si="1263"/>
        <v>0</v>
      </c>
      <c r="G138" s="4">
        <f t="shared" si="1263"/>
        <v>0</v>
      </c>
      <c r="H138" s="4">
        <f t="shared" si="1263"/>
        <v>0</v>
      </c>
      <c r="I138" s="4">
        <f t="shared" si="1263"/>
        <v>0</v>
      </c>
      <c r="J138" s="4">
        <f t="shared" si="1263"/>
        <v>0</v>
      </c>
      <c r="K138" s="4">
        <f t="shared" si="1263"/>
        <v>0</v>
      </c>
      <c r="L138" s="4">
        <f t="shared" si="1263"/>
        <v>0</v>
      </c>
      <c r="M138" s="4">
        <f t="shared" si="1263"/>
        <v>0</v>
      </c>
      <c r="N138" s="4">
        <f t="shared" si="1263"/>
        <v>0</v>
      </c>
      <c r="O138" s="4">
        <f t="shared" si="1263"/>
        <v>8.0927470706159781</v>
      </c>
      <c r="P138" s="4">
        <f t="shared" si="1263"/>
        <v>8.0927470706159781</v>
      </c>
      <c r="Q138" s="4">
        <f t="shared" si="1263"/>
        <v>8.0610248723224185</v>
      </c>
      <c r="R138" s="4">
        <f t="shared" si="1263"/>
        <v>8.0927470706159781</v>
      </c>
      <c r="S138" s="4">
        <f t="shared" si="1263"/>
        <v>8.0927470706159781</v>
      </c>
      <c r="T138" s="4">
        <f t="shared" si="1263"/>
        <v>8.0927470706159781</v>
      </c>
      <c r="U138" s="4">
        <f t="shared" si="1263"/>
        <v>8.0927470706159781</v>
      </c>
      <c r="V138" s="4">
        <f t="shared" si="1263"/>
        <v>8.0927470706159781</v>
      </c>
      <c r="W138" s="4">
        <f t="shared" si="1263"/>
        <v>8.0927470706159781</v>
      </c>
      <c r="X138" s="4">
        <f t="shared" si="1263"/>
        <v>8.0927470706159781</v>
      </c>
      <c r="Y138" s="4">
        <f t="shared" si="1263"/>
        <v>4.3165264158004808</v>
      </c>
      <c r="Z138" s="4">
        <f t="shared" si="1263"/>
        <v>4.3165264158004808</v>
      </c>
      <c r="AA138" s="4">
        <f t="shared" si="1263"/>
        <v>4.3165264158004808</v>
      </c>
      <c r="AB138" s="4">
        <f t="shared" si="1263"/>
        <v>4.3165264158004808</v>
      </c>
      <c r="AC138" s="4">
        <f t="shared" si="1263"/>
        <v>4.3165264158004808</v>
      </c>
      <c r="AD138" s="4">
        <f t="shared" si="1263"/>
        <v>4.3165264158004808</v>
      </c>
      <c r="AE138" s="4">
        <f t="shared" si="1263"/>
        <v>4.3165264158004808</v>
      </c>
      <c r="AF138" s="4">
        <f t="shared" si="1263"/>
        <v>4.3165264158004808</v>
      </c>
      <c r="AG138" s="4">
        <f t="shared" si="1263"/>
        <v>4.3165264158004808</v>
      </c>
      <c r="AH138" s="4">
        <f t="shared" si="1263"/>
        <v>4.3165264158004808</v>
      </c>
      <c r="AI138" s="4">
        <f t="shared" si="1263"/>
        <v>4.3165264158004808</v>
      </c>
      <c r="AJ138" s="4">
        <f t="shared" si="1263"/>
        <v>4.3165264158004808</v>
      </c>
      <c r="AK138" s="4">
        <f t="shared" ref="AK138:BP138" si="1264">+AK102</f>
        <v>4.3165264158004808</v>
      </c>
      <c r="AL138" s="4">
        <f t="shared" si="1264"/>
        <v>4.3165264158004808</v>
      </c>
      <c r="AM138" s="4">
        <f t="shared" si="1264"/>
        <v>4.3165264158004808</v>
      </c>
      <c r="AN138" s="4">
        <f t="shared" si="1264"/>
        <v>4.3165264158004808</v>
      </c>
      <c r="AO138" s="4">
        <f t="shared" si="1264"/>
        <v>4.3165264158004808</v>
      </c>
      <c r="AP138" s="4">
        <f t="shared" si="1264"/>
        <v>4.3165264158004808</v>
      </c>
      <c r="AQ138" s="4">
        <f t="shared" si="1264"/>
        <v>4.3165264158004808</v>
      </c>
      <c r="AR138" s="4">
        <f t="shared" si="1264"/>
        <v>4.3165264158004808</v>
      </c>
      <c r="AS138" s="4">
        <f t="shared" si="1264"/>
        <v>4.3165264158004808</v>
      </c>
      <c r="AT138" s="4">
        <f t="shared" si="1264"/>
        <v>4.3165264158004808</v>
      </c>
      <c r="AU138" s="4">
        <f t="shared" si="1264"/>
        <v>4.3165264158004808</v>
      </c>
      <c r="AV138" s="4">
        <f t="shared" si="1264"/>
        <v>4.3165264158004808</v>
      </c>
      <c r="AW138" s="4">
        <f t="shared" si="1264"/>
        <v>4.3165264158004808</v>
      </c>
      <c r="AX138" s="4">
        <f t="shared" si="1264"/>
        <v>4.3165264158004808</v>
      </c>
      <c r="AY138" s="4">
        <f t="shared" si="1264"/>
        <v>4.3165264158004808</v>
      </c>
      <c r="AZ138" s="4">
        <f t="shared" si="1264"/>
        <v>4.3165264158004808</v>
      </c>
      <c r="BA138" s="4">
        <f t="shared" si="1264"/>
        <v>4.3165264158004808</v>
      </c>
      <c r="BB138" s="4">
        <f t="shared" si="1264"/>
        <v>4.3165264158004808</v>
      </c>
      <c r="BC138" s="4">
        <f t="shared" si="1264"/>
        <v>4.3165264158004808</v>
      </c>
      <c r="BD138" s="4">
        <f t="shared" si="1264"/>
        <v>4.3165264158004808</v>
      </c>
      <c r="BE138" s="4">
        <f t="shared" si="1264"/>
        <v>4.3165264158004808</v>
      </c>
      <c r="BF138" s="4">
        <f t="shared" si="1264"/>
        <v>0</v>
      </c>
      <c r="BG138" s="4">
        <f t="shared" si="1264"/>
        <v>0</v>
      </c>
      <c r="BH138" s="4">
        <f t="shared" si="1264"/>
        <v>0</v>
      </c>
      <c r="BI138" s="4">
        <f t="shared" si="1264"/>
        <v>0</v>
      </c>
      <c r="BJ138" s="4">
        <f t="shared" si="1264"/>
        <v>0</v>
      </c>
      <c r="BK138" s="4">
        <f t="shared" si="1264"/>
        <v>0</v>
      </c>
      <c r="BL138" s="4">
        <f t="shared" si="1264"/>
        <v>0</v>
      </c>
      <c r="BM138" s="4">
        <f t="shared" si="1264"/>
        <v>0</v>
      </c>
      <c r="BN138" s="4">
        <f t="shared" si="1264"/>
        <v>0</v>
      </c>
      <c r="BO138" s="4">
        <f t="shared" si="1264"/>
        <v>0</v>
      </c>
      <c r="BP138" s="4">
        <f t="shared" si="1264"/>
        <v>0</v>
      </c>
      <c r="BQ138" s="4">
        <f t="shared" ref="BQ138:CI138" si="1265">+BQ102</f>
        <v>0</v>
      </c>
      <c r="BR138" s="4">
        <f t="shared" si="1265"/>
        <v>0</v>
      </c>
      <c r="BS138" s="4">
        <f t="shared" si="1265"/>
        <v>0</v>
      </c>
      <c r="BT138" s="4">
        <f t="shared" si="1265"/>
        <v>0</v>
      </c>
      <c r="BU138" s="4">
        <f t="shared" si="1265"/>
        <v>0</v>
      </c>
      <c r="BV138" s="4">
        <f t="shared" si="1265"/>
        <v>0</v>
      </c>
      <c r="BW138" s="4">
        <f t="shared" si="1265"/>
        <v>0</v>
      </c>
      <c r="BX138" s="4">
        <f t="shared" si="1265"/>
        <v>0</v>
      </c>
      <c r="BY138" s="4">
        <f t="shared" si="1265"/>
        <v>16.038609279795043</v>
      </c>
      <c r="BZ138" s="4">
        <f t="shared" si="1265"/>
        <v>16.038609279795043</v>
      </c>
      <c r="CA138" s="4">
        <f t="shared" si="1265"/>
        <v>16.038609279795043</v>
      </c>
      <c r="CB138" s="4">
        <f t="shared" si="1265"/>
        <v>16.038609279795043</v>
      </c>
      <c r="CC138" s="4">
        <f t="shared" si="1265"/>
        <v>16.038609279795043</v>
      </c>
      <c r="CD138" s="4">
        <f t="shared" si="1265"/>
        <v>16.038609279795043</v>
      </c>
      <c r="CE138" s="4">
        <f t="shared" si="1265"/>
        <v>16.038609279795043</v>
      </c>
      <c r="CF138" s="4">
        <f t="shared" si="1265"/>
        <v>16.038609279795043</v>
      </c>
      <c r="CG138" s="4">
        <f t="shared" si="1265"/>
        <v>16.038609279795043</v>
      </c>
      <c r="CH138" s="4">
        <f t="shared" si="1265"/>
        <v>16.038609279795043</v>
      </c>
      <c r="CI138" s="4">
        <f t="shared" si="1265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6">+E136+E137+E138</f>
        <v>31.924485591454356</v>
      </c>
      <c r="F139" s="4">
        <f t="shared" si="1266"/>
        <v>41.931649676543472</v>
      </c>
      <c r="G139" s="4">
        <f t="shared" si="1266"/>
        <v>41.931649676543472</v>
      </c>
      <c r="H139" s="4">
        <f t="shared" si="1266"/>
        <v>41.931649676543472</v>
      </c>
      <c r="I139" s="4">
        <f t="shared" si="1266"/>
        <v>31.924485591454356</v>
      </c>
      <c r="J139" s="4">
        <f t="shared" si="1266"/>
        <v>31.924485591454356</v>
      </c>
      <c r="K139" s="4">
        <f t="shared" si="1266"/>
        <v>31.924485591454356</v>
      </c>
      <c r="L139" s="4">
        <f t="shared" si="1266"/>
        <v>31.924485591454356</v>
      </c>
      <c r="M139" s="4">
        <f t="shared" ref="M139:N139" si="1267">+M136+M137</f>
        <v>41.931649676543472</v>
      </c>
      <c r="N139" s="4">
        <f t="shared" si="1267"/>
        <v>34.353287883759847</v>
      </c>
      <c r="O139" s="4">
        <f t="shared" ref="O139:W139" si="1268">+O136+O137</f>
        <v>37.920296455969734</v>
      </c>
      <c r="P139" s="4">
        <f t="shared" ref="P139:R139" si="1269">+P136+P137</f>
        <v>42.952604299207984</v>
      </c>
      <c r="Q139" s="4">
        <f t="shared" si="1269"/>
        <v>44.348900247104119</v>
      </c>
      <c r="R139" s="4">
        <f t="shared" si="1269"/>
        <v>42.952604299207984</v>
      </c>
      <c r="S139" s="4">
        <f t="shared" si="1268"/>
        <v>37.920296455969734</v>
      </c>
      <c r="T139" s="4">
        <f t="shared" ref="T139:U139" si="1270">+T136+T137</f>
        <v>37.920296455969734</v>
      </c>
      <c r="U139" s="4">
        <f t="shared" si="1270"/>
        <v>37.920296455969734</v>
      </c>
      <c r="V139" s="4">
        <f t="shared" ref="V139" si="1271">+V136+V137</f>
        <v>37.920296455969734</v>
      </c>
      <c r="W139" s="4">
        <f t="shared" si="1268"/>
        <v>42.952604299207984</v>
      </c>
      <c r="X139" s="4">
        <f t="shared" ref="X139" si="1272">+X136+X137</f>
        <v>39.682270015883709</v>
      </c>
      <c r="Y139" s="4">
        <f t="shared" ref="Y139:AI139" si="1273">+Y136+Y137</f>
        <v>40.478690301011184</v>
      </c>
      <c r="Z139" s="4">
        <f t="shared" ref="Z139" si="1274">+Z136+Z137</f>
        <v>51.308846307289386</v>
      </c>
      <c r="AA139" s="4">
        <f t="shared" si="1273"/>
        <v>46.738096815415567</v>
      </c>
      <c r="AB139" s="4">
        <f t="shared" si="1273"/>
        <v>46.738096815415567</v>
      </c>
      <c r="AC139" s="4">
        <f t="shared" si="1273"/>
        <v>46.738096815415567</v>
      </c>
      <c r="AD139" s="4">
        <f t="shared" si="1273"/>
        <v>40.722519997298136</v>
      </c>
      <c r="AE139" s="4">
        <f t="shared" si="1273"/>
        <v>40.722519997298136</v>
      </c>
      <c r="AF139" s="4">
        <f t="shared" si="1273"/>
        <v>40.722519997298136</v>
      </c>
      <c r="AG139" s="4">
        <f t="shared" si="1273"/>
        <v>40.722519997298136</v>
      </c>
      <c r="AH139" s="4">
        <f t="shared" si="1273"/>
        <v>46.738096815415567</v>
      </c>
      <c r="AI139" s="4">
        <f t="shared" si="1273"/>
        <v>42.595170574783658</v>
      </c>
      <c r="AJ139" s="4">
        <f t="shared" ref="AJ139:AS139" si="1275">+AJ136+AJ137</f>
        <v>43.081626581373179</v>
      </c>
      <c r="AK139" s="4">
        <f t="shared" ref="AK139" si="1276">+AK136+AK137</f>
        <v>51.462663483000696</v>
      </c>
      <c r="AL139" s="4">
        <f t="shared" ref="AL139:AN139" si="1277">+AL136+AL137</f>
        <v>47.414248019159309</v>
      </c>
      <c r="AM139" s="4">
        <f t="shared" si="1277"/>
        <v>47.414248019159309</v>
      </c>
      <c r="AN139" s="4">
        <f t="shared" si="1277"/>
        <v>47.414248019159309</v>
      </c>
      <c r="AO139" s="4">
        <f t="shared" si="1275"/>
        <v>43.081626581373179</v>
      </c>
      <c r="AP139" s="4">
        <f t="shared" ref="AP139:AQ139" si="1278">+AP136+AP137</f>
        <v>43.081626581373179</v>
      </c>
      <c r="AQ139" s="4">
        <f t="shared" si="1278"/>
        <v>43.081626581373179</v>
      </c>
      <c r="AR139" s="4">
        <f t="shared" ref="AR139" si="1279">+AR136+AR137</f>
        <v>43.081626581373179</v>
      </c>
      <c r="AS139" s="4">
        <f t="shared" si="1275"/>
        <v>47.414248019159309</v>
      </c>
      <c r="AT139" s="4">
        <f t="shared" ref="AT139" si="1280">+AT136+AT137</f>
        <v>44.634479092604749</v>
      </c>
      <c r="AU139" s="4">
        <f t="shared" ref="AU139:BE139" si="1281">+AU136+AU137</f>
        <v>46.105575717164193</v>
      </c>
      <c r="AV139" s="4">
        <f t="shared" ref="AV139" si="1282">+AV136+AV137</f>
        <v>51.722574077767348</v>
      </c>
      <c r="AW139" s="4">
        <f t="shared" si="1281"/>
        <v>48.583517761178769</v>
      </c>
      <c r="AX139" s="4">
        <f t="shared" si="1281"/>
        <v>48.583517761178769</v>
      </c>
      <c r="AY139" s="4">
        <f t="shared" si="1281"/>
        <v>48.583517761178769</v>
      </c>
      <c r="AZ139" s="4">
        <f t="shared" si="1281"/>
        <v>46.105575717164193</v>
      </c>
      <c r="BA139" s="4">
        <f t="shared" si="1281"/>
        <v>46.105575717164193</v>
      </c>
      <c r="BB139" s="4">
        <f t="shared" si="1281"/>
        <v>46.105575717164193</v>
      </c>
      <c r="BC139" s="4">
        <f t="shared" si="1281"/>
        <v>46.105575717164193</v>
      </c>
      <c r="BD139" s="4">
        <f t="shared" si="1281"/>
        <v>48.583517761178769</v>
      </c>
      <c r="BE139" s="4">
        <f t="shared" si="1281"/>
        <v>47.200735391983059</v>
      </c>
      <c r="BF139" s="4">
        <f t="shared" ref="BF139:BS139" si="1283">+BF136+BF137</f>
        <v>34.082280836663003</v>
      </c>
      <c r="BG139" s="4">
        <f t="shared" ref="BG139:BI139" si="1284">+BG136+BG137</f>
        <v>40.195243685662824</v>
      </c>
      <c r="BH139" s="4">
        <f t="shared" si="1284"/>
        <v>40.195243685662824</v>
      </c>
      <c r="BI139" s="4">
        <f t="shared" si="1284"/>
        <v>40.195243685662824</v>
      </c>
      <c r="BJ139" s="4">
        <f t="shared" si="1283"/>
        <v>34.082280836663003</v>
      </c>
      <c r="BK139" s="4">
        <f t="shared" ref="BK139:BL139" si="1285">+BK136+BK137</f>
        <v>34.082280836663003</v>
      </c>
      <c r="BL139" s="4">
        <f t="shared" si="1285"/>
        <v>34.082280836663003</v>
      </c>
      <c r="BM139" s="4">
        <f t="shared" ref="BM139" si="1286">+BM136+BM137</f>
        <v>34.082280836663003</v>
      </c>
      <c r="BN139" s="4">
        <f t="shared" ref="BN139" si="1287">+BN136+BN137</f>
        <v>36.293239854027327</v>
      </c>
      <c r="BO139" s="4">
        <f t="shared" si="1283"/>
        <v>36.438745048421687</v>
      </c>
      <c r="BP139" s="4">
        <f t="shared" ref="BP139:BR139" si="1288">+BP136+BP137</f>
        <v>43.295470172572735</v>
      </c>
      <c r="BQ139" s="4">
        <f t="shared" si="1288"/>
        <v>43.295470172572735</v>
      </c>
      <c r="BR139" s="4">
        <f t="shared" si="1288"/>
        <v>43.295470172572735</v>
      </c>
      <c r="BS139" s="4">
        <f t="shared" si="1283"/>
        <v>36.438745048421687</v>
      </c>
      <c r="BT139" s="4">
        <f t="shared" ref="BT139:BU139" si="1289">+BT136+BT137</f>
        <v>36.438745048421687</v>
      </c>
      <c r="BU139" s="4">
        <f t="shared" si="1289"/>
        <v>36.438745048421687</v>
      </c>
      <c r="BV139" s="4">
        <f t="shared" ref="BV139" si="1290">+BV136+BV137</f>
        <v>36.438745048421687</v>
      </c>
      <c r="BW139" s="4">
        <f t="shared" ref="BW139" si="1291">+BW136+BW137</f>
        <v>43.295470172572735</v>
      </c>
      <c r="BX139" s="4">
        <f t="shared" ref="BX139" si="1292">+BX136+BX137</f>
        <v>38.399643992220682</v>
      </c>
      <c r="BY139" s="4">
        <f t="shared" ref="BY139:CH139" si="1293">+BY136+BY137</f>
        <v>43.916622458974452</v>
      </c>
      <c r="BZ139" s="4">
        <f t="shared" ref="BZ139:CB139" si="1294">+BZ136+BZ137</f>
        <v>52.482141169731229</v>
      </c>
      <c r="CA139" s="4">
        <f t="shared" si="1294"/>
        <v>52.482141169731229</v>
      </c>
      <c r="CB139" s="4">
        <f t="shared" si="1294"/>
        <v>52.482141169731229</v>
      </c>
      <c r="CC139" s="4">
        <f t="shared" si="1293"/>
        <v>43.916622458974452</v>
      </c>
      <c r="CD139" s="4">
        <f t="shared" ref="CD139:CE139" si="1295">+CD136+CD137</f>
        <v>43.916622458974452</v>
      </c>
      <c r="CE139" s="4">
        <f t="shared" si="1295"/>
        <v>43.916622458974452</v>
      </c>
      <c r="CF139" s="4">
        <f t="shared" ref="CF139" si="1296">+CF136+CF137</f>
        <v>43.916622458974452</v>
      </c>
      <c r="CG139" s="4">
        <f t="shared" ref="CG139" si="1297">+CG136+CG137</f>
        <v>52.482141169731229</v>
      </c>
      <c r="CH139" s="4">
        <f t="shared" si="1293"/>
        <v>58.144040194298789</v>
      </c>
      <c r="CI139" s="4">
        <f t="shared" ref="CI139" si="1298">+CI136+CI137</f>
        <v>46.327494977553762</v>
      </c>
    </row>
    <row r="140" spans="1:87" x14ac:dyDescent="0.25">
      <c r="A140" s="16" t="s">
        <v>230</v>
      </c>
      <c r="B140" s="2" t="s">
        <v>222</v>
      </c>
      <c r="E140" s="4">
        <f t="shared" ref="E140:L140" si="1299">+E139+E138</f>
        <v>31.924485591454356</v>
      </c>
      <c r="F140" s="4">
        <f t="shared" si="1299"/>
        <v>41.931649676543472</v>
      </c>
      <c r="G140" s="4">
        <f t="shared" si="1299"/>
        <v>41.931649676543472</v>
      </c>
      <c r="H140" s="4">
        <f t="shared" si="1299"/>
        <v>41.931649676543472</v>
      </c>
      <c r="I140" s="4">
        <f t="shared" si="1299"/>
        <v>31.924485591454356</v>
      </c>
      <c r="J140" s="4">
        <f t="shared" si="1299"/>
        <v>31.924485591454356</v>
      </c>
      <c r="K140" s="4">
        <f t="shared" si="1299"/>
        <v>31.924485591454356</v>
      </c>
      <c r="L140" s="4">
        <f t="shared" si="1299"/>
        <v>31.924485591454356</v>
      </c>
      <c r="M140" s="4">
        <f t="shared" ref="M140:CC140" si="1300">+M139+M138</f>
        <v>41.931649676543472</v>
      </c>
      <c r="N140" s="4">
        <f t="shared" ref="N140" si="1301">+N139+N138</f>
        <v>34.353287883759847</v>
      </c>
      <c r="O140" s="4">
        <f t="shared" si="1300"/>
        <v>46.013043526585712</v>
      </c>
      <c r="P140" s="4">
        <f t="shared" ref="P140:R140" si="1302">+P139+P138</f>
        <v>51.045351369823962</v>
      </c>
      <c r="Q140" s="4">
        <f t="shared" si="1302"/>
        <v>52.409925119426539</v>
      </c>
      <c r="R140" s="4">
        <f t="shared" si="1302"/>
        <v>51.045351369823962</v>
      </c>
      <c r="S140" s="4">
        <f t="shared" si="1300"/>
        <v>46.013043526585712</v>
      </c>
      <c r="T140" s="4">
        <f t="shared" ref="T140:U140" si="1303">+T139+T138</f>
        <v>46.013043526585712</v>
      </c>
      <c r="U140" s="4">
        <f t="shared" si="1303"/>
        <v>46.013043526585712</v>
      </c>
      <c r="V140" s="4">
        <f t="shared" ref="V140" si="1304">+V139+V138</f>
        <v>46.013043526585712</v>
      </c>
      <c r="W140" s="4">
        <f t="shared" ref="W140:X140" si="1305">+W139+W138</f>
        <v>51.045351369823962</v>
      </c>
      <c r="X140" s="4">
        <f t="shared" si="1305"/>
        <v>47.775017086499687</v>
      </c>
      <c r="Y140" s="4">
        <f t="shared" si="1300"/>
        <v>44.795216716811666</v>
      </c>
      <c r="Z140" s="4">
        <f t="shared" ref="Z140" si="1306">+Z139+Z138</f>
        <v>55.625372723089868</v>
      </c>
      <c r="AA140" s="4">
        <f t="shared" ref="AA140:AC140" si="1307">+AA139+AA138</f>
        <v>51.054623231216048</v>
      </c>
      <c r="AB140" s="4">
        <f t="shared" si="1307"/>
        <v>51.054623231216048</v>
      </c>
      <c r="AC140" s="4">
        <f t="shared" si="1307"/>
        <v>51.054623231216048</v>
      </c>
      <c r="AD140" s="4">
        <f t="shared" si="1300"/>
        <v>45.039046413098617</v>
      </c>
      <c r="AE140" s="4">
        <f t="shared" ref="AE140:AF140" si="1308">+AE139+AE138</f>
        <v>45.039046413098617</v>
      </c>
      <c r="AF140" s="4">
        <f t="shared" si="1308"/>
        <v>45.039046413098617</v>
      </c>
      <c r="AG140" s="4">
        <f t="shared" ref="AG140" si="1309">+AG139+AG138</f>
        <v>45.039046413098617</v>
      </c>
      <c r="AH140" s="4">
        <f t="shared" ref="AH140:AI140" si="1310">+AH139+AH138</f>
        <v>51.054623231216048</v>
      </c>
      <c r="AI140" s="4">
        <f t="shared" si="1310"/>
        <v>46.91169699058414</v>
      </c>
      <c r="AJ140" s="4">
        <f t="shared" si="1300"/>
        <v>47.398152997173661</v>
      </c>
      <c r="AK140" s="4">
        <f t="shared" ref="AK140" si="1311">+AK139+AK138</f>
        <v>55.779189898801178</v>
      </c>
      <c r="AL140" s="4">
        <f t="shared" ref="AL140:AN140" si="1312">+AL139+AL138</f>
        <v>51.730774434959791</v>
      </c>
      <c r="AM140" s="4">
        <f t="shared" si="1312"/>
        <v>51.730774434959791</v>
      </c>
      <c r="AN140" s="4">
        <f t="shared" si="1312"/>
        <v>51.730774434959791</v>
      </c>
      <c r="AO140" s="4">
        <f t="shared" si="1300"/>
        <v>47.398152997173661</v>
      </c>
      <c r="AP140" s="4">
        <f t="shared" ref="AP140:AQ140" si="1313">+AP139+AP138</f>
        <v>47.398152997173661</v>
      </c>
      <c r="AQ140" s="4">
        <f t="shared" si="1313"/>
        <v>47.398152997173661</v>
      </c>
      <c r="AR140" s="4">
        <f t="shared" ref="AR140" si="1314">+AR139+AR138</f>
        <v>47.398152997173661</v>
      </c>
      <c r="AS140" s="4">
        <f t="shared" ref="AS140:AT140" si="1315">+AS139+AS138</f>
        <v>51.730774434959791</v>
      </c>
      <c r="AT140" s="4">
        <f t="shared" si="1315"/>
        <v>48.951005508405231</v>
      </c>
      <c r="AU140" s="4">
        <f t="shared" si="1300"/>
        <v>50.422102132964675</v>
      </c>
      <c r="AV140" s="4">
        <f t="shared" ref="AV140" si="1316">+AV139+AV138</f>
        <v>56.03910049356783</v>
      </c>
      <c r="AW140" s="4">
        <f t="shared" ref="AW140:AY140" si="1317">+AW139+AW138</f>
        <v>52.90004417697925</v>
      </c>
      <c r="AX140" s="4">
        <f t="shared" si="1317"/>
        <v>52.90004417697925</v>
      </c>
      <c r="AY140" s="4">
        <f t="shared" si="1317"/>
        <v>52.90004417697925</v>
      </c>
      <c r="AZ140" s="4">
        <f t="shared" si="1300"/>
        <v>50.422102132964675</v>
      </c>
      <c r="BA140" s="4">
        <f t="shared" ref="BA140:BB140" si="1318">+BA139+BA138</f>
        <v>50.422102132964675</v>
      </c>
      <c r="BB140" s="4">
        <f t="shared" si="1318"/>
        <v>50.422102132964675</v>
      </c>
      <c r="BC140" s="4">
        <f t="shared" ref="BC140" si="1319">+BC139+BC138</f>
        <v>50.422102132964675</v>
      </c>
      <c r="BD140" s="4">
        <f t="shared" ref="BD140:BE140" si="1320">+BD139+BD138</f>
        <v>52.90004417697925</v>
      </c>
      <c r="BE140" s="4">
        <f t="shared" si="1320"/>
        <v>51.517261807783541</v>
      </c>
      <c r="BF140" s="4">
        <f t="shared" si="1300"/>
        <v>34.082280836663003</v>
      </c>
      <c r="BG140" s="4">
        <f t="shared" ref="BG140:BI140" si="1321">+BG139+BG138</f>
        <v>40.195243685662824</v>
      </c>
      <c r="BH140" s="4">
        <f t="shared" si="1321"/>
        <v>40.195243685662824</v>
      </c>
      <c r="BI140" s="4">
        <f t="shared" si="1321"/>
        <v>40.195243685662824</v>
      </c>
      <c r="BJ140" s="4">
        <f t="shared" si="1300"/>
        <v>34.082280836663003</v>
      </c>
      <c r="BK140" s="4">
        <f t="shared" ref="BK140:BL140" si="1322">+BK139+BK138</f>
        <v>34.082280836663003</v>
      </c>
      <c r="BL140" s="4">
        <f t="shared" si="1322"/>
        <v>34.082280836663003</v>
      </c>
      <c r="BM140" s="4">
        <f t="shared" ref="BM140" si="1323">+BM139+BM138</f>
        <v>34.082280836663003</v>
      </c>
      <c r="BN140" s="4">
        <f t="shared" ref="BN140" si="1324">+BN139+BN138</f>
        <v>36.293239854027327</v>
      </c>
      <c r="BO140" s="4">
        <f t="shared" si="1300"/>
        <v>36.438745048421687</v>
      </c>
      <c r="BP140" s="4">
        <f t="shared" ref="BP140:BR140" si="1325">+BP139+BP138</f>
        <v>43.295470172572735</v>
      </c>
      <c r="BQ140" s="4">
        <f t="shared" si="1325"/>
        <v>43.295470172572735</v>
      </c>
      <c r="BR140" s="4">
        <f t="shared" si="1325"/>
        <v>43.295470172572735</v>
      </c>
      <c r="BS140" s="4">
        <f t="shared" si="1300"/>
        <v>36.438745048421687</v>
      </c>
      <c r="BT140" s="4">
        <f t="shared" ref="BT140:BU140" si="1326">+BT139+BT138</f>
        <v>36.438745048421687</v>
      </c>
      <c r="BU140" s="4">
        <f t="shared" si="1326"/>
        <v>36.438745048421687</v>
      </c>
      <c r="BV140" s="4">
        <f t="shared" ref="BV140" si="1327">+BV139+BV138</f>
        <v>36.438745048421687</v>
      </c>
      <c r="BW140" s="4">
        <f t="shared" ref="BW140" si="1328">+BW139+BW138</f>
        <v>43.295470172572735</v>
      </c>
      <c r="BX140" s="4">
        <f t="shared" ref="BX140" si="1329">+BX139+BX138</f>
        <v>38.399643992220682</v>
      </c>
      <c r="BY140" s="4">
        <f t="shared" si="1300"/>
        <v>59.955231738769498</v>
      </c>
      <c r="BZ140" s="4">
        <f t="shared" ref="BZ140:CB140" si="1330">+BZ139+BZ138</f>
        <v>68.520750449526275</v>
      </c>
      <c r="CA140" s="4">
        <f t="shared" si="1330"/>
        <v>68.520750449526275</v>
      </c>
      <c r="CB140" s="4">
        <f t="shared" si="1330"/>
        <v>68.520750449526275</v>
      </c>
      <c r="CC140" s="4">
        <f t="shared" si="1300"/>
        <v>59.955231738769498</v>
      </c>
      <c r="CD140" s="4">
        <f t="shared" ref="CD140:CE140" si="1331">+CD139+CD138</f>
        <v>59.955231738769498</v>
      </c>
      <c r="CE140" s="4">
        <f t="shared" si="1331"/>
        <v>59.955231738769498</v>
      </c>
      <c r="CF140" s="4">
        <f t="shared" ref="CF140" si="1332">+CF139+CF138</f>
        <v>59.955231738769498</v>
      </c>
      <c r="CG140" s="4">
        <f t="shared" ref="CG140" si="1333">+CG139+CG138</f>
        <v>68.520750449526275</v>
      </c>
      <c r="CH140" s="4">
        <f t="shared" ref="CH140:CI140" si="1334">+CH139+CH138</f>
        <v>74.182649474093836</v>
      </c>
      <c r="CI140" s="4">
        <f t="shared" si="1334"/>
        <v>62.366104257348809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5">F142*F143</f>
        <v>280</v>
      </c>
      <c r="G144" s="4">
        <f t="shared" si="1335"/>
        <v>280</v>
      </c>
      <c r="H144" s="4">
        <f t="shared" si="1335"/>
        <v>280</v>
      </c>
      <c r="I144" s="4">
        <f t="shared" si="1335"/>
        <v>280</v>
      </c>
      <c r="J144" s="4">
        <f t="shared" si="1335"/>
        <v>280</v>
      </c>
      <c r="K144" s="4">
        <f t="shared" si="1335"/>
        <v>280</v>
      </c>
      <c r="L144" s="4">
        <f t="shared" si="1335"/>
        <v>280</v>
      </c>
      <c r="M144" s="4">
        <f t="shared" si="1335"/>
        <v>280</v>
      </c>
      <c r="N144" s="4">
        <f t="shared" si="1335"/>
        <v>280</v>
      </c>
      <c r="O144" s="4">
        <f t="shared" si="1335"/>
        <v>280</v>
      </c>
      <c r="P144" s="4">
        <f t="shared" si="1335"/>
        <v>280</v>
      </c>
      <c r="Q144" s="4">
        <f t="shared" si="1335"/>
        <v>280</v>
      </c>
      <c r="R144" s="4">
        <f t="shared" si="1335"/>
        <v>280</v>
      </c>
      <c r="S144" s="4">
        <f t="shared" si="1335"/>
        <v>280</v>
      </c>
      <c r="T144" s="4">
        <f t="shared" si="1335"/>
        <v>280</v>
      </c>
      <c r="U144" s="4">
        <f t="shared" si="1335"/>
        <v>280</v>
      </c>
      <c r="V144" s="4">
        <f t="shared" si="1335"/>
        <v>280</v>
      </c>
      <c r="W144" s="4">
        <f t="shared" si="1335"/>
        <v>280</v>
      </c>
      <c r="X144" s="4">
        <f t="shared" si="1335"/>
        <v>280</v>
      </c>
      <c r="Y144" s="4">
        <f t="shared" si="1335"/>
        <v>280</v>
      </c>
      <c r="Z144" s="4">
        <f t="shared" si="1335"/>
        <v>280</v>
      </c>
      <c r="AA144" s="4">
        <f t="shared" si="1335"/>
        <v>280</v>
      </c>
      <c r="AB144" s="4">
        <f t="shared" si="1335"/>
        <v>280</v>
      </c>
      <c r="AC144" s="4">
        <f t="shared" si="1335"/>
        <v>280</v>
      </c>
      <c r="AD144" s="4">
        <f t="shared" si="1335"/>
        <v>280</v>
      </c>
      <c r="AE144" s="4">
        <f t="shared" si="1335"/>
        <v>280</v>
      </c>
      <c r="AF144" s="4">
        <f t="shared" si="1335"/>
        <v>280</v>
      </c>
      <c r="AG144" s="4">
        <f t="shared" si="1335"/>
        <v>280</v>
      </c>
      <c r="AH144" s="4">
        <f t="shared" si="1335"/>
        <v>280</v>
      </c>
      <c r="AI144" s="4">
        <f t="shared" si="1335"/>
        <v>280</v>
      </c>
      <c r="AJ144" s="4">
        <f t="shared" si="1335"/>
        <v>280</v>
      </c>
      <c r="AK144" s="4">
        <f t="shared" si="1335"/>
        <v>280</v>
      </c>
      <c r="AL144" s="4">
        <f t="shared" si="1335"/>
        <v>280</v>
      </c>
      <c r="AM144" s="4">
        <f t="shared" si="1335"/>
        <v>280</v>
      </c>
      <c r="AN144" s="4">
        <f t="shared" si="1335"/>
        <v>280</v>
      </c>
      <c r="AO144" s="4">
        <f t="shared" si="1335"/>
        <v>280</v>
      </c>
      <c r="AP144" s="4">
        <f t="shared" si="1335"/>
        <v>280</v>
      </c>
      <c r="AQ144" s="4">
        <f t="shared" si="1335"/>
        <v>280</v>
      </c>
      <c r="AR144" s="4">
        <f t="shared" si="1335"/>
        <v>280</v>
      </c>
      <c r="AS144" s="4">
        <f t="shared" si="1335"/>
        <v>280</v>
      </c>
      <c r="AT144" s="4">
        <f t="shared" si="1335"/>
        <v>280</v>
      </c>
      <c r="AU144" s="4">
        <f t="shared" si="1335"/>
        <v>280</v>
      </c>
      <c r="AV144" s="4">
        <f t="shared" si="1335"/>
        <v>280</v>
      </c>
      <c r="AW144" s="4">
        <f t="shared" si="1335"/>
        <v>280</v>
      </c>
      <c r="AX144" s="4">
        <f t="shared" si="1335"/>
        <v>280</v>
      </c>
      <c r="AY144" s="4">
        <f t="shared" si="1335"/>
        <v>280</v>
      </c>
      <c r="AZ144" s="4">
        <f t="shared" si="1335"/>
        <v>280</v>
      </c>
      <c r="BA144" s="4">
        <f t="shared" si="1335"/>
        <v>280</v>
      </c>
      <c r="BB144" s="4">
        <f t="shared" si="1335"/>
        <v>280</v>
      </c>
      <c r="BC144" s="4">
        <f t="shared" si="1335"/>
        <v>280</v>
      </c>
      <c r="BD144" s="4">
        <f t="shared" si="1335"/>
        <v>280</v>
      </c>
      <c r="BE144" s="4">
        <f t="shared" si="1335"/>
        <v>280</v>
      </c>
      <c r="BF144" s="4">
        <f t="shared" si="1335"/>
        <v>280</v>
      </c>
      <c r="BG144" s="4">
        <f t="shared" si="1335"/>
        <v>280</v>
      </c>
      <c r="BH144" s="4">
        <f t="shared" si="1335"/>
        <v>280</v>
      </c>
      <c r="BI144" s="4">
        <f t="shared" si="1335"/>
        <v>280</v>
      </c>
      <c r="BJ144" s="4">
        <f t="shared" si="1335"/>
        <v>280</v>
      </c>
      <c r="BK144" s="4">
        <f t="shared" si="1335"/>
        <v>280</v>
      </c>
      <c r="BL144" s="4">
        <f t="shared" si="1335"/>
        <v>280</v>
      </c>
      <c r="BM144" s="4">
        <f t="shared" si="1335"/>
        <v>280</v>
      </c>
      <c r="BN144" s="4">
        <f t="shared" si="1335"/>
        <v>280</v>
      </c>
      <c r="BO144" s="4">
        <f t="shared" si="1335"/>
        <v>280</v>
      </c>
      <c r="BP144" s="4">
        <f t="shared" si="1335"/>
        <v>280</v>
      </c>
      <c r="BQ144" s="4">
        <f t="shared" si="1335"/>
        <v>280</v>
      </c>
      <c r="BR144" s="4">
        <f t="shared" ref="BR144:CI144" si="1336">BR142*BR143</f>
        <v>280</v>
      </c>
      <c r="BS144" s="4">
        <f t="shared" si="1336"/>
        <v>280</v>
      </c>
      <c r="BT144" s="4">
        <f t="shared" si="1336"/>
        <v>280</v>
      </c>
      <c r="BU144" s="4">
        <f t="shared" si="1336"/>
        <v>280</v>
      </c>
      <c r="BV144" s="4">
        <f t="shared" si="1336"/>
        <v>280</v>
      </c>
      <c r="BW144" s="4">
        <f t="shared" si="1336"/>
        <v>280</v>
      </c>
      <c r="BX144" s="4">
        <f t="shared" si="1336"/>
        <v>280</v>
      </c>
      <c r="BY144" s="4">
        <f t="shared" si="1336"/>
        <v>280</v>
      </c>
      <c r="BZ144" s="4">
        <f t="shared" si="1336"/>
        <v>280</v>
      </c>
      <c r="CA144" s="4">
        <f t="shared" si="1336"/>
        <v>280</v>
      </c>
      <c r="CB144" s="4">
        <f t="shared" si="1336"/>
        <v>280</v>
      </c>
      <c r="CC144" s="4">
        <f t="shared" si="1336"/>
        <v>280</v>
      </c>
      <c r="CD144" s="4">
        <f t="shared" si="1336"/>
        <v>280</v>
      </c>
      <c r="CE144" s="4">
        <f t="shared" si="1336"/>
        <v>280</v>
      </c>
      <c r="CF144" s="4">
        <f t="shared" si="1336"/>
        <v>280</v>
      </c>
      <c r="CG144" s="4">
        <f t="shared" si="1336"/>
        <v>280</v>
      </c>
      <c r="CH144" s="4">
        <f t="shared" si="1336"/>
        <v>280</v>
      </c>
      <c r="CI144" s="4">
        <f t="shared" si="1336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7">+E144*E146/1000</f>
        <v>0.20075999999999999</v>
      </c>
      <c r="F147" s="4">
        <f t="shared" si="1337"/>
        <v>0.20075999999999999</v>
      </c>
      <c r="G147" s="4">
        <f t="shared" si="1337"/>
        <v>0.20075999999999999</v>
      </c>
      <c r="H147" s="4">
        <f t="shared" si="1337"/>
        <v>0.20075999999999999</v>
      </c>
      <c r="I147" s="4">
        <f t="shared" si="1337"/>
        <v>0.20075999999999999</v>
      </c>
      <c r="J147" s="4">
        <f t="shared" si="1337"/>
        <v>0.20075999999999999</v>
      </c>
      <c r="K147" s="4">
        <f t="shared" si="1337"/>
        <v>0.20075999999999999</v>
      </c>
      <c r="L147" s="4">
        <f t="shared" si="1337"/>
        <v>0.20075999999999999</v>
      </c>
      <c r="M147" s="4">
        <f t="shared" si="1337"/>
        <v>0.20075999999999999</v>
      </c>
      <c r="N147" s="4">
        <f t="shared" si="1337"/>
        <v>0.20075999999999999</v>
      </c>
      <c r="O147" s="4">
        <f t="shared" si="1337"/>
        <v>0.20075999999999999</v>
      </c>
      <c r="P147" s="4">
        <f t="shared" si="1337"/>
        <v>0.20075999999999999</v>
      </c>
      <c r="Q147" s="4">
        <f t="shared" si="1337"/>
        <v>0.20075999999999999</v>
      </c>
      <c r="R147" s="4">
        <f t="shared" si="1337"/>
        <v>0.20075999999999999</v>
      </c>
      <c r="S147" s="4">
        <f t="shared" si="1337"/>
        <v>0.20075999999999999</v>
      </c>
      <c r="T147" s="4">
        <f t="shared" si="1337"/>
        <v>0.20075999999999999</v>
      </c>
      <c r="U147" s="4">
        <f t="shared" si="1337"/>
        <v>0.20075999999999999</v>
      </c>
      <c r="V147" s="4">
        <f t="shared" si="1337"/>
        <v>0.20075999999999999</v>
      </c>
      <c r="W147" s="4">
        <f t="shared" si="1337"/>
        <v>0.20075999999999999</v>
      </c>
      <c r="X147" s="4">
        <f t="shared" si="1337"/>
        <v>0.20075999999999999</v>
      </c>
      <c r="Y147" s="4">
        <f t="shared" si="1337"/>
        <v>0.20075999999999999</v>
      </c>
      <c r="Z147" s="4">
        <f t="shared" si="1337"/>
        <v>0.20075999999999999</v>
      </c>
      <c r="AA147" s="4">
        <f t="shared" si="1337"/>
        <v>0.20075999999999999</v>
      </c>
      <c r="AB147" s="4">
        <f t="shared" si="1337"/>
        <v>0.20075999999999999</v>
      </c>
      <c r="AC147" s="4">
        <f t="shared" si="1337"/>
        <v>0.20075999999999999</v>
      </c>
      <c r="AD147" s="4">
        <f t="shared" si="1337"/>
        <v>0.20075999999999999</v>
      </c>
      <c r="AE147" s="4">
        <f t="shared" si="1337"/>
        <v>0.20075999999999999</v>
      </c>
      <c r="AF147" s="4">
        <f t="shared" si="1337"/>
        <v>0.20075999999999999</v>
      </c>
      <c r="AG147" s="4">
        <f t="shared" si="1337"/>
        <v>0.20075999999999999</v>
      </c>
      <c r="AH147" s="4">
        <f t="shared" si="1337"/>
        <v>0.20075999999999999</v>
      </c>
      <c r="AI147" s="4">
        <f t="shared" si="1337"/>
        <v>0.20075999999999999</v>
      </c>
      <c r="AJ147" s="4">
        <f t="shared" si="1337"/>
        <v>0.20075999999999999</v>
      </c>
      <c r="AK147" s="4">
        <f t="shared" ref="AK147:BP147" si="1338">+AK144*AK146/1000</f>
        <v>0.20075999999999999</v>
      </c>
      <c r="AL147" s="4">
        <f t="shared" si="1338"/>
        <v>0.20075999999999999</v>
      </c>
      <c r="AM147" s="4">
        <f t="shared" si="1338"/>
        <v>0.20075999999999999</v>
      </c>
      <c r="AN147" s="4">
        <f t="shared" si="1338"/>
        <v>0.20075999999999999</v>
      </c>
      <c r="AO147" s="4">
        <f t="shared" si="1338"/>
        <v>0.20075999999999999</v>
      </c>
      <c r="AP147" s="4">
        <f t="shared" si="1338"/>
        <v>0.20075999999999999</v>
      </c>
      <c r="AQ147" s="4">
        <f t="shared" si="1338"/>
        <v>0.20075999999999999</v>
      </c>
      <c r="AR147" s="4">
        <f t="shared" si="1338"/>
        <v>0.20075999999999999</v>
      </c>
      <c r="AS147" s="4">
        <f t="shared" si="1338"/>
        <v>0.20075999999999999</v>
      </c>
      <c r="AT147" s="4">
        <f t="shared" si="1338"/>
        <v>0.20075999999999999</v>
      </c>
      <c r="AU147" s="4">
        <f t="shared" si="1338"/>
        <v>0.20075999999999999</v>
      </c>
      <c r="AV147" s="4">
        <f t="shared" si="1338"/>
        <v>0.20075999999999999</v>
      </c>
      <c r="AW147" s="4">
        <f t="shared" si="1338"/>
        <v>0.20075999999999999</v>
      </c>
      <c r="AX147" s="4">
        <f t="shared" si="1338"/>
        <v>0.20075999999999999</v>
      </c>
      <c r="AY147" s="4">
        <f t="shared" si="1338"/>
        <v>0.20075999999999999</v>
      </c>
      <c r="AZ147" s="4">
        <f t="shared" si="1338"/>
        <v>0.20075999999999999</v>
      </c>
      <c r="BA147" s="4">
        <f t="shared" si="1338"/>
        <v>0.20075999999999999</v>
      </c>
      <c r="BB147" s="4">
        <f t="shared" si="1338"/>
        <v>0.20075999999999999</v>
      </c>
      <c r="BC147" s="4">
        <f t="shared" si="1338"/>
        <v>0.20075999999999999</v>
      </c>
      <c r="BD147" s="4">
        <f t="shared" si="1338"/>
        <v>0.20075999999999999</v>
      </c>
      <c r="BE147" s="4">
        <f t="shared" si="1338"/>
        <v>0.20075999999999999</v>
      </c>
      <c r="BF147" s="4">
        <f t="shared" si="1338"/>
        <v>0.20075999999999999</v>
      </c>
      <c r="BG147" s="4">
        <f t="shared" si="1338"/>
        <v>0.20075999999999999</v>
      </c>
      <c r="BH147" s="4">
        <f t="shared" si="1338"/>
        <v>0.20075999999999999</v>
      </c>
      <c r="BI147" s="4">
        <f t="shared" si="1338"/>
        <v>0.20075999999999999</v>
      </c>
      <c r="BJ147" s="4">
        <f t="shared" si="1338"/>
        <v>0.20075999999999999</v>
      </c>
      <c r="BK147" s="4">
        <f t="shared" si="1338"/>
        <v>0.20075999999999999</v>
      </c>
      <c r="BL147" s="4">
        <f t="shared" si="1338"/>
        <v>0.20075999999999999</v>
      </c>
      <c r="BM147" s="4">
        <f t="shared" si="1338"/>
        <v>0.20075999999999999</v>
      </c>
      <c r="BN147" s="4">
        <f t="shared" si="1338"/>
        <v>0.20075999999999999</v>
      </c>
      <c r="BO147" s="4">
        <f t="shared" si="1338"/>
        <v>0.20075999999999999</v>
      </c>
      <c r="BP147" s="4">
        <f t="shared" si="1338"/>
        <v>0.20075999999999999</v>
      </c>
      <c r="BQ147" s="4">
        <f t="shared" ref="BQ147:CI147" si="1339">+BQ144*BQ146/1000</f>
        <v>0.20075999999999999</v>
      </c>
      <c r="BR147" s="4">
        <f t="shared" si="1339"/>
        <v>0.20075999999999999</v>
      </c>
      <c r="BS147" s="4">
        <f t="shared" si="1339"/>
        <v>0.20075999999999999</v>
      </c>
      <c r="BT147" s="4">
        <f t="shared" si="1339"/>
        <v>0.20075999999999999</v>
      </c>
      <c r="BU147" s="4">
        <f t="shared" si="1339"/>
        <v>0.20075999999999999</v>
      </c>
      <c r="BV147" s="4">
        <f t="shared" si="1339"/>
        <v>0.20075999999999999</v>
      </c>
      <c r="BW147" s="4">
        <f t="shared" si="1339"/>
        <v>0.20075999999999999</v>
      </c>
      <c r="BX147" s="4">
        <f t="shared" si="1339"/>
        <v>0.20075999999999999</v>
      </c>
      <c r="BY147" s="4">
        <f t="shared" si="1339"/>
        <v>0.20075999999999999</v>
      </c>
      <c r="BZ147" s="4">
        <f t="shared" si="1339"/>
        <v>0.20075999999999999</v>
      </c>
      <c r="CA147" s="4">
        <f t="shared" si="1339"/>
        <v>0.20075999999999999</v>
      </c>
      <c r="CB147" s="4">
        <f t="shared" si="1339"/>
        <v>0.20075999999999999</v>
      </c>
      <c r="CC147" s="4">
        <f t="shared" si="1339"/>
        <v>0.20075999999999999</v>
      </c>
      <c r="CD147" s="4">
        <f t="shared" si="1339"/>
        <v>0.20075999999999999</v>
      </c>
      <c r="CE147" s="4">
        <f t="shared" si="1339"/>
        <v>0.20075999999999999</v>
      </c>
      <c r="CF147" s="4">
        <f t="shared" si="1339"/>
        <v>0.20075999999999999</v>
      </c>
      <c r="CG147" s="4">
        <f t="shared" si="1339"/>
        <v>0.20075999999999999</v>
      </c>
      <c r="CH147" s="4">
        <f t="shared" si="1339"/>
        <v>0.20075999999999999</v>
      </c>
      <c r="CI147" s="4">
        <f t="shared" si="1339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0">+E147*E139</f>
        <v>6.4091597273403762</v>
      </c>
      <c r="F148" s="26">
        <f t="shared" si="1340"/>
        <v>8.4181979890628664</v>
      </c>
      <c r="G148" s="26">
        <f t="shared" si="1340"/>
        <v>8.4181979890628664</v>
      </c>
      <c r="H148" s="26">
        <f t="shared" si="1340"/>
        <v>8.4181979890628664</v>
      </c>
      <c r="I148" s="26">
        <f t="shared" si="1340"/>
        <v>6.4091597273403762</v>
      </c>
      <c r="J148" s="26">
        <f t="shared" si="1340"/>
        <v>6.4091597273403762</v>
      </c>
      <c r="K148" s="26">
        <f t="shared" si="1340"/>
        <v>6.4091597273403762</v>
      </c>
      <c r="L148" s="26">
        <f t="shared" si="1340"/>
        <v>6.4091597273403762</v>
      </c>
      <c r="M148" s="4">
        <f t="shared" si="1340"/>
        <v>8.4181979890628664</v>
      </c>
      <c r="N148" s="4">
        <f t="shared" si="1340"/>
        <v>6.8967660755436269</v>
      </c>
      <c r="O148" s="4">
        <f t="shared" si="1340"/>
        <v>7.6128787165004832</v>
      </c>
      <c r="P148" s="4">
        <f t="shared" si="1340"/>
        <v>8.6231648391089948</v>
      </c>
      <c r="Q148" s="4">
        <f t="shared" si="1340"/>
        <v>8.9034852136086222</v>
      </c>
      <c r="R148" s="4">
        <f t="shared" si="1340"/>
        <v>8.6231648391089948</v>
      </c>
      <c r="S148" s="4">
        <f t="shared" si="1340"/>
        <v>7.6128787165004832</v>
      </c>
      <c r="T148" s="4">
        <f t="shared" si="1340"/>
        <v>7.6128787165004832</v>
      </c>
      <c r="U148" s="4">
        <f t="shared" si="1340"/>
        <v>7.6128787165004832</v>
      </c>
      <c r="V148" s="4">
        <f t="shared" si="1340"/>
        <v>7.6128787165004832</v>
      </c>
      <c r="W148" s="4">
        <f t="shared" si="1340"/>
        <v>8.6231648391089948</v>
      </c>
      <c r="X148" s="4">
        <f t="shared" si="1340"/>
        <v>7.9666125283888132</v>
      </c>
      <c r="Y148" s="4">
        <f t="shared" si="1340"/>
        <v>8.1265018648310043</v>
      </c>
      <c r="Z148" s="4">
        <f t="shared" si="1340"/>
        <v>10.300763984651416</v>
      </c>
      <c r="AA148" s="4">
        <f t="shared" si="1340"/>
        <v>9.3831403166628284</v>
      </c>
      <c r="AB148" s="4">
        <f t="shared" si="1340"/>
        <v>9.3831403166628284</v>
      </c>
      <c r="AC148" s="4">
        <f t="shared" si="1340"/>
        <v>9.3831403166628284</v>
      </c>
      <c r="AD148" s="4">
        <f t="shared" si="1340"/>
        <v>8.1754531146575733</v>
      </c>
      <c r="AE148" s="4">
        <f t="shared" si="1340"/>
        <v>8.1754531146575733</v>
      </c>
      <c r="AF148" s="4">
        <f t="shared" si="1340"/>
        <v>8.1754531146575733</v>
      </c>
      <c r="AG148" s="4">
        <f t="shared" si="1340"/>
        <v>8.1754531146575733</v>
      </c>
      <c r="AH148" s="4">
        <f t="shared" si="1340"/>
        <v>9.3831403166628284</v>
      </c>
      <c r="AI148" s="4">
        <f t="shared" si="1340"/>
        <v>8.5514064445935674</v>
      </c>
      <c r="AJ148" s="4">
        <f t="shared" si="1340"/>
        <v>8.6490673524764787</v>
      </c>
      <c r="AK148" s="4">
        <f t="shared" ref="AK148:BP148" si="1341">+AK147*AK139</f>
        <v>10.33164432084722</v>
      </c>
      <c r="AL148" s="4">
        <f t="shared" si="1341"/>
        <v>9.5188844323264235</v>
      </c>
      <c r="AM148" s="4">
        <f t="shared" si="1341"/>
        <v>9.5188844323264235</v>
      </c>
      <c r="AN148" s="4">
        <f t="shared" si="1341"/>
        <v>9.5188844323264235</v>
      </c>
      <c r="AO148" s="4">
        <f t="shared" si="1341"/>
        <v>8.6490673524764787</v>
      </c>
      <c r="AP148" s="4">
        <f t="shared" si="1341"/>
        <v>8.6490673524764787</v>
      </c>
      <c r="AQ148" s="4">
        <f t="shared" si="1341"/>
        <v>8.6490673524764787</v>
      </c>
      <c r="AR148" s="4">
        <f t="shared" si="1341"/>
        <v>8.6490673524764787</v>
      </c>
      <c r="AS148" s="4">
        <f t="shared" si="1341"/>
        <v>9.5188844323264235</v>
      </c>
      <c r="AT148" s="4">
        <f t="shared" si="1341"/>
        <v>8.9608180226313294</v>
      </c>
      <c r="AU148" s="4">
        <f t="shared" si="1341"/>
        <v>9.2561553809778836</v>
      </c>
      <c r="AV148" s="4">
        <f t="shared" si="1341"/>
        <v>10.383823971852573</v>
      </c>
      <c r="AW148" s="4">
        <f t="shared" si="1341"/>
        <v>9.7536270257342501</v>
      </c>
      <c r="AX148" s="4">
        <f t="shared" si="1341"/>
        <v>9.7536270257342501</v>
      </c>
      <c r="AY148" s="4">
        <f t="shared" si="1341"/>
        <v>9.7536270257342501</v>
      </c>
      <c r="AZ148" s="4">
        <f t="shared" si="1341"/>
        <v>9.2561553809778836</v>
      </c>
      <c r="BA148" s="4">
        <f t="shared" si="1341"/>
        <v>9.2561553809778836</v>
      </c>
      <c r="BB148" s="4">
        <f t="shared" si="1341"/>
        <v>9.2561553809778836</v>
      </c>
      <c r="BC148" s="4">
        <f t="shared" si="1341"/>
        <v>9.2561553809778836</v>
      </c>
      <c r="BD148" s="4">
        <f t="shared" si="1341"/>
        <v>9.7536270257342501</v>
      </c>
      <c r="BE148" s="4">
        <f t="shared" si="1341"/>
        <v>9.4760196372945185</v>
      </c>
      <c r="BF148" s="4">
        <f t="shared" si="1341"/>
        <v>6.8423587007684645</v>
      </c>
      <c r="BG148" s="4">
        <f t="shared" si="1341"/>
        <v>8.0695971223336684</v>
      </c>
      <c r="BH148" s="4">
        <f t="shared" si="1341"/>
        <v>8.0695971223336684</v>
      </c>
      <c r="BI148" s="4">
        <f t="shared" si="1341"/>
        <v>8.0695971223336684</v>
      </c>
      <c r="BJ148" s="4">
        <f t="shared" si="1341"/>
        <v>6.8423587007684645</v>
      </c>
      <c r="BK148" s="4">
        <f t="shared" si="1341"/>
        <v>6.8423587007684645</v>
      </c>
      <c r="BL148" s="4">
        <f t="shared" si="1341"/>
        <v>6.8423587007684645</v>
      </c>
      <c r="BM148" s="4">
        <f t="shared" si="1341"/>
        <v>6.8423587007684645</v>
      </c>
      <c r="BN148" s="4">
        <f t="shared" si="1341"/>
        <v>7.2862308330945256</v>
      </c>
      <c r="BO148" s="4">
        <f t="shared" si="1341"/>
        <v>7.3154424559211373</v>
      </c>
      <c r="BP148" s="4">
        <f t="shared" si="1341"/>
        <v>8.6919985918457012</v>
      </c>
      <c r="BQ148" s="4">
        <f t="shared" ref="BQ148:CI148" si="1342">+BQ147*BQ139</f>
        <v>8.6919985918457012</v>
      </c>
      <c r="BR148" s="4">
        <f t="shared" si="1342"/>
        <v>8.6919985918457012</v>
      </c>
      <c r="BS148" s="4">
        <f t="shared" si="1342"/>
        <v>7.3154424559211373</v>
      </c>
      <c r="BT148" s="4">
        <f t="shared" si="1342"/>
        <v>7.3154424559211373</v>
      </c>
      <c r="BU148" s="4">
        <f t="shared" si="1342"/>
        <v>7.3154424559211373</v>
      </c>
      <c r="BV148" s="4">
        <f t="shared" si="1342"/>
        <v>7.3154424559211373</v>
      </c>
      <c r="BW148" s="4">
        <f t="shared" si="1342"/>
        <v>8.6919985918457012</v>
      </c>
      <c r="BX148" s="4">
        <f t="shared" si="1342"/>
        <v>7.709112527878224</v>
      </c>
      <c r="BY148" s="4">
        <f t="shared" si="1342"/>
        <v>8.8167011248637106</v>
      </c>
      <c r="BZ148" s="4">
        <f t="shared" si="1342"/>
        <v>10.536314661235242</v>
      </c>
      <c r="CA148" s="4">
        <f t="shared" si="1342"/>
        <v>10.536314661235242</v>
      </c>
      <c r="CB148" s="4">
        <f t="shared" si="1342"/>
        <v>10.536314661235242</v>
      </c>
      <c r="CC148" s="4">
        <f t="shared" si="1342"/>
        <v>8.8167011248637106</v>
      </c>
      <c r="CD148" s="4">
        <f t="shared" si="1342"/>
        <v>8.8167011248637106</v>
      </c>
      <c r="CE148" s="4">
        <f t="shared" si="1342"/>
        <v>8.8167011248637106</v>
      </c>
      <c r="CF148" s="4">
        <f t="shared" si="1342"/>
        <v>8.8167011248637106</v>
      </c>
      <c r="CG148" s="4">
        <f t="shared" si="1342"/>
        <v>10.536314661235242</v>
      </c>
      <c r="CH148" s="4">
        <f t="shared" si="1342"/>
        <v>11.672997509407425</v>
      </c>
      <c r="CI148" s="4">
        <f t="shared" si="1342"/>
        <v>9.3007078916936923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3">+E140*E147</f>
        <v>6.4091597273403762</v>
      </c>
      <c r="F149" s="26">
        <f t="shared" si="1343"/>
        <v>8.4181979890628664</v>
      </c>
      <c r="G149" s="26">
        <f t="shared" si="1343"/>
        <v>8.4181979890628664</v>
      </c>
      <c r="H149" s="26">
        <f t="shared" si="1343"/>
        <v>8.4181979890628664</v>
      </c>
      <c r="I149" s="26">
        <f t="shared" si="1343"/>
        <v>6.4091597273403762</v>
      </c>
      <c r="J149" s="26">
        <f t="shared" si="1343"/>
        <v>6.4091597273403762</v>
      </c>
      <c r="K149" s="26">
        <f t="shared" si="1343"/>
        <v>6.4091597273403762</v>
      </c>
      <c r="L149" s="26">
        <f t="shared" si="1343"/>
        <v>6.4091597273403762</v>
      </c>
      <c r="M149" s="26">
        <f t="shared" si="1343"/>
        <v>8.4181979890628664</v>
      </c>
      <c r="N149" s="26">
        <f t="shared" si="1343"/>
        <v>6.8967660755436269</v>
      </c>
      <c r="O149" s="26">
        <f t="shared" si="1343"/>
        <v>9.2375786183973467</v>
      </c>
      <c r="P149" s="26">
        <f t="shared" si="1343"/>
        <v>10.247864741005857</v>
      </c>
      <c r="Q149" s="26">
        <f t="shared" si="1343"/>
        <v>10.521816566976071</v>
      </c>
      <c r="R149" s="26">
        <f t="shared" si="1343"/>
        <v>10.247864741005857</v>
      </c>
      <c r="S149" s="26">
        <f t="shared" si="1343"/>
        <v>9.2375786183973467</v>
      </c>
      <c r="T149" s="26">
        <f t="shared" si="1343"/>
        <v>9.2375786183973467</v>
      </c>
      <c r="U149" s="26">
        <f t="shared" si="1343"/>
        <v>9.2375786183973467</v>
      </c>
      <c r="V149" s="26">
        <f t="shared" si="1343"/>
        <v>9.2375786183973467</v>
      </c>
      <c r="W149" s="26">
        <f t="shared" si="1343"/>
        <v>10.247864741005857</v>
      </c>
      <c r="X149" s="26">
        <f t="shared" si="1343"/>
        <v>9.5913124302856776</v>
      </c>
      <c r="Y149" s="26">
        <f t="shared" si="1343"/>
        <v>8.9930877080671099</v>
      </c>
      <c r="Z149" s="26">
        <f t="shared" si="1343"/>
        <v>11.167349827887522</v>
      </c>
      <c r="AA149" s="26">
        <f t="shared" si="1343"/>
        <v>10.249726159898934</v>
      </c>
      <c r="AB149" s="26">
        <f t="shared" si="1343"/>
        <v>10.249726159898934</v>
      </c>
      <c r="AC149" s="26">
        <f t="shared" si="1343"/>
        <v>10.249726159898934</v>
      </c>
      <c r="AD149" s="26">
        <f t="shared" si="1343"/>
        <v>9.0420389578936788</v>
      </c>
      <c r="AE149" s="26">
        <f t="shared" si="1343"/>
        <v>9.0420389578936788</v>
      </c>
      <c r="AF149" s="26">
        <f t="shared" si="1343"/>
        <v>9.0420389578936788</v>
      </c>
      <c r="AG149" s="26">
        <f t="shared" si="1343"/>
        <v>9.0420389578936788</v>
      </c>
      <c r="AH149" s="26">
        <f t="shared" si="1343"/>
        <v>10.249726159898934</v>
      </c>
      <c r="AI149" s="26">
        <f t="shared" si="1343"/>
        <v>9.4179922878296711</v>
      </c>
      <c r="AJ149" s="26">
        <f t="shared" si="1343"/>
        <v>9.5156531957125843</v>
      </c>
      <c r="AK149" s="26">
        <f t="shared" ref="AK149:BP149" si="1344">+AK140*AK147</f>
        <v>11.198230164083324</v>
      </c>
      <c r="AL149" s="26">
        <f t="shared" si="1344"/>
        <v>10.385470275562527</v>
      </c>
      <c r="AM149" s="26">
        <f t="shared" si="1344"/>
        <v>10.385470275562527</v>
      </c>
      <c r="AN149" s="26">
        <f t="shared" si="1344"/>
        <v>10.385470275562527</v>
      </c>
      <c r="AO149" s="26">
        <f t="shared" si="1344"/>
        <v>9.5156531957125843</v>
      </c>
      <c r="AP149" s="26">
        <f t="shared" si="1344"/>
        <v>9.5156531957125843</v>
      </c>
      <c r="AQ149" s="26">
        <f t="shared" si="1344"/>
        <v>9.5156531957125843</v>
      </c>
      <c r="AR149" s="26">
        <f t="shared" si="1344"/>
        <v>9.5156531957125843</v>
      </c>
      <c r="AS149" s="26">
        <f t="shared" si="1344"/>
        <v>10.385470275562527</v>
      </c>
      <c r="AT149" s="26">
        <f t="shared" si="1344"/>
        <v>9.8274038658674332</v>
      </c>
      <c r="AU149" s="26">
        <f t="shared" si="1344"/>
        <v>10.122741224213987</v>
      </c>
      <c r="AV149" s="26">
        <f t="shared" si="1344"/>
        <v>11.250409815088677</v>
      </c>
      <c r="AW149" s="26">
        <f t="shared" si="1344"/>
        <v>10.620212868970354</v>
      </c>
      <c r="AX149" s="26">
        <f t="shared" si="1344"/>
        <v>10.620212868970354</v>
      </c>
      <c r="AY149" s="26">
        <f t="shared" si="1344"/>
        <v>10.620212868970354</v>
      </c>
      <c r="AZ149" s="26">
        <f t="shared" si="1344"/>
        <v>10.122741224213987</v>
      </c>
      <c r="BA149" s="26">
        <f t="shared" si="1344"/>
        <v>10.122741224213987</v>
      </c>
      <c r="BB149" s="26">
        <f t="shared" si="1344"/>
        <v>10.122741224213987</v>
      </c>
      <c r="BC149" s="26">
        <f t="shared" si="1344"/>
        <v>10.122741224213987</v>
      </c>
      <c r="BD149" s="26">
        <f t="shared" si="1344"/>
        <v>10.620212868970354</v>
      </c>
      <c r="BE149" s="26">
        <f t="shared" si="1344"/>
        <v>10.342605480530624</v>
      </c>
      <c r="BF149" s="26">
        <f t="shared" si="1344"/>
        <v>6.8423587007684645</v>
      </c>
      <c r="BG149" s="26">
        <f t="shared" si="1344"/>
        <v>8.0695971223336684</v>
      </c>
      <c r="BH149" s="26">
        <f t="shared" si="1344"/>
        <v>8.0695971223336684</v>
      </c>
      <c r="BI149" s="26">
        <f t="shared" si="1344"/>
        <v>8.0695971223336684</v>
      </c>
      <c r="BJ149" s="26">
        <f t="shared" si="1344"/>
        <v>6.8423587007684645</v>
      </c>
      <c r="BK149" s="26">
        <f t="shared" si="1344"/>
        <v>6.8423587007684645</v>
      </c>
      <c r="BL149" s="26">
        <f t="shared" si="1344"/>
        <v>6.8423587007684645</v>
      </c>
      <c r="BM149" s="26">
        <f t="shared" si="1344"/>
        <v>6.8423587007684645</v>
      </c>
      <c r="BN149" s="26">
        <f t="shared" si="1344"/>
        <v>7.2862308330945256</v>
      </c>
      <c r="BO149" s="26">
        <f t="shared" si="1344"/>
        <v>7.3154424559211373</v>
      </c>
      <c r="BP149" s="26">
        <f t="shared" si="1344"/>
        <v>8.6919985918457012</v>
      </c>
      <c r="BQ149" s="26">
        <f t="shared" ref="BQ149:CI149" si="1345">+BQ140*BQ147</f>
        <v>8.6919985918457012</v>
      </c>
      <c r="BR149" s="26">
        <f t="shared" si="1345"/>
        <v>8.6919985918457012</v>
      </c>
      <c r="BS149" s="26">
        <f t="shared" si="1345"/>
        <v>7.3154424559211373</v>
      </c>
      <c r="BT149" s="26">
        <f t="shared" si="1345"/>
        <v>7.3154424559211373</v>
      </c>
      <c r="BU149" s="26">
        <f t="shared" si="1345"/>
        <v>7.3154424559211373</v>
      </c>
      <c r="BV149" s="26">
        <f t="shared" si="1345"/>
        <v>7.3154424559211373</v>
      </c>
      <c r="BW149" s="26">
        <f t="shared" si="1345"/>
        <v>8.6919985918457012</v>
      </c>
      <c r="BX149" s="26">
        <f t="shared" si="1345"/>
        <v>7.709112527878224</v>
      </c>
      <c r="BY149" s="26">
        <f t="shared" si="1345"/>
        <v>12.036612323875364</v>
      </c>
      <c r="BZ149" s="26">
        <f t="shared" si="1345"/>
        <v>13.756225860246895</v>
      </c>
      <c r="CA149" s="26">
        <f t="shared" si="1345"/>
        <v>13.756225860246895</v>
      </c>
      <c r="CB149" s="26">
        <f t="shared" si="1345"/>
        <v>13.756225860246895</v>
      </c>
      <c r="CC149" s="26">
        <f t="shared" si="1345"/>
        <v>12.036612323875364</v>
      </c>
      <c r="CD149" s="26">
        <f t="shared" si="1345"/>
        <v>12.036612323875364</v>
      </c>
      <c r="CE149" s="26">
        <f t="shared" si="1345"/>
        <v>12.036612323875364</v>
      </c>
      <c r="CF149" s="26">
        <f t="shared" si="1345"/>
        <v>12.036612323875364</v>
      </c>
      <c r="CG149" s="26">
        <f t="shared" si="1345"/>
        <v>13.756225860246895</v>
      </c>
      <c r="CH149" s="26">
        <f t="shared" si="1345"/>
        <v>14.892908708419078</v>
      </c>
      <c r="CI149" s="26">
        <f t="shared" si="1345"/>
        <v>12.520619090705347</v>
      </c>
    </row>
    <row r="150" spans="1:87" x14ac:dyDescent="0.25">
      <c r="A150" s="16" t="s">
        <v>244</v>
      </c>
      <c r="B150" s="2" t="s">
        <v>222</v>
      </c>
      <c r="E150" s="4">
        <f t="shared" ref="E150:AJ150" si="1346">+E139*(1-E141)</f>
        <v>11.173569957009024</v>
      </c>
      <c r="F150" s="4">
        <f t="shared" si="1346"/>
        <v>14.676077386790213</v>
      </c>
      <c r="G150" s="4">
        <f t="shared" si="1346"/>
        <v>14.676077386790213</v>
      </c>
      <c r="H150" s="4">
        <f t="shared" si="1346"/>
        <v>14.676077386790213</v>
      </c>
      <c r="I150" s="4">
        <f t="shared" si="1346"/>
        <v>11.173569957009024</v>
      </c>
      <c r="J150" s="4">
        <f t="shared" si="1346"/>
        <v>11.173569957009024</v>
      </c>
      <c r="K150" s="4">
        <f t="shared" si="1346"/>
        <v>11.173569957009024</v>
      </c>
      <c r="L150" s="4">
        <f t="shared" si="1346"/>
        <v>11.173569957009024</v>
      </c>
      <c r="M150" s="4">
        <f t="shared" si="1346"/>
        <v>14.676077386790213</v>
      </c>
      <c r="N150" s="4">
        <f t="shared" si="1346"/>
        <v>12.023650759315945</v>
      </c>
      <c r="O150" s="4">
        <f t="shared" si="1346"/>
        <v>13.272103759589406</v>
      </c>
      <c r="P150" s="4">
        <f t="shared" si="1346"/>
        <v>15.033411504722793</v>
      </c>
      <c r="Q150" s="4">
        <f t="shared" si="1346"/>
        <v>15.522115086486441</v>
      </c>
      <c r="R150" s="4">
        <f t="shared" si="1346"/>
        <v>15.033411504722793</v>
      </c>
      <c r="S150" s="4">
        <f t="shared" si="1346"/>
        <v>13.272103759589406</v>
      </c>
      <c r="T150" s="4">
        <f t="shared" si="1346"/>
        <v>13.272103759589406</v>
      </c>
      <c r="U150" s="4">
        <f t="shared" si="1346"/>
        <v>13.272103759589406</v>
      </c>
      <c r="V150" s="4">
        <f t="shared" si="1346"/>
        <v>13.272103759589406</v>
      </c>
      <c r="W150" s="4">
        <f t="shared" si="1346"/>
        <v>15.033411504722793</v>
      </c>
      <c r="X150" s="4">
        <f t="shared" si="1346"/>
        <v>13.888794505559298</v>
      </c>
      <c r="Y150" s="4">
        <f t="shared" si="1346"/>
        <v>14.167541605353913</v>
      </c>
      <c r="Z150" s="4">
        <f t="shared" si="1346"/>
        <v>17.958096207551282</v>
      </c>
      <c r="AA150" s="4">
        <f t="shared" si="1346"/>
        <v>16.358333885395446</v>
      </c>
      <c r="AB150" s="4">
        <f t="shared" si="1346"/>
        <v>16.358333885395446</v>
      </c>
      <c r="AC150" s="4">
        <f t="shared" si="1346"/>
        <v>16.358333885395446</v>
      </c>
      <c r="AD150" s="4">
        <f t="shared" si="1346"/>
        <v>14.252881999054347</v>
      </c>
      <c r="AE150" s="4">
        <f t="shared" si="1346"/>
        <v>14.252881999054347</v>
      </c>
      <c r="AF150" s="4">
        <f t="shared" si="1346"/>
        <v>14.252881999054347</v>
      </c>
      <c r="AG150" s="4">
        <f t="shared" si="1346"/>
        <v>14.252881999054347</v>
      </c>
      <c r="AH150" s="4">
        <f t="shared" si="1346"/>
        <v>16.358333885395446</v>
      </c>
      <c r="AI150" s="4">
        <f t="shared" si="1346"/>
        <v>14.908309701174279</v>
      </c>
      <c r="AJ150" s="4">
        <f t="shared" si="1346"/>
        <v>15.078569303480611</v>
      </c>
      <c r="AK150" s="4">
        <f t="shared" ref="AK150:BP150" si="1347">+AK139*(1-AK141)</f>
        <v>18.011932219050241</v>
      </c>
      <c r="AL150" s="4">
        <f t="shared" si="1347"/>
        <v>16.594986806705759</v>
      </c>
      <c r="AM150" s="4">
        <f t="shared" si="1347"/>
        <v>16.594986806705759</v>
      </c>
      <c r="AN150" s="4">
        <f t="shared" si="1347"/>
        <v>16.594986806705759</v>
      </c>
      <c r="AO150" s="4">
        <f t="shared" si="1347"/>
        <v>15.078569303480611</v>
      </c>
      <c r="AP150" s="4">
        <f t="shared" si="1347"/>
        <v>15.078569303480611</v>
      </c>
      <c r="AQ150" s="4">
        <f t="shared" si="1347"/>
        <v>15.078569303480611</v>
      </c>
      <c r="AR150" s="4">
        <f t="shared" si="1347"/>
        <v>15.078569303480611</v>
      </c>
      <c r="AS150" s="4">
        <f t="shared" si="1347"/>
        <v>16.594986806705759</v>
      </c>
      <c r="AT150" s="4">
        <f t="shared" si="1347"/>
        <v>15.622067682411661</v>
      </c>
      <c r="AU150" s="4">
        <f t="shared" si="1347"/>
        <v>16.136951501007466</v>
      </c>
      <c r="AV150" s="4">
        <f t="shared" si="1347"/>
        <v>18.10290092721857</v>
      </c>
      <c r="AW150" s="4">
        <f t="shared" si="1347"/>
        <v>17.004231216412567</v>
      </c>
      <c r="AX150" s="4">
        <f t="shared" si="1347"/>
        <v>17.004231216412567</v>
      </c>
      <c r="AY150" s="4">
        <f t="shared" si="1347"/>
        <v>17.004231216412567</v>
      </c>
      <c r="AZ150" s="4">
        <f t="shared" si="1347"/>
        <v>16.136951501007466</v>
      </c>
      <c r="BA150" s="4">
        <f t="shared" si="1347"/>
        <v>16.136951501007466</v>
      </c>
      <c r="BB150" s="4">
        <f t="shared" si="1347"/>
        <v>16.136951501007466</v>
      </c>
      <c r="BC150" s="4">
        <f t="shared" si="1347"/>
        <v>16.136951501007466</v>
      </c>
      <c r="BD150" s="4">
        <f t="shared" si="1347"/>
        <v>17.004231216412567</v>
      </c>
      <c r="BE150" s="4">
        <f t="shared" si="1347"/>
        <v>16.520257387194071</v>
      </c>
      <c r="BF150" s="4">
        <f t="shared" si="1347"/>
        <v>11.928798292832051</v>
      </c>
      <c r="BG150" s="4">
        <f t="shared" si="1347"/>
        <v>14.068335289981988</v>
      </c>
      <c r="BH150" s="4">
        <f t="shared" si="1347"/>
        <v>14.068335289981988</v>
      </c>
      <c r="BI150" s="4">
        <f t="shared" si="1347"/>
        <v>14.068335289981988</v>
      </c>
      <c r="BJ150" s="4">
        <f t="shared" si="1347"/>
        <v>11.928798292832051</v>
      </c>
      <c r="BK150" s="4">
        <f t="shared" si="1347"/>
        <v>11.928798292832051</v>
      </c>
      <c r="BL150" s="4">
        <f t="shared" si="1347"/>
        <v>11.928798292832051</v>
      </c>
      <c r="BM150" s="4">
        <f t="shared" si="1347"/>
        <v>11.928798292832051</v>
      </c>
      <c r="BN150" s="4">
        <f t="shared" si="1347"/>
        <v>12.702633948909563</v>
      </c>
      <c r="BO150" s="4">
        <f t="shared" si="1347"/>
        <v>12.75356076694759</v>
      </c>
      <c r="BP150" s="4">
        <f t="shared" si="1347"/>
        <v>15.153414560400456</v>
      </c>
      <c r="BQ150" s="4">
        <f t="shared" ref="BQ150:CI150" si="1348">+BQ139*(1-BQ141)</f>
        <v>15.153414560400456</v>
      </c>
      <c r="BR150" s="4">
        <f t="shared" si="1348"/>
        <v>15.153414560400456</v>
      </c>
      <c r="BS150" s="4">
        <f t="shared" si="1348"/>
        <v>12.75356076694759</v>
      </c>
      <c r="BT150" s="4">
        <f t="shared" si="1348"/>
        <v>12.75356076694759</v>
      </c>
      <c r="BU150" s="4">
        <f t="shared" si="1348"/>
        <v>12.75356076694759</v>
      </c>
      <c r="BV150" s="4">
        <f t="shared" si="1348"/>
        <v>12.75356076694759</v>
      </c>
      <c r="BW150" s="4">
        <f t="shared" si="1348"/>
        <v>15.153414560400456</v>
      </c>
      <c r="BX150" s="4">
        <f t="shared" si="1348"/>
        <v>13.439875397277238</v>
      </c>
      <c r="BY150" s="4">
        <f t="shared" si="1348"/>
        <v>15.370817860641058</v>
      </c>
      <c r="BZ150" s="4">
        <f t="shared" si="1348"/>
        <v>18.368749409405929</v>
      </c>
      <c r="CA150" s="4">
        <f t="shared" si="1348"/>
        <v>18.368749409405929</v>
      </c>
      <c r="CB150" s="4">
        <f t="shared" si="1348"/>
        <v>18.368749409405929</v>
      </c>
      <c r="CC150" s="4">
        <f t="shared" si="1348"/>
        <v>15.370817860641058</v>
      </c>
      <c r="CD150" s="4">
        <f t="shared" si="1348"/>
        <v>15.370817860641058</v>
      </c>
      <c r="CE150" s="4">
        <f t="shared" si="1348"/>
        <v>15.370817860641058</v>
      </c>
      <c r="CF150" s="4">
        <f t="shared" si="1348"/>
        <v>15.370817860641058</v>
      </c>
      <c r="CG150" s="4">
        <f t="shared" si="1348"/>
        <v>18.368749409405929</v>
      </c>
      <c r="CH150" s="4">
        <f t="shared" si="1348"/>
        <v>20.350414068004575</v>
      </c>
      <c r="CI150" s="4">
        <f t="shared" si="1348"/>
        <v>16.214623242143816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49">+VS_tot_omsat_lager_afg</f>
        <v>0.13092377276210895</v>
      </c>
      <c r="F151" s="26">
        <f t="shared" si="1349"/>
        <v>0.13092377276210895</v>
      </c>
      <c r="G151" s="26">
        <f t="shared" si="1349"/>
        <v>0.13092377276210895</v>
      </c>
      <c r="H151" s="26">
        <f t="shared" si="1349"/>
        <v>0.13092377276210895</v>
      </c>
      <c r="I151" s="26">
        <f t="shared" si="1349"/>
        <v>0.13092377276210895</v>
      </c>
      <c r="J151" s="26">
        <f t="shared" si="1349"/>
        <v>0.13092377276210895</v>
      </c>
      <c r="K151" s="26">
        <f t="shared" si="1349"/>
        <v>0.13092377276210895</v>
      </c>
      <c r="L151" s="26">
        <f t="shared" si="1349"/>
        <v>0.13092377276210895</v>
      </c>
      <c r="M151" s="26">
        <f t="shared" si="1349"/>
        <v>0.13092377276210895</v>
      </c>
      <c r="N151" s="26">
        <f t="shared" si="1349"/>
        <v>0.13092377276210895</v>
      </c>
      <c r="O151" s="26">
        <f t="shared" si="1349"/>
        <v>0.13092377276210895</v>
      </c>
      <c r="P151" s="26">
        <f t="shared" si="1349"/>
        <v>0.13092377276210895</v>
      </c>
      <c r="Q151" s="26">
        <f t="shared" si="1349"/>
        <v>0.13092377276210895</v>
      </c>
      <c r="R151" s="26">
        <f t="shared" si="1349"/>
        <v>0.13092377276210895</v>
      </c>
      <c r="S151" s="26">
        <f t="shared" si="1349"/>
        <v>0.13092377276210895</v>
      </c>
      <c r="T151" s="26">
        <f t="shared" si="1349"/>
        <v>0.13092377276210895</v>
      </c>
      <c r="U151" s="26">
        <f t="shared" si="1349"/>
        <v>0.13092377276210895</v>
      </c>
      <c r="V151" s="26">
        <f t="shared" si="1349"/>
        <v>0.13092377276210895</v>
      </c>
      <c r="W151" s="26">
        <f t="shared" si="1349"/>
        <v>0.13092377276210895</v>
      </c>
      <c r="X151" s="26">
        <f t="shared" si="1349"/>
        <v>0.13092377276210895</v>
      </c>
      <c r="Y151" s="26">
        <f t="shared" ref="Y151:CI151" si="1350">+VS_tot_omsat_lager_afg</f>
        <v>0.13092377276210895</v>
      </c>
      <c r="Z151" s="26">
        <f t="shared" si="1350"/>
        <v>0.13092377276210895</v>
      </c>
      <c r="AA151" s="26">
        <f t="shared" si="1350"/>
        <v>0.13092377276210895</v>
      </c>
      <c r="AB151" s="26">
        <f t="shared" si="1350"/>
        <v>0.13092377276210895</v>
      </c>
      <c r="AC151" s="26">
        <f t="shared" si="1350"/>
        <v>0.13092377276210895</v>
      </c>
      <c r="AD151" s="26">
        <f t="shared" si="1350"/>
        <v>0.13092377276210895</v>
      </c>
      <c r="AE151" s="26">
        <f t="shared" si="1350"/>
        <v>0.13092377276210895</v>
      </c>
      <c r="AF151" s="26">
        <f t="shared" si="1350"/>
        <v>0.13092377276210895</v>
      </c>
      <c r="AG151" s="26">
        <f t="shared" si="1350"/>
        <v>0.13092377276210895</v>
      </c>
      <c r="AH151" s="26">
        <f t="shared" si="1350"/>
        <v>0.13092377276210895</v>
      </c>
      <c r="AI151" s="26">
        <f t="shared" si="1350"/>
        <v>0.13092377276210895</v>
      </c>
      <c r="AJ151" s="26">
        <f t="shared" si="1350"/>
        <v>0.13092377276210895</v>
      </c>
      <c r="AK151" s="26">
        <f t="shared" si="1350"/>
        <v>0.13092377276210895</v>
      </c>
      <c r="AL151" s="26">
        <f t="shared" si="1350"/>
        <v>0.13092377276210895</v>
      </c>
      <c r="AM151" s="26">
        <f t="shared" si="1350"/>
        <v>0.13092377276210895</v>
      </c>
      <c r="AN151" s="26">
        <f t="shared" si="1350"/>
        <v>0.13092377276210895</v>
      </c>
      <c r="AO151" s="26">
        <f t="shared" si="1350"/>
        <v>0.13092377276210895</v>
      </c>
      <c r="AP151" s="26">
        <f t="shared" si="1350"/>
        <v>0.13092377276210895</v>
      </c>
      <c r="AQ151" s="26">
        <f t="shared" si="1350"/>
        <v>0.13092377276210895</v>
      </c>
      <c r="AR151" s="26">
        <f t="shared" si="1350"/>
        <v>0.13092377276210895</v>
      </c>
      <c r="AS151" s="26">
        <f t="shared" si="1350"/>
        <v>0.13092377276210895</v>
      </c>
      <c r="AT151" s="26">
        <f t="shared" si="1350"/>
        <v>0.13092377276210895</v>
      </c>
      <c r="AU151" s="26">
        <f t="shared" si="1350"/>
        <v>0.13092377276210895</v>
      </c>
      <c r="AV151" s="26">
        <f t="shared" si="1350"/>
        <v>0.13092377276210895</v>
      </c>
      <c r="AW151" s="26">
        <f t="shared" si="1350"/>
        <v>0.13092377276210895</v>
      </c>
      <c r="AX151" s="26">
        <f t="shared" si="1350"/>
        <v>0.13092377276210895</v>
      </c>
      <c r="AY151" s="26">
        <f t="shared" si="1350"/>
        <v>0.13092377276210895</v>
      </c>
      <c r="AZ151" s="26">
        <f t="shared" si="1350"/>
        <v>0.13092377276210895</v>
      </c>
      <c r="BA151" s="26">
        <f t="shared" si="1350"/>
        <v>0.13092377276210895</v>
      </c>
      <c r="BB151" s="26">
        <f t="shared" si="1350"/>
        <v>0.13092377276210895</v>
      </c>
      <c r="BC151" s="26">
        <f t="shared" si="1350"/>
        <v>0.13092377276210895</v>
      </c>
      <c r="BD151" s="26">
        <f t="shared" si="1350"/>
        <v>0.13092377276210895</v>
      </c>
      <c r="BE151" s="26">
        <f t="shared" si="1350"/>
        <v>0.13092377276210895</v>
      </c>
      <c r="BF151" s="26">
        <f t="shared" si="1350"/>
        <v>0.13092377276210895</v>
      </c>
      <c r="BG151" s="26">
        <f t="shared" si="1350"/>
        <v>0.13092377276210895</v>
      </c>
      <c r="BH151" s="26">
        <f t="shared" si="1350"/>
        <v>0.13092377276210895</v>
      </c>
      <c r="BI151" s="26">
        <f t="shared" si="1350"/>
        <v>0.13092377276210895</v>
      </c>
      <c r="BJ151" s="26">
        <f t="shared" si="1350"/>
        <v>0.13092377276210895</v>
      </c>
      <c r="BK151" s="26">
        <f t="shared" si="1350"/>
        <v>0.13092377276210895</v>
      </c>
      <c r="BL151" s="26">
        <f t="shared" si="1350"/>
        <v>0.13092377276210895</v>
      </c>
      <c r="BM151" s="26">
        <f t="shared" si="1350"/>
        <v>0.13092377276210895</v>
      </c>
      <c r="BN151" s="26">
        <f t="shared" si="1350"/>
        <v>0.13092377276210895</v>
      </c>
      <c r="BO151" s="26">
        <f t="shared" si="1350"/>
        <v>0.13092377276210895</v>
      </c>
      <c r="BP151" s="26">
        <f t="shared" si="1350"/>
        <v>0.13092377276210895</v>
      </c>
      <c r="BQ151" s="26">
        <f t="shared" si="1350"/>
        <v>0.13092377276210895</v>
      </c>
      <c r="BR151" s="26">
        <f t="shared" si="1350"/>
        <v>0.13092377276210895</v>
      </c>
      <c r="BS151" s="26">
        <f t="shared" si="1350"/>
        <v>0.13092377276210895</v>
      </c>
      <c r="BT151" s="26">
        <f t="shared" si="1350"/>
        <v>0.13092377276210895</v>
      </c>
      <c r="BU151" s="26">
        <f t="shared" si="1350"/>
        <v>0.13092377276210895</v>
      </c>
      <c r="BV151" s="26">
        <f t="shared" si="1350"/>
        <v>0.13092377276210895</v>
      </c>
      <c r="BW151" s="26">
        <f t="shared" si="1350"/>
        <v>0.13092377276210895</v>
      </c>
      <c r="BX151" s="26">
        <f t="shared" si="1350"/>
        <v>0.13092377276210895</v>
      </c>
      <c r="BY151" s="26">
        <f t="shared" si="1350"/>
        <v>0.13092377276210895</v>
      </c>
      <c r="BZ151" s="26">
        <f t="shared" si="1350"/>
        <v>0.13092377276210895</v>
      </c>
      <c r="CA151" s="26">
        <f t="shared" si="1350"/>
        <v>0.13092377276210895</v>
      </c>
      <c r="CB151" s="26">
        <f t="shared" si="1350"/>
        <v>0.13092377276210895</v>
      </c>
      <c r="CC151" s="26">
        <f t="shared" si="1350"/>
        <v>0.13092377276210895</v>
      </c>
      <c r="CD151" s="26">
        <f t="shared" si="1350"/>
        <v>0.13092377276210895</v>
      </c>
      <c r="CE151" s="26">
        <f t="shared" si="1350"/>
        <v>0.13092377276210895</v>
      </c>
      <c r="CF151" s="26">
        <f t="shared" si="1350"/>
        <v>0.13092377276210895</v>
      </c>
      <c r="CG151" s="26">
        <f t="shared" si="1350"/>
        <v>0.13092377276210895</v>
      </c>
      <c r="CH151" s="26">
        <f t="shared" si="1350"/>
        <v>0.13092377276210895</v>
      </c>
      <c r="CI151" s="26">
        <f t="shared" si="1350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1">+E150*E151</f>
        <v>1.462885933992977</v>
      </c>
      <c r="F152" s="4">
        <f t="shared" si="1351"/>
        <v>1.9214474208272476</v>
      </c>
      <c r="G152" s="4">
        <f t="shared" si="1351"/>
        <v>1.9214474208272476</v>
      </c>
      <c r="H152" s="4">
        <f t="shared" si="1351"/>
        <v>1.9214474208272476</v>
      </c>
      <c r="I152" s="4">
        <f t="shared" si="1351"/>
        <v>1.462885933992977</v>
      </c>
      <c r="J152" s="4">
        <f t="shared" si="1351"/>
        <v>1.462885933992977</v>
      </c>
      <c r="K152" s="4">
        <f t="shared" si="1351"/>
        <v>1.462885933992977</v>
      </c>
      <c r="L152" s="4">
        <f t="shared" si="1351"/>
        <v>1.462885933992977</v>
      </c>
      <c r="M152" s="4">
        <f t="shared" ref="M152:N152" si="1352">+M150*M151</f>
        <v>1.9214474208272476</v>
      </c>
      <c r="N152" s="4">
        <f t="shared" si="1352"/>
        <v>1.5741817197836396</v>
      </c>
      <c r="O152" s="4">
        <f t="shared" ref="O152:W152" si="1353">+O150*O151</f>
        <v>1.7376338966956153</v>
      </c>
      <c r="P152" s="4">
        <f t="shared" ref="P152:R152" si="1354">+P150*P151</f>
        <v>1.9682309516836014</v>
      </c>
      <c r="Q152" s="4">
        <f t="shared" si="1354"/>
        <v>2.0322138683704538</v>
      </c>
      <c r="R152" s="4">
        <f t="shared" si="1354"/>
        <v>1.9682309516836014</v>
      </c>
      <c r="S152" s="4">
        <f t="shared" si="1353"/>
        <v>1.7376338966956153</v>
      </c>
      <c r="T152" s="4">
        <f t="shared" ref="T152:U152" si="1355">+T150*T151</f>
        <v>1.7376338966956153</v>
      </c>
      <c r="U152" s="4">
        <f t="shared" si="1355"/>
        <v>1.7376338966956153</v>
      </c>
      <c r="V152" s="4">
        <f t="shared" ref="V152" si="1356">+V150*V151</f>
        <v>1.7376338966956153</v>
      </c>
      <c r="W152" s="4">
        <f t="shared" si="1353"/>
        <v>1.9682309516836014</v>
      </c>
      <c r="X152" s="4">
        <f t="shared" ref="X152" si="1357">+X150*X151</f>
        <v>1.818373375785473</v>
      </c>
      <c r="Y152" s="4">
        <f t="shared" ref="Y152:AH152" si="1358">+Y150*Y151</f>
        <v>1.8548679977370799</v>
      </c>
      <c r="Z152" s="4">
        <f t="shared" ref="Z152" si="1359">+Z150*Z151</f>
        <v>2.3511417071175345</v>
      </c>
      <c r="AA152" s="4">
        <f t="shared" ref="AA152:AC152" si="1360">+AA150*AA151</f>
        <v>2.1416947883782202</v>
      </c>
      <c r="AB152" s="4">
        <f t="shared" si="1360"/>
        <v>2.1416947883782202</v>
      </c>
      <c r="AC152" s="4">
        <f t="shared" si="1360"/>
        <v>2.1416947883782202</v>
      </c>
      <c r="AD152" s="4">
        <f t="shared" si="1358"/>
        <v>1.8660410840493444</v>
      </c>
      <c r="AE152" s="4">
        <f t="shared" ref="AE152:AF152" si="1361">+AE150*AE151</f>
        <v>1.8660410840493444</v>
      </c>
      <c r="AF152" s="4">
        <f t="shared" si="1361"/>
        <v>1.8660410840493444</v>
      </c>
      <c r="AG152" s="4">
        <f t="shared" ref="AG152" si="1362">+AG150*AG151</f>
        <v>1.8660410840493444</v>
      </c>
      <c r="AH152" s="4">
        <f t="shared" si="1358"/>
        <v>2.1416947883782202</v>
      </c>
      <c r="AI152" s="4">
        <f t="shared" ref="AI152" si="1363">+AI150*AI151</f>
        <v>1.9518521515836857</v>
      </c>
      <c r="AJ152" s="4">
        <f t="shared" ref="AJ152:AS152" si="1364">+AJ150*AJ151</f>
        <v>1.974143181066607</v>
      </c>
      <c r="AK152" s="4">
        <f t="shared" ref="AK152" si="1365">+AK150*AK151</f>
        <v>2.3581901208534428</v>
      </c>
      <c r="AL152" s="4">
        <f t="shared" ref="AL152:AN152" si="1366">+AL150*AL151</f>
        <v>2.1726782816713408</v>
      </c>
      <c r="AM152" s="4">
        <f t="shared" si="1366"/>
        <v>2.1726782816713408</v>
      </c>
      <c r="AN152" s="4">
        <f t="shared" si="1366"/>
        <v>2.1726782816713408</v>
      </c>
      <c r="AO152" s="4">
        <f t="shared" si="1364"/>
        <v>1.974143181066607</v>
      </c>
      <c r="AP152" s="4">
        <f t="shared" ref="AP152:AQ152" si="1367">+AP150*AP151</f>
        <v>1.974143181066607</v>
      </c>
      <c r="AQ152" s="4">
        <f t="shared" si="1367"/>
        <v>1.974143181066607</v>
      </c>
      <c r="AR152" s="4">
        <f t="shared" ref="AR152" si="1368">+AR150*AR151</f>
        <v>1.974143181066607</v>
      </c>
      <c r="AS152" s="4">
        <f t="shared" si="1364"/>
        <v>2.1726782816713408</v>
      </c>
      <c r="AT152" s="4">
        <f t="shared" ref="AT152" si="1369">+AT150*AT151</f>
        <v>2.0453000393263503</v>
      </c>
      <c r="AU152" s="4">
        <f t="shared" ref="AU152:BD152" si="1370">+AU150*AU151</f>
        <v>2.1127105713910743</v>
      </c>
      <c r="AV152" s="4">
        <f t="shared" ref="AV152" si="1371">+AV150*AV151</f>
        <v>2.3701000873301354</v>
      </c>
      <c r="AW152" s="4">
        <f t="shared" ref="AW152:AY152" si="1372">+AW150*AW151</f>
        <v>2.2262581037719582</v>
      </c>
      <c r="AX152" s="4">
        <f t="shared" si="1372"/>
        <v>2.2262581037719582</v>
      </c>
      <c r="AY152" s="4">
        <f t="shared" si="1372"/>
        <v>2.2262581037719582</v>
      </c>
      <c r="AZ152" s="4">
        <f t="shared" si="1370"/>
        <v>2.1127105713910743</v>
      </c>
      <c r="BA152" s="4">
        <f t="shared" ref="BA152:BB152" si="1373">+BA150*BA151</f>
        <v>2.1127105713910743</v>
      </c>
      <c r="BB152" s="4">
        <f t="shared" si="1373"/>
        <v>2.1127105713910743</v>
      </c>
      <c r="BC152" s="4">
        <f t="shared" ref="BC152" si="1374">+BC150*BC151</f>
        <v>2.1127105713910743</v>
      </c>
      <c r="BD152" s="4">
        <f t="shared" si="1370"/>
        <v>2.2262581037719582</v>
      </c>
      <c r="BE152" s="4">
        <f t="shared" ref="BE152" si="1375">+BE150*BE151</f>
        <v>2.1628944241325483</v>
      </c>
      <c r="BF152" s="4">
        <f t="shared" ref="BF152:BS152" si="1376">+BF150*BF151</f>
        <v>1.5617632770157766</v>
      </c>
      <c r="BG152" s="4">
        <f t="shared" ref="BG152:BI152" si="1377">+BG150*BG151</f>
        <v>1.8418795326467599</v>
      </c>
      <c r="BH152" s="4">
        <f t="shared" si="1377"/>
        <v>1.8418795326467599</v>
      </c>
      <c r="BI152" s="4">
        <f t="shared" si="1377"/>
        <v>1.8418795326467599</v>
      </c>
      <c r="BJ152" s="4">
        <f t="shared" si="1376"/>
        <v>1.5617632770157766</v>
      </c>
      <c r="BK152" s="4">
        <f t="shared" ref="BK152:BL152" si="1378">+BK150*BK151</f>
        <v>1.5617632770157766</v>
      </c>
      <c r="BL152" s="4">
        <f t="shared" si="1378"/>
        <v>1.5617632770157766</v>
      </c>
      <c r="BM152" s="4">
        <f t="shared" ref="BM152" si="1379">+BM150*BM151</f>
        <v>1.5617632770157766</v>
      </c>
      <c r="BN152" s="4">
        <f t="shared" ref="BN152" si="1380">+BN150*BN151</f>
        <v>1.6630767606072863</v>
      </c>
      <c r="BO152" s="4">
        <f t="shared" si="1376"/>
        <v>1.6697442917595942</v>
      </c>
      <c r="BP152" s="4">
        <f t="shared" ref="BP152:BR152" si="1381">+BP150*BP151</f>
        <v>1.9839422044759025</v>
      </c>
      <c r="BQ152" s="4">
        <f t="shared" si="1381"/>
        <v>1.9839422044759025</v>
      </c>
      <c r="BR152" s="4">
        <f t="shared" si="1381"/>
        <v>1.9839422044759025</v>
      </c>
      <c r="BS152" s="4">
        <f t="shared" si="1376"/>
        <v>1.6697442917595942</v>
      </c>
      <c r="BT152" s="4">
        <f t="shared" ref="BT152:BU152" si="1382">+BT150*BT151</f>
        <v>1.6697442917595942</v>
      </c>
      <c r="BU152" s="4">
        <f t="shared" si="1382"/>
        <v>1.6697442917595942</v>
      </c>
      <c r="BV152" s="4">
        <f t="shared" ref="BV152" si="1383">+BV150*BV151</f>
        <v>1.6697442917595942</v>
      </c>
      <c r="BW152" s="4">
        <f t="shared" ref="BW152" si="1384">+BW150*BW151</f>
        <v>1.9839422044759025</v>
      </c>
      <c r="BX152" s="4">
        <f t="shared" ref="BX152" si="1385">+BX150*BX151</f>
        <v>1.7595991924641838</v>
      </c>
      <c r="BY152" s="4">
        <f t="shared" ref="BY152:CH152" si="1386">+BY150*BY151</f>
        <v>2.0124054647543357</v>
      </c>
      <c r="BZ152" s="4">
        <f t="shared" ref="BZ152:CB152" si="1387">+BZ150*BZ151</f>
        <v>2.4049059736011849</v>
      </c>
      <c r="CA152" s="4">
        <f t="shared" si="1387"/>
        <v>2.4049059736011849</v>
      </c>
      <c r="CB152" s="4">
        <f t="shared" si="1387"/>
        <v>2.4049059736011849</v>
      </c>
      <c r="CC152" s="4">
        <f t="shared" si="1386"/>
        <v>2.0124054647543357</v>
      </c>
      <c r="CD152" s="4">
        <f t="shared" ref="CD152:CE152" si="1388">+CD150*CD151</f>
        <v>2.0124054647543357</v>
      </c>
      <c r="CE152" s="4">
        <f t="shared" si="1388"/>
        <v>2.0124054647543357</v>
      </c>
      <c r="CF152" s="4">
        <f t="shared" ref="CF152" si="1389">+CF150*CF151</f>
        <v>2.0124054647543357</v>
      </c>
      <c r="CG152" s="4">
        <f t="shared" ref="CG152" si="1390">+CG150*CG151</f>
        <v>2.4049059736011849</v>
      </c>
      <c r="CH152" s="4">
        <f t="shared" si="1386"/>
        <v>2.6643529870542562</v>
      </c>
      <c r="CI152" s="4">
        <f t="shared" ref="CI152" si="1391">+CI150*CI151</f>
        <v>2.1228796487776473</v>
      </c>
    </row>
    <row r="153" spans="1:87" x14ac:dyDescent="0.25">
      <c r="A153" s="16" t="s">
        <v>205</v>
      </c>
      <c r="B153" s="2" t="s">
        <v>206</v>
      </c>
      <c r="E153" s="4">
        <f t="shared" ref="E153:AJ153" si="1392">+E152/E73</f>
        <v>8.7773156039578609E-2</v>
      </c>
      <c r="F153" s="4">
        <f t="shared" si="1392"/>
        <v>0.11528684524963485</v>
      </c>
      <c r="G153" s="4">
        <f t="shared" si="1392"/>
        <v>0.11528684524963485</v>
      </c>
      <c r="H153" s="4">
        <f t="shared" si="1392"/>
        <v>0.11528684524963485</v>
      </c>
      <c r="I153" s="4">
        <f t="shared" si="1392"/>
        <v>8.7773156039578609E-2</v>
      </c>
      <c r="J153" s="4">
        <f t="shared" si="1392"/>
        <v>8.7773156039578609E-2</v>
      </c>
      <c r="K153" s="4">
        <f t="shared" si="1392"/>
        <v>8.7773156039578609E-2</v>
      </c>
      <c r="L153" s="4">
        <f t="shared" si="1392"/>
        <v>8.7773156039578609E-2</v>
      </c>
      <c r="M153" s="4">
        <f t="shared" si="1392"/>
        <v>0.11528684524963485</v>
      </c>
      <c r="N153" s="4">
        <f t="shared" si="1392"/>
        <v>9.4450903187018376E-2</v>
      </c>
      <c r="O153" s="4">
        <f t="shared" si="1392"/>
        <v>0.10425803380173691</v>
      </c>
      <c r="P153" s="4">
        <f t="shared" si="1392"/>
        <v>0.11809385710101608</v>
      </c>
      <c r="Q153" s="4">
        <f t="shared" si="1392"/>
        <v>0.12193283210222722</v>
      </c>
      <c r="R153" s="4">
        <f t="shared" si="1392"/>
        <v>0.11809385710101608</v>
      </c>
      <c r="S153" s="4">
        <f t="shared" si="1392"/>
        <v>0.10425803380173691</v>
      </c>
      <c r="T153" s="4">
        <f t="shared" si="1392"/>
        <v>0.10425803380173691</v>
      </c>
      <c r="U153" s="4">
        <f t="shared" si="1392"/>
        <v>0.10425803380173691</v>
      </c>
      <c r="V153" s="4">
        <f t="shared" si="1392"/>
        <v>0.10425803380173691</v>
      </c>
      <c r="W153" s="4">
        <f t="shared" si="1392"/>
        <v>0.11809385710101608</v>
      </c>
      <c r="X153" s="4">
        <f t="shared" si="1392"/>
        <v>0.10910240254712837</v>
      </c>
      <c r="Y153" s="4">
        <f t="shared" si="1392"/>
        <v>0.11129207986422479</v>
      </c>
      <c r="Z153" s="4">
        <f t="shared" si="1392"/>
        <v>0.14106850242705204</v>
      </c>
      <c r="AA153" s="4">
        <f t="shared" si="1392"/>
        <v>0.12850168730269321</v>
      </c>
      <c r="AB153" s="4">
        <f t="shared" si="1392"/>
        <v>0.12850168730269321</v>
      </c>
      <c r="AC153" s="4">
        <f t="shared" si="1392"/>
        <v>0.12850168730269321</v>
      </c>
      <c r="AD153" s="4">
        <f t="shared" si="1392"/>
        <v>0.11196246504296066</v>
      </c>
      <c r="AE153" s="4">
        <f t="shared" si="1392"/>
        <v>0.11196246504296066</v>
      </c>
      <c r="AF153" s="4">
        <f t="shared" si="1392"/>
        <v>0.11196246504296066</v>
      </c>
      <c r="AG153" s="4">
        <f t="shared" si="1392"/>
        <v>0.11196246504296066</v>
      </c>
      <c r="AH153" s="4">
        <f t="shared" si="1392"/>
        <v>0.12850168730269321</v>
      </c>
      <c r="AI153" s="4">
        <f t="shared" si="1392"/>
        <v>0.11711112909502114</v>
      </c>
      <c r="AJ153" s="4">
        <f t="shared" si="1392"/>
        <v>0.11844859086399641</v>
      </c>
      <c r="AK153" s="4">
        <f t="shared" ref="AK153:BP153" si="1393">+AK152/AK73</f>
        <v>0.14149140725120657</v>
      </c>
      <c r="AL153" s="4">
        <f t="shared" si="1393"/>
        <v>0.13036069690028043</v>
      </c>
      <c r="AM153" s="4">
        <f t="shared" si="1393"/>
        <v>0.13036069690028043</v>
      </c>
      <c r="AN153" s="4">
        <f t="shared" si="1393"/>
        <v>0.13036069690028043</v>
      </c>
      <c r="AO153" s="4">
        <f t="shared" si="1393"/>
        <v>0.11844859086399641</v>
      </c>
      <c r="AP153" s="4">
        <f t="shared" si="1393"/>
        <v>0.11844859086399641</v>
      </c>
      <c r="AQ153" s="4">
        <f t="shared" si="1393"/>
        <v>0.11844859086399641</v>
      </c>
      <c r="AR153" s="4">
        <f t="shared" si="1393"/>
        <v>0.11844859086399641</v>
      </c>
      <c r="AS153" s="4">
        <f t="shared" si="1393"/>
        <v>0.13036069690028043</v>
      </c>
      <c r="AT153" s="4">
        <f t="shared" si="1393"/>
        <v>0.12271800235958101</v>
      </c>
      <c r="AU153" s="4">
        <f t="shared" si="1393"/>
        <v>0.12676263428346446</v>
      </c>
      <c r="AV153" s="4">
        <f t="shared" si="1393"/>
        <v>0.14220600523980811</v>
      </c>
      <c r="AW153" s="4">
        <f t="shared" si="1393"/>
        <v>0.13357548622631749</v>
      </c>
      <c r="AX153" s="4">
        <f t="shared" si="1393"/>
        <v>0.13357548622631749</v>
      </c>
      <c r="AY153" s="4">
        <f t="shared" si="1393"/>
        <v>0.13357548622631749</v>
      </c>
      <c r="AZ153" s="4">
        <f t="shared" si="1393"/>
        <v>0.12676263428346446</v>
      </c>
      <c r="BA153" s="4">
        <f t="shared" si="1393"/>
        <v>0.12676263428346446</v>
      </c>
      <c r="BB153" s="4">
        <f t="shared" si="1393"/>
        <v>0.12676263428346446</v>
      </c>
      <c r="BC153" s="4">
        <f t="shared" si="1393"/>
        <v>0.12676263428346446</v>
      </c>
      <c r="BD153" s="4">
        <f t="shared" si="1393"/>
        <v>0.13357548622631749</v>
      </c>
      <c r="BE153" s="4">
        <f t="shared" si="1393"/>
        <v>0.12977366544795288</v>
      </c>
      <c r="BF153" s="4">
        <f t="shared" si="1393"/>
        <v>9.370579662094658E-2</v>
      </c>
      <c r="BG153" s="4">
        <f t="shared" si="1393"/>
        <v>0.11051277195880559</v>
      </c>
      <c r="BH153" s="4">
        <f t="shared" si="1393"/>
        <v>0.11051277195880559</v>
      </c>
      <c r="BI153" s="4">
        <f t="shared" si="1393"/>
        <v>0.11051277195880559</v>
      </c>
      <c r="BJ153" s="4">
        <f t="shared" si="1393"/>
        <v>9.370579662094658E-2</v>
      </c>
      <c r="BK153" s="4">
        <f t="shared" si="1393"/>
        <v>9.370579662094658E-2</v>
      </c>
      <c r="BL153" s="4">
        <f t="shared" si="1393"/>
        <v>9.370579662094658E-2</v>
      </c>
      <c r="BM153" s="4">
        <f t="shared" si="1393"/>
        <v>9.370579662094658E-2</v>
      </c>
      <c r="BN153" s="4">
        <f t="shared" si="1393"/>
        <v>9.9784605636437165E-2</v>
      </c>
      <c r="BO153" s="4">
        <f t="shared" si="1393"/>
        <v>0.10018465750557565</v>
      </c>
      <c r="BP153" s="4">
        <f t="shared" si="1393"/>
        <v>0.11903653226855414</v>
      </c>
      <c r="BQ153" s="4">
        <f t="shared" ref="BQ153:CI153" si="1394">+BQ152/BQ73</f>
        <v>0.11903653226855414</v>
      </c>
      <c r="BR153" s="4">
        <f t="shared" si="1394"/>
        <v>0.11903653226855414</v>
      </c>
      <c r="BS153" s="4">
        <f t="shared" si="1394"/>
        <v>0.10018465750557565</v>
      </c>
      <c r="BT153" s="4">
        <f t="shared" si="1394"/>
        <v>0.10018465750557565</v>
      </c>
      <c r="BU153" s="4">
        <f t="shared" si="1394"/>
        <v>0.10018465750557565</v>
      </c>
      <c r="BV153" s="4">
        <f t="shared" si="1394"/>
        <v>0.10018465750557565</v>
      </c>
      <c r="BW153" s="4">
        <f t="shared" si="1394"/>
        <v>0.11903653226855414</v>
      </c>
      <c r="BX153" s="4">
        <f t="shared" si="1394"/>
        <v>0.10557595154785102</v>
      </c>
      <c r="BY153" s="4">
        <f t="shared" si="1394"/>
        <v>0.12074432788526013</v>
      </c>
      <c r="BZ153" s="4">
        <f t="shared" si="1394"/>
        <v>0.14429435841607108</v>
      </c>
      <c r="CA153" s="4">
        <f t="shared" si="1394"/>
        <v>0.14429435841607108</v>
      </c>
      <c r="CB153" s="4">
        <f t="shared" si="1394"/>
        <v>0.14429435841607108</v>
      </c>
      <c r="CC153" s="4">
        <f t="shared" si="1394"/>
        <v>0.12074432788526013</v>
      </c>
      <c r="CD153" s="4">
        <f t="shared" si="1394"/>
        <v>0.12074432788526013</v>
      </c>
      <c r="CE153" s="4">
        <f t="shared" si="1394"/>
        <v>0.12074432788526013</v>
      </c>
      <c r="CF153" s="4">
        <f t="shared" si="1394"/>
        <v>0.12074432788526013</v>
      </c>
      <c r="CG153" s="4">
        <f t="shared" si="1394"/>
        <v>0.14429435841607108</v>
      </c>
      <c r="CH153" s="4">
        <f t="shared" si="1394"/>
        <v>0.15986117922325535</v>
      </c>
      <c r="CI153" s="4">
        <f t="shared" si="1394"/>
        <v>0.12737277892665883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D9" sqref="D9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20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24</v>
      </c>
      <c r="F6" s="10">
        <f>0.5*0.95+5*0.05</f>
        <v>0.72499999999999998</v>
      </c>
      <c r="G6" s="10">
        <v>1</v>
      </c>
      <c r="H6" s="10">
        <v>1</v>
      </c>
      <c r="I6" s="10">
        <v>1</v>
      </c>
      <c r="J6" s="10">
        <v>24</v>
      </c>
      <c r="K6" s="10">
        <v>24</v>
      </c>
      <c r="L6" s="10">
        <v>24</v>
      </c>
      <c r="M6" s="10">
        <v>24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>+E6*E13+E9</f>
        <v>80.222014928915883</v>
      </c>
      <c r="F11" s="20">
        <f t="shared" ref="F11:L11" si="0">+F6*F13+F9</f>
        <v>72.401067581626677</v>
      </c>
      <c r="G11" s="20">
        <f t="shared" ref="G11:H11" si="1">+G6*G13+G9</f>
        <v>84.691127698795427</v>
      </c>
      <c r="H11" s="20">
        <f t="shared" si="1"/>
        <v>84.691127698795427</v>
      </c>
      <c r="I11" s="20">
        <f t="shared" ref="I11" si="2">+I6*I13+I9</f>
        <v>84.691127698795427</v>
      </c>
      <c r="J11" s="20">
        <f t="shared" ref="J11:K11" si="3">+J6*J13+J9</f>
        <v>80.222014928915883</v>
      </c>
      <c r="K11" s="20">
        <f t="shared" si="3"/>
        <v>80.222014928915883</v>
      </c>
      <c r="L11" s="20">
        <f t="shared" si="0"/>
        <v>80.222014928915883</v>
      </c>
      <c r="M11" s="20">
        <f t="shared" ref="M11" si="4">+M6*M13+M9</f>
        <v>80.222014928915883</v>
      </c>
      <c r="N11" s="20">
        <f t="shared" ref="E11:O11" si="5">+N6*N13+N9</f>
        <v>84.691127698795427</v>
      </c>
      <c r="O11" s="20">
        <f t="shared" si="5"/>
        <v>84.691127698795427</v>
      </c>
      <c r="P11" s="20">
        <f t="shared" ref="P11:Q11" si="6">+P6*P13+P9</f>
        <v>84.691127698795427</v>
      </c>
      <c r="Q11" s="20">
        <f t="shared" si="6"/>
        <v>84.691127698795427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60.111007464457941</v>
      </c>
      <c r="F12" s="20">
        <f t="shared" ref="F12:L12" si="8">0.5*(F11-F9)+F9</f>
        <v>56.200533790813338</v>
      </c>
      <c r="G12" s="20">
        <f t="shared" ref="G12:H12" si="9">0.5*(G11-G9)+G9</f>
        <v>62.345563849397713</v>
      </c>
      <c r="H12" s="20">
        <f t="shared" si="9"/>
        <v>62.345563849397713</v>
      </c>
      <c r="I12" s="20">
        <f t="shared" ref="I12" si="10">0.5*(I11-I9)+I9</f>
        <v>62.345563849397713</v>
      </c>
      <c r="J12" s="20">
        <f t="shared" ref="J12:K12" si="11">0.5*(J11-J9)+J9</f>
        <v>60.111007464457941</v>
      </c>
      <c r="K12" s="20">
        <f t="shared" si="11"/>
        <v>60.111007464457941</v>
      </c>
      <c r="L12" s="20">
        <f t="shared" si="8"/>
        <v>60.111007464457941</v>
      </c>
      <c r="M12" s="20">
        <f t="shared" ref="M12" si="12">0.5*(M11-M9)+M9</f>
        <v>60.111007464457941</v>
      </c>
      <c r="N12" s="20">
        <f t="shared" si="7"/>
        <v>62.345563849397713</v>
      </c>
      <c r="O12" s="20">
        <f t="shared" si="7"/>
        <v>62.345563849397713</v>
      </c>
      <c r="P12" s="20">
        <f t="shared" ref="P12:Q12" si="13">0.5*(P11-P9)+P9</f>
        <v>62.345563849397713</v>
      </c>
      <c r="Q12" s="20">
        <f t="shared" si="13"/>
        <v>62.345563849397713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1.6759172887048284</v>
      </c>
      <c r="F13" s="4">
        <f t="shared" ref="F13:L13" si="15">+F97</f>
        <v>44.691127698795427</v>
      </c>
      <c r="G13" s="4">
        <f t="shared" ref="G13:H13" si="16">+G97</f>
        <v>44.691127698795427</v>
      </c>
      <c r="H13" s="4">
        <f t="shared" si="16"/>
        <v>44.691127698795427</v>
      </c>
      <c r="I13" s="4">
        <f t="shared" ref="I13" si="17">+I97</f>
        <v>44.691127698795427</v>
      </c>
      <c r="J13" s="4">
        <f t="shared" ref="J13:K13" si="18">+J97</f>
        <v>1.6759172887048284</v>
      </c>
      <c r="K13" s="4">
        <f t="shared" si="18"/>
        <v>1.6759172887048284</v>
      </c>
      <c r="L13" s="4">
        <f t="shared" si="15"/>
        <v>1.6759172887048284</v>
      </c>
      <c r="M13" s="4">
        <f t="shared" ref="M13" si="19">+M97</f>
        <v>1.6759172887048284</v>
      </c>
      <c r="N13" s="4">
        <f t="shared" si="14"/>
        <v>44.691127698795427</v>
      </c>
      <c r="O13" s="4">
        <f t="shared" si="14"/>
        <v>44.691127698795427</v>
      </c>
      <c r="P13" s="4">
        <f t="shared" ref="P13:Q13" si="20">+P97</f>
        <v>44.691127698795427</v>
      </c>
      <c r="Q13" s="4">
        <f t="shared" si="20"/>
        <v>44.691127698795427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35.86752632101107</v>
      </c>
      <c r="F14" s="4">
        <f>+F12/F13</f>
        <v>1.2575322370379149</v>
      </c>
      <c r="G14" s="4">
        <f t="shared" ref="G14:H14" si="22">+G12/G13</f>
        <v>1.3950322370379151</v>
      </c>
      <c r="H14" s="4">
        <f t="shared" si="22"/>
        <v>1.3950322370379151</v>
      </c>
      <c r="I14" s="4">
        <f t="shared" ref="I14" si="23">+I12/I13</f>
        <v>1.3950322370379151</v>
      </c>
      <c r="J14" s="4">
        <f t="shared" si="21"/>
        <v>35.86752632101107</v>
      </c>
      <c r="K14" s="4">
        <f t="shared" si="21"/>
        <v>35.86752632101107</v>
      </c>
      <c r="L14" s="4">
        <f t="shared" si="21"/>
        <v>35.86752632101107</v>
      </c>
      <c r="M14" s="4">
        <f t="shared" si="21"/>
        <v>35.86752632101107</v>
      </c>
      <c r="N14" s="4">
        <f t="shared" si="21"/>
        <v>1.3950322370379151</v>
      </c>
      <c r="O14" s="4">
        <f t="shared" si="21"/>
        <v>1.3950322370379151</v>
      </c>
      <c r="P14" s="4">
        <f t="shared" si="21"/>
        <v>1.3950322370379151</v>
      </c>
      <c r="Q14" s="4">
        <f t="shared" si="21"/>
        <v>1.3950322370379151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1.2280534082803671</v>
      </c>
      <c r="F16" s="4">
        <f t="shared" si="24"/>
        <v>4.9699050016794581E-2</v>
      </c>
      <c r="G16" s="4">
        <f t="shared" si="24"/>
        <v>5.5100993476646223E-2</v>
      </c>
      <c r="H16" s="4">
        <f t="shared" si="24"/>
        <v>5.5100993476646223E-2</v>
      </c>
      <c r="I16" s="4">
        <f t="shared" si="24"/>
        <v>5.5100993476646223E-2</v>
      </c>
      <c r="J16" s="4">
        <f t="shared" si="24"/>
        <v>1.2280534082803671</v>
      </c>
      <c r="K16" s="4">
        <f t="shared" si="24"/>
        <v>1.2280534082803671</v>
      </c>
      <c r="L16" s="4">
        <f t="shared" si="24"/>
        <v>1.2280534082803671</v>
      </c>
      <c r="M16" s="4">
        <f>+M109*M36</f>
        <v>0.36841602248411021</v>
      </c>
      <c r="N16" s="4">
        <f>+N109</f>
        <v>5.5100993476646223E-2</v>
      </c>
      <c r="O16" s="4">
        <f>+O109</f>
        <v>5.5100993476646223E-2</v>
      </c>
      <c r="P16" s="4">
        <f>+P109</f>
        <v>5.5100993476646223E-2</v>
      </c>
      <c r="Q16" s="4">
        <f>+Q109</f>
        <v>5.5100993476646223E-2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1.7230283889890226</v>
      </c>
      <c r="F17" s="4">
        <f>+F126</f>
        <v>2.313599055089743</v>
      </c>
      <c r="G17" s="4">
        <f t="shared" ref="G17:M17" si="25">+G126*G36</f>
        <v>1.3865350171088711</v>
      </c>
      <c r="H17" s="4">
        <f t="shared" si="25"/>
        <v>0.83192101026532261</v>
      </c>
      <c r="I17" s="4">
        <f t="shared" si="25"/>
        <v>0.69326750855443564</v>
      </c>
      <c r="J17" s="4">
        <f t="shared" si="25"/>
        <v>1.0338170333934136</v>
      </c>
      <c r="K17" s="4">
        <f t="shared" si="25"/>
        <v>0.62029022003604806</v>
      </c>
      <c r="L17" s="4">
        <f t="shared" si="25"/>
        <v>0.51690851669670679</v>
      </c>
      <c r="M17" s="4">
        <f t="shared" si="25"/>
        <v>0.51690851669670679</v>
      </c>
      <c r="N17" s="4">
        <f>+N126</f>
        <v>2.3108916951814518</v>
      </c>
      <c r="O17" s="4">
        <f>+O126*O36</f>
        <v>1.3865350171088711</v>
      </c>
      <c r="P17" s="4">
        <f>+P126*P36</f>
        <v>0.83192101026532261</v>
      </c>
      <c r="Q17" s="4">
        <f>+Q126*Q36</f>
        <v>0.69326750855443564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2.9510817972693895</v>
      </c>
      <c r="F18" s="4">
        <f t="shared" si="26"/>
        <v>2.3632981051065376</v>
      </c>
      <c r="G18" s="4">
        <f t="shared" ref="G18:H18" si="27">+G16+G17</f>
        <v>1.4416360105855173</v>
      </c>
      <c r="H18" s="4">
        <f t="shared" si="27"/>
        <v>0.88702200374196882</v>
      </c>
      <c r="I18" s="4">
        <f t="shared" ref="I18" si="28">+I16+I17</f>
        <v>0.74836850203108185</v>
      </c>
      <c r="J18" s="4">
        <f t="shared" si="26"/>
        <v>2.2618704416737807</v>
      </c>
      <c r="K18" s="4">
        <f t="shared" si="26"/>
        <v>1.8483436283164152</v>
      </c>
      <c r="L18" s="4">
        <f t="shared" si="26"/>
        <v>1.744961924977074</v>
      </c>
      <c r="M18" s="4">
        <f t="shared" si="26"/>
        <v>0.88532453918081699</v>
      </c>
      <c r="N18" s="4">
        <f t="shared" si="26"/>
        <v>2.365992688658098</v>
      </c>
      <c r="O18" s="4">
        <f t="shared" si="26"/>
        <v>1.4416360105855173</v>
      </c>
      <c r="P18" s="4">
        <f t="shared" si="26"/>
        <v>0.88702200374196882</v>
      </c>
      <c r="Q18" s="4">
        <f t="shared" si="26"/>
        <v>0.74836850203108185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1.2861088475161957</v>
      </c>
      <c r="F20" s="4">
        <f t="shared" si="29"/>
        <v>0.12765308154476263</v>
      </c>
      <c r="G20" s="4">
        <f t="shared" ref="G20:H20" si="30">+G115</f>
        <v>0.1329638036587267</v>
      </c>
      <c r="H20" s="4">
        <f t="shared" si="30"/>
        <v>0.1329638036587267</v>
      </c>
      <c r="I20" s="4">
        <f t="shared" ref="I20" si="31">+I115</f>
        <v>0.1329638036587267</v>
      </c>
      <c r="J20" s="4">
        <f t="shared" si="29"/>
        <v>1.2861088475161957</v>
      </c>
      <c r="K20" s="4">
        <f t="shared" si="29"/>
        <v>1.2861088475161957</v>
      </c>
      <c r="L20" s="4">
        <f t="shared" si="29"/>
        <v>1.2861088475161957</v>
      </c>
      <c r="M20" s="4">
        <f t="shared" si="29"/>
        <v>1.2861088475161957</v>
      </c>
      <c r="N20" s="4">
        <f t="shared" si="29"/>
        <v>0.1329638036587267</v>
      </c>
      <c r="O20" s="4">
        <f t="shared" si="29"/>
        <v>0.1329638036587267</v>
      </c>
      <c r="P20" s="4">
        <f t="shared" si="29"/>
        <v>0.1329638036587267</v>
      </c>
      <c r="Q20" s="4">
        <f t="shared" si="29"/>
        <v>0.1329638036587267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0.26794035493950874</v>
      </c>
      <c r="F21" s="4">
        <f t="shared" si="32"/>
        <v>0.29817817619347864</v>
      </c>
      <c r="G21" s="4">
        <f t="shared" ref="G21:H21" si="33">+G147</f>
        <v>0.29803955660114839</v>
      </c>
      <c r="H21" s="4">
        <f t="shared" si="33"/>
        <v>0.29803955660114839</v>
      </c>
      <c r="I21" s="4">
        <f t="shared" ref="I21" si="34">+I147</f>
        <v>0.29803955660114839</v>
      </c>
      <c r="J21" s="4">
        <f t="shared" si="32"/>
        <v>0.26794035493950874</v>
      </c>
      <c r="K21" s="4">
        <f t="shared" si="32"/>
        <v>0.26794035493950874</v>
      </c>
      <c r="L21" s="4">
        <f t="shared" si="32"/>
        <v>0.26794035493950874</v>
      </c>
      <c r="M21" s="4">
        <f t="shared" si="32"/>
        <v>0.26794035493950874</v>
      </c>
      <c r="N21" s="4">
        <f t="shared" si="32"/>
        <v>0.29803955660114839</v>
      </c>
      <c r="O21" s="4">
        <f t="shared" si="32"/>
        <v>0.29803955660114839</v>
      </c>
      <c r="P21" s="4">
        <f t="shared" si="32"/>
        <v>0.29803955660114839</v>
      </c>
      <c r="Q21" s="4">
        <f t="shared" si="32"/>
        <v>0.29803955660114839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1.5540492024557044</v>
      </c>
      <c r="F22" s="4">
        <f t="shared" si="35"/>
        <v>0.42583125773824126</v>
      </c>
      <c r="G22" s="4">
        <f t="shared" ref="G22:H22" si="36">+G20+G21</f>
        <v>0.43100336025987507</v>
      </c>
      <c r="H22" s="4">
        <f t="shared" si="36"/>
        <v>0.43100336025987507</v>
      </c>
      <c r="I22" s="4">
        <f t="shared" ref="I22" si="37">+I20+I21</f>
        <v>0.43100336025987507</v>
      </c>
      <c r="J22" s="4">
        <f t="shared" si="35"/>
        <v>1.5540492024557044</v>
      </c>
      <c r="K22" s="4">
        <f t="shared" si="35"/>
        <v>1.5540492024557044</v>
      </c>
      <c r="L22" s="4">
        <f t="shared" si="35"/>
        <v>1.5540492024557044</v>
      </c>
      <c r="M22" s="4">
        <f t="shared" si="35"/>
        <v>1.5540492024557044</v>
      </c>
      <c r="N22" s="4">
        <f t="shared" si="35"/>
        <v>0.43100336025987507</v>
      </c>
      <c r="O22" s="4">
        <f t="shared" si="35"/>
        <v>0.43100336025987507</v>
      </c>
      <c r="P22" s="4">
        <f t="shared" si="35"/>
        <v>0.43100336025987507</v>
      </c>
      <c r="Q22" s="4">
        <f t="shared" si="35"/>
        <v>0.43100336025987507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65.87613613919612</v>
      </c>
      <c r="F23" s="4">
        <f t="shared" si="38"/>
        <v>73.731831860953264</v>
      </c>
      <c r="G23" s="4">
        <f t="shared" ref="G23:H23" si="39">+G121</f>
        <v>73.695818904554244</v>
      </c>
      <c r="H23" s="4">
        <f t="shared" si="39"/>
        <v>73.695818904554244</v>
      </c>
      <c r="I23" s="4">
        <f t="shared" ref="I23" si="40">+I121</f>
        <v>73.695818904554244</v>
      </c>
      <c r="J23" s="4">
        <f t="shared" si="38"/>
        <v>65.87613613919612</v>
      </c>
      <c r="K23" s="4">
        <f t="shared" si="38"/>
        <v>65.87613613919612</v>
      </c>
      <c r="L23" s="4">
        <f t="shared" si="38"/>
        <v>65.87613613919612</v>
      </c>
      <c r="M23" s="4">
        <f t="shared" si="38"/>
        <v>65.87613613919612</v>
      </c>
      <c r="N23" s="4">
        <f t="shared" ref="N23:Q23" si="41">+N121</f>
        <v>73.695818904554244</v>
      </c>
      <c r="O23" s="4">
        <f t="shared" ref="O23:P23" si="42">+O121</f>
        <v>73.695818904554244</v>
      </c>
      <c r="P23" s="4">
        <f t="shared" si="42"/>
        <v>73.695818904554244</v>
      </c>
      <c r="Q23" s="4">
        <f t="shared" si="41"/>
        <v>73.695818904554244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10.391301714596796</v>
      </c>
      <c r="F24" s="4">
        <f t="shared" si="43"/>
        <v>11.630459157746767</v>
      </c>
      <c r="G24" s="4">
        <f t="shared" ref="G24:H24" si="44">+G142</f>
        <v>11.624778474004385</v>
      </c>
      <c r="H24" s="4">
        <f t="shared" si="44"/>
        <v>11.624778474004385</v>
      </c>
      <c r="I24" s="4">
        <f t="shared" ref="I24" si="45">+I142</f>
        <v>11.624778474004385</v>
      </c>
      <c r="J24" s="4">
        <f t="shared" si="43"/>
        <v>10.391301714596796</v>
      </c>
      <c r="K24" s="4">
        <f t="shared" ref="K24:L24" si="46">+K142</f>
        <v>10.391301714596796</v>
      </c>
      <c r="L24" s="4">
        <f t="shared" si="46"/>
        <v>10.391301714596796</v>
      </c>
      <c r="M24" s="4">
        <f t="shared" si="43"/>
        <v>10.391301714596796</v>
      </c>
      <c r="N24" s="4">
        <f t="shared" ref="N24:Q25" si="47">+N142</f>
        <v>11.624778474004385</v>
      </c>
      <c r="O24" s="4">
        <f t="shared" ref="O24:P24" si="48">+O142</f>
        <v>11.624778474004385</v>
      </c>
      <c r="P24" s="4">
        <f t="shared" si="48"/>
        <v>11.624778474004385</v>
      </c>
      <c r="Q24" s="4">
        <f t="shared" si="47"/>
        <v>11.624778474004385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10.980297897618742</v>
      </c>
      <c r="F25" s="4">
        <f t="shared" si="43"/>
        <v>12.219455340768715</v>
      </c>
      <c r="G25" s="4">
        <f t="shared" ref="G25:H25" si="49">+G143</f>
        <v>12.213774657026333</v>
      </c>
      <c r="H25" s="4">
        <f t="shared" si="49"/>
        <v>12.213774657026333</v>
      </c>
      <c r="I25" s="4">
        <f t="shared" ref="I25" si="50">+I143</f>
        <v>12.213774657026333</v>
      </c>
      <c r="J25" s="4">
        <f t="shared" si="43"/>
        <v>10.980297897618742</v>
      </c>
      <c r="K25" s="4">
        <f t="shared" ref="K25:L25" si="51">+K143</f>
        <v>10.980297897618742</v>
      </c>
      <c r="L25" s="4">
        <f t="shared" si="51"/>
        <v>10.980297897618742</v>
      </c>
      <c r="M25" s="4">
        <f t="shared" si="43"/>
        <v>10.980297897618742</v>
      </c>
      <c r="N25" s="4">
        <f t="shared" si="47"/>
        <v>12.213774657026333</v>
      </c>
      <c r="O25" s="4">
        <f t="shared" ref="O25:P25" si="52">+O143</f>
        <v>12.213774657026333</v>
      </c>
      <c r="P25" s="4">
        <f t="shared" si="52"/>
        <v>12.213774657026333</v>
      </c>
      <c r="Q25" s="4">
        <f t="shared" si="47"/>
        <v>12.213774657026333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>+E16*E$93/E$88</f>
        <v>1.4530336115042402</v>
      </c>
      <c r="F27" s="4">
        <f t="shared" ref="E27:Q27" si="53">+F16*F$93/F$88</f>
        <v>5.8803949117615419E-2</v>
      </c>
      <c r="G27" s="4">
        <f t="shared" si="53"/>
        <v>6.5195532221155775E-2</v>
      </c>
      <c r="H27" s="4">
        <f t="shared" si="53"/>
        <v>6.5195532221155775E-2</v>
      </c>
      <c r="I27" s="4">
        <f t="shared" si="53"/>
        <v>6.5195532221155775E-2</v>
      </c>
      <c r="J27" s="4">
        <f t="shared" si="53"/>
        <v>1.4530336115042402</v>
      </c>
      <c r="K27" s="4">
        <f t="shared" si="53"/>
        <v>1.4530336115042402</v>
      </c>
      <c r="L27" s="4">
        <f t="shared" si="53"/>
        <v>1.4530336115042402</v>
      </c>
      <c r="M27" s="4">
        <f t="shared" si="53"/>
        <v>0.43591008345127213</v>
      </c>
      <c r="N27" s="4">
        <f t="shared" si="53"/>
        <v>6.5195532221155775E-2</v>
      </c>
      <c r="O27" s="4">
        <f t="shared" si="53"/>
        <v>6.5195532221155775E-2</v>
      </c>
      <c r="P27" s="4">
        <f t="shared" si="53"/>
        <v>6.5195532221155775E-2</v>
      </c>
      <c r="Q27" s="4">
        <f t="shared" si="53"/>
        <v>6.5195532221155775E-2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2.0386883387122778</v>
      </c>
      <c r="F28" s="4">
        <f t="shared" si="54"/>
        <v>2.7374519446163657</v>
      </c>
      <c r="G28" s="4">
        <f t="shared" si="54"/>
        <v>1.6405491567406165</v>
      </c>
      <c r="H28" s="4">
        <f t="shared" si="54"/>
        <v>0.98432949404436987</v>
      </c>
      <c r="I28" s="4">
        <f t="shared" si="54"/>
        <v>0.82027457837030837</v>
      </c>
      <c r="J28" s="4">
        <f t="shared" si="54"/>
        <v>1.2232130032273667</v>
      </c>
      <c r="K28" s="4">
        <f t="shared" si="54"/>
        <v>0.73392780193641993</v>
      </c>
      <c r="L28" s="4">
        <f t="shared" si="54"/>
        <v>0.61160650161368335</v>
      </c>
      <c r="M28" s="4">
        <f t="shared" si="54"/>
        <v>0.61160650161368335</v>
      </c>
      <c r="N28" s="4">
        <f t="shared" si="54"/>
        <v>2.7342485945676942</v>
      </c>
      <c r="O28" s="4">
        <f t="shared" si="54"/>
        <v>1.6405491567406165</v>
      </c>
      <c r="P28" s="4">
        <f t="shared" si="54"/>
        <v>0.98432949404436987</v>
      </c>
      <c r="Q28" s="4">
        <f t="shared" si="54"/>
        <v>0.82027457837030837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3.4917219502165175</v>
      </c>
      <c r="F29" s="4">
        <f t="shared" si="55"/>
        <v>2.796255893733981</v>
      </c>
      <c r="G29" s="4">
        <f t="shared" si="55"/>
        <v>1.7057446889617722</v>
      </c>
      <c r="H29" s="4">
        <f t="shared" si="55"/>
        <v>1.0495250262655256</v>
      </c>
      <c r="I29" s="4">
        <f t="shared" si="55"/>
        <v>0.88547011059146408</v>
      </c>
      <c r="J29" s="4">
        <f t="shared" si="55"/>
        <v>2.6762466147316069</v>
      </c>
      <c r="K29" s="4">
        <f t="shared" si="55"/>
        <v>2.1869614134406601</v>
      </c>
      <c r="L29" s="4">
        <f t="shared" si="55"/>
        <v>2.0646401131179237</v>
      </c>
      <c r="M29" s="4">
        <f t="shared" si="55"/>
        <v>1.0475165850649555</v>
      </c>
      <c r="N29" s="4">
        <f t="shared" si="55"/>
        <v>2.7994441267888495</v>
      </c>
      <c r="O29" s="4">
        <f t="shared" si="55"/>
        <v>1.7057446889617722</v>
      </c>
      <c r="P29" s="4">
        <f t="shared" si="55"/>
        <v>1.0495250262655256</v>
      </c>
      <c r="Q29" s="4">
        <f t="shared" si="55"/>
        <v>0.88547011059146408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1.5217248459175909</v>
      </c>
      <c r="F31" s="4">
        <f t="shared" si="57"/>
        <v>0.15103921119877328</v>
      </c>
      <c r="G31" s="4">
        <f t="shared" si="57"/>
        <v>0.15732286114503596</v>
      </c>
      <c r="H31" s="4">
        <f t="shared" si="57"/>
        <v>0.15732286114503596</v>
      </c>
      <c r="I31" s="4">
        <f t="shared" si="57"/>
        <v>0.15732286114503596</v>
      </c>
      <c r="J31" s="4">
        <f t="shared" si="57"/>
        <v>1.5217248459175909</v>
      </c>
      <c r="K31" s="4">
        <f t="shared" si="57"/>
        <v>1.5217248459175909</v>
      </c>
      <c r="L31" s="4">
        <f t="shared" si="57"/>
        <v>1.5217248459175909</v>
      </c>
      <c r="M31" s="4">
        <f t="shared" si="57"/>
        <v>1.5217248459175909</v>
      </c>
      <c r="N31" s="4">
        <f t="shared" si="57"/>
        <v>0.15732286114503596</v>
      </c>
      <c r="O31" s="4">
        <f t="shared" si="57"/>
        <v>0.15732286114503596</v>
      </c>
      <c r="P31" s="4">
        <f t="shared" si="57"/>
        <v>0.15732286114503596</v>
      </c>
      <c r="Q31" s="4">
        <f t="shared" si="57"/>
        <v>0.15732286114503596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0.31702720661852385</v>
      </c>
      <c r="F32" s="4">
        <f t="shared" si="58"/>
        <v>0.35280461688783743</v>
      </c>
      <c r="G32" s="4">
        <f t="shared" si="58"/>
        <v>0.35264060209376513</v>
      </c>
      <c r="H32" s="4">
        <f t="shared" si="58"/>
        <v>0.35264060209376513</v>
      </c>
      <c r="I32" s="4">
        <f t="shared" si="58"/>
        <v>0.35264060209376513</v>
      </c>
      <c r="J32" s="4">
        <f t="shared" si="58"/>
        <v>0.31702720661852385</v>
      </c>
      <c r="K32" s="4">
        <f t="shared" si="58"/>
        <v>0.31702720661852385</v>
      </c>
      <c r="L32" s="4">
        <f t="shared" si="58"/>
        <v>0.31702720661852385</v>
      </c>
      <c r="M32" s="4">
        <f t="shared" si="58"/>
        <v>0.31702720661852385</v>
      </c>
      <c r="N32" s="4">
        <f t="shared" si="58"/>
        <v>0.35264060209376513</v>
      </c>
      <c r="O32" s="4">
        <f t="shared" si="58"/>
        <v>0.35264060209376513</v>
      </c>
      <c r="P32" s="4">
        <f t="shared" si="58"/>
        <v>0.35264060209376513</v>
      </c>
      <c r="Q32" s="4">
        <f t="shared" si="58"/>
        <v>0.35264060209376513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1.8387520525361145</v>
      </c>
      <c r="F33" s="4">
        <f t="shared" si="59"/>
        <v>0.50384382808661066</v>
      </c>
      <c r="G33" s="4">
        <f t="shared" si="59"/>
        <v>0.50996346323880104</v>
      </c>
      <c r="H33" s="4">
        <f t="shared" si="59"/>
        <v>0.50996346323880104</v>
      </c>
      <c r="I33" s="4">
        <f t="shared" si="59"/>
        <v>0.50996346323880104</v>
      </c>
      <c r="J33" s="4">
        <f t="shared" si="59"/>
        <v>1.8387520525361145</v>
      </c>
      <c r="K33" s="4">
        <f t="shared" si="59"/>
        <v>1.8387520525361145</v>
      </c>
      <c r="L33" s="4">
        <f t="shared" si="59"/>
        <v>1.8387520525361145</v>
      </c>
      <c r="M33" s="4">
        <f t="shared" si="59"/>
        <v>1.8387520525361145</v>
      </c>
      <c r="N33" s="4">
        <f t="shared" si="59"/>
        <v>0.50996346323880104</v>
      </c>
      <c r="O33" s="4">
        <f t="shared" si="59"/>
        <v>0.50996346323880104</v>
      </c>
      <c r="P33" s="4">
        <f t="shared" si="59"/>
        <v>0.50996346323880104</v>
      </c>
      <c r="Q33" s="4">
        <f t="shared" si="59"/>
        <v>0.50996346323880104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77.944688204006837</v>
      </c>
      <c r="F34" s="4">
        <f t="shared" si="60"/>
        <v>87.23955261991766</v>
      </c>
      <c r="G34" s="4">
        <f t="shared" si="60"/>
        <v>87.196942065894049</v>
      </c>
      <c r="H34" s="4">
        <f t="shared" si="60"/>
        <v>87.196942065894049</v>
      </c>
      <c r="I34" s="4">
        <f t="shared" si="60"/>
        <v>87.196942065894049</v>
      </c>
      <c r="J34" s="4">
        <f t="shared" si="60"/>
        <v>77.944688204006837</v>
      </c>
      <c r="K34" s="4">
        <f t="shared" si="60"/>
        <v>77.944688204006837</v>
      </c>
      <c r="L34" s="4">
        <f t="shared" si="60"/>
        <v>77.944688204006837</v>
      </c>
      <c r="M34" s="4">
        <f t="shared" si="60"/>
        <v>77.944688204006837</v>
      </c>
      <c r="N34" s="4">
        <f t="shared" si="60"/>
        <v>87.196942065894049</v>
      </c>
      <c r="O34" s="4">
        <f t="shared" si="60"/>
        <v>87.196942065894049</v>
      </c>
      <c r="P34" s="4">
        <f t="shared" si="60"/>
        <v>87.196942065894049</v>
      </c>
      <c r="Q34" s="4">
        <f t="shared" si="60"/>
        <v>87.196942065894049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12.29499511730004</v>
      </c>
      <c r="F35" s="4">
        <f t="shared" si="61"/>
        <v>13.761167030265812</v>
      </c>
      <c r="G35" s="4">
        <f t="shared" si="61"/>
        <v>13.754445641474126</v>
      </c>
      <c r="H35" s="4">
        <f t="shared" si="61"/>
        <v>13.754445641474126</v>
      </c>
      <c r="I35" s="4">
        <f t="shared" si="61"/>
        <v>13.754445641474126</v>
      </c>
      <c r="J35" s="4">
        <f t="shared" si="61"/>
        <v>12.29499511730004</v>
      </c>
      <c r="K35" s="4">
        <f t="shared" si="61"/>
        <v>12.29499511730004</v>
      </c>
      <c r="L35" s="4">
        <f t="shared" si="61"/>
        <v>12.29499511730004</v>
      </c>
      <c r="M35" s="4">
        <f t="shared" si="61"/>
        <v>12.29499511730004</v>
      </c>
      <c r="N35" s="4">
        <f t="shared" si="61"/>
        <v>13.754445641474126</v>
      </c>
      <c r="O35" s="4">
        <f t="shared" si="61"/>
        <v>13.754445641474126</v>
      </c>
      <c r="P35" s="4">
        <f t="shared" si="61"/>
        <v>13.754445641474126</v>
      </c>
      <c r="Q35" s="4">
        <f t="shared" si="61"/>
        <v>13.754445641474126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0.32825529497392281</v>
      </c>
      <c r="F52" s="4">
        <f t="shared" ref="F52:Q52" si="71">F48/(F88/1000)</f>
        <v>0.48630414070210787</v>
      </c>
      <c r="G52" s="4">
        <f t="shared" si="71"/>
        <v>0.48630414070210787</v>
      </c>
      <c r="H52" s="4">
        <f t="shared" si="71"/>
        <v>0.48630414070210787</v>
      </c>
      <c r="I52" s="4">
        <f t="shared" si="71"/>
        <v>0.48630414070210787</v>
      </c>
      <c r="J52" s="4">
        <f t="shared" si="71"/>
        <v>0.32825529497392281</v>
      </c>
      <c r="K52" s="4">
        <f t="shared" si="71"/>
        <v>0.32825529497392281</v>
      </c>
      <c r="L52" s="4">
        <f t="shared" si="71"/>
        <v>0.32825529497392281</v>
      </c>
      <c r="M52" s="4">
        <f t="shared" si="71"/>
        <v>0.21993104763252827</v>
      </c>
      <c r="N52" s="4">
        <f t="shared" si="71"/>
        <v>0.48630414070210787</v>
      </c>
      <c r="O52" s="4">
        <f t="shared" si="71"/>
        <v>0.48630414070210787</v>
      </c>
      <c r="P52" s="4">
        <f t="shared" si="71"/>
        <v>0.48630414070210787</v>
      </c>
      <c r="Q52" s="4">
        <f t="shared" si="71"/>
        <v>0.48630414070210787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0.11008493889526542</v>
      </c>
      <c r="F53" s="4">
        <f t="shared" si="72"/>
        <v>0.10686074244241044</v>
      </c>
      <c r="G53" s="4">
        <f t="shared" si="72"/>
        <v>0.10686074244241044</v>
      </c>
      <c r="H53" s="4">
        <f t="shared" si="72"/>
        <v>0.10686074244241044</v>
      </c>
      <c r="I53" s="4">
        <f t="shared" si="72"/>
        <v>5.3430371221205218E-2</v>
      </c>
      <c r="J53" s="4">
        <f t="shared" si="72"/>
        <v>0.11008493889526542</v>
      </c>
      <c r="K53" s="4">
        <f t="shared" si="72"/>
        <v>0.11008493889526542</v>
      </c>
      <c r="L53" s="4">
        <f t="shared" si="72"/>
        <v>5.5042469447632712E-2</v>
      </c>
      <c r="M53" s="4">
        <f t="shared" si="72"/>
        <v>0.11229475354102986</v>
      </c>
      <c r="N53" s="4">
        <f t="shared" si="72"/>
        <v>0.10686074244241044</v>
      </c>
      <c r="O53" s="4">
        <f t="shared" si="72"/>
        <v>0.10686074244241044</v>
      </c>
      <c r="P53" s="4">
        <f t="shared" si="72"/>
        <v>0.10686074244241044</v>
      </c>
      <c r="Q53" s="4">
        <f t="shared" si="72"/>
        <v>5.3430371221205218E-2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5.72457582905556</v>
      </c>
      <c r="F54" s="4">
        <f t="shared" si="73"/>
        <v>5.72457582905556</v>
      </c>
      <c r="G54" s="4">
        <f t="shared" si="73"/>
        <v>5.72457582905556</v>
      </c>
      <c r="H54" s="4">
        <f t="shared" si="73"/>
        <v>5.72457582905556</v>
      </c>
      <c r="I54" s="4">
        <f t="shared" si="73"/>
        <v>5.72457582905556</v>
      </c>
      <c r="J54" s="4">
        <f t="shared" si="73"/>
        <v>5.72457582905556</v>
      </c>
      <c r="K54" s="4">
        <f t="shared" si="73"/>
        <v>5.72457582905556</v>
      </c>
      <c r="L54" s="4">
        <f t="shared" si="73"/>
        <v>5.72457582905556</v>
      </c>
      <c r="M54" s="4">
        <f t="shared" si="73"/>
        <v>5.72457582905556</v>
      </c>
      <c r="N54" s="4">
        <f t="shared" si="73"/>
        <v>5.72457582905556</v>
      </c>
      <c r="O54" s="4">
        <f t="shared" si="73"/>
        <v>5.72457582905556</v>
      </c>
      <c r="P54" s="4">
        <f t="shared" si="73"/>
        <v>5.72457582905556</v>
      </c>
      <c r="Q54" s="4">
        <f t="shared" si="73"/>
        <v>5.72457582905556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4.4079233883727809E-2</v>
      </c>
      <c r="F55" s="41">
        <f t="shared" ref="F55:Q55" si="74">F54*F43*44/28</f>
        <v>4.4079233883727809E-2</v>
      </c>
      <c r="G55" s="41">
        <f t="shared" si="74"/>
        <v>4.4079233883727809E-2</v>
      </c>
      <c r="H55" s="41">
        <f t="shared" si="74"/>
        <v>4.4079233883727809E-2</v>
      </c>
      <c r="I55" s="41">
        <f t="shared" si="74"/>
        <v>4.4079233883727809E-2</v>
      </c>
      <c r="J55" s="41">
        <f t="shared" si="74"/>
        <v>4.4079233883727809E-2</v>
      </c>
      <c r="K55" s="41">
        <f t="shared" si="74"/>
        <v>4.4079233883727809E-2</v>
      </c>
      <c r="L55" s="41">
        <f t="shared" si="74"/>
        <v>4.4079233883727809E-2</v>
      </c>
      <c r="M55" s="41">
        <f t="shared" si="74"/>
        <v>4.4079233883727809E-2</v>
      </c>
      <c r="N55" s="41">
        <f t="shared" si="74"/>
        <v>4.4079233883727809E-2</v>
      </c>
      <c r="O55" s="41">
        <f t="shared" si="74"/>
        <v>4.4079233883727809E-2</v>
      </c>
      <c r="P55" s="41">
        <f t="shared" si="74"/>
        <v>4.4079233883727809E-2</v>
      </c>
      <c r="Q55" s="41">
        <f t="shared" si="74"/>
        <v>4.4079233883727809E-2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6.8882036750872438E-3</v>
      </c>
      <c r="F56" s="4">
        <f t="shared" ref="F56:Q56" si="75">(F52+F53)*F44*44/28</f>
        <v>9.3211624494138594E-3</v>
      </c>
      <c r="G56" s="4">
        <f t="shared" si="75"/>
        <v>9.3211624494138594E-3</v>
      </c>
      <c r="H56" s="4">
        <f t="shared" si="75"/>
        <v>9.3211624494138594E-3</v>
      </c>
      <c r="I56" s="4">
        <f t="shared" si="75"/>
        <v>8.4815423302234925E-3</v>
      </c>
      <c r="J56" s="4">
        <f t="shared" si="75"/>
        <v>6.8882036750872438E-3</v>
      </c>
      <c r="K56" s="4">
        <f t="shared" si="75"/>
        <v>6.8882036750872438E-3</v>
      </c>
      <c r="L56" s="4">
        <f t="shared" si="75"/>
        <v>6.023250583767301E-3</v>
      </c>
      <c r="M56" s="4">
        <f t="shared" si="75"/>
        <v>5.2206911612987707E-3</v>
      </c>
      <c r="N56" s="4">
        <f t="shared" si="75"/>
        <v>9.3211624494138594E-3</v>
      </c>
      <c r="O56" s="4">
        <f t="shared" si="75"/>
        <v>9.3211624494138594E-3</v>
      </c>
      <c r="P56" s="4">
        <f t="shared" si="75"/>
        <v>9.3211624494138594E-3</v>
      </c>
      <c r="Q56" s="4">
        <f t="shared" si="75"/>
        <v>8.4815423302234925E-3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0.68</v>
      </c>
      <c r="F74" s="5">
        <v>2.5499999999999998E-2</v>
      </c>
      <c r="G74" s="5">
        <v>2.5499999999999998E-2</v>
      </c>
      <c r="H74" s="5">
        <v>2.5499999999999998E-2</v>
      </c>
      <c r="I74" s="5">
        <v>2.5499999999999998E-2</v>
      </c>
      <c r="J74" s="5">
        <v>0.68</v>
      </c>
      <c r="K74" s="5">
        <v>0.68</v>
      </c>
      <c r="L74" s="5">
        <v>0.68</v>
      </c>
      <c r="M74" s="5">
        <v>0.68</v>
      </c>
      <c r="N74" s="5">
        <v>2.5499999999999998E-2</v>
      </c>
      <c r="O74" s="5">
        <v>2.5499999999999998E-2</v>
      </c>
      <c r="P74" s="5">
        <v>2.5499999999999998E-2</v>
      </c>
      <c r="Q74" s="5">
        <v>2.5499999999999998E-2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5.4332000000000003</v>
      </c>
      <c r="F76" s="4">
        <f t="shared" si="95"/>
        <v>0.20374499999999998</v>
      </c>
      <c r="G76" s="4">
        <f t="shared" ref="G76:H76" si="96">+G74*G75</f>
        <v>0.20374499999999998</v>
      </c>
      <c r="H76" s="4">
        <f t="shared" si="96"/>
        <v>0.20374499999999998</v>
      </c>
      <c r="I76" s="4">
        <f t="shared" ref="I76" si="97">+I74*I75</f>
        <v>0.20374499999999998</v>
      </c>
      <c r="J76" s="4">
        <f t="shared" si="95"/>
        <v>5.4332000000000003</v>
      </c>
      <c r="K76" s="4">
        <f t="shared" si="95"/>
        <v>5.4332000000000003</v>
      </c>
      <c r="L76" s="4">
        <f t="shared" si="95"/>
        <v>5.4332000000000003</v>
      </c>
      <c r="M76" s="4">
        <f t="shared" si="95"/>
        <v>5.4332000000000003</v>
      </c>
      <c r="N76" s="4">
        <f t="shared" ref="N76:Q76" si="98">+N74*N75</f>
        <v>0.20374499999999998</v>
      </c>
      <c r="O76" s="4">
        <f t="shared" ref="O76:P76" si="99">+O74*O75</f>
        <v>0.20374499999999998</v>
      </c>
      <c r="P76" s="4">
        <f t="shared" si="99"/>
        <v>0.20374499999999998</v>
      </c>
      <c r="Q76" s="4">
        <f t="shared" si="98"/>
        <v>0.20374499999999998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8488</v>
      </c>
      <c r="F79" s="10">
        <v>8488</v>
      </c>
      <c r="G79" s="10">
        <v>8488</v>
      </c>
      <c r="H79" s="10">
        <v>8488</v>
      </c>
      <c r="I79" s="10">
        <v>8488</v>
      </c>
      <c r="J79" s="10">
        <v>8488</v>
      </c>
      <c r="K79" s="10">
        <v>8488</v>
      </c>
      <c r="L79" s="10">
        <v>8488</v>
      </c>
      <c r="M79" s="10">
        <v>8488</v>
      </c>
      <c r="N79" s="10">
        <v>8488</v>
      </c>
      <c r="O79" s="10">
        <v>8488</v>
      </c>
      <c r="P79" s="10">
        <v>8488</v>
      </c>
      <c r="Q79" s="10">
        <v>8488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2461.5200000000004</v>
      </c>
      <c r="F82" s="19">
        <f t="shared" si="100"/>
        <v>2461.5200000000004</v>
      </c>
      <c r="G82" s="19">
        <f t="shared" ref="G82:H82" si="101">+G79*G81*(1-G80)</f>
        <v>2461.5200000000004</v>
      </c>
      <c r="H82" s="19">
        <f t="shared" si="101"/>
        <v>2461.5200000000004</v>
      </c>
      <c r="I82" s="19">
        <f t="shared" ref="I82" si="102">+I79*I81*(1-I80)</f>
        <v>2461.5200000000004</v>
      </c>
      <c r="J82" s="19">
        <f t="shared" si="100"/>
        <v>2461.5200000000004</v>
      </c>
      <c r="K82" s="19">
        <f t="shared" si="100"/>
        <v>2461.5200000000004</v>
      </c>
      <c r="L82" s="19">
        <f t="shared" si="100"/>
        <v>2461.5200000000004</v>
      </c>
      <c r="M82" s="19">
        <f t="shared" si="100"/>
        <v>2461.5200000000004</v>
      </c>
      <c r="N82" s="19">
        <f t="shared" si="100"/>
        <v>2461.5200000000004</v>
      </c>
      <c r="O82" s="19">
        <f t="shared" si="100"/>
        <v>2461.5200000000004</v>
      </c>
      <c r="P82" s="19">
        <f t="shared" si="100"/>
        <v>2461.5200000000004</v>
      </c>
      <c r="Q82" s="19">
        <f t="shared" si="100"/>
        <v>2461.5200000000004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18233.481481481482</v>
      </c>
      <c r="F84" s="19">
        <f t="shared" si="103"/>
        <v>18233.481481481482</v>
      </c>
      <c r="G84" s="19">
        <f t="shared" ref="G84:H84" si="104">+G79*(1-G80)/G83</f>
        <v>18233.481481481482</v>
      </c>
      <c r="H84" s="19">
        <f t="shared" si="104"/>
        <v>18233.481481481482</v>
      </c>
      <c r="I84" s="19">
        <f t="shared" ref="I84" si="105">+I79*(1-I80)/I83</f>
        <v>18233.481481481482</v>
      </c>
      <c r="J84" s="19">
        <f t="shared" si="103"/>
        <v>18233.481481481482</v>
      </c>
      <c r="K84" s="19">
        <f t="shared" si="103"/>
        <v>18233.481481481482</v>
      </c>
      <c r="L84" s="19">
        <f t="shared" si="103"/>
        <v>18233.481481481482</v>
      </c>
      <c r="M84" s="19">
        <f t="shared" si="103"/>
        <v>18233.481481481482</v>
      </c>
      <c r="N84" s="19">
        <f t="shared" si="103"/>
        <v>18233.481481481482</v>
      </c>
      <c r="O84" s="19">
        <f t="shared" si="103"/>
        <v>18233.481481481482</v>
      </c>
      <c r="P84" s="19">
        <f t="shared" si="103"/>
        <v>18233.481481481482</v>
      </c>
      <c r="Q84" s="19">
        <f t="shared" si="103"/>
        <v>18233.481481481482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9855.935935935935</v>
      </c>
      <c r="F87" s="19">
        <f t="shared" si="106"/>
        <v>9855.935935935935</v>
      </c>
      <c r="G87" s="19">
        <f t="shared" ref="G87:H87" si="107">G84/G85</f>
        <v>9855.935935935935</v>
      </c>
      <c r="H87" s="19">
        <f t="shared" si="107"/>
        <v>9855.935935935935</v>
      </c>
      <c r="I87" s="19">
        <f t="shared" ref="I87" si="108">I84/I85</f>
        <v>9855.935935935935</v>
      </c>
      <c r="J87" s="19">
        <f t="shared" si="106"/>
        <v>9855.935935935935</v>
      </c>
      <c r="K87" s="19">
        <f t="shared" si="106"/>
        <v>9855.935935935935</v>
      </c>
      <c r="L87" s="19">
        <f t="shared" si="106"/>
        <v>9855.935935935935</v>
      </c>
      <c r="M87" s="19">
        <f t="shared" si="106"/>
        <v>9855.935935935935</v>
      </c>
      <c r="N87" s="19">
        <f t="shared" si="106"/>
        <v>9855.935935935935</v>
      </c>
      <c r="O87" s="19">
        <f t="shared" si="106"/>
        <v>9855.935935935935</v>
      </c>
      <c r="P87" s="19">
        <f t="shared" si="106"/>
        <v>9855.935935935935</v>
      </c>
      <c r="Q87" s="19">
        <f t="shared" si="106"/>
        <v>9855.935935935935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28089.417417417419</v>
      </c>
      <c r="F88" s="19">
        <f t="shared" si="109"/>
        <v>28089.417417417419</v>
      </c>
      <c r="G88" s="19">
        <f t="shared" ref="G88:H88" si="110">+G87+G84</f>
        <v>28089.417417417419</v>
      </c>
      <c r="H88" s="19">
        <f t="shared" si="110"/>
        <v>28089.417417417419</v>
      </c>
      <c r="I88" s="19">
        <f t="shared" ref="I88" si="111">+I87+I84</f>
        <v>28089.417417417419</v>
      </c>
      <c r="J88" s="19">
        <f t="shared" si="109"/>
        <v>28089.417417417419</v>
      </c>
      <c r="K88" s="19">
        <f t="shared" si="109"/>
        <v>28089.417417417419</v>
      </c>
      <c r="L88" s="19">
        <f t="shared" si="109"/>
        <v>28089.417417417419</v>
      </c>
      <c r="M88" s="19">
        <f t="shared" si="109"/>
        <v>28089.417417417419</v>
      </c>
      <c r="N88" s="19">
        <f t="shared" si="109"/>
        <v>28089.417417417419</v>
      </c>
      <c r="O88" s="19">
        <f t="shared" si="109"/>
        <v>28089.417417417419</v>
      </c>
      <c r="P88" s="19">
        <f t="shared" si="109"/>
        <v>28089.417417417419</v>
      </c>
      <c r="Q88" s="19">
        <f t="shared" si="109"/>
        <v>28089.417417417419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5000</v>
      </c>
      <c r="F89" s="3">
        <v>5000</v>
      </c>
      <c r="G89" s="3">
        <v>5000</v>
      </c>
      <c r="H89" s="3">
        <v>5000</v>
      </c>
      <c r="I89" s="3">
        <v>5000</v>
      </c>
      <c r="J89" s="3">
        <v>5000</v>
      </c>
      <c r="K89" s="3">
        <v>5000</v>
      </c>
      <c r="L89" s="3">
        <v>5000</v>
      </c>
      <c r="M89" s="3">
        <v>5000</v>
      </c>
      <c r="N89" s="3">
        <v>5000</v>
      </c>
      <c r="O89" s="3">
        <v>5000</v>
      </c>
      <c r="P89" s="3">
        <v>5000</v>
      </c>
      <c r="Q89" s="3">
        <v>5000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33235.417417417419</v>
      </c>
      <c r="F93" s="19">
        <f t="shared" si="116"/>
        <v>33235.417417417419</v>
      </c>
      <c r="G93" s="19">
        <f t="shared" ref="G93:H93" si="117">+G88+G89+G90</f>
        <v>33235.417417417419</v>
      </c>
      <c r="H93" s="19">
        <f t="shared" si="117"/>
        <v>33235.417417417419</v>
      </c>
      <c r="I93" s="19">
        <f t="shared" ref="I93" si="118">+I88+I89+I90</f>
        <v>33235.417417417419</v>
      </c>
      <c r="J93" s="19">
        <f t="shared" si="116"/>
        <v>33235.417417417419</v>
      </c>
      <c r="K93" s="19">
        <f t="shared" si="116"/>
        <v>33235.417417417419</v>
      </c>
      <c r="L93" s="19">
        <f t="shared" si="116"/>
        <v>33235.417417417419</v>
      </c>
      <c r="M93" s="19">
        <f t="shared" si="116"/>
        <v>33235.417417417419</v>
      </c>
      <c r="N93" s="19">
        <f t="shared" si="116"/>
        <v>33235.417417417419</v>
      </c>
      <c r="O93" s="19">
        <f t="shared" si="116"/>
        <v>33235.417417417419</v>
      </c>
      <c r="P93" s="19">
        <f t="shared" si="116"/>
        <v>33235.417417417419</v>
      </c>
      <c r="Q93" s="19">
        <f t="shared" si="116"/>
        <v>33235.417417417419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1.1832006667681587</v>
      </c>
      <c r="F94" s="4">
        <f t="shared" si="119"/>
        <v>1.1832006667681587</v>
      </c>
      <c r="G94" s="4">
        <f t="shared" ref="G94:H94" si="120">G93/G88</f>
        <v>1.1832006667681587</v>
      </c>
      <c r="H94" s="4">
        <f t="shared" si="120"/>
        <v>1.1832006667681587</v>
      </c>
      <c r="I94" s="4">
        <f t="shared" ref="I94" si="121">I93/I88</f>
        <v>1.1832006667681587</v>
      </c>
      <c r="J94" s="4">
        <f t="shared" si="119"/>
        <v>1.1832006667681587</v>
      </c>
      <c r="K94" s="4">
        <f t="shared" si="119"/>
        <v>1.1832006667681587</v>
      </c>
      <c r="L94" s="4">
        <f t="shared" si="119"/>
        <v>1.1832006667681587</v>
      </c>
      <c r="M94" s="4">
        <f t="shared" si="119"/>
        <v>1.1832006667681587</v>
      </c>
      <c r="N94" s="4">
        <f t="shared" si="119"/>
        <v>1.1832006667681587</v>
      </c>
      <c r="O94" s="4">
        <f t="shared" si="119"/>
        <v>1.1832006667681587</v>
      </c>
      <c r="P94" s="4">
        <f t="shared" si="119"/>
        <v>1.1832006667681587</v>
      </c>
      <c r="Q94" s="4">
        <f t="shared" si="119"/>
        <v>1.1832006667681587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3.7339684482182522</v>
      </c>
      <c r="F95" s="4">
        <f t="shared" ref="F95:Q95" si="122">+F92/F93*1000</f>
        <v>3.7339684482182522</v>
      </c>
      <c r="G95" s="4">
        <f t="shared" ref="G95:H95" si="123">+G92/G93*1000</f>
        <v>3.7339684482182522</v>
      </c>
      <c r="H95" s="4">
        <f t="shared" si="123"/>
        <v>3.7339684482182522</v>
      </c>
      <c r="I95" s="4">
        <f t="shared" ref="I95" si="124">+I92/I93*1000</f>
        <v>3.7339684482182522</v>
      </c>
      <c r="J95" s="4">
        <f t="shared" si="122"/>
        <v>3.7339684482182522</v>
      </c>
      <c r="K95" s="4">
        <f t="shared" si="122"/>
        <v>3.7339684482182522</v>
      </c>
      <c r="L95" s="4">
        <f t="shared" si="122"/>
        <v>3.7339684482182522</v>
      </c>
      <c r="M95" s="4">
        <f t="shared" si="122"/>
        <v>3.7339684482182522</v>
      </c>
      <c r="N95" s="4">
        <f t="shared" si="122"/>
        <v>3.7339684482182522</v>
      </c>
      <c r="O95" s="4">
        <f t="shared" si="122"/>
        <v>3.7339684482182522</v>
      </c>
      <c r="P95" s="4">
        <f t="shared" si="122"/>
        <v>3.7339684482182522</v>
      </c>
      <c r="Q95" s="4">
        <f t="shared" si="122"/>
        <v>3.7339684482182522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1.6759172887048284</v>
      </c>
      <c r="F97" s="4">
        <f>+F93/(F96/1000)/F76/F77/10</f>
        <v>44.691127698795427</v>
      </c>
      <c r="G97" s="4">
        <f t="shared" ref="G97:Q97" si="125">+G93/(G96/1000)/G76/G77/10</f>
        <v>44.691127698795427</v>
      </c>
      <c r="H97" s="4">
        <f t="shared" si="125"/>
        <v>44.691127698795427</v>
      </c>
      <c r="I97" s="4">
        <f t="shared" si="125"/>
        <v>44.691127698795427</v>
      </c>
      <c r="J97" s="4">
        <f t="shared" si="125"/>
        <v>1.6759172887048284</v>
      </c>
      <c r="K97" s="4">
        <f t="shared" si="125"/>
        <v>1.6759172887048284</v>
      </c>
      <c r="L97" s="4">
        <f t="shared" si="125"/>
        <v>1.6759172887048284</v>
      </c>
      <c r="M97" s="4">
        <f t="shared" si="125"/>
        <v>1.6759172887048284</v>
      </c>
      <c r="N97" s="4">
        <f t="shared" si="125"/>
        <v>44.691127698795427</v>
      </c>
      <c r="O97" s="4">
        <f t="shared" si="125"/>
        <v>44.691127698795427</v>
      </c>
      <c r="P97" s="4">
        <f t="shared" si="125"/>
        <v>44.691127698795427</v>
      </c>
      <c r="Q97" s="4">
        <f t="shared" si="125"/>
        <v>44.691127698795427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1033.8384000000001</v>
      </c>
      <c r="F103" s="4">
        <f t="shared" si="128"/>
        <v>1033.8384000000001</v>
      </c>
      <c r="G103" s="4">
        <f t="shared" si="128"/>
        <v>1033.8384000000001</v>
      </c>
      <c r="H103" s="4">
        <f t="shared" si="128"/>
        <v>1033.8384000000001</v>
      </c>
      <c r="I103" s="4">
        <f t="shared" si="128"/>
        <v>1033.8384000000001</v>
      </c>
      <c r="J103" s="4">
        <f t="shared" si="128"/>
        <v>1033.8384000000001</v>
      </c>
      <c r="K103" s="4">
        <f t="shared" si="128"/>
        <v>1033.8384000000001</v>
      </c>
      <c r="L103" s="4">
        <f t="shared" si="128"/>
        <v>1033.8384000000001</v>
      </c>
      <c r="M103" s="4">
        <f t="shared" si="128"/>
        <v>1033.8384000000001</v>
      </c>
      <c r="N103" s="4">
        <f t="shared" si="128"/>
        <v>1033.8384000000001</v>
      </c>
      <c r="O103" s="4">
        <f t="shared" si="128"/>
        <v>1033.8384000000001</v>
      </c>
      <c r="P103" s="4">
        <f t="shared" si="128"/>
        <v>1033.8384000000001</v>
      </c>
      <c r="Q103" s="4">
        <f t="shared" si="128"/>
        <v>1033.8384000000001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1427.6816000000003</v>
      </c>
      <c r="F104" s="4">
        <f t="shared" si="129"/>
        <v>1427.6816000000003</v>
      </c>
      <c r="G104" s="4">
        <f t="shared" si="129"/>
        <v>1427.6816000000003</v>
      </c>
      <c r="H104" s="4">
        <f t="shared" si="129"/>
        <v>1427.6816000000003</v>
      </c>
      <c r="I104" s="4">
        <f t="shared" si="129"/>
        <v>1427.6816000000003</v>
      </c>
      <c r="J104" s="4">
        <f t="shared" si="129"/>
        <v>1427.6816000000003</v>
      </c>
      <c r="K104" s="4">
        <f t="shared" si="129"/>
        <v>1427.6816000000003</v>
      </c>
      <c r="L104" s="4">
        <f t="shared" si="129"/>
        <v>1427.6816000000003</v>
      </c>
      <c r="M104" s="4">
        <f t="shared" si="129"/>
        <v>1427.6816000000003</v>
      </c>
      <c r="N104" s="4">
        <f t="shared" si="129"/>
        <v>1427.6816000000003</v>
      </c>
      <c r="O104" s="4">
        <f t="shared" si="129"/>
        <v>1427.6816000000003</v>
      </c>
      <c r="P104" s="4">
        <f t="shared" si="129"/>
        <v>1427.6816000000003</v>
      </c>
      <c r="Q104" s="4">
        <f t="shared" si="129"/>
        <v>1427.6816000000003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0.7368069153097806</v>
      </c>
      <c r="F105" s="4">
        <f t="shared" si="130"/>
        <v>0.98934863403179663</v>
      </c>
      <c r="G105" s="4">
        <f t="shared" si="130"/>
        <v>0.98819090412124544</v>
      </c>
      <c r="H105" s="4">
        <f t="shared" si="130"/>
        <v>0.98819090412124544</v>
      </c>
      <c r="I105" s="4">
        <f t="shared" si="130"/>
        <v>0.98819090412124544</v>
      </c>
      <c r="J105" s="4">
        <f t="shared" si="130"/>
        <v>0.7368069153097806</v>
      </c>
      <c r="K105" s="4">
        <f t="shared" si="130"/>
        <v>0.7368069153097806</v>
      </c>
      <c r="L105" s="4">
        <f t="shared" si="130"/>
        <v>0.7368069153097806</v>
      </c>
      <c r="M105" s="4">
        <f t="shared" si="130"/>
        <v>0.7368069153097806</v>
      </c>
      <c r="N105" s="4">
        <f t="shared" si="130"/>
        <v>0.98819090412124544</v>
      </c>
      <c r="O105" s="4">
        <f t="shared" si="130"/>
        <v>0.98819090412124544</v>
      </c>
      <c r="P105" s="4">
        <f t="shared" si="130"/>
        <v>0.98819090412124544</v>
      </c>
      <c r="Q105" s="4">
        <f t="shared" si="130"/>
        <v>0.98819090412124544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0.2631930846902194</v>
      </c>
      <c r="F106" s="4">
        <f t="shared" si="131"/>
        <v>1.0651365968203375E-2</v>
      </c>
      <c r="G106" s="4">
        <f t="shared" ref="G106:H106" si="132">1-G105</f>
        <v>1.1809095878754561E-2</v>
      </c>
      <c r="H106" s="4">
        <f t="shared" si="132"/>
        <v>1.1809095878754561E-2</v>
      </c>
      <c r="I106" s="4">
        <f t="shared" ref="I106" si="133">1-I105</f>
        <v>1.1809095878754561E-2</v>
      </c>
      <c r="J106" s="4">
        <f t="shared" si="131"/>
        <v>0.2631930846902194</v>
      </c>
      <c r="K106" s="4">
        <f t="shared" si="131"/>
        <v>0.2631930846902194</v>
      </c>
      <c r="L106" s="4">
        <f t="shared" si="131"/>
        <v>0.2631930846902194</v>
      </c>
      <c r="M106" s="4">
        <f t="shared" si="131"/>
        <v>0.2631930846902194</v>
      </c>
      <c r="N106" s="4">
        <f t="shared" ref="N106:Q106" si="134">1-N105</f>
        <v>1.1809095878754561E-2</v>
      </c>
      <c r="O106" s="4">
        <f t="shared" ref="O106:P106" si="135">1-O105</f>
        <v>1.1809095878754561E-2</v>
      </c>
      <c r="P106" s="4">
        <f t="shared" si="135"/>
        <v>1.1809095878754561E-2</v>
      </c>
      <c r="Q106" s="4">
        <f t="shared" si="134"/>
        <v>1.1809095878754561E-2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3.9478962703532912E-2</v>
      </c>
      <c r="F107" s="4">
        <f t="shared" si="136"/>
        <v>1.5977048952305062E-3</v>
      </c>
      <c r="G107" s="4">
        <f t="shared" si="136"/>
        <v>1.771364381813184E-3</v>
      </c>
      <c r="H107" s="4">
        <f t="shared" si="136"/>
        <v>1.771364381813184E-3</v>
      </c>
      <c r="I107" s="4">
        <f t="shared" si="136"/>
        <v>1.771364381813184E-3</v>
      </c>
      <c r="J107" s="4">
        <f t="shared" si="136"/>
        <v>3.9478962703532912E-2</v>
      </c>
      <c r="K107" s="4">
        <f t="shared" si="136"/>
        <v>3.9478962703532912E-2</v>
      </c>
      <c r="L107" s="4">
        <f t="shared" si="136"/>
        <v>3.9478962703532912E-2</v>
      </c>
      <c r="M107" s="4">
        <f t="shared" si="136"/>
        <v>3.9478962703532912E-2</v>
      </c>
      <c r="N107" s="4">
        <f t="shared" si="136"/>
        <v>1.771364381813184E-3</v>
      </c>
      <c r="O107" s="4">
        <f t="shared" si="136"/>
        <v>1.771364381813184E-3</v>
      </c>
      <c r="P107" s="4">
        <f t="shared" si="136"/>
        <v>1.771364381813184E-3</v>
      </c>
      <c r="Q107" s="4">
        <f t="shared" si="136"/>
        <v>1.771364381813184E-3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40.814867635080141</v>
      </c>
      <c r="F108" s="4">
        <f t="shared" si="137"/>
        <v>1.6517686725572742</v>
      </c>
      <c r="G108" s="4">
        <f t="shared" si="137"/>
        <v>1.8313045183107315</v>
      </c>
      <c r="H108" s="4">
        <f t="shared" si="137"/>
        <v>1.8313045183107315</v>
      </c>
      <c r="I108" s="4">
        <f t="shared" si="137"/>
        <v>1.8313045183107315</v>
      </c>
      <c r="J108" s="4">
        <f t="shared" si="137"/>
        <v>40.814867635080141</v>
      </c>
      <c r="K108" s="4">
        <f t="shared" si="137"/>
        <v>40.814867635080141</v>
      </c>
      <c r="L108" s="4">
        <f t="shared" si="137"/>
        <v>40.814867635080141</v>
      </c>
      <c r="M108" s="4">
        <f t="shared" si="137"/>
        <v>40.814867635080141</v>
      </c>
      <c r="N108" s="4">
        <f t="shared" si="137"/>
        <v>1.8313045183107315</v>
      </c>
      <c r="O108" s="4">
        <f t="shared" si="137"/>
        <v>1.8313045183107315</v>
      </c>
      <c r="P108" s="4">
        <f t="shared" si="137"/>
        <v>1.8313045183107315</v>
      </c>
      <c r="Q108" s="4">
        <f t="shared" si="137"/>
        <v>1.8313045183107315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1.2280534082803671</v>
      </c>
      <c r="F109" s="4">
        <f t="shared" si="138"/>
        <v>4.9699050016794581E-2</v>
      </c>
      <c r="G109" s="4">
        <f t="shared" si="138"/>
        <v>5.5100993476646223E-2</v>
      </c>
      <c r="H109" s="4">
        <f t="shared" si="138"/>
        <v>5.5100993476646223E-2</v>
      </c>
      <c r="I109" s="4">
        <f t="shared" si="138"/>
        <v>5.5100993476646223E-2</v>
      </c>
      <c r="J109" s="4">
        <f t="shared" si="138"/>
        <v>1.2280534082803671</v>
      </c>
      <c r="K109" s="4">
        <f t="shared" si="138"/>
        <v>1.2280534082803671</v>
      </c>
      <c r="L109" s="4">
        <f t="shared" si="138"/>
        <v>1.2280534082803671</v>
      </c>
      <c r="M109" s="4">
        <f t="shared" si="138"/>
        <v>1.2280534082803671</v>
      </c>
      <c r="N109" s="4">
        <f t="shared" si="138"/>
        <v>5.5100993476646223E-2</v>
      </c>
      <c r="O109" s="4">
        <f t="shared" si="138"/>
        <v>5.5100993476646223E-2</v>
      </c>
      <c r="P109" s="4">
        <f t="shared" si="138"/>
        <v>5.5100993476646223E-2</v>
      </c>
      <c r="Q109" s="4">
        <f t="shared" si="138"/>
        <v>5.5100993476646223E-2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0.72436463060742429</v>
      </c>
      <c r="F111" s="4">
        <f t="shared" si="139"/>
        <v>0.97264173685326571</v>
      </c>
      <c r="G111" s="4">
        <f t="shared" si="139"/>
        <v>0.97150355725481974</v>
      </c>
      <c r="H111" s="4">
        <f t="shared" si="139"/>
        <v>0.97150355725481974</v>
      </c>
      <c r="I111" s="4">
        <f t="shared" si="139"/>
        <v>0.97150355725481974</v>
      </c>
      <c r="J111" s="4">
        <f t="shared" si="139"/>
        <v>0.72436463060742429</v>
      </c>
      <c r="K111" s="4">
        <f t="shared" si="139"/>
        <v>0.72436463060742429</v>
      </c>
      <c r="L111" s="4">
        <f t="shared" si="139"/>
        <v>0.72436463060742429</v>
      </c>
      <c r="M111" s="4">
        <f t="shared" si="139"/>
        <v>0.72436463060742429</v>
      </c>
      <c r="N111" s="4">
        <f t="shared" si="139"/>
        <v>0.97150355725481974</v>
      </c>
      <c r="O111" s="4">
        <f t="shared" si="139"/>
        <v>0.97150355725481974</v>
      </c>
      <c r="P111" s="4">
        <f t="shared" si="139"/>
        <v>0.97150355725481974</v>
      </c>
      <c r="Q111" s="4">
        <f t="shared" si="139"/>
        <v>0.97150355725481974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0.27563536939257571</v>
      </c>
      <c r="F112" s="4">
        <f t="shared" si="140"/>
        <v>2.7358263146734285E-2</v>
      </c>
      <c r="G112" s="4">
        <f t="shared" ref="G112:H112" si="141">1-G111</f>
        <v>2.8496442745180262E-2</v>
      </c>
      <c r="H112" s="4">
        <f t="shared" si="141"/>
        <v>2.8496442745180262E-2</v>
      </c>
      <c r="I112" s="4">
        <f t="shared" ref="I112" si="142">1-I111</f>
        <v>2.8496442745180262E-2</v>
      </c>
      <c r="J112" s="4">
        <f t="shared" si="140"/>
        <v>0.27563536939257571</v>
      </c>
      <c r="K112" s="4">
        <f t="shared" si="140"/>
        <v>0.27563536939257571</v>
      </c>
      <c r="L112" s="4">
        <f t="shared" si="140"/>
        <v>0.27563536939257571</v>
      </c>
      <c r="M112" s="4">
        <f t="shared" si="140"/>
        <v>0.27563536939257571</v>
      </c>
      <c r="N112" s="4">
        <f t="shared" ref="N112:Q112" si="143">1-N111</f>
        <v>2.8496442745180262E-2</v>
      </c>
      <c r="O112" s="4">
        <f t="shared" ref="O112:P112" si="144">1-O111</f>
        <v>2.8496442745180262E-2</v>
      </c>
      <c r="P112" s="4">
        <f t="shared" si="144"/>
        <v>2.8496442745180262E-2</v>
      </c>
      <c r="Q112" s="4">
        <f t="shared" si="143"/>
        <v>2.8496442745180262E-2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4.1345305408886354E-2</v>
      </c>
      <c r="F113" s="4">
        <f t="shared" si="145"/>
        <v>4.1037394720101423E-3</v>
      </c>
      <c r="G113" s="4">
        <f t="shared" si="145"/>
        <v>4.2744664117770389E-3</v>
      </c>
      <c r="H113" s="4">
        <f t="shared" si="145"/>
        <v>4.2744664117770389E-3</v>
      </c>
      <c r="I113" s="4">
        <f t="shared" si="145"/>
        <v>4.2744664117770389E-3</v>
      </c>
      <c r="J113" s="4">
        <f t="shared" si="145"/>
        <v>4.1345305408886354E-2</v>
      </c>
      <c r="K113" s="4">
        <f t="shared" si="145"/>
        <v>4.1345305408886354E-2</v>
      </c>
      <c r="L113" s="4">
        <f t="shared" si="145"/>
        <v>4.1345305408886354E-2</v>
      </c>
      <c r="M113" s="4">
        <f t="shared" si="145"/>
        <v>4.1345305408886354E-2</v>
      </c>
      <c r="N113" s="4">
        <f t="shared" si="145"/>
        <v>4.2744664117770389E-3</v>
      </c>
      <c r="O113" s="4">
        <f t="shared" si="145"/>
        <v>4.2744664117770389E-3</v>
      </c>
      <c r="P113" s="4">
        <f t="shared" si="145"/>
        <v>4.2744664117770389E-3</v>
      </c>
      <c r="Q113" s="4">
        <f t="shared" si="145"/>
        <v>4.2744664117770389E-3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42.744364391434416</v>
      </c>
      <c r="F114" s="4">
        <f t="shared" si="146"/>
        <v>4.2426034497598106</v>
      </c>
      <c r="G114" s="4">
        <f t="shared" si="146"/>
        <v>4.4191075160053153</v>
      </c>
      <c r="H114" s="4">
        <f t="shared" si="146"/>
        <v>4.4191075160053153</v>
      </c>
      <c r="I114" s="4">
        <f t="shared" si="146"/>
        <v>4.4191075160053153</v>
      </c>
      <c r="J114" s="4">
        <f t="shared" si="146"/>
        <v>42.744364391434416</v>
      </c>
      <c r="K114" s="4">
        <f t="shared" si="146"/>
        <v>42.744364391434416</v>
      </c>
      <c r="L114" s="4">
        <f t="shared" si="146"/>
        <v>42.744364391434416</v>
      </c>
      <c r="M114" s="4">
        <f t="shared" si="146"/>
        <v>42.744364391434416</v>
      </c>
      <c r="N114" s="4">
        <f t="shared" si="146"/>
        <v>4.4191075160053153</v>
      </c>
      <c r="O114" s="4">
        <f t="shared" si="146"/>
        <v>4.4191075160053153</v>
      </c>
      <c r="P114" s="4">
        <f t="shared" si="146"/>
        <v>4.4191075160053153</v>
      </c>
      <c r="Q114" s="4">
        <f t="shared" si="146"/>
        <v>4.4191075160053153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1.2861088475161957</v>
      </c>
      <c r="F115" s="4">
        <f t="shared" si="147"/>
        <v>0.12765308154476263</v>
      </c>
      <c r="G115" s="4">
        <f t="shared" si="147"/>
        <v>0.1329638036587267</v>
      </c>
      <c r="H115" s="4">
        <f t="shared" si="147"/>
        <v>0.1329638036587267</v>
      </c>
      <c r="I115" s="4">
        <f t="shared" si="147"/>
        <v>0.1329638036587267</v>
      </c>
      <c r="J115" s="4">
        <f t="shared" si="147"/>
        <v>1.2861088475161957</v>
      </c>
      <c r="K115" s="4">
        <f t="shared" si="147"/>
        <v>1.2861088475161957</v>
      </c>
      <c r="L115" s="4">
        <f t="shared" si="147"/>
        <v>1.2861088475161957</v>
      </c>
      <c r="M115" s="4">
        <f t="shared" si="147"/>
        <v>1.2861088475161957</v>
      </c>
      <c r="N115" s="4">
        <f t="shared" si="147"/>
        <v>0.1329638036587267</v>
      </c>
      <c r="O115" s="4">
        <f t="shared" si="147"/>
        <v>0.1329638036587267</v>
      </c>
      <c r="P115" s="4">
        <f t="shared" si="147"/>
        <v>0.1329638036587267</v>
      </c>
      <c r="Q115" s="4">
        <f t="shared" si="147"/>
        <v>0.1329638036587267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761.7392824327992</v>
      </c>
      <c r="F117" s="4">
        <f t="shared" si="148"/>
        <v>1022.8266088496183</v>
      </c>
      <c r="G117" s="4">
        <f t="shared" si="148"/>
        <v>1021.6297032112619</v>
      </c>
      <c r="H117" s="4">
        <f t="shared" si="148"/>
        <v>1021.6297032112619</v>
      </c>
      <c r="I117" s="4">
        <f t="shared" si="148"/>
        <v>1021.6297032112619</v>
      </c>
      <c r="J117" s="4">
        <f t="shared" si="148"/>
        <v>761.7392824327992</v>
      </c>
      <c r="K117" s="4">
        <f t="shared" si="148"/>
        <v>761.7392824327992</v>
      </c>
      <c r="L117" s="4">
        <f t="shared" si="148"/>
        <v>761.7392824327992</v>
      </c>
      <c r="M117" s="4">
        <f t="shared" si="148"/>
        <v>761.7392824327992</v>
      </c>
      <c r="N117" s="4">
        <f t="shared" si="148"/>
        <v>1021.6297032112619</v>
      </c>
      <c r="O117" s="4">
        <f t="shared" si="148"/>
        <v>1021.6297032112619</v>
      </c>
      <c r="P117" s="4">
        <f t="shared" si="148"/>
        <v>1021.6297032112619</v>
      </c>
      <c r="Q117" s="4">
        <f t="shared" si="148"/>
        <v>1021.6297032112619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1427.6816000000003</v>
      </c>
      <c r="F118" s="4">
        <f t="shared" si="149"/>
        <v>1427.6816000000003</v>
      </c>
      <c r="G118" s="4">
        <f t="shared" si="149"/>
        <v>1427.6816000000003</v>
      </c>
      <c r="H118" s="4">
        <f t="shared" si="149"/>
        <v>1427.6816000000003</v>
      </c>
      <c r="I118" s="4">
        <f t="shared" si="149"/>
        <v>1427.6816000000003</v>
      </c>
      <c r="J118" s="4">
        <f t="shared" si="149"/>
        <v>1427.6816000000003</v>
      </c>
      <c r="K118" s="4">
        <f t="shared" si="149"/>
        <v>1427.6816000000003</v>
      </c>
      <c r="L118" s="4">
        <f t="shared" si="149"/>
        <v>1427.6816000000003</v>
      </c>
      <c r="M118" s="4">
        <f t="shared" si="149"/>
        <v>1427.6816000000003</v>
      </c>
      <c r="N118" s="4">
        <f t="shared" si="149"/>
        <v>1427.6816000000003</v>
      </c>
      <c r="O118" s="4">
        <f t="shared" si="149"/>
        <v>1427.6816000000003</v>
      </c>
      <c r="P118" s="4">
        <f t="shared" si="149"/>
        <v>1427.6816000000003</v>
      </c>
      <c r="Q118" s="4">
        <f t="shared" si="149"/>
        <v>1427.6816000000003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22.919503999778279</v>
      </c>
      <c r="F119" s="4">
        <f t="shared" si="150"/>
        <v>30.775199721535429</v>
      </c>
      <c r="G119" s="4">
        <f t="shared" si="150"/>
        <v>30.739186765136417</v>
      </c>
      <c r="H119" s="4">
        <f t="shared" si="150"/>
        <v>30.739186765136417</v>
      </c>
      <c r="I119" s="4">
        <f t="shared" si="150"/>
        <v>30.739186765136417</v>
      </c>
      <c r="J119" s="4">
        <f t="shared" si="150"/>
        <v>22.919503999778279</v>
      </c>
      <c r="K119" s="4">
        <f t="shared" si="150"/>
        <v>22.919503999778279</v>
      </c>
      <c r="L119" s="4">
        <f t="shared" si="150"/>
        <v>22.919503999778279</v>
      </c>
      <c r="M119" s="4">
        <f t="shared" si="150"/>
        <v>22.919503999778279</v>
      </c>
      <c r="N119" s="4">
        <f t="shared" si="150"/>
        <v>30.739186765136417</v>
      </c>
      <c r="O119" s="4">
        <f t="shared" si="150"/>
        <v>30.739186765136417</v>
      </c>
      <c r="P119" s="4">
        <f t="shared" si="150"/>
        <v>30.739186765136417</v>
      </c>
      <c r="Q119" s="4">
        <f t="shared" si="150"/>
        <v>30.739186765136417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42.956632139417835</v>
      </c>
      <c r="F120" s="4">
        <f t="shared" si="151"/>
        <v>42.956632139417835</v>
      </c>
      <c r="G120" s="4">
        <f t="shared" si="151"/>
        <v>42.956632139417835</v>
      </c>
      <c r="H120" s="4">
        <f t="shared" si="151"/>
        <v>42.956632139417835</v>
      </c>
      <c r="I120" s="4">
        <f t="shared" si="151"/>
        <v>42.956632139417835</v>
      </c>
      <c r="J120" s="4">
        <f t="shared" si="151"/>
        <v>42.956632139417835</v>
      </c>
      <c r="K120" s="4">
        <f t="shared" si="151"/>
        <v>42.956632139417835</v>
      </c>
      <c r="L120" s="4">
        <f t="shared" si="151"/>
        <v>42.956632139417835</v>
      </c>
      <c r="M120" s="4">
        <f t="shared" si="151"/>
        <v>42.956632139417835</v>
      </c>
      <c r="N120" s="4">
        <f t="shared" si="151"/>
        <v>42.956632139417835</v>
      </c>
      <c r="O120" s="4">
        <f t="shared" si="151"/>
        <v>42.956632139417835</v>
      </c>
      <c r="P120" s="4">
        <f t="shared" si="151"/>
        <v>42.956632139417835</v>
      </c>
      <c r="Q120" s="4">
        <f t="shared" si="151"/>
        <v>42.956632139417835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65.87613613919612</v>
      </c>
      <c r="F121" s="4">
        <f t="shared" si="152"/>
        <v>73.731831860953264</v>
      </c>
      <c r="G121" s="4">
        <f t="shared" ref="G121:H121" si="153">+G119+G120</f>
        <v>73.695818904554244</v>
      </c>
      <c r="H121" s="4">
        <f t="shared" si="153"/>
        <v>73.695818904554244</v>
      </c>
      <c r="I121" s="4">
        <f t="shared" ref="I121" si="154">+I119+I120</f>
        <v>73.695818904554244</v>
      </c>
      <c r="J121" s="4">
        <f t="shared" si="152"/>
        <v>65.87613613919612</v>
      </c>
      <c r="K121" s="4">
        <f t="shared" si="152"/>
        <v>65.87613613919612</v>
      </c>
      <c r="L121" s="4">
        <f t="shared" si="152"/>
        <v>65.87613613919612</v>
      </c>
      <c r="M121" s="4">
        <f t="shared" si="152"/>
        <v>65.87613613919612</v>
      </c>
      <c r="N121" s="4">
        <f t="shared" ref="N121:Q121" si="155">+N119+N120</f>
        <v>73.695818904554244</v>
      </c>
      <c r="O121" s="4">
        <f t="shared" ref="O121:P121" si="156">+O119+O120</f>
        <v>73.695818904554244</v>
      </c>
      <c r="P121" s="4">
        <f t="shared" si="156"/>
        <v>73.695818904554244</v>
      </c>
      <c r="Q121" s="4">
        <f t="shared" si="155"/>
        <v>73.695818904554244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11.486855926593485</v>
      </c>
      <c r="F123" s="4">
        <f t="shared" si="158"/>
        <v>15.423993700598288</v>
      </c>
      <c r="G123" s="4">
        <f t="shared" ref="G123:H123" si="159">+G122*G119</f>
        <v>15.405944634543012</v>
      </c>
      <c r="H123" s="4">
        <f t="shared" si="159"/>
        <v>15.405944634543012</v>
      </c>
      <c r="I123" s="4">
        <f t="shared" ref="I123" si="160">+I122*I119</f>
        <v>15.405944634543012</v>
      </c>
      <c r="J123" s="4">
        <f t="shared" si="158"/>
        <v>11.486855926593485</v>
      </c>
      <c r="K123" s="4">
        <f t="shared" si="158"/>
        <v>11.486855926593485</v>
      </c>
      <c r="L123" s="4">
        <f t="shared" si="158"/>
        <v>11.486855926593485</v>
      </c>
      <c r="M123" s="4">
        <f t="shared" si="158"/>
        <v>11.486855926593485</v>
      </c>
      <c r="N123" s="4">
        <f t="shared" ref="N123:Q123" si="161">+N122*N119</f>
        <v>15.405944634543012</v>
      </c>
      <c r="O123" s="4">
        <f t="shared" ref="O123:P123" si="162">+O122*O119</f>
        <v>15.405944634543012</v>
      </c>
      <c r="P123" s="4">
        <f t="shared" si="162"/>
        <v>15.405944634543012</v>
      </c>
      <c r="Q123" s="4">
        <f t="shared" si="161"/>
        <v>15.405944634543012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21.529115310782529</v>
      </c>
      <c r="F124" s="4">
        <f t="shared" si="163"/>
        <v>21.529115310782529</v>
      </c>
      <c r="G124" s="4">
        <f t="shared" ref="G124:H124" si="164">+G120*G122</f>
        <v>21.529115310782529</v>
      </c>
      <c r="H124" s="4">
        <f t="shared" si="164"/>
        <v>21.529115310782529</v>
      </c>
      <c r="I124" s="4">
        <f t="shared" ref="I124" si="165">+I120*I122</f>
        <v>21.529115310782529</v>
      </c>
      <c r="J124" s="4">
        <f t="shared" si="163"/>
        <v>21.529115310782529</v>
      </c>
      <c r="K124" s="4">
        <f t="shared" si="163"/>
        <v>21.529115310782529</v>
      </c>
      <c r="L124" s="4">
        <f t="shared" si="163"/>
        <v>21.529115310782529</v>
      </c>
      <c r="M124" s="4">
        <f t="shared" si="163"/>
        <v>21.529115310782529</v>
      </c>
      <c r="N124" s="4">
        <f t="shared" ref="N124:Q124" si="166">+N120*N122</f>
        <v>21.529115310782529</v>
      </c>
      <c r="O124" s="4">
        <f t="shared" ref="O124:P124" si="167">+O120*O122</f>
        <v>21.529115310782529</v>
      </c>
      <c r="P124" s="4">
        <f t="shared" si="167"/>
        <v>21.529115310782529</v>
      </c>
      <c r="Q124" s="4">
        <f t="shared" si="166"/>
        <v>21.529115310782529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1.7230283889890226</v>
      </c>
      <c r="F125" s="4">
        <f t="shared" si="168"/>
        <v>2.313599055089743</v>
      </c>
      <c r="G125" s="4">
        <f t="shared" si="168"/>
        <v>2.3108916951814518</v>
      </c>
      <c r="H125" s="4">
        <f t="shared" si="168"/>
        <v>2.3108916951814518</v>
      </c>
      <c r="I125" s="4">
        <f t="shared" si="168"/>
        <v>2.3108916951814518</v>
      </c>
      <c r="J125" s="4">
        <f t="shared" si="168"/>
        <v>1.7230283889890226</v>
      </c>
      <c r="K125" s="4">
        <f t="shared" si="168"/>
        <v>1.7230283889890226</v>
      </c>
      <c r="L125" s="4">
        <f t="shared" si="168"/>
        <v>1.7230283889890226</v>
      </c>
      <c r="M125" s="4">
        <f t="shared" si="168"/>
        <v>1.7230283889890226</v>
      </c>
      <c r="N125" s="4">
        <f t="shared" si="168"/>
        <v>2.3108916951814518</v>
      </c>
      <c r="O125" s="4">
        <f t="shared" si="168"/>
        <v>2.3108916951814518</v>
      </c>
      <c r="P125" s="4">
        <f t="shared" si="168"/>
        <v>2.3108916951814518</v>
      </c>
      <c r="Q125" s="4">
        <f t="shared" si="168"/>
        <v>2.3108916951814518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1.7230283889890226</v>
      </c>
      <c r="F126" s="4">
        <f t="shared" si="169"/>
        <v>2.313599055089743</v>
      </c>
      <c r="G126" s="4">
        <f t="shared" si="169"/>
        <v>2.3108916951814518</v>
      </c>
      <c r="H126" s="4">
        <f t="shared" si="169"/>
        <v>2.3108916951814518</v>
      </c>
      <c r="I126" s="4">
        <f t="shared" si="169"/>
        <v>2.3108916951814518</v>
      </c>
      <c r="J126" s="4">
        <f t="shared" si="169"/>
        <v>1.7230283889890226</v>
      </c>
      <c r="K126" s="4">
        <f t="shared" si="169"/>
        <v>1.7230283889890226</v>
      </c>
      <c r="L126" s="4">
        <f t="shared" si="169"/>
        <v>1.7230283889890226</v>
      </c>
      <c r="M126" s="4">
        <f t="shared" si="169"/>
        <v>1.7230283889890226</v>
      </c>
      <c r="N126" s="4">
        <f t="shared" si="169"/>
        <v>2.3108916951814518</v>
      </c>
      <c r="O126" s="4">
        <f t="shared" si="169"/>
        <v>2.3108916951814518</v>
      </c>
      <c r="P126" s="4">
        <f t="shared" si="169"/>
        <v>2.3108916951814518</v>
      </c>
      <c r="Q126" s="4">
        <f t="shared" si="169"/>
        <v>2.3108916951814518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761.7392824327992</v>
      </c>
      <c r="F128" s="4">
        <f t="shared" si="170"/>
        <v>1022.8266088496183</v>
      </c>
      <c r="G128" s="4">
        <f t="shared" si="170"/>
        <v>1021.6297032112619</v>
      </c>
      <c r="H128" s="4">
        <f t="shared" si="170"/>
        <v>1021.6297032112619</v>
      </c>
      <c r="I128" s="4">
        <f t="shared" si="170"/>
        <v>1021.6297032112619</v>
      </c>
      <c r="J128" s="4">
        <f t="shared" si="170"/>
        <v>761.7392824327992</v>
      </c>
      <c r="K128" s="4">
        <f t="shared" si="170"/>
        <v>761.7392824327992</v>
      </c>
      <c r="L128" s="4">
        <f t="shared" si="170"/>
        <v>761.7392824327992</v>
      </c>
      <c r="M128" s="4">
        <f t="shared" si="170"/>
        <v>761.7392824327992</v>
      </c>
      <c r="N128" s="4">
        <f t="shared" si="170"/>
        <v>1021.6297032112619</v>
      </c>
      <c r="O128" s="4">
        <f t="shared" si="170"/>
        <v>1021.6297032112619</v>
      </c>
      <c r="P128" s="4">
        <f t="shared" si="170"/>
        <v>1021.6297032112619</v>
      </c>
      <c r="Q128" s="4">
        <f t="shared" si="170"/>
        <v>1021.6297032112619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1427.6816000000003</v>
      </c>
      <c r="F129" s="4">
        <f t="shared" si="171"/>
        <v>1427.6816000000003</v>
      </c>
      <c r="G129" s="4">
        <f t="shared" si="171"/>
        <v>1427.6816000000003</v>
      </c>
      <c r="H129" s="4">
        <f t="shared" si="171"/>
        <v>1427.6816000000003</v>
      </c>
      <c r="I129" s="4">
        <f t="shared" si="171"/>
        <v>1427.6816000000003</v>
      </c>
      <c r="J129" s="4">
        <f t="shared" si="171"/>
        <v>1427.6816000000003</v>
      </c>
      <c r="K129" s="4">
        <f t="shared" si="171"/>
        <v>1427.6816000000003</v>
      </c>
      <c r="L129" s="4">
        <f t="shared" si="171"/>
        <v>1427.6816000000003</v>
      </c>
      <c r="M129" s="4">
        <f t="shared" si="171"/>
        <v>1427.6816000000003</v>
      </c>
      <c r="N129" s="4">
        <f t="shared" si="171"/>
        <v>1427.6816000000003</v>
      </c>
      <c r="O129" s="4">
        <f t="shared" si="171"/>
        <v>1427.6816000000003</v>
      </c>
      <c r="P129" s="4">
        <f t="shared" si="171"/>
        <v>1427.6816000000003</v>
      </c>
      <c r="Q129" s="4">
        <f t="shared" si="171"/>
        <v>1427.6816000000003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22.919503999778279</v>
      </c>
      <c r="F130" s="4">
        <f t="shared" si="172"/>
        <v>30.775199721535429</v>
      </c>
      <c r="G130" s="4">
        <f t="shared" si="172"/>
        <v>30.739186765136417</v>
      </c>
      <c r="H130" s="4">
        <f t="shared" si="172"/>
        <v>30.739186765136417</v>
      </c>
      <c r="I130" s="4">
        <f t="shared" si="172"/>
        <v>30.739186765136417</v>
      </c>
      <c r="J130" s="4">
        <f t="shared" si="172"/>
        <v>22.919503999778279</v>
      </c>
      <c r="K130" s="4">
        <f t="shared" si="172"/>
        <v>22.919503999778279</v>
      </c>
      <c r="L130" s="4">
        <f t="shared" si="172"/>
        <v>22.919503999778279</v>
      </c>
      <c r="M130" s="4">
        <f t="shared" si="172"/>
        <v>22.919503999778279</v>
      </c>
      <c r="N130" s="4">
        <f t="shared" si="172"/>
        <v>30.739186765136417</v>
      </c>
      <c r="O130" s="4">
        <f t="shared" si="172"/>
        <v>30.739186765136417</v>
      </c>
      <c r="P130" s="4">
        <f t="shared" si="172"/>
        <v>30.739186765136417</v>
      </c>
      <c r="Q130" s="4">
        <f t="shared" si="172"/>
        <v>30.739186765136417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42.956632139417835</v>
      </c>
      <c r="F131" s="4">
        <f t="shared" si="173"/>
        <v>42.956632139417835</v>
      </c>
      <c r="G131" s="4">
        <f t="shared" si="173"/>
        <v>42.956632139417835</v>
      </c>
      <c r="H131" s="4">
        <f t="shared" si="173"/>
        <v>42.956632139417835</v>
      </c>
      <c r="I131" s="4">
        <f t="shared" si="173"/>
        <v>42.956632139417835</v>
      </c>
      <c r="J131" s="4">
        <f t="shared" si="173"/>
        <v>42.956632139417835</v>
      </c>
      <c r="K131" s="4">
        <f t="shared" si="173"/>
        <v>42.956632139417835</v>
      </c>
      <c r="L131" s="4">
        <f t="shared" si="173"/>
        <v>42.956632139417835</v>
      </c>
      <c r="M131" s="4">
        <f t="shared" si="173"/>
        <v>42.956632139417835</v>
      </c>
      <c r="N131" s="4">
        <f t="shared" si="173"/>
        <v>42.956632139417835</v>
      </c>
      <c r="O131" s="4">
        <f t="shared" si="173"/>
        <v>42.956632139417835</v>
      </c>
      <c r="P131" s="4">
        <f t="shared" si="173"/>
        <v>42.956632139417835</v>
      </c>
      <c r="Q131" s="4">
        <f t="shared" si="173"/>
        <v>42.956632139417835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3.7339684482182522</v>
      </c>
      <c r="F132" s="4">
        <f t="shared" si="174"/>
        <v>3.7339684482182522</v>
      </c>
      <c r="G132" s="4">
        <f t="shared" si="174"/>
        <v>3.7339684482182522</v>
      </c>
      <c r="H132" s="4">
        <f t="shared" si="174"/>
        <v>3.7339684482182522</v>
      </c>
      <c r="I132" s="4">
        <f t="shared" si="174"/>
        <v>3.7339684482182522</v>
      </c>
      <c r="J132" s="4">
        <f t="shared" si="174"/>
        <v>3.7339684482182522</v>
      </c>
      <c r="K132" s="4">
        <f t="shared" si="174"/>
        <v>3.7339684482182522</v>
      </c>
      <c r="L132" s="4">
        <f t="shared" si="174"/>
        <v>3.7339684482182522</v>
      </c>
      <c r="M132" s="4">
        <f t="shared" si="174"/>
        <v>3.7339684482182522</v>
      </c>
      <c r="N132" s="4">
        <f t="shared" si="174"/>
        <v>3.7339684482182522</v>
      </c>
      <c r="O132" s="4">
        <f t="shared" si="174"/>
        <v>3.7339684482182522</v>
      </c>
      <c r="P132" s="4">
        <f t="shared" si="174"/>
        <v>3.7339684482182522</v>
      </c>
      <c r="Q132" s="4">
        <f t="shared" si="174"/>
        <v>3.7339684482182522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65.87613613919612</v>
      </c>
      <c r="F133" s="4">
        <f t="shared" si="175"/>
        <v>73.731831860953264</v>
      </c>
      <c r="G133" s="4">
        <f t="shared" ref="G133:H133" si="176">+G130+G131</f>
        <v>73.695818904554244</v>
      </c>
      <c r="H133" s="4">
        <f t="shared" si="176"/>
        <v>73.695818904554244</v>
      </c>
      <c r="I133" s="4">
        <f t="shared" ref="I133" si="177">+I130+I131</f>
        <v>73.695818904554244</v>
      </c>
      <c r="J133" s="4">
        <f t="shared" si="175"/>
        <v>65.87613613919612</v>
      </c>
      <c r="K133" s="4">
        <f t="shared" si="175"/>
        <v>65.87613613919612</v>
      </c>
      <c r="L133" s="4">
        <f t="shared" si="175"/>
        <v>65.87613613919612</v>
      </c>
      <c r="M133" s="4">
        <f t="shared" si="175"/>
        <v>65.87613613919612</v>
      </c>
      <c r="N133" s="4">
        <f t="shared" si="175"/>
        <v>73.695818904554244</v>
      </c>
      <c r="O133" s="4">
        <f t="shared" si="175"/>
        <v>73.695818904554244</v>
      </c>
      <c r="P133" s="4">
        <f t="shared" si="175"/>
        <v>73.695818904554244</v>
      </c>
      <c r="Q133" s="4">
        <f t="shared" si="175"/>
        <v>73.695818904554244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69.610104587414369</v>
      </c>
      <c r="F134" s="4">
        <f t="shared" si="178"/>
        <v>77.465800309171513</v>
      </c>
      <c r="G134" s="4">
        <f t="shared" ref="G134:H134" si="179">+G130+G131+G132</f>
        <v>77.429787352772493</v>
      </c>
      <c r="H134" s="4">
        <f t="shared" si="179"/>
        <v>77.429787352772493</v>
      </c>
      <c r="I134" s="4">
        <f t="shared" ref="I134" si="180">+I130+I131+I132</f>
        <v>77.429787352772493</v>
      </c>
      <c r="J134" s="4">
        <f t="shared" si="178"/>
        <v>69.610104587414369</v>
      </c>
      <c r="K134" s="4">
        <f t="shared" si="178"/>
        <v>69.610104587414369</v>
      </c>
      <c r="L134" s="4">
        <f t="shared" si="178"/>
        <v>69.610104587414369</v>
      </c>
      <c r="M134" s="4">
        <f t="shared" si="178"/>
        <v>69.610104587414369</v>
      </c>
      <c r="N134" s="4">
        <f t="shared" si="178"/>
        <v>77.429787352772493</v>
      </c>
      <c r="O134" s="4">
        <f t="shared" si="178"/>
        <v>77.429787352772493</v>
      </c>
      <c r="P134" s="4">
        <f t="shared" si="178"/>
        <v>77.429787352772493</v>
      </c>
      <c r="Q134" s="4">
        <f t="shared" si="178"/>
        <v>77.429787352772493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10.391301714596796</v>
      </c>
      <c r="F142" s="26">
        <f t="shared" si="187"/>
        <v>11.630459157746767</v>
      </c>
      <c r="G142" s="26">
        <f>+G141*G133</f>
        <v>11.624778474004385</v>
      </c>
      <c r="H142" s="26">
        <f t="shared" ref="H142" si="188">+H141*H133</f>
        <v>11.624778474004385</v>
      </c>
      <c r="I142" s="26">
        <f t="shared" ref="I142" si="189">+I141*I133</f>
        <v>11.624778474004385</v>
      </c>
      <c r="J142" s="26">
        <f t="shared" si="187"/>
        <v>10.391301714596796</v>
      </c>
      <c r="K142" s="26">
        <f t="shared" si="187"/>
        <v>10.391301714596796</v>
      </c>
      <c r="L142" s="26">
        <f t="shared" si="187"/>
        <v>10.391301714596796</v>
      </c>
      <c r="M142" s="26">
        <f t="shared" si="187"/>
        <v>10.391301714596796</v>
      </c>
      <c r="N142" s="26">
        <f t="shared" si="187"/>
        <v>11.624778474004385</v>
      </c>
      <c r="O142" s="26">
        <f t="shared" si="187"/>
        <v>11.624778474004385</v>
      </c>
      <c r="P142" s="26">
        <f t="shared" si="187"/>
        <v>11.624778474004385</v>
      </c>
      <c r="Q142" s="26">
        <f t="shared" si="187"/>
        <v>11.624778474004385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10.980297897618742</v>
      </c>
      <c r="F143" s="26">
        <f t="shared" si="190"/>
        <v>12.219455340768715</v>
      </c>
      <c r="G143" s="26">
        <f>+G141*G134</f>
        <v>12.213774657026333</v>
      </c>
      <c r="H143" s="26">
        <f t="shared" ref="H143" si="191">+H141*H134</f>
        <v>12.213774657026333</v>
      </c>
      <c r="I143" s="26">
        <f t="shared" ref="I143" si="192">+I141*I134</f>
        <v>12.213774657026333</v>
      </c>
      <c r="J143" s="26">
        <f t="shared" si="190"/>
        <v>10.980297897618742</v>
      </c>
      <c r="K143" s="26">
        <f t="shared" si="190"/>
        <v>10.980297897618742</v>
      </c>
      <c r="L143" s="26">
        <f t="shared" si="190"/>
        <v>10.980297897618742</v>
      </c>
      <c r="M143" s="26">
        <f t="shared" si="190"/>
        <v>10.980297897618742</v>
      </c>
      <c r="N143" s="26">
        <f t="shared" si="190"/>
        <v>12.213774657026333</v>
      </c>
      <c r="O143" s="26">
        <f t="shared" si="190"/>
        <v>12.213774657026333</v>
      </c>
      <c r="P143" s="26">
        <f t="shared" si="190"/>
        <v>12.213774657026333</v>
      </c>
      <c r="Q143" s="26">
        <f t="shared" si="190"/>
        <v>12.213774657026333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34.108951247833041</v>
      </c>
      <c r="F144" s="4">
        <f t="shared" si="193"/>
        <v>37.958242151494041</v>
      </c>
      <c r="G144" s="4">
        <f t="shared" ref="G144:H144" si="194">+G134*(1-G135)</f>
        <v>37.940595802858518</v>
      </c>
      <c r="H144" s="4">
        <f t="shared" si="194"/>
        <v>37.940595802858518</v>
      </c>
      <c r="I144" s="4">
        <f t="shared" ref="I144" si="195">+I134*(1-I135)</f>
        <v>37.940595802858518</v>
      </c>
      <c r="J144" s="4">
        <f t="shared" si="193"/>
        <v>34.108951247833041</v>
      </c>
      <c r="K144" s="4">
        <f t="shared" si="193"/>
        <v>34.108951247833041</v>
      </c>
      <c r="L144" s="4">
        <f t="shared" si="193"/>
        <v>34.108951247833041</v>
      </c>
      <c r="M144" s="4">
        <f t="shared" si="193"/>
        <v>34.108951247833041</v>
      </c>
      <c r="N144" s="4">
        <f t="shared" ref="N144:Q144" si="196">+N134*(1-N135)</f>
        <v>37.940595802858518</v>
      </c>
      <c r="O144" s="4">
        <f t="shared" ref="O144:P144" si="197">+O134*(1-O135)</f>
        <v>37.940595802858518</v>
      </c>
      <c r="P144" s="4">
        <f t="shared" si="197"/>
        <v>37.940595802858518</v>
      </c>
      <c r="Q144" s="4">
        <f t="shared" si="196"/>
        <v>37.940595802858518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4.465672582325146</v>
      </c>
      <c r="F146" s="4">
        <f t="shared" si="199"/>
        <v>4.9696362698913115</v>
      </c>
      <c r="G146" s="4">
        <f t="shared" ref="G146:H146" si="200">+G144*G145</f>
        <v>4.9673259433524732</v>
      </c>
      <c r="H146" s="4">
        <f t="shared" si="200"/>
        <v>4.9673259433524732</v>
      </c>
      <c r="I146" s="4">
        <f t="shared" ref="I146" si="201">+I144*I145</f>
        <v>4.9673259433524732</v>
      </c>
      <c r="J146" s="4">
        <f t="shared" si="199"/>
        <v>4.465672582325146</v>
      </c>
      <c r="K146" s="4">
        <f t="shared" si="199"/>
        <v>4.465672582325146</v>
      </c>
      <c r="L146" s="4">
        <f t="shared" si="199"/>
        <v>4.465672582325146</v>
      </c>
      <c r="M146" s="4">
        <f t="shared" si="199"/>
        <v>4.465672582325146</v>
      </c>
      <c r="N146" s="4">
        <f t="shared" ref="N146:Q146" si="202">+N144*N145</f>
        <v>4.9673259433524732</v>
      </c>
      <c r="O146" s="4">
        <f t="shared" ref="O146:P146" si="203">+O144*O145</f>
        <v>4.9673259433524732</v>
      </c>
      <c r="P146" s="4">
        <f t="shared" si="203"/>
        <v>4.9673259433524732</v>
      </c>
      <c r="Q146" s="4">
        <f t="shared" si="202"/>
        <v>4.9673259433524732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0.26794035493950874</v>
      </c>
      <c r="F147" s="4">
        <f t="shared" si="204"/>
        <v>0.29817817619347864</v>
      </c>
      <c r="G147" s="4">
        <f t="shared" si="204"/>
        <v>0.29803955660114839</v>
      </c>
      <c r="H147" s="4">
        <f t="shared" si="204"/>
        <v>0.29803955660114839</v>
      </c>
      <c r="I147" s="4">
        <f t="shared" si="204"/>
        <v>0.29803955660114839</v>
      </c>
      <c r="J147" s="4">
        <f t="shared" si="204"/>
        <v>0.26794035493950874</v>
      </c>
      <c r="K147" s="4">
        <f t="shared" si="204"/>
        <v>0.26794035493950874</v>
      </c>
      <c r="L147" s="4">
        <f t="shared" si="204"/>
        <v>0.26794035493950874</v>
      </c>
      <c r="M147" s="4">
        <f t="shared" si="204"/>
        <v>0.26794035493950874</v>
      </c>
      <c r="N147" s="4">
        <f t="shared" si="204"/>
        <v>0.29803955660114839</v>
      </c>
      <c r="O147" s="4">
        <f t="shared" si="204"/>
        <v>0.29803955660114839</v>
      </c>
      <c r="P147" s="4">
        <f t="shared" si="204"/>
        <v>0.29803955660114839</v>
      </c>
      <c r="Q147" s="4">
        <f t="shared" si="204"/>
        <v>0.29803955660114839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29" workbookViewId="0">
      <selection activeCell="C39" sqref="C39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2024-11-14T12:30:17Z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