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1" l="1"/>
  <c r="H86" i="1"/>
  <c r="B86" i="1" s="1"/>
  <c r="A86" i="1"/>
  <c r="I85" i="1"/>
  <c r="B85" i="1" s="1"/>
  <c r="A85" i="1"/>
  <c r="I84" i="1"/>
  <c r="H84" i="1"/>
  <c r="B84" i="1" s="1"/>
  <c r="A84" i="1"/>
  <c r="I83" i="1"/>
  <c r="H83" i="1"/>
  <c r="B83" i="1" s="1"/>
  <c r="A83" i="1"/>
  <c r="I82" i="1"/>
  <c r="H82" i="1"/>
  <c r="B82" i="1" s="1"/>
  <c r="A82" i="1"/>
  <c r="I81" i="1"/>
  <c r="H81" i="1"/>
  <c r="B81" i="1" s="1"/>
  <c r="A81" i="1"/>
  <c r="I80" i="1"/>
  <c r="H80" i="1"/>
  <c r="B80" i="1" s="1"/>
  <c r="A80" i="1"/>
  <c r="I79" i="1"/>
  <c r="H79" i="1"/>
  <c r="B79" i="1" s="1"/>
  <c r="A79" i="1"/>
  <c r="I78" i="1"/>
  <c r="H78" i="1"/>
  <c r="B78" i="1" s="1"/>
  <c r="A78" i="1"/>
  <c r="I77" i="1"/>
  <c r="H77" i="1"/>
  <c r="B77" i="1" s="1"/>
  <c r="A77" i="1"/>
  <c r="I76" i="1"/>
  <c r="H76" i="1"/>
  <c r="B76" i="1" s="1"/>
  <c r="A76" i="1"/>
  <c r="I75" i="1"/>
  <c r="H75" i="1"/>
  <c r="B75" i="1" s="1"/>
  <c r="A75" i="1"/>
  <c r="I74" i="1"/>
  <c r="H74" i="1"/>
  <c r="B74" i="1" s="1"/>
  <c r="A74" i="1"/>
  <c r="I73" i="1"/>
  <c r="H73" i="1"/>
  <c r="B73" i="1" s="1"/>
  <c r="A73" i="1"/>
  <c r="I72" i="1"/>
  <c r="H72" i="1"/>
  <c r="B72" i="1" s="1"/>
  <c r="A72" i="1"/>
  <c r="I71" i="1"/>
  <c r="H71" i="1"/>
  <c r="B71" i="1" s="1"/>
  <c r="A71" i="1"/>
  <c r="I70" i="1"/>
  <c r="H70" i="1"/>
  <c r="B70" i="1" s="1"/>
  <c r="A70" i="1"/>
  <c r="I69" i="1"/>
  <c r="H69" i="1"/>
  <c r="B69" i="1" s="1"/>
  <c r="A69" i="1"/>
  <c r="I68" i="1"/>
  <c r="H68" i="1"/>
  <c r="B68" i="1" s="1"/>
  <c r="A68" i="1"/>
  <c r="I67" i="1"/>
  <c r="H67" i="1"/>
  <c r="B67" i="1" s="1"/>
  <c r="A67" i="1"/>
  <c r="I66" i="1"/>
  <c r="H66" i="1"/>
  <c r="B66" i="1" s="1"/>
  <c r="A66" i="1"/>
  <c r="I65" i="1"/>
  <c r="H65" i="1"/>
  <c r="B65" i="1" s="1"/>
  <c r="A65" i="1"/>
  <c r="I64" i="1"/>
  <c r="H64" i="1"/>
  <c r="B64" i="1" s="1"/>
  <c r="A64" i="1"/>
  <c r="I63" i="1"/>
  <c r="H63" i="1"/>
  <c r="B63" i="1" s="1"/>
  <c r="A63" i="1"/>
  <c r="I62" i="1"/>
  <c r="H62" i="1"/>
  <c r="B62" i="1" s="1"/>
  <c r="A62" i="1"/>
  <c r="I61" i="1"/>
  <c r="H61" i="1"/>
  <c r="B61" i="1" s="1"/>
  <c r="A61" i="1"/>
  <c r="I60" i="1"/>
  <c r="H60" i="1"/>
  <c r="B60" i="1" s="1"/>
  <c r="A60" i="1"/>
  <c r="I59" i="1"/>
  <c r="H59" i="1"/>
  <c r="B59" i="1" s="1"/>
  <c r="A59" i="1"/>
  <c r="I58" i="1"/>
  <c r="H58" i="1"/>
  <c r="B58" i="1" s="1"/>
  <c r="A58" i="1"/>
  <c r="I57" i="1"/>
  <c r="B57" i="1"/>
  <c r="A57" i="1"/>
  <c r="I56" i="1"/>
  <c r="H56" i="1"/>
  <c r="B56" i="1"/>
  <c r="A56" i="1"/>
  <c r="I55" i="1"/>
  <c r="B55" i="1" s="1"/>
  <c r="H55" i="1"/>
  <c r="A55" i="1"/>
  <c r="I54" i="1"/>
  <c r="H54" i="1"/>
  <c r="B54" i="1"/>
  <c r="A54" i="1"/>
  <c r="I53" i="1"/>
  <c r="B53" i="1" s="1"/>
  <c r="H53" i="1"/>
  <c r="A53" i="1"/>
  <c r="I52" i="1"/>
  <c r="H52" i="1"/>
  <c r="B52" i="1"/>
  <c r="A52" i="1"/>
  <c r="I51" i="1"/>
  <c r="B51" i="1" s="1"/>
  <c r="H51" i="1"/>
  <c r="A51" i="1"/>
  <c r="I50" i="1"/>
  <c r="H50" i="1"/>
  <c r="B50" i="1"/>
  <c r="A50" i="1"/>
  <c r="I49" i="1"/>
  <c r="B49" i="1" s="1"/>
  <c r="H49" i="1"/>
  <c r="A49" i="1"/>
  <c r="I48" i="1"/>
  <c r="H48" i="1"/>
  <c r="B48" i="1"/>
  <c r="A48" i="1"/>
  <c r="I47" i="1"/>
  <c r="B47" i="1" s="1"/>
  <c r="H47" i="1"/>
  <c r="A47" i="1"/>
  <c r="I46" i="1"/>
  <c r="H46" i="1"/>
  <c r="B46" i="1"/>
  <c r="A46" i="1"/>
  <c r="I45" i="1"/>
  <c r="B45" i="1" s="1"/>
  <c r="H45" i="1"/>
  <c r="A45" i="1"/>
  <c r="I44" i="1"/>
  <c r="B44" i="1"/>
  <c r="A44" i="1"/>
  <c r="I43" i="1"/>
  <c r="H43" i="1"/>
  <c r="A43" i="1"/>
  <c r="I42" i="1"/>
  <c r="H42" i="1"/>
  <c r="A42" i="1"/>
  <c r="I41" i="1"/>
  <c r="H41" i="1"/>
  <c r="A41" i="1"/>
  <c r="I40" i="1"/>
  <c r="H40" i="1"/>
  <c r="A40" i="1"/>
  <c r="I39" i="1"/>
  <c r="H39" i="1"/>
  <c r="A39" i="1"/>
  <c r="I38" i="1"/>
  <c r="H38" i="1"/>
  <c r="A38" i="1"/>
  <c r="I37" i="1"/>
  <c r="H37" i="1"/>
  <c r="A37" i="1"/>
  <c r="I36" i="1"/>
  <c r="H36" i="1"/>
  <c r="A36" i="1"/>
  <c r="I35" i="1"/>
  <c r="H35" i="1"/>
  <c r="A35" i="1"/>
  <c r="I34" i="1"/>
  <c r="H34" i="1"/>
  <c r="A34" i="1"/>
  <c r="I33" i="1"/>
  <c r="H33" i="1"/>
  <c r="A33" i="1"/>
  <c r="I32" i="1"/>
  <c r="H32" i="1"/>
  <c r="A32" i="1"/>
  <c r="I31" i="1"/>
  <c r="H31" i="1"/>
  <c r="A31" i="1"/>
  <c r="I30" i="1"/>
  <c r="H30" i="1"/>
  <c r="A30" i="1"/>
  <c r="I29" i="1"/>
  <c r="H29" i="1"/>
  <c r="A29" i="1"/>
  <c r="I28" i="1"/>
  <c r="H28" i="1"/>
  <c r="A28" i="1"/>
  <c r="I27" i="1"/>
  <c r="H27" i="1"/>
  <c r="A27" i="1"/>
  <c r="I26" i="1"/>
  <c r="H26" i="1"/>
  <c r="A26" i="1"/>
  <c r="I25" i="1"/>
  <c r="H25" i="1"/>
  <c r="A25" i="1"/>
  <c r="I24" i="1"/>
  <c r="H24" i="1"/>
  <c r="A24" i="1"/>
  <c r="I23" i="1"/>
  <c r="A23" i="1"/>
  <c r="I22" i="1"/>
  <c r="H22" i="1"/>
  <c r="B43" i="1" s="1"/>
  <c r="A22" i="1"/>
  <c r="I21" i="1"/>
  <c r="B21" i="1" s="1"/>
  <c r="H21" i="1"/>
  <c r="A21" i="1"/>
  <c r="I20" i="1"/>
  <c r="H20" i="1"/>
  <c r="B41" i="1" s="1"/>
  <c r="A20" i="1"/>
  <c r="I19" i="1"/>
  <c r="B19" i="1" s="1"/>
  <c r="H19" i="1"/>
  <c r="A19" i="1"/>
  <c r="I18" i="1"/>
  <c r="H18" i="1"/>
  <c r="B39" i="1" s="1"/>
  <c r="A18" i="1"/>
  <c r="I17" i="1"/>
  <c r="B17" i="1" s="1"/>
  <c r="H17" i="1"/>
  <c r="A17" i="1"/>
  <c r="I16" i="1"/>
  <c r="H16" i="1"/>
  <c r="B37" i="1" s="1"/>
  <c r="A16" i="1"/>
  <c r="I15" i="1"/>
  <c r="B36" i="1" s="1"/>
  <c r="H15" i="1"/>
  <c r="B15" i="1" s="1"/>
  <c r="A15" i="1"/>
  <c r="I14" i="1"/>
  <c r="H14" i="1"/>
  <c r="B35" i="1" s="1"/>
  <c r="A14" i="1"/>
  <c r="I13" i="1"/>
  <c r="B34" i="1" s="1"/>
  <c r="H13" i="1"/>
  <c r="B13" i="1" s="1"/>
  <c r="A13" i="1"/>
  <c r="I12" i="1"/>
  <c r="H12" i="1"/>
  <c r="B33" i="1" s="1"/>
  <c r="A12" i="1"/>
  <c r="I11" i="1"/>
  <c r="B32" i="1" s="1"/>
  <c r="H11" i="1"/>
  <c r="B11" i="1" s="1"/>
  <c r="A11" i="1"/>
  <c r="I10" i="1"/>
  <c r="H10" i="1"/>
  <c r="B31" i="1" s="1"/>
  <c r="A10" i="1"/>
  <c r="I9" i="1"/>
  <c r="B30" i="1" s="1"/>
  <c r="H9" i="1"/>
  <c r="B9" i="1" s="1"/>
  <c r="A9" i="1"/>
  <c r="I8" i="1"/>
  <c r="H8" i="1"/>
  <c r="B29" i="1" s="1"/>
  <c r="A8" i="1"/>
  <c r="I7" i="1"/>
  <c r="B28" i="1" s="1"/>
  <c r="H7" i="1"/>
  <c r="B7" i="1" s="1"/>
  <c r="A7" i="1"/>
  <c r="I6" i="1"/>
  <c r="H6" i="1"/>
  <c r="B27" i="1" s="1"/>
  <c r="A6" i="1"/>
  <c r="I5" i="1"/>
  <c r="B26" i="1" s="1"/>
  <c r="H5" i="1"/>
  <c r="B5" i="1" s="1"/>
  <c r="A5" i="1"/>
  <c r="I4" i="1"/>
  <c r="H4" i="1"/>
  <c r="B25" i="1" s="1"/>
  <c r="A4" i="1"/>
  <c r="I3" i="1"/>
  <c r="B24" i="1" s="1"/>
  <c r="H3" i="1"/>
  <c r="B3" i="1" s="1"/>
  <c r="A3" i="1"/>
  <c r="I2" i="1"/>
  <c r="B23" i="1" s="1"/>
  <c r="B2" i="1"/>
  <c r="A2" i="1"/>
  <c r="B38" i="1" l="1"/>
  <c r="B42" i="1"/>
  <c r="B4" i="1"/>
  <c r="B6" i="1"/>
  <c r="B8" i="1"/>
  <c r="B10" i="1"/>
  <c r="B12" i="1"/>
  <c r="B14" i="1"/>
  <c r="B16" i="1"/>
  <c r="B18" i="1"/>
  <c r="B20" i="1"/>
  <c r="B22" i="1"/>
  <c r="B40" i="1"/>
</calcChain>
</file>

<file path=xl/sharedStrings.xml><?xml version="1.0" encoding="utf-8"?>
<sst xmlns="http://schemas.openxmlformats.org/spreadsheetml/2006/main" count="182" uniqueCount="18">
  <si>
    <t>Expected</t>
  </si>
  <si>
    <t>Expected_MFC</t>
  </si>
  <si>
    <t>Measured</t>
  </si>
  <si>
    <t>Sd</t>
  </si>
  <si>
    <t>Compound</t>
  </si>
  <si>
    <t>AQ8</t>
  </si>
  <si>
    <t>AQ11</t>
  </si>
  <si>
    <t>AQ8_cal</t>
  </si>
  <si>
    <t>AQ11_cal</t>
  </si>
  <si>
    <t>Cylinder</t>
  </si>
  <si>
    <t>sd_Cylinder</t>
  </si>
  <si>
    <t>Group</t>
  </si>
  <si>
    <t>CH4</t>
  </si>
  <si>
    <t>G4301</t>
  </si>
  <si>
    <t>G2509</t>
  </si>
  <si>
    <t>NH3</t>
  </si>
  <si>
    <t>G2103</t>
  </si>
  <si>
    <t>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</si>
</sst>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O7" sqref="O7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thickBot="1" x14ac:dyDescent="0.4">
      <c r="A2">
        <f t="shared" ref="A2:A22" si="0">+(F2*J2+G2*$C$2)/(F2+G2)</f>
        <v>1.957630721243321</v>
      </c>
      <c r="B2">
        <f t="shared" ref="B2:B22" si="1">+(J2*H2+$C$2*I2)/(H2+I2)</f>
        <v>1.957630721243321</v>
      </c>
      <c r="C2">
        <v>1.957630721243321</v>
      </c>
      <c r="D2">
        <v>1.103346240023227E-3</v>
      </c>
      <c r="E2" t="s">
        <v>12</v>
      </c>
      <c r="F2">
        <v>0</v>
      </c>
      <c r="G2">
        <v>3</v>
      </c>
      <c r="H2">
        <v>0</v>
      </c>
      <c r="I2">
        <f>G2*0.991710391+0.281032686</f>
        <v>3.2561638590000004</v>
      </c>
      <c r="J2">
        <v>100</v>
      </c>
      <c r="K2">
        <v>0.02</v>
      </c>
      <c r="L2" t="s">
        <v>13</v>
      </c>
    </row>
    <row r="3" spans="1:12" ht="15" thickBot="1" x14ac:dyDescent="0.4">
      <c r="A3">
        <f t="shared" si="0"/>
        <v>2.3482377701626702</v>
      </c>
      <c r="B3">
        <f t="shared" si="1"/>
        <v>2.4353036306898943</v>
      </c>
      <c r="C3">
        <v>2.4089522957835801</v>
      </c>
      <c r="D3">
        <v>1.5513898357131569E-3</v>
      </c>
      <c r="E3" t="s">
        <v>12</v>
      </c>
      <c r="F3" s="3">
        <v>0.1</v>
      </c>
      <c r="G3" s="3">
        <v>25</v>
      </c>
      <c r="H3">
        <f>+((F3*1000)*1.1646+6.3003)/1000</f>
        <v>0.1227603</v>
      </c>
      <c r="I3">
        <f t="shared" ref="I3:I22" si="2">G3*0.991710391+0.281032686</f>
        <v>25.073792461</v>
      </c>
      <c r="J3">
        <v>100</v>
      </c>
      <c r="K3">
        <v>0.02</v>
      </c>
      <c r="L3" t="s">
        <v>13</v>
      </c>
    </row>
    <row r="4" spans="1:12" ht="15" thickBot="1" x14ac:dyDescent="0.4">
      <c r="A4">
        <f t="shared" si="0"/>
        <v>2.5423764624685101</v>
      </c>
      <c r="B4">
        <f t="shared" si="1"/>
        <v>2.6602587341785755</v>
      </c>
      <c r="C4">
        <v>2.6265552684560438</v>
      </c>
      <c r="D4">
        <v>1.47239131582151E-3</v>
      </c>
      <c r="E4" t="s">
        <v>12</v>
      </c>
      <c r="F4" s="4">
        <v>0.15</v>
      </c>
      <c r="G4" s="4">
        <v>25</v>
      </c>
      <c r="H4">
        <f>+((F4*1000)*1.1646+6.3003)/1000</f>
        <v>0.18099029999999999</v>
      </c>
      <c r="I4">
        <f t="shared" si="2"/>
        <v>25.073792461</v>
      </c>
      <c r="J4">
        <v>100</v>
      </c>
      <c r="K4">
        <v>0.02</v>
      </c>
      <c r="L4" t="s">
        <v>13</v>
      </c>
    </row>
    <row r="5" spans="1:12" ht="15" thickBot="1" x14ac:dyDescent="0.4">
      <c r="A5">
        <f t="shared" si="0"/>
        <v>2.7357447631382152</v>
      </c>
      <c r="B5">
        <f t="shared" si="1"/>
        <v>2.8841788651967875</v>
      </c>
      <c r="C5">
        <v>2.8398874915477479</v>
      </c>
      <c r="D5">
        <v>1.1329660497715289E-3</v>
      </c>
      <c r="E5" t="s">
        <v>12</v>
      </c>
      <c r="F5" s="4">
        <v>0.2</v>
      </c>
      <c r="G5" s="4">
        <v>25</v>
      </c>
      <c r="H5">
        <f t="shared" ref="H5:H22" si="3">+((F5*1000)*1.1646+6.3003)/1000</f>
        <v>0.2392203</v>
      </c>
      <c r="I5">
        <f t="shared" si="2"/>
        <v>25.073792461</v>
      </c>
      <c r="J5">
        <v>100</v>
      </c>
      <c r="K5">
        <v>0.02</v>
      </c>
      <c r="L5" t="s">
        <v>13</v>
      </c>
    </row>
    <row r="6" spans="1:12" ht="15" thickBot="1" x14ac:dyDescent="0.4">
      <c r="A6">
        <f t="shared" si="0"/>
        <v>2.9283472487557631</v>
      </c>
      <c r="B6">
        <f t="shared" si="1"/>
        <v>3.1070711498968646</v>
      </c>
      <c r="C6">
        <v>3.052706878779246</v>
      </c>
      <c r="D6">
        <v>1.4275349692734801E-3</v>
      </c>
      <c r="E6" t="s">
        <v>12</v>
      </c>
      <c r="F6" s="4">
        <v>0.25</v>
      </c>
      <c r="G6" s="4">
        <v>25</v>
      </c>
      <c r="H6">
        <f t="shared" si="3"/>
        <v>0.2974503</v>
      </c>
      <c r="I6">
        <f t="shared" si="2"/>
        <v>25.073792461</v>
      </c>
      <c r="J6">
        <v>100</v>
      </c>
      <c r="K6">
        <v>0.02</v>
      </c>
      <c r="L6" t="s">
        <v>13</v>
      </c>
    </row>
    <row r="7" spans="1:12" ht="15" thickBot="1" x14ac:dyDescent="0.4">
      <c r="A7">
        <f t="shared" si="0"/>
        <v>3.1201884597266019</v>
      </c>
      <c r="B7">
        <f t="shared" si="1"/>
        <v>3.3289426491595036</v>
      </c>
      <c r="C7">
        <v>3.26329540213897</v>
      </c>
      <c r="D7">
        <v>1.535109718051855E-3</v>
      </c>
      <c r="E7" t="s">
        <v>12</v>
      </c>
      <c r="F7" s="4">
        <v>0.3</v>
      </c>
      <c r="G7" s="4">
        <v>25</v>
      </c>
      <c r="H7">
        <f t="shared" si="3"/>
        <v>0.3556803</v>
      </c>
      <c r="I7">
        <f t="shared" si="2"/>
        <v>25.073792461</v>
      </c>
      <c r="J7">
        <v>100</v>
      </c>
      <c r="K7">
        <v>0.02</v>
      </c>
      <c r="L7" t="s">
        <v>13</v>
      </c>
    </row>
    <row r="8" spans="1:12" ht="15" thickBot="1" x14ac:dyDescent="0.4">
      <c r="A8">
        <f t="shared" si="0"/>
        <v>3.4065327302889856</v>
      </c>
      <c r="B8">
        <f t="shared" si="1"/>
        <v>3.6611075530015729</v>
      </c>
      <c r="C8">
        <v>3.521417184266038</v>
      </c>
      <c r="D8">
        <v>1.7892367469560719E-3</v>
      </c>
      <c r="E8" t="s">
        <v>12</v>
      </c>
      <c r="F8" s="4">
        <v>0.3</v>
      </c>
      <c r="G8" s="4">
        <v>20</v>
      </c>
      <c r="H8">
        <f t="shared" si="3"/>
        <v>0.3556803</v>
      </c>
      <c r="I8">
        <f t="shared" si="2"/>
        <v>20.115240505999999</v>
      </c>
      <c r="J8">
        <v>100</v>
      </c>
      <c r="K8">
        <v>0.02</v>
      </c>
      <c r="L8" t="s">
        <v>13</v>
      </c>
    </row>
    <row r="9" spans="1:12" ht="15" thickBot="1" x14ac:dyDescent="0.4">
      <c r="A9">
        <f t="shared" si="0"/>
        <v>3.643863116701052</v>
      </c>
      <c r="B9">
        <f t="shared" si="1"/>
        <v>3.9343684277548117</v>
      </c>
      <c r="C9">
        <v>3.7665896877172038</v>
      </c>
      <c r="D9">
        <v>1.716902978257019E-3</v>
      </c>
      <c r="E9" t="s">
        <v>12</v>
      </c>
      <c r="F9" s="4">
        <v>0.35</v>
      </c>
      <c r="G9" s="4">
        <v>20</v>
      </c>
      <c r="H9">
        <f t="shared" si="3"/>
        <v>0.41391030000000001</v>
      </c>
      <c r="I9">
        <f t="shared" si="2"/>
        <v>20.115240505999999</v>
      </c>
      <c r="J9">
        <v>100</v>
      </c>
      <c r="K9">
        <v>0.02</v>
      </c>
      <c r="L9" t="s">
        <v>13</v>
      </c>
    </row>
    <row r="10" spans="1:12" ht="15" thickBot="1" x14ac:dyDescent="0.4">
      <c r="A10">
        <f t="shared" si="0"/>
        <v>3.8800301188660011</v>
      </c>
      <c r="B10">
        <f t="shared" si="1"/>
        <v>4.206083503080059</v>
      </c>
      <c r="C10">
        <v>4.0152049846772728</v>
      </c>
      <c r="D10">
        <v>2.1178267954083999E-3</v>
      </c>
      <c r="E10" t="s">
        <v>12</v>
      </c>
      <c r="F10" s="4">
        <v>0.4</v>
      </c>
      <c r="G10" s="4">
        <v>20</v>
      </c>
      <c r="H10">
        <f t="shared" si="3"/>
        <v>0.47214030000000001</v>
      </c>
      <c r="I10">
        <f t="shared" si="2"/>
        <v>20.115240505999999</v>
      </c>
      <c r="J10">
        <v>100</v>
      </c>
      <c r="K10">
        <v>0.02</v>
      </c>
      <c r="L10" t="s">
        <v>13</v>
      </c>
    </row>
    <row r="11" spans="1:12" ht="15" thickBot="1" x14ac:dyDescent="0.4">
      <c r="A11">
        <f t="shared" si="0"/>
        <v>4.3489080207251911</v>
      </c>
      <c r="B11">
        <f t="shared" si="1"/>
        <v>4.7449284265784195</v>
      </c>
      <c r="C11">
        <v>4.5084927416118434</v>
      </c>
      <c r="D11">
        <v>1.941190990200084E-3</v>
      </c>
      <c r="E11" t="s">
        <v>12</v>
      </c>
      <c r="F11" s="4">
        <v>0.5</v>
      </c>
      <c r="G11" s="4">
        <v>20</v>
      </c>
      <c r="H11">
        <f t="shared" si="3"/>
        <v>0.58860030000000008</v>
      </c>
      <c r="I11">
        <f t="shared" si="2"/>
        <v>20.115240505999999</v>
      </c>
      <c r="J11">
        <v>100</v>
      </c>
      <c r="K11">
        <v>0.02</v>
      </c>
      <c r="L11" t="s">
        <v>13</v>
      </c>
    </row>
    <row r="12" spans="1:12" ht="15" thickBot="1" x14ac:dyDescent="0.4">
      <c r="A12">
        <f t="shared" si="0"/>
        <v>4.9286116084783718</v>
      </c>
      <c r="B12">
        <f t="shared" si="1"/>
        <v>5.4055467506217836</v>
      </c>
      <c r="C12">
        <v>5.0096946136755811</v>
      </c>
      <c r="D12">
        <v>2.042338549780501E-3</v>
      </c>
      <c r="E12" t="s">
        <v>12</v>
      </c>
      <c r="F12" s="4">
        <v>0.5</v>
      </c>
      <c r="G12" s="4">
        <v>16</v>
      </c>
      <c r="H12">
        <f t="shared" si="3"/>
        <v>0.58860030000000008</v>
      </c>
      <c r="I12">
        <f t="shared" si="2"/>
        <v>16.148398942</v>
      </c>
      <c r="J12">
        <v>100</v>
      </c>
      <c r="K12">
        <v>0.02</v>
      </c>
      <c r="L12" t="s">
        <v>13</v>
      </c>
    </row>
    <row r="13" spans="1:12" ht="15" thickBot="1" x14ac:dyDescent="0.4">
      <c r="A13">
        <f t="shared" si="0"/>
        <v>5.9372102860637028</v>
      </c>
      <c r="B13">
        <f t="shared" si="1"/>
        <v>6.5463662581885886</v>
      </c>
      <c r="C13">
        <v>6.0110112203947921</v>
      </c>
      <c r="D13">
        <v>2.9702818831208459E-3</v>
      </c>
      <c r="E13" t="s">
        <v>12</v>
      </c>
      <c r="F13" s="4">
        <v>0.55000000000000004</v>
      </c>
      <c r="G13" s="4">
        <v>13</v>
      </c>
      <c r="H13">
        <f t="shared" si="3"/>
        <v>0.64683030000000008</v>
      </c>
      <c r="I13">
        <f t="shared" si="2"/>
        <v>13.173267769000001</v>
      </c>
      <c r="J13">
        <v>100</v>
      </c>
      <c r="K13">
        <v>0.02</v>
      </c>
      <c r="L13" t="s">
        <v>13</v>
      </c>
    </row>
    <row r="14" spans="1:12" ht="15" thickBot="1" x14ac:dyDescent="0.4">
      <c r="A14">
        <f t="shared" si="0"/>
        <v>7.0688442855386935</v>
      </c>
      <c r="B14">
        <f t="shared" si="1"/>
        <v>7.8052073659151722</v>
      </c>
      <c r="C14">
        <v>7.1218187970278688</v>
      </c>
      <c r="D14">
        <v>2.9676530737476579E-3</v>
      </c>
      <c r="E14" t="s">
        <v>12</v>
      </c>
      <c r="F14" s="4">
        <v>0.55000000000000004</v>
      </c>
      <c r="G14" s="4">
        <v>10</v>
      </c>
      <c r="H14">
        <f t="shared" si="3"/>
        <v>0.64683030000000008</v>
      </c>
      <c r="I14">
        <f t="shared" si="2"/>
        <v>10.198136595999999</v>
      </c>
      <c r="J14">
        <v>100</v>
      </c>
      <c r="K14">
        <v>0.02</v>
      </c>
      <c r="L14" t="s">
        <v>13</v>
      </c>
    </row>
    <row r="15" spans="1:12" ht="15" thickBot="1" x14ac:dyDescent="0.4">
      <c r="A15">
        <f t="shared" si="0"/>
        <v>8.2644497976545708</v>
      </c>
      <c r="B15">
        <f t="shared" si="1"/>
        <v>9.1140314573518175</v>
      </c>
      <c r="C15">
        <v>8.2848466619008256</v>
      </c>
      <c r="D15">
        <v>2.8674306311751701E-3</v>
      </c>
      <c r="E15" t="s">
        <v>12</v>
      </c>
      <c r="F15" s="4">
        <v>0.55000000000000004</v>
      </c>
      <c r="G15" s="4">
        <v>8</v>
      </c>
      <c r="H15">
        <f t="shared" si="3"/>
        <v>0.64683030000000008</v>
      </c>
      <c r="I15">
        <f t="shared" si="2"/>
        <v>8.2147158139999998</v>
      </c>
      <c r="J15">
        <v>100</v>
      </c>
      <c r="K15">
        <v>0.02</v>
      </c>
      <c r="L15" t="s">
        <v>13</v>
      </c>
    </row>
    <row r="16" spans="1:12" ht="15" thickBot="1" x14ac:dyDescent="0.4">
      <c r="A16">
        <f t="shared" si="0"/>
        <v>10.190196080528233</v>
      </c>
      <c r="B16">
        <f t="shared" si="1"/>
        <v>11.177697537741537</v>
      </c>
      <c r="C16">
        <v>10.11176451533929</v>
      </c>
      <c r="D16">
        <v>4.0907653847642358E-3</v>
      </c>
      <c r="E16" t="s">
        <v>12</v>
      </c>
      <c r="F16" s="4">
        <v>0.55000000000000004</v>
      </c>
      <c r="G16" s="4">
        <v>6</v>
      </c>
      <c r="H16">
        <f t="shared" si="3"/>
        <v>0.64683030000000008</v>
      </c>
      <c r="I16">
        <f t="shared" si="2"/>
        <v>6.2312950320000002</v>
      </c>
      <c r="J16">
        <v>100</v>
      </c>
      <c r="K16">
        <v>0.02</v>
      </c>
      <c r="L16" t="s">
        <v>13</v>
      </c>
    </row>
    <row r="17" spans="1:12" ht="15" thickBot="1" x14ac:dyDescent="0.4">
      <c r="A17">
        <f t="shared" si="0"/>
        <v>11.673541190309299</v>
      </c>
      <c r="B17">
        <f t="shared" si="1"/>
        <v>12.731043022095418</v>
      </c>
      <c r="C17">
        <v>11.48553244814085</v>
      </c>
      <c r="D17">
        <v>4.8790584397720741E-3</v>
      </c>
      <c r="E17" t="s">
        <v>12</v>
      </c>
      <c r="F17" s="3">
        <v>0.55000000000000004</v>
      </c>
      <c r="G17" s="3">
        <v>5</v>
      </c>
      <c r="H17">
        <f t="shared" si="3"/>
        <v>0.64683030000000008</v>
      </c>
      <c r="I17">
        <f t="shared" si="2"/>
        <v>5.2395846409999995</v>
      </c>
      <c r="J17">
        <v>100</v>
      </c>
      <c r="K17">
        <v>0.02</v>
      </c>
      <c r="L17" t="s">
        <v>13</v>
      </c>
    </row>
    <row r="18" spans="1:12" ht="15" thickBot="1" x14ac:dyDescent="0.4">
      <c r="A18">
        <f t="shared" si="0"/>
        <v>12.462170286824396</v>
      </c>
      <c r="B18">
        <f t="shared" si="1"/>
        <v>13.585874793422123</v>
      </c>
      <c r="C18">
        <v>12.258093010432431</v>
      </c>
      <c r="D18">
        <v>5.9304962285484436E-3</v>
      </c>
      <c r="E18" t="s">
        <v>12</v>
      </c>
      <c r="F18" s="4">
        <v>0.6</v>
      </c>
      <c r="G18" s="4">
        <v>5</v>
      </c>
      <c r="H18">
        <f t="shared" si="3"/>
        <v>0.70506029999999997</v>
      </c>
      <c r="I18">
        <f t="shared" si="2"/>
        <v>5.2395846409999995</v>
      </c>
      <c r="J18">
        <v>100</v>
      </c>
      <c r="K18">
        <v>0.02</v>
      </c>
      <c r="L18" t="s">
        <v>13</v>
      </c>
    </row>
    <row r="19" spans="1:12" ht="15" thickBot="1" x14ac:dyDescent="0.4">
      <c r="A19">
        <f t="shared" si="0"/>
        <v>13.99792168530116</v>
      </c>
      <c r="B19">
        <f t="shared" si="1"/>
        <v>15.246263306658737</v>
      </c>
      <c r="C19">
        <v>13.76311400725333</v>
      </c>
      <c r="D19">
        <v>4.5501044314817047E-3</v>
      </c>
      <c r="E19" t="s">
        <v>12</v>
      </c>
      <c r="F19" s="4">
        <v>0.7</v>
      </c>
      <c r="G19" s="4">
        <v>5</v>
      </c>
      <c r="H19">
        <f t="shared" si="3"/>
        <v>0.82152029999999998</v>
      </c>
      <c r="I19">
        <f t="shared" si="2"/>
        <v>5.2395846409999995</v>
      </c>
      <c r="J19">
        <v>100</v>
      </c>
      <c r="K19">
        <v>0.02</v>
      </c>
      <c r="L19" t="s">
        <v>13</v>
      </c>
    </row>
    <row r="20" spans="1:12" ht="15" thickBot="1" x14ac:dyDescent="0.4">
      <c r="A20">
        <f t="shared" si="0"/>
        <v>15.480716139002864</v>
      </c>
      <c r="B20">
        <f t="shared" si="1"/>
        <v>16.844048238031508</v>
      </c>
      <c r="C20">
        <v>15.213383224015381</v>
      </c>
      <c r="D20">
        <v>5.8924553837263792E-3</v>
      </c>
      <c r="E20" t="s">
        <v>12</v>
      </c>
      <c r="F20" s="4">
        <v>0.8</v>
      </c>
      <c r="G20" s="4">
        <v>5</v>
      </c>
      <c r="H20">
        <f t="shared" si="3"/>
        <v>0.9379803000000001</v>
      </c>
      <c r="I20">
        <f t="shared" si="2"/>
        <v>5.2395846409999995</v>
      </c>
      <c r="J20">
        <v>100</v>
      </c>
      <c r="K20">
        <v>0.02</v>
      </c>
      <c r="L20" t="s">
        <v>13</v>
      </c>
    </row>
    <row r="21" spans="1:12" ht="15" thickBot="1" x14ac:dyDescent="0.4">
      <c r="A21">
        <f t="shared" si="0"/>
        <v>16.913246373935017</v>
      </c>
      <c r="B21">
        <f t="shared" si="1"/>
        <v>18.382704699195802</v>
      </c>
      <c r="C21">
        <v>16.6129204102375</v>
      </c>
      <c r="D21">
        <v>7.3405421466839968E-3</v>
      </c>
      <c r="E21" t="s">
        <v>12</v>
      </c>
      <c r="F21" s="4">
        <v>0.9</v>
      </c>
      <c r="G21" s="4">
        <v>5</v>
      </c>
      <c r="H21">
        <f t="shared" si="3"/>
        <v>1.0544403000000002</v>
      </c>
      <c r="I21">
        <f t="shared" si="2"/>
        <v>5.2395846409999995</v>
      </c>
      <c r="J21">
        <v>100</v>
      </c>
      <c r="K21">
        <v>0.02</v>
      </c>
      <c r="L21" t="s">
        <v>13</v>
      </c>
    </row>
    <row r="22" spans="1:12" ht="15" thickBot="1" x14ac:dyDescent="0.4">
      <c r="A22">
        <f t="shared" si="0"/>
        <v>18.298025601036102</v>
      </c>
      <c r="B22">
        <f t="shared" si="1"/>
        <v>19.865455270831792</v>
      </c>
      <c r="C22">
        <v>17.972471663034479</v>
      </c>
      <c r="D22">
        <v>8.568031637642538E-3</v>
      </c>
      <c r="E22" t="s">
        <v>12</v>
      </c>
      <c r="F22" s="4">
        <v>1</v>
      </c>
      <c r="G22" s="4">
        <v>5</v>
      </c>
      <c r="H22">
        <f t="shared" si="3"/>
        <v>1.1709003000000002</v>
      </c>
      <c r="I22">
        <f t="shared" si="2"/>
        <v>5.2395846409999995</v>
      </c>
      <c r="J22">
        <v>100</v>
      </c>
      <c r="K22">
        <v>0.02</v>
      </c>
      <c r="L22" t="s">
        <v>13</v>
      </c>
    </row>
    <row r="23" spans="1:12" ht="15" thickBot="1" x14ac:dyDescent="0.4">
      <c r="A23">
        <f t="shared" ref="A23:A43" si="4">+(F2*J2+G2*$C$23)/(F2+G2)</f>
        <v>1.9856752427335091</v>
      </c>
      <c r="B23">
        <f t="shared" ref="B23:B43" si="5">+(H2*J2+$C$23*I2)/(I2+H2)</f>
        <v>1.9856752427335089</v>
      </c>
      <c r="C23">
        <v>1.9856752427335089</v>
      </c>
      <c r="D23">
        <v>3.9263916049895882E-4</v>
      </c>
      <c r="E23" t="s">
        <v>12</v>
      </c>
      <c r="F23">
        <v>0</v>
      </c>
      <c r="G23">
        <v>3</v>
      </c>
      <c r="H23">
        <v>0</v>
      </c>
      <c r="I23">
        <f>G23*0.991710391+0.281032686</f>
        <v>3.2561638590000004</v>
      </c>
      <c r="J23">
        <v>100</v>
      </c>
      <c r="K23">
        <v>0.02</v>
      </c>
      <c r="L23" t="s">
        <v>14</v>
      </c>
    </row>
    <row r="24" spans="1:12" ht="15" thickBot="1" x14ac:dyDescent="0.4">
      <c r="A24">
        <f t="shared" si="4"/>
        <v>2.3761705604915426</v>
      </c>
      <c r="B24">
        <f t="shared" si="5"/>
        <v>2.4632115162718233</v>
      </c>
      <c r="C24">
        <v>2.442225626566136</v>
      </c>
      <c r="D24">
        <v>1.5069677384159531E-3</v>
      </c>
      <c r="E24" t="s">
        <v>12</v>
      </c>
      <c r="F24" s="3">
        <v>0.1</v>
      </c>
      <c r="G24" s="3">
        <v>25</v>
      </c>
      <c r="H24">
        <f>+((F24*1000)*1.1646+6.3003)/1000</f>
        <v>0.1227603</v>
      </c>
      <c r="I24">
        <f t="shared" ref="I24:I85" si="6">G24*0.991710391+0.281032686</f>
        <v>25.073792461</v>
      </c>
      <c r="J24">
        <v>100</v>
      </c>
      <c r="K24">
        <v>0.02</v>
      </c>
      <c r="L24" t="s">
        <v>14</v>
      </c>
    </row>
    <row r="25" spans="1:12" ht="15" thickBot="1" x14ac:dyDescent="0.4">
      <c r="A25">
        <f t="shared" si="4"/>
        <v>2.5702537204110429</v>
      </c>
      <c r="B25">
        <f t="shared" si="5"/>
        <v>2.6881022724963524</v>
      </c>
      <c r="C25">
        <v>2.660434852108772</v>
      </c>
      <c r="D25">
        <v>1.9613628077120339E-3</v>
      </c>
      <c r="E25" t="s">
        <v>12</v>
      </c>
      <c r="F25" s="4">
        <v>0.15</v>
      </c>
      <c r="G25" s="4">
        <v>25</v>
      </c>
      <c r="H25">
        <f>+((F25*1000)*1.1646+6.3003)/1000</f>
        <v>0.18099029999999999</v>
      </c>
      <c r="I25">
        <f t="shared" si="6"/>
        <v>25.073792461</v>
      </c>
      <c r="J25">
        <v>100</v>
      </c>
      <c r="K25">
        <v>0.02</v>
      </c>
      <c r="L25" t="s">
        <v>14</v>
      </c>
    </row>
    <row r="26" spans="1:12" ht="15" thickBot="1" x14ac:dyDescent="0.4">
      <c r="A26">
        <f t="shared" si="4"/>
        <v>2.763566709061021</v>
      </c>
      <c r="B26">
        <f t="shared" si="5"/>
        <v>2.9119583522990271</v>
      </c>
      <c r="C26">
        <v>2.877469581775824</v>
      </c>
      <c r="D26">
        <v>2.0977455440263689E-3</v>
      </c>
      <c r="E26" t="s">
        <v>12</v>
      </c>
      <c r="F26" s="4">
        <v>0.2</v>
      </c>
      <c r="G26" s="4">
        <v>25</v>
      </c>
      <c r="H26">
        <f t="shared" ref="H26:H43" si="7">+((F26*1000)*1.1646+6.3003)/1000</f>
        <v>0.2392203</v>
      </c>
      <c r="I26">
        <f t="shared" si="6"/>
        <v>25.073792461</v>
      </c>
      <c r="J26">
        <v>100</v>
      </c>
      <c r="K26">
        <v>0.02</v>
      </c>
      <c r="L26" t="s">
        <v>14</v>
      </c>
    </row>
    <row r="27" spans="1:12" ht="15" thickBot="1" x14ac:dyDescent="0.4">
      <c r="A27">
        <f t="shared" si="4"/>
        <v>2.9561141017163455</v>
      </c>
      <c r="B27">
        <f t="shared" si="5"/>
        <v>3.1347868797937828</v>
      </c>
      <c r="C27">
        <v>3.0925280737397429</v>
      </c>
      <c r="D27">
        <v>2.0622373225484729E-3</v>
      </c>
      <c r="E27" t="s">
        <v>12</v>
      </c>
      <c r="F27" s="4">
        <v>0.25</v>
      </c>
      <c r="G27" s="4">
        <v>25</v>
      </c>
      <c r="H27">
        <f t="shared" si="7"/>
        <v>0.2974503</v>
      </c>
      <c r="I27">
        <f t="shared" si="6"/>
        <v>25.073792461</v>
      </c>
      <c r="J27">
        <v>100</v>
      </c>
      <c r="K27">
        <v>0.02</v>
      </c>
      <c r="L27" t="s">
        <v>14</v>
      </c>
    </row>
    <row r="28" spans="1:12" ht="15" thickBot="1" x14ac:dyDescent="0.4">
      <c r="A28">
        <f t="shared" si="4"/>
        <v>3.1479004374837043</v>
      </c>
      <c r="B28">
        <f t="shared" si="5"/>
        <v>3.356594913841588</v>
      </c>
      <c r="C28">
        <v>3.3047513798499999</v>
      </c>
      <c r="D28">
        <v>2.3678385215931629E-3</v>
      </c>
      <c r="E28" t="s">
        <v>12</v>
      </c>
      <c r="F28" s="4">
        <v>0.3</v>
      </c>
      <c r="G28" s="4">
        <v>25</v>
      </c>
      <c r="H28">
        <f t="shared" si="7"/>
        <v>0.3556803</v>
      </c>
      <c r="I28">
        <f t="shared" si="6"/>
        <v>25.073792461</v>
      </c>
      <c r="J28">
        <v>100</v>
      </c>
      <c r="K28">
        <v>0.02</v>
      </c>
      <c r="L28" t="s">
        <v>14</v>
      </c>
    </row>
    <row r="29" spans="1:12" ht="15" thickBot="1" x14ac:dyDescent="0.4">
      <c r="A29">
        <f t="shared" si="4"/>
        <v>3.4341628007226688</v>
      </c>
      <c r="B29">
        <f t="shared" si="5"/>
        <v>3.6886648036009437</v>
      </c>
      <c r="C29">
        <v>3.5650449464072849</v>
      </c>
      <c r="D29">
        <v>3.7792902563287948E-3</v>
      </c>
      <c r="E29" t="s">
        <v>12</v>
      </c>
      <c r="F29" s="4">
        <v>0.3</v>
      </c>
      <c r="G29" s="4">
        <v>20</v>
      </c>
      <c r="H29">
        <f t="shared" si="7"/>
        <v>0.3556803</v>
      </c>
      <c r="I29">
        <f t="shared" si="6"/>
        <v>20.115240505999999</v>
      </c>
      <c r="J29">
        <v>100</v>
      </c>
      <c r="K29">
        <v>0.02</v>
      </c>
      <c r="L29" t="s">
        <v>14</v>
      </c>
    </row>
    <row r="30" spans="1:12" ht="15" thickBot="1" x14ac:dyDescent="0.4">
      <c r="A30">
        <f t="shared" si="4"/>
        <v>3.6714252999837922</v>
      </c>
      <c r="B30">
        <f t="shared" si="5"/>
        <v>3.9618475134696451</v>
      </c>
      <c r="C30">
        <v>3.8119883308195401</v>
      </c>
      <c r="D30">
        <v>4.0735325318936458E-3</v>
      </c>
      <c r="E30" t="s">
        <v>12</v>
      </c>
      <c r="F30" s="4">
        <v>0.35</v>
      </c>
      <c r="G30" s="4">
        <v>20</v>
      </c>
      <c r="H30">
        <f t="shared" si="7"/>
        <v>0.41391030000000001</v>
      </c>
      <c r="I30">
        <f t="shared" si="6"/>
        <v>20.115240505999999</v>
      </c>
      <c r="J30">
        <v>100</v>
      </c>
      <c r="K30">
        <v>0.02</v>
      </c>
      <c r="L30" t="s">
        <v>14</v>
      </c>
    </row>
    <row r="31" spans="1:12" ht="15" thickBot="1" x14ac:dyDescent="0.4">
      <c r="A31">
        <f t="shared" si="4"/>
        <v>3.9075247477779502</v>
      </c>
      <c r="B31">
        <f t="shared" si="5"/>
        <v>4.2334848660784257</v>
      </c>
      <c r="C31">
        <v>4.0635973795247526</v>
      </c>
      <c r="D31">
        <v>4.0618624327858474E-3</v>
      </c>
      <c r="E31" t="s">
        <v>12</v>
      </c>
      <c r="F31" s="4">
        <v>0.4</v>
      </c>
      <c r="G31" s="4">
        <v>20</v>
      </c>
      <c r="H31">
        <f t="shared" si="7"/>
        <v>0.47214030000000001</v>
      </c>
      <c r="I31">
        <f t="shared" si="6"/>
        <v>20.115240505999999</v>
      </c>
      <c r="J31">
        <v>100</v>
      </c>
      <c r="K31">
        <v>0.02</v>
      </c>
      <c r="L31" t="s">
        <v>14</v>
      </c>
    </row>
    <row r="32" spans="1:12" ht="15" thickBot="1" x14ac:dyDescent="0.4">
      <c r="A32">
        <f t="shared" si="4"/>
        <v>4.3762685294961061</v>
      </c>
      <c r="B32">
        <f t="shared" si="5"/>
        <v>4.7721756557247783</v>
      </c>
      <c r="C32">
        <v>4.5632420491389309</v>
      </c>
      <c r="D32">
        <v>3.9063536245853413E-3</v>
      </c>
      <c r="E32" t="s">
        <v>12</v>
      </c>
      <c r="F32" s="4">
        <v>0.5</v>
      </c>
      <c r="G32" s="4">
        <v>20</v>
      </c>
      <c r="H32">
        <f t="shared" si="7"/>
        <v>0.58860030000000008</v>
      </c>
      <c r="I32">
        <f t="shared" si="6"/>
        <v>20.115240505999999</v>
      </c>
      <c r="J32">
        <v>100</v>
      </c>
      <c r="K32">
        <v>0.02</v>
      </c>
      <c r="L32" t="s">
        <v>14</v>
      </c>
    </row>
    <row r="33" spans="1:12" ht="15" thickBot="1" x14ac:dyDescent="0.4">
      <c r="A33">
        <f t="shared" si="4"/>
        <v>4.9558062959840079</v>
      </c>
      <c r="B33">
        <f t="shared" si="5"/>
        <v>5.4326050132537498</v>
      </c>
      <c r="C33">
        <v>5.0655359899784482</v>
      </c>
      <c r="D33">
        <v>4.9618503088688032E-3</v>
      </c>
      <c r="E33" t="s">
        <v>12</v>
      </c>
      <c r="F33" s="4">
        <v>0.5</v>
      </c>
      <c r="G33" s="4">
        <v>16</v>
      </c>
      <c r="H33">
        <f t="shared" si="7"/>
        <v>0.58860030000000008</v>
      </c>
      <c r="I33">
        <f t="shared" si="6"/>
        <v>16.148398942</v>
      </c>
      <c r="J33">
        <v>100</v>
      </c>
      <c r="K33">
        <v>0.02</v>
      </c>
      <c r="L33" t="s">
        <v>14</v>
      </c>
    </row>
    <row r="34" spans="1:12" ht="15" thickBot="1" x14ac:dyDescent="0.4">
      <c r="A34">
        <f t="shared" si="4"/>
        <v>5.96411646904322</v>
      </c>
      <c r="B34">
        <f t="shared" si="5"/>
        <v>6.5730981951979519</v>
      </c>
      <c r="C34">
        <v>6.0759037635725193</v>
      </c>
      <c r="D34">
        <v>8.3862235613409355E-3</v>
      </c>
      <c r="E34" t="s">
        <v>12</v>
      </c>
      <c r="F34" s="4">
        <v>0.55000000000000004</v>
      </c>
      <c r="G34" s="4">
        <v>13</v>
      </c>
      <c r="H34">
        <f t="shared" si="7"/>
        <v>0.64683030000000008</v>
      </c>
      <c r="I34">
        <f t="shared" si="6"/>
        <v>13.173267769000001</v>
      </c>
      <c r="J34">
        <v>100</v>
      </c>
      <c r="K34">
        <v>0.02</v>
      </c>
      <c r="L34" t="s">
        <v>14</v>
      </c>
    </row>
    <row r="35" spans="1:12" ht="15" thickBot="1" x14ac:dyDescent="0.4">
      <c r="A35">
        <f t="shared" si="4"/>
        <v>7.0954267703635159</v>
      </c>
      <c r="B35">
        <f t="shared" si="5"/>
        <v>7.8315792178229797</v>
      </c>
      <c r="C35">
        <v>7.2004639580227723</v>
      </c>
      <c r="D35">
        <v>6.4277160757004173E-3</v>
      </c>
      <c r="E35" t="s">
        <v>12</v>
      </c>
      <c r="F35" s="4">
        <v>0.55000000000000004</v>
      </c>
      <c r="G35" s="4">
        <v>10</v>
      </c>
      <c r="H35">
        <f t="shared" si="7"/>
        <v>0.64683030000000008</v>
      </c>
      <c r="I35">
        <f t="shared" si="6"/>
        <v>10.198136595999999</v>
      </c>
      <c r="J35">
        <v>100</v>
      </c>
      <c r="K35">
        <v>0.02</v>
      </c>
      <c r="L35" t="s">
        <v>14</v>
      </c>
    </row>
    <row r="36" spans="1:12" ht="15" thickBot="1" x14ac:dyDescent="0.4">
      <c r="A36">
        <f t="shared" si="4"/>
        <v>8.2906902855986058</v>
      </c>
      <c r="B36">
        <f t="shared" si="5"/>
        <v>9.1400289267795891</v>
      </c>
      <c r="C36">
        <v>8.371861214176576</v>
      </c>
      <c r="D36">
        <v>1.0756073538754711E-2</v>
      </c>
      <c r="E36" t="s">
        <v>12</v>
      </c>
      <c r="F36" s="4">
        <v>0.55000000000000004</v>
      </c>
      <c r="G36" s="4">
        <v>8</v>
      </c>
      <c r="H36">
        <f t="shared" si="7"/>
        <v>0.64683030000000008</v>
      </c>
      <c r="I36">
        <f t="shared" si="6"/>
        <v>8.2147158139999998</v>
      </c>
      <c r="J36">
        <v>100</v>
      </c>
      <c r="K36">
        <v>0.02</v>
      </c>
      <c r="L36" t="s">
        <v>14</v>
      </c>
    </row>
    <row r="37" spans="1:12" ht="15" thickBot="1" x14ac:dyDescent="0.4">
      <c r="A37">
        <f t="shared" si="4"/>
        <v>10.215885718534514</v>
      </c>
      <c r="B37">
        <f t="shared" si="5"/>
        <v>11.203104705974367</v>
      </c>
      <c r="C37">
        <v>10.217007949456789</v>
      </c>
      <c r="D37">
        <v>7.9572221401007261E-3</v>
      </c>
      <c r="E37" t="s">
        <v>12</v>
      </c>
      <c r="F37" s="4">
        <v>0.55000000000000004</v>
      </c>
      <c r="G37" s="4">
        <v>6</v>
      </c>
      <c r="H37">
        <f t="shared" si="7"/>
        <v>0.64683030000000008</v>
      </c>
      <c r="I37">
        <f t="shared" si="6"/>
        <v>6.2312950320000002</v>
      </c>
      <c r="J37">
        <v>100</v>
      </c>
      <c r="K37">
        <v>0.02</v>
      </c>
      <c r="L37" t="s">
        <v>14</v>
      </c>
    </row>
    <row r="38" spans="1:12" ht="15" thickBot="1" x14ac:dyDescent="0.4">
      <c r="A38">
        <f t="shared" si="4"/>
        <v>11.698806524985145</v>
      </c>
      <c r="B38">
        <f t="shared" si="5"/>
        <v>12.756005863746402</v>
      </c>
      <c r="C38">
        <v>11.59898370252294</v>
      </c>
      <c r="D38">
        <v>1.433915839451692E-2</v>
      </c>
      <c r="E38" t="s">
        <v>12</v>
      </c>
      <c r="F38" s="3">
        <v>0.55000000000000004</v>
      </c>
      <c r="G38" s="3">
        <v>5</v>
      </c>
      <c r="H38">
        <f t="shared" si="7"/>
        <v>0.64683030000000008</v>
      </c>
      <c r="I38">
        <f t="shared" si="6"/>
        <v>5.2395846409999995</v>
      </c>
      <c r="J38">
        <v>100</v>
      </c>
      <c r="K38">
        <v>0.02</v>
      </c>
      <c r="L38" t="s">
        <v>14</v>
      </c>
    </row>
    <row r="39" spans="1:12" ht="15" thickBot="1" x14ac:dyDescent="0.4">
      <c r="A39">
        <f t="shared" si="4"/>
        <v>12.48721003815492</v>
      </c>
      <c r="B39">
        <f t="shared" si="5"/>
        <v>13.610593114789095</v>
      </c>
      <c r="C39">
        <v>12.38106896355346</v>
      </c>
      <c r="D39">
        <v>1.1907899274232841E-2</v>
      </c>
      <c r="E39" t="s">
        <v>12</v>
      </c>
      <c r="F39" s="4">
        <v>0.6</v>
      </c>
      <c r="G39" s="4">
        <v>5</v>
      </c>
      <c r="H39">
        <f t="shared" si="7"/>
        <v>0.70506029999999997</v>
      </c>
      <c r="I39">
        <f t="shared" si="6"/>
        <v>5.2395846409999995</v>
      </c>
      <c r="J39">
        <v>100</v>
      </c>
      <c r="K39">
        <v>0.02</v>
      </c>
      <c r="L39" t="s">
        <v>14</v>
      </c>
    </row>
    <row r="40" spans="1:12" ht="15" thickBot="1" x14ac:dyDescent="0.4">
      <c r="A40">
        <f t="shared" si="4"/>
        <v>14.022522142748691</v>
      </c>
      <c r="B40">
        <f t="shared" si="5"/>
        <v>15.270506682329431</v>
      </c>
      <c r="C40">
        <v>13.9024386380687</v>
      </c>
      <c r="D40">
        <v>8.8414638094313491E-3</v>
      </c>
      <c r="E40" t="s">
        <v>12</v>
      </c>
      <c r="F40" s="4">
        <v>0.7</v>
      </c>
      <c r="G40" s="4">
        <v>5</v>
      </c>
      <c r="H40">
        <f t="shared" si="7"/>
        <v>0.82152029999999998</v>
      </c>
      <c r="I40">
        <f t="shared" si="6"/>
        <v>5.2395846409999995</v>
      </c>
      <c r="J40">
        <v>100</v>
      </c>
      <c r="K40">
        <v>0.02</v>
      </c>
      <c r="L40" t="s">
        <v>14</v>
      </c>
    </row>
    <row r="41" spans="1:12" ht="15" thickBot="1" x14ac:dyDescent="0.4">
      <c r="A41">
        <f t="shared" si="4"/>
        <v>15.504892450632337</v>
      </c>
      <c r="B41">
        <f t="shared" si="5"/>
        <v>16.867834575442377</v>
      </c>
      <c r="C41">
        <v>15.367909568052079</v>
      </c>
      <c r="D41">
        <v>1.033461966199138E-2</v>
      </c>
      <c r="E41" t="s">
        <v>12</v>
      </c>
      <c r="F41" s="4">
        <v>0.8</v>
      </c>
      <c r="G41" s="4">
        <v>5</v>
      </c>
      <c r="H41">
        <f t="shared" si="7"/>
        <v>0.9379803000000001</v>
      </c>
      <c r="I41">
        <f t="shared" si="6"/>
        <v>5.2395846409999995</v>
      </c>
      <c r="J41">
        <v>100</v>
      </c>
      <c r="K41">
        <v>0.02</v>
      </c>
      <c r="L41" t="s">
        <v>14</v>
      </c>
    </row>
    <row r="42" spans="1:12" ht="15" thickBot="1" x14ac:dyDescent="0.4">
      <c r="A42">
        <f t="shared" si="4"/>
        <v>16.937012917570769</v>
      </c>
      <c r="B42">
        <f t="shared" si="5"/>
        <v>18.406050911745261</v>
      </c>
      <c r="C42">
        <v>16.775041089353451</v>
      </c>
      <c r="D42">
        <v>1.2612774357926571E-2</v>
      </c>
      <c r="E42" t="s">
        <v>12</v>
      </c>
      <c r="F42" s="4">
        <v>0.9</v>
      </c>
      <c r="G42" s="4">
        <v>5</v>
      </c>
      <c r="H42">
        <f t="shared" si="7"/>
        <v>1.0544403000000002</v>
      </c>
      <c r="I42">
        <f t="shared" si="6"/>
        <v>5.2395846409999995</v>
      </c>
      <c r="J42">
        <v>100</v>
      </c>
      <c r="K42">
        <v>0.02</v>
      </c>
      <c r="L42" t="s">
        <v>14</v>
      </c>
    </row>
    <row r="43" spans="1:12" ht="15" thickBot="1" x14ac:dyDescent="0.4">
      <c r="A43">
        <f t="shared" si="4"/>
        <v>18.321396035611258</v>
      </c>
      <c r="B43">
        <f t="shared" si="5"/>
        <v>19.888377350115434</v>
      </c>
      <c r="C43">
        <v>18.155223388096388</v>
      </c>
      <c r="D43">
        <v>7.7327829300523942E-3</v>
      </c>
      <c r="E43" t="s">
        <v>12</v>
      </c>
      <c r="F43" s="4">
        <v>1</v>
      </c>
      <c r="G43" s="4">
        <v>5</v>
      </c>
      <c r="H43">
        <f t="shared" si="7"/>
        <v>1.1709003000000002</v>
      </c>
      <c r="I43">
        <f t="shared" si="6"/>
        <v>5.2395846409999995</v>
      </c>
      <c r="J43">
        <v>100</v>
      </c>
      <c r="K43">
        <v>0.02</v>
      </c>
      <c r="L43" t="s">
        <v>14</v>
      </c>
    </row>
    <row r="44" spans="1:12" ht="15" thickBot="1" x14ac:dyDescent="0.4">
      <c r="A44">
        <f>+(F44*(J44*1000)+G44*$C$44)/(F44+G44)</f>
        <v>0.1223230206188536</v>
      </c>
      <c r="B44">
        <f>+(H44*(J44*1000)+$C$44*I44)/(I44+H44)</f>
        <v>0.1223230206188536</v>
      </c>
      <c r="C44">
        <v>0.1223230206188536</v>
      </c>
      <c r="D44">
        <v>0.1401524093033906</v>
      </c>
      <c r="E44" t="s">
        <v>15</v>
      </c>
      <c r="F44" s="5">
        <v>0</v>
      </c>
      <c r="G44" s="5">
        <v>2</v>
      </c>
      <c r="H44">
        <v>0</v>
      </c>
      <c r="I44">
        <f t="shared" si="6"/>
        <v>2.2644534680000001</v>
      </c>
      <c r="J44">
        <v>98.9</v>
      </c>
      <c r="K44">
        <v>0.03</v>
      </c>
      <c r="L44" t="s">
        <v>14</v>
      </c>
    </row>
    <row r="45" spans="1:12" ht="15" thickBot="1" x14ac:dyDescent="0.4">
      <c r="A45">
        <f t="shared" ref="A45:A56" si="8">+(F45*(J45*1000)+G45*$C$44)/(F45+G45)</f>
        <v>655.08840035160813</v>
      </c>
      <c r="B45">
        <f t="shared" ref="B45:B56" si="9">+(H45*(J45*1000)+$C$44*I45)/(I45+H45)</f>
        <v>811.50309020742657</v>
      </c>
      <c r="C45">
        <v>741.42837470787765</v>
      </c>
      <c r="D45">
        <v>1.9771010824377151</v>
      </c>
      <c r="E45" t="s">
        <v>15</v>
      </c>
      <c r="F45" s="3">
        <v>0.1</v>
      </c>
      <c r="G45" s="6">
        <v>15</v>
      </c>
      <c r="H45">
        <f>+((F45*1000)*1.119880808+13.3869221)/1000</f>
        <v>0.1253750029</v>
      </c>
      <c r="I45">
        <f t="shared" si="6"/>
        <v>15.156688551</v>
      </c>
      <c r="J45">
        <v>98.9</v>
      </c>
      <c r="K45">
        <v>0.03</v>
      </c>
      <c r="L45" t="s">
        <v>14</v>
      </c>
    </row>
    <row r="46" spans="1:12" ht="15" thickBot="1" x14ac:dyDescent="0.4">
      <c r="A46">
        <f t="shared" si="8"/>
        <v>979.32903269368217</v>
      </c>
      <c r="B46">
        <f t="shared" si="9"/>
        <v>1201.2225815685092</v>
      </c>
      <c r="C46">
        <v>1101.7289542042829</v>
      </c>
      <c r="D46">
        <v>2.9507813893646082</v>
      </c>
      <c r="E46" t="s">
        <v>15</v>
      </c>
      <c r="F46" s="4">
        <v>0.1</v>
      </c>
      <c r="G46" s="7">
        <v>10</v>
      </c>
      <c r="H46">
        <f t="shared" ref="H46:H86" si="10">+((F46*1000)*1.119880808+13.3869221)/1000</f>
        <v>0.1253750029</v>
      </c>
      <c r="I46">
        <f t="shared" si="6"/>
        <v>10.198136595999999</v>
      </c>
      <c r="J46">
        <v>98.9</v>
      </c>
      <c r="K46">
        <v>0.03</v>
      </c>
      <c r="L46" t="s">
        <v>14</v>
      </c>
    </row>
    <row r="47" spans="1:12" ht="15" thickBot="1" x14ac:dyDescent="0.4">
      <c r="A47">
        <f t="shared" si="8"/>
        <v>1461.696869971053</v>
      </c>
      <c r="B47">
        <f t="shared" si="9"/>
        <v>1728.2755530592779</v>
      </c>
      <c r="C47">
        <v>1613.8662543048781</v>
      </c>
      <c r="D47">
        <v>4.045508493957378</v>
      </c>
      <c r="E47" t="s">
        <v>15</v>
      </c>
      <c r="F47" s="4">
        <v>0.15</v>
      </c>
      <c r="G47" s="7">
        <v>10</v>
      </c>
      <c r="H47">
        <f t="shared" si="10"/>
        <v>0.18136904329999998</v>
      </c>
      <c r="I47">
        <f t="shared" si="6"/>
        <v>10.198136595999999</v>
      </c>
      <c r="J47">
        <v>98.9</v>
      </c>
      <c r="K47">
        <v>0.03</v>
      </c>
      <c r="L47" t="s">
        <v>14</v>
      </c>
    </row>
    <row r="48" spans="1:12" ht="15" thickBot="1" x14ac:dyDescent="0.4">
      <c r="A48">
        <f t="shared" si="8"/>
        <v>1939.3356108045284</v>
      </c>
      <c r="B48">
        <f t="shared" si="9"/>
        <v>2311.33680991044</v>
      </c>
      <c r="C48">
        <v>2129.7127019958089</v>
      </c>
      <c r="D48">
        <v>7.5255325369634161</v>
      </c>
      <c r="E48" t="s">
        <v>15</v>
      </c>
      <c r="F48" s="4">
        <v>0.1</v>
      </c>
      <c r="G48" s="7">
        <v>5</v>
      </c>
      <c r="H48">
        <f t="shared" si="10"/>
        <v>0.1253750029</v>
      </c>
      <c r="I48">
        <f t="shared" si="6"/>
        <v>5.2395846409999995</v>
      </c>
      <c r="J48">
        <v>98.9</v>
      </c>
      <c r="K48">
        <v>0.03</v>
      </c>
      <c r="L48" t="s">
        <v>14</v>
      </c>
    </row>
    <row r="49" spans="1:12" ht="15" thickBot="1" x14ac:dyDescent="0.4">
      <c r="A49">
        <f t="shared" si="8"/>
        <v>2880.7012844860378</v>
      </c>
      <c r="B49">
        <f t="shared" si="9"/>
        <v>3309.0191041738049</v>
      </c>
      <c r="C49">
        <v>3097.8036873229098</v>
      </c>
      <c r="D49">
        <v>10.298052428543651</v>
      </c>
      <c r="E49" t="s">
        <v>15</v>
      </c>
      <c r="F49" s="4">
        <v>0.15</v>
      </c>
      <c r="G49" s="7">
        <v>5</v>
      </c>
      <c r="H49">
        <f t="shared" si="10"/>
        <v>0.18136904329999998</v>
      </c>
      <c r="I49">
        <f t="shared" si="6"/>
        <v>5.2395846409999995</v>
      </c>
      <c r="J49">
        <v>98.9</v>
      </c>
      <c r="K49">
        <v>0.03</v>
      </c>
      <c r="L49" t="s">
        <v>14</v>
      </c>
    </row>
    <row r="50" spans="1:12" ht="15" thickBot="1" x14ac:dyDescent="0.4">
      <c r="A50">
        <f t="shared" si="8"/>
        <v>3803.9637721352105</v>
      </c>
      <c r="B50">
        <f t="shared" si="9"/>
        <v>4286.3016190347089</v>
      </c>
      <c r="C50">
        <v>4047.8183825469209</v>
      </c>
      <c r="D50">
        <v>11.1716474612306</v>
      </c>
      <c r="E50" t="s">
        <v>15</v>
      </c>
      <c r="F50" s="4">
        <v>0.2</v>
      </c>
      <c r="G50" s="7">
        <v>5</v>
      </c>
      <c r="H50">
        <f t="shared" si="10"/>
        <v>0.2373630837</v>
      </c>
      <c r="I50">
        <f t="shared" si="6"/>
        <v>5.2395846409999995</v>
      </c>
      <c r="J50">
        <v>98.9</v>
      </c>
      <c r="K50">
        <v>0.03</v>
      </c>
      <c r="L50" t="s">
        <v>14</v>
      </c>
    </row>
    <row r="51" spans="1:12" ht="15" thickBot="1" x14ac:dyDescent="0.4">
      <c r="A51">
        <f t="shared" si="8"/>
        <v>4709.640307638685</v>
      </c>
      <c r="B51">
        <f t="shared" si="9"/>
        <v>5243.8036992037096</v>
      </c>
      <c r="C51">
        <v>4979.2203619540678</v>
      </c>
      <c r="D51">
        <v>10.02090321203538</v>
      </c>
      <c r="E51" t="s">
        <v>15</v>
      </c>
      <c r="F51" s="4">
        <v>0.25</v>
      </c>
      <c r="G51" s="7">
        <v>5</v>
      </c>
      <c r="H51">
        <f t="shared" si="10"/>
        <v>0.29335712410000003</v>
      </c>
      <c r="I51">
        <f t="shared" si="6"/>
        <v>5.2395846409999995</v>
      </c>
      <c r="J51">
        <v>98.9</v>
      </c>
      <c r="K51">
        <v>0.03</v>
      </c>
      <c r="L51" t="s">
        <v>14</v>
      </c>
    </row>
    <row r="52" spans="1:12" ht="15" thickBot="1" x14ac:dyDescent="0.4">
      <c r="A52">
        <f t="shared" si="8"/>
        <v>5598.2286066232255</v>
      </c>
      <c r="B52">
        <f t="shared" si="9"/>
        <v>6182.1198692009357</v>
      </c>
      <c r="C52">
        <v>5889.8912518920961</v>
      </c>
      <c r="D52">
        <v>9.5686328506290312</v>
      </c>
      <c r="E52" t="s">
        <v>15</v>
      </c>
      <c r="F52" s="4">
        <v>0.3</v>
      </c>
      <c r="G52" s="7">
        <v>5</v>
      </c>
      <c r="H52">
        <f t="shared" si="10"/>
        <v>0.34935116449999998</v>
      </c>
      <c r="I52">
        <f t="shared" si="6"/>
        <v>5.2395846409999995</v>
      </c>
      <c r="J52">
        <v>98.9</v>
      </c>
      <c r="K52">
        <v>0.03</v>
      </c>
      <c r="L52" t="s">
        <v>14</v>
      </c>
    </row>
    <row r="53" spans="1:12" ht="15" thickBot="1" x14ac:dyDescent="0.4">
      <c r="A53">
        <f t="shared" si="8"/>
        <v>6470.2077785239435</v>
      </c>
      <c r="B53">
        <f t="shared" si="9"/>
        <v>7101.821064356991</v>
      </c>
      <c r="C53">
        <v>6781.0329674109944</v>
      </c>
      <c r="D53">
        <v>9.9430390257196226</v>
      </c>
      <c r="E53" t="s">
        <v>15</v>
      </c>
      <c r="F53" s="4">
        <v>0.35</v>
      </c>
      <c r="G53" s="7">
        <v>5</v>
      </c>
      <c r="H53">
        <f t="shared" si="10"/>
        <v>0.40534520489999998</v>
      </c>
      <c r="I53">
        <f t="shared" si="6"/>
        <v>5.2395846409999995</v>
      </c>
      <c r="J53">
        <v>98.9</v>
      </c>
      <c r="K53">
        <v>0.03</v>
      </c>
      <c r="L53" t="s">
        <v>14</v>
      </c>
    </row>
    <row r="54" spans="1:12" ht="15" thickBot="1" x14ac:dyDescent="0.4">
      <c r="A54">
        <f t="shared" si="8"/>
        <v>8991.0202936551086</v>
      </c>
      <c r="B54">
        <f t="shared" si="9"/>
        <v>9754.6141751392224</v>
      </c>
      <c r="C54">
        <v>9361.2324886837632</v>
      </c>
      <c r="D54">
        <v>11.9144741074298</v>
      </c>
      <c r="E54" t="s">
        <v>15</v>
      </c>
      <c r="F54" s="4">
        <v>0.5</v>
      </c>
      <c r="G54" s="7">
        <v>5</v>
      </c>
      <c r="H54">
        <f t="shared" si="10"/>
        <v>0.57332732610000003</v>
      </c>
      <c r="I54">
        <f t="shared" si="6"/>
        <v>5.2395846409999995</v>
      </c>
      <c r="J54">
        <v>98.9</v>
      </c>
      <c r="K54">
        <v>0.03</v>
      </c>
      <c r="L54" t="s">
        <v>14</v>
      </c>
    </row>
    <row r="55" spans="1:12" ht="15" thickBot="1" x14ac:dyDescent="0.4">
      <c r="A55">
        <f t="shared" si="8"/>
        <v>12900.106367844015</v>
      </c>
      <c r="B55">
        <f t="shared" si="9"/>
        <v>13850.877812622441</v>
      </c>
      <c r="C55">
        <v>13369.272307202749</v>
      </c>
      <c r="D55">
        <v>12.530148427071561</v>
      </c>
      <c r="E55" t="s">
        <v>15</v>
      </c>
      <c r="F55" s="4">
        <v>0.75</v>
      </c>
      <c r="G55" s="7">
        <v>5</v>
      </c>
      <c r="H55">
        <f t="shared" si="10"/>
        <v>0.85329752810000004</v>
      </c>
      <c r="I55">
        <f t="shared" si="6"/>
        <v>5.2395846409999995</v>
      </c>
      <c r="J55">
        <v>98.9</v>
      </c>
      <c r="K55">
        <v>0.03</v>
      </c>
      <c r="L55" t="s">
        <v>14</v>
      </c>
    </row>
    <row r="56" spans="1:12" ht="15" thickBot="1" x14ac:dyDescent="0.4">
      <c r="A56">
        <f t="shared" si="8"/>
        <v>16483.435269183847</v>
      </c>
      <c r="B56">
        <f t="shared" si="9"/>
        <v>17587.229846556784</v>
      </c>
      <c r="C56">
        <v>16070.585744028171</v>
      </c>
      <c r="D56">
        <v>13.07279752568456</v>
      </c>
      <c r="E56" t="s">
        <v>15</v>
      </c>
      <c r="F56" s="4">
        <v>1</v>
      </c>
      <c r="G56" s="7">
        <v>5</v>
      </c>
      <c r="H56">
        <f t="shared" si="10"/>
        <v>1.1332677301</v>
      </c>
      <c r="I56">
        <f t="shared" si="6"/>
        <v>5.2395846409999995</v>
      </c>
      <c r="J56">
        <v>98.9</v>
      </c>
      <c r="K56">
        <v>0.03</v>
      </c>
      <c r="L56" t="s">
        <v>14</v>
      </c>
    </row>
    <row r="57" spans="1:12" ht="15" thickBot="1" x14ac:dyDescent="0.4">
      <c r="A57">
        <f>+(F57*(J57*1000)+G57*$C$57)/(F57+G57)</f>
        <v>0.65780646095702355</v>
      </c>
      <c r="B57">
        <f>+(H57*(J57*1000)+$C$57*I57)/(I57+H57)</f>
        <v>0.65780646095702355</v>
      </c>
      <c r="C57">
        <v>0.65780646095702355</v>
      </c>
      <c r="D57">
        <v>0.1284093729395801</v>
      </c>
      <c r="E57" t="s">
        <v>15</v>
      </c>
      <c r="F57" s="5">
        <v>0</v>
      </c>
      <c r="G57" s="8">
        <v>2</v>
      </c>
      <c r="H57">
        <v>0</v>
      </c>
      <c r="I57">
        <f t="shared" si="6"/>
        <v>2.2644534680000001</v>
      </c>
      <c r="J57">
        <v>98.9</v>
      </c>
      <c r="K57">
        <v>0.03</v>
      </c>
      <c r="L57" t="s">
        <v>16</v>
      </c>
    </row>
    <row r="58" spans="1:12" ht="15" thickBot="1" x14ac:dyDescent="0.4">
      <c r="A58">
        <f t="shared" ref="A58:A69" si="11">+(F58*(J58*1000)+G58*$C$57)/(F58+G58)</f>
        <v>655.62033754399704</v>
      </c>
      <c r="B58">
        <f t="shared" ref="B58:B69" si="12">+(H58*(J58*1000)+$C$57*I58)/(I58+H58)</f>
        <v>812.03418050820937</v>
      </c>
      <c r="C58">
        <v>745.914251456383</v>
      </c>
      <c r="D58">
        <v>0.932813496805311</v>
      </c>
      <c r="E58" t="s">
        <v>15</v>
      </c>
      <c r="F58" s="3">
        <v>0.1</v>
      </c>
      <c r="G58" s="6">
        <v>15</v>
      </c>
      <c r="H58">
        <f t="shared" si="10"/>
        <v>0.1253750029</v>
      </c>
      <c r="I58">
        <f t="shared" si="6"/>
        <v>15.156688551</v>
      </c>
      <c r="J58">
        <v>98.9</v>
      </c>
      <c r="K58">
        <v>0.03</v>
      </c>
      <c r="L58" t="s">
        <v>16</v>
      </c>
    </row>
    <row r="59" spans="1:12" ht="15" thickBot="1" x14ac:dyDescent="0.4">
      <c r="A59">
        <f t="shared" si="11"/>
        <v>979.85921431777922</v>
      </c>
      <c r="B59">
        <f t="shared" si="12"/>
        <v>1201.7515617723041</v>
      </c>
      <c r="C59">
        <v>1107.8106654969699</v>
      </c>
      <c r="D59">
        <v>1.2884123733733519</v>
      </c>
      <c r="E59" t="s">
        <v>15</v>
      </c>
      <c r="F59" s="4">
        <v>0.1</v>
      </c>
      <c r="G59" s="7">
        <v>10</v>
      </c>
      <c r="H59">
        <f t="shared" si="10"/>
        <v>0.1253750029</v>
      </c>
      <c r="I59">
        <f t="shared" si="6"/>
        <v>10.198136595999999</v>
      </c>
      <c r="J59">
        <v>98.9</v>
      </c>
      <c r="K59">
        <v>0.03</v>
      </c>
      <c r="L59" t="s">
        <v>16</v>
      </c>
    </row>
    <row r="60" spans="1:12" ht="15" thickBot="1" x14ac:dyDescent="0.4">
      <c r="A60">
        <f t="shared" si="11"/>
        <v>1462.2244398630119</v>
      </c>
      <c r="B60">
        <f t="shared" si="12"/>
        <v>1728.80167958777</v>
      </c>
      <c r="C60">
        <v>1621.79248943981</v>
      </c>
      <c r="D60">
        <v>1.911827714943743</v>
      </c>
      <c r="E60" t="s">
        <v>15</v>
      </c>
      <c r="F60" s="4">
        <v>0.15</v>
      </c>
      <c r="G60" s="7">
        <v>10</v>
      </c>
      <c r="H60">
        <f t="shared" si="10"/>
        <v>0.18136904329999998</v>
      </c>
      <c r="I60">
        <f t="shared" si="6"/>
        <v>10.198136595999999</v>
      </c>
      <c r="J60">
        <v>98.9</v>
      </c>
      <c r="K60">
        <v>0.03</v>
      </c>
      <c r="L60" t="s">
        <v>16</v>
      </c>
    </row>
    <row r="61" spans="1:12" ht="15" thickBot="1" x14ac:dyDescent="0.4">
      <c r="A61">
        <f t="shared" si="11"/>
        <v>1939.8605945695658</v>
      </c>
      <c r="B61">
        <f t="shared" si="12"/>
        <v>2311.8597795124006</v>
      </c>
      <c r="C61">
        <v>2141.0351360132959</v>
      </c>
      <c r="D61">
        <v>4.0805780322359499</v>
      </c>
      <c r="E61" t="s">
        <v>15</v>
      </c>
      <c r="F61" s="4">
        <v>0.1</v>
      </c>
      <c r="G61" s="7">
        <v>5</v>
      </c>
      <c r="H61">
        <f t="shared" si="10"/>
        <v>0.1253750029</v>
      </c>
      <c r="I61">
        <f t="shared" si="6"/>
        <v>5.2395846409999995</v>
      </c>
      <c r="J61">
        <v>98.9</v>
      </c>
      <c r="K61">
        <v>0.03</v>
      </c>
      <c r="L61" t="s">
        <v>16</v>
      </c>
    </row>
    <row r="62" spans="1:12" ht="15" thickBot="1" x14ac:dyDescent="0.4">
      <c r="A62">
        <f t="shared" si="11"/>
        <v>2881.2211713213173</v>
      </c>
      <c r="B62">
        <f t="shared" si="12"/>
        <v>3309.5366719253302</v>
      </c>
      <c r="C62">
        <v>3117.0948780147191</v>
      </c>
      <c r="D62">
        <v>4.8064905019398756</v>
      </c>
      <c r="E62" t="s">
        <v>15</v>
      </c>
      <c r="F62" s="4">
        <v>0.15</v>
      </c>
      <c r="G62" s="7">
        <v>5</v>
      </c>
      <c r="H62">
        <f t="shared" si="10"/>
        <v>0.18136904329999998</v>
      </c>
      <c r="I62">
        <f t="shared" si="6"/>
        <v>5.2395846409999995</v>
      </c>
      <c r="J62">
        <v>98.9</v>
      </c>
      <c r="K62">
        <v>0.03</v>
      </c>
      <c r="L62" t="s">
        <v>16</v>
      </c>
    </row>
    <row r="63" spans="1:12" ht="15" thickBot="1" x14ac:dyDescent="0.4">
      <c r="A63">
        <f t="shared" si="11"/>
        <v>3804.4786600586126</v>
      </c>
      <c r="B63">
        <f t="shared" si="12"/>
        <v>4286.8138953883526</v>
      </c>
      <c r="C63">
        <v>4068.8944483338842</v>
      </c>
      <c r="D63">
        <v>5.0723804330029401</v>
      </c>
      <c r="E63" t="s">
        <v>15</v>
      </c>
      <c r="F63" s="4">
        <v>0.2</v>
      </c>
      <c r="G63" s="7">
        <v>5</v>
      </c>
      <c r="H63">
        <f t="shared" si="10"/>
        <v>0.2373630837</v>
      </c>
      <c r="I63">
        <f t="shared" si="6"/>
        <v>5.2395846409999995</v>
      </c>
      <c r="J63">
        <v>98.9</v>
      </c>
      <c r="K63">
        <v>0.03</v>
      </c>
      <c r="L63" t="s">
        <v>16</v>
      </c>
    </row>
    <row r="64" spans="1:12" ht="15" thickBot="1" x14ac:dyDescent="0.4">
      <c r="A64">
        <f t="shared" si="11"/>
        <v>4710.1502918675787</v>
      </c>
      <c r="B64">
        <f t="shared" si="12"/>
        <v>5244.3107912586456</v>
      </c>
      <c r="C64">
        <v>5005.5318880617288</v>
      </c>
      <c r="D64">
        <v>5.5372755147153194</v>
      </c>
      <c r="E64" t="s">
        <v>15</v>
      </c>
      <c r="F64" s="4">
        <v>0.25</v>
      </c>
      <c r="G64" s="7">
        <v>5</v>
      </c>
      <c r="H64">
        <f t="shared" si="10"/>
        <v>0.29335712410000003</v>
      </c>
      <c r="I64">
        <f t="shared" si="6"/>
        <v>5.2395846409999995</v>
      </c>
      <c r="J64">
        <v>98.9</v>
      </c>
      <c r="K64">
        <v>0.03</v>
      </c>
      <c r="L64" t="s">
        <v>16</v>
      </c>
    </row>
    <row r="65" spans="1:12" ht="15" thickBot="1" x14ac:dyDescent="0.4">
      <c r="A65">
        <f t="shared" si="11"/>
        <v>5598.7337796801485</v>
      </c>
      <c r="B65">
        <f t="shared" si="12"/>
        <v>6182.6218808373442</v>
      </c>
      <c r="C65">
        <v>5921.1896465056334</v>
      </c>
      <c r="D65">
        <v>5.9380137935667427</v>
      </c>
      <c r="E65" t="s">
        <v>15</v>
      </c>
      <c r="F65" s="4">
        <v>0.3</v>
      </c>
      <c r="G65" s="7">
        <v>5</v>
      </c>
      <c r="H65">
        <f t="shared" si="10"/>
        <v>0.34935116449999998</v>
      </c>
      <c r="I65">
        <f t="shared" si="6"/>
        <v>5.2395846409999995</v>
      </c>
      <c r="J65">
        <v>98.9</v>
      </c>
      <c r="K65">
        <v>0.03</v>
      </c>
      <c r="L65" t="s">
        <v>16</v>
      </c>
    </row>
    <row r="66" spans="1:12" ht="15" thickBot="1" x14ac:dyDescent="0.4">
      <c r="A66">
        <f t="shared" si="11"/>
        <v>6470.7082303373427</v>
      </c>
      <c r="B66">
        <f t="shared" si="12"/>
        <v>7102.3180963637815</v>
      </c>
      <c r="C66">
        <v>6823.1988598593753</v>
      </c>
      <c r="D66">
        <v>5.7955196962991069</v>
      </c>
      <c r="E66" t="s">
        <v>15</v>
      </c>
      <c r="F66" s="4">
        <v>0.35</v>
      </c>
      <c r="G66" s="7">
        <v>5</v>
      </c>
      <c r="H66">
        <f t="shared" si="10"/>
        <v>0.40534520489999998</v>
      </c>
      <c r="I66">
        <f t="shared" si="6"/>
        <v>5.2395846409999995</v>
      </c>
      <c r="J66">
        <v>98.9</v>
      </c>
      <c r="K66">
        <v>0.03</v>
      </c>
      <c r="L66" t="s">
        <v>16</v>
      </c>
    </row>
    <row r="67" spans="1:12" ht="15" thickBot="1" x14ac:dyDescent="0.4">
      <c r="A67">
        <f t="shared" si="11"/>
        <v>8991.5070967826887</v>
      </c>
      <c r="B67">
        <f t="shared" si="12"/>
        <v>9755.0968438645323</v>
      </c>
      <c r="C67">
        <v>9420.1960680717948</v>
      </c>
      <c r="D67">
        <v>5.8008682264182907</v>
      </c>
      <c r="E67" t="s">
        <v>15</v>
      </c>
      <c r="F67" s="4">
        <v>0.5</v>
      </c>
      <c r="G67" s="7">
        <v>5</v>
      </c>
      <c r="H67">
        <f t="shared" si="10"/>
        <v>0.57332732610000003</v>
      </c>
      <c r="I67">
        <f t="shared" si="6"/>
        <v>5.2395846409999995</v>
      </c>
      <c r="J67">
        <v>98.9</v>
      </c>
      <c r="K67">
        <v>0.03</v>
      </c>
      <c r="L67" t="s">
        <v>16</v>
      </c>
    </row>
    <row r="68" spans="1:12" ht="15" thickBot="1" x14ac:dyDescent="0.4">
      <c r="A68">
        <f t="shared" si="11"/>
        <v>12900.572005618224</v>
      </c>
      <c r="B68">
        <f t="shared" si="12"/>
        <v>13851.338302540289</v>
      </c>
      <c r="C68">
        <v>13453.389542210531</v>
      </c>
      <c r="D68">
        <v>9.5488489918828687</v>
      </c>
      <c r="E68" t="s">
        <v>15</v>
      </c>
      <c r="F68" s="4">
        <v>0.75</v>
      </c>
      <c r="G68" s="7">
        <v>5</v>
      </c>
      <c r="H68">
        <f t="shared" si="10"/>
        <v>0.85329752810000004</v>
      </c>
      <c r="I68">
        <f t="shared" si="6"/>
        <v>5.2395846409999995</v>
      </c>
      <c r="J68">
        <v>98.9</v>
      </c>
      <c r="K68">
        <v>0.03</v>
      </c>
      <c r="L68" t="s">
        <v>16</v>
      </c>
    </row>
    <row r="69" spans="1:12" ht="15" thickBot="1" x14ac:dyDescent="0.4">
      <c r="A69">
        <f t="shared" si="11"/>
        <v>16483.881505384132</v>
      </c>
      <c r="B69">
        <f t="shared" si="12"/>
        <v>17587.670106372345</v>
      </c>
      <c r="C69">
        <v>16171.899304037041</v>
      </c>
      <c r="D69">
        <v>12.04846884481951</v>
      </c>
      <c r="E69" t="s">
        <v>15</v>
      </c>
      <c r="F69" s="4">
        <v>1</v>
      </c>
      <c r="G69" s="7">
        <v>5</v>
      </c>
      <c r="H69">
        <f t="shared" si="10"/>
        <v>1.1332677301</v>
      </c>
      <c r="I69">
        <f t="shared" si="6"/>
        <v>5.2395846409999995</v>
      </c>
      <c r="J69">
        <v>98.9</v>
      </c>
      <c r="K69">
        <v>0.03</v>
      </c>
      <c r="L69" t="s">
        <v>16</v>
      </c>
    </row>
    <row r="70" spans="1:12" ht="15" thickBot="1" x14ac:dyDescent="0.4">
      <c r="A70">
        <f>+(F70*J70+G70*$C$85)/(F70+G70)</f>
        <v>0.38169380372394407</v>
      </c>
      <c r="B70">
        <f>+(H70*J70+$C$85*I70)/(I70+H70)</f>
        <v>0.39131632421730028</v>
      </c>
      <c r="C70">
        <v>0.38897014883013292</v>
      </c>
      <c r="D70">
        <v>3.8696024214640908E-3</v>
      </c>
      <c r="E70" t="s">
        <v>17</v>
      </c>
      <c r="F70" s="3">
        <v>0.1</v>
      </c>
      <c r="G70" s="6">
        <v>25</v>
      </c>
      <c r="H70">
        <f t="shared" si="10"/>
        <v>0.1253750029</v>
      </c>
      <c r="I70">
        <f t="shared" si="6"/>
        <v>25.073792461</v>
      </c>
      <c r="J70">
        <v>10.050000000000001</v>
      </c>
      <c r="K70">
        <v>0.02</v>
      </c>
      <c r="L70" t="s">
        <v>14</v>
      </c>
    </row>
    <row r="71" spans="1:12" ht="15" thickBot="1" x14ac:dyDescent="0.4">
      <c r="A71">
        <f t="shared" ref="A71:A86" si="13">+(F71*J71+G71*$C$85)/(F71+G71)</f>
        <v>0.40091508840838952</v>
      </c>
      <c r="B71">
        <f t="shared" ref="B71:B86" si="14">+(H71*J71+$C$85*I71)/(I71+H71)</f>
        <v>0.41273090609833535</v>
      </c>
      <c r="C71">
        <v>0.41037345741554981</v>
      </c>
      <c r="D71">
        <v>4.8368579423457674E-3</v>
      </c>
      <c r="E71" t="s">
        <v>17</v>
      </c>
      <c r="F71" s="4">
        <v>0.15</v>
      </c>
      <c r="G71" s="7">
        <v>25</v>
      </c>
      <c r="H71">
        <f t="shared" si="10"/>
        <v>0.18136904329999998</v>
      </c>
      <c r="I71">
        <f t="shared" si="6"/>
        <v>25.073792461</v>
      </c>
      <c r="J71">
        <v>10.050000000000001</v>
      </c>
      <c r="K71">
        <v>0.02</v>
      </c>
      <c r="L71" t="s">
        <v>14</v>
      </c>
    </row>
    <row r="72" spans="1:12" ht="15" thickBot="1" x14ac:dyDescent="0.4">
      <c r="A72">
        <f t="shared" si="13"/>
        <v>0.42006009815361095</v>
      </c>
      <c r="B72">
        <f t="shared" si="14"/>
        <v>0.43405074011526146</v>
      </c>
      <c r="C72">
        <v>0.4334439919183099</v>
      </c>
      <c r="D72">
        <v>3.8014413526807609E-3</v>
      </c>
      <c r="E72" t="s">
        <v>17</v>
      </c>
      <c r="F72" s="4">
        <v>0.2</v>
      </c>
      <c r="G72" s="7">
        <v>25</v>
      </c>
      <c r="H72">
        <f t="shared" si="10"/>
        <v>0.2373630837</v>
      </c>
      <c r="I72">
        <f t="shared" si="6"/>
        <v>25.073792461</v>
      </c>
      <c r="J72">
        <v>10.050000000000001</v>
      </c>
      <c r="K72">
        <v>0.02</v>
      </c>
      <c r="L72" t="s">
        <v>14</v>
      </c>
    </row>
    <row r="73" spans="1:12" ht="15" thickBot="1" x14ac:dyDescent="0.4">
      <c r="A73">
        <f t="shared" si="13"/>
        <v>0.45812310171822118</v>
      </c>
      <c r="B73">
        <f t="shared" si="14"/>
        <v>0.47640866872345072</v>
      </c>
      <c r="C73">
        <v>0.4724971817781482</v>
      </c>
      <c r="D73">
        <v>4.9056866995529453E-3</v>
      </c>
      <c r="E73" t="s">
        <v>17</v>
      </c>
      <c r="F73" s="4">
        <v>0.3</v>
      </c>
      <c r="G73" s="7">
        <v>25</v>
      </c>
      <c r="H73">
        <f t="shared" si="10"/>
        <v>0.34935116449999998</v>
      </c>
      <c r="I73">
        <f t="shared" si="6"/>
        <v>25.073792461</v>
      </c>
      <c r="J73">
        <v>10.050000000000001</v>
      </c>
      <c r="K73">
        <v>0.02</v>
      </c>
      <c r="L73" t="s">
        <v>14</v>
      </c>
    </row>
    <row r="74" spans="1:12" ht="15" thickBot="1" x14ac:dyDescent="0.4">
      <c r="A74">
        <f t="shared" si="13"/>
        <v>0.48647347678703429</v>
      </c>
      <c r="B74">
        <f t="shared" si="14"/>
        <v>0.50872848159949413</v>
      </c>
      <c r="C74">
        <v>0.50045854307896409</v>
      </c>
      <c r="D74">
        <v>4.5986960685993833E-3</v>
      </c>
      <c r="E74" t="s">
        <v>17</v>
      </c>
      <c r="F74" s="4">
        <v>0.3</v>
      </c>
      <c r="G74" s="7">
        <v>20</v>
      </c>
      <c r="H74">
        <f t="shared" si="10"/>
        <v>0.34935116449999998</v>
      </c>
      <c r="I74">
        <f t="shared" si="6"/>
        <v>20.115240505999999</v>
      </c>
      <c r="J74">
        <v>10.050000000000001</v>
      </c>
      <c r="K74">
        <v>0.02</v>
      </c>
      <c r="L74" t="s">
        <v>14</v>
      </c>
    </row>
    <row r="75" spans="1:12" ht="15" thickBot="1" x14ac:dyDescent="0.4">
      <c r="A75">
        <f t="shared" si="13"/>
        <v>0.51134970184741491</v>
      </c>
      <c r="B75">
        <f t="shared" si="14"/>
        <v>0.53691704389897921</v>
      </c>
      <c r="C75">
        <v>0.52167946752639749</v>
      </c>
      <c r="D75">
        <v>4.0139574849863413E-3</v>
      </c>
      <c r="E75" t="s">
        <v>17</v>
      </c>
      <c r="F75" s="4">
        <v>0.3</v>
      </c>
      <c r="G75" s="7">
        <v>17</v>
      </c>
      <c r="H75">
        <f t="shared" si="10"/>
        <v>0.34935116449999998</v>
      </c>
      <c r="I75">
        <f t="shared" si="6"/>
        <v>17.140109333000002</v>
      </c>
      <c r="J75">
        <v>10.050000000000001</v>
      </c>
      <c r="K75">
        <v>0.02</v>
      </c>
      <c r="L75" t="s">
        <v>14</v>
      </c>
    </row>
    <row r="76" spans="1:12" ht="15" thickBot="1" x14ac:dyDescent="0.4">
      <c r="A76">
        <f t="shared" si="13"/>
        <v>0.62574813489207737</v>
      </c>
      <c r="B76">
        <f t="shared" si="14"/>
        <v>0.66453264337801166</v>
      </c>
      <c r="C76">
        <v>0.63480182338900581</v>
      </c>
      <c r="D76">
        <v>3.8428828953841871E-3</v>
      </c>
      <c r="E76" t="s">
        <v>17</v>
      </c>
      <c r="F76" s="4">
        <v>0.3</v>
      </c>
      <c r="G76" s="7">
        <v>10</v>
      </c>
      <c r="H76">
        <f t="shared" si="10"/>
        <v>0.34935116449999998</v>
      </c>
      <c r="I76">
        <f t="shared" si="6"/>
        <v>10.198136595999999</v>
      </c>
      <c r="J76">
        <v>10.050000000000001</v>
      </c>
      <c r="K76">
        <v>0.02</v>
      </c>
      <c r="L76" t="s">
        <v>14</v>
      </c>
    </row>
    <row r="77" spans="1:12" ht="15" thickBot="1" x14ac:dyDescent="0.4">
      <c r="A77">
        <f t="shared" si="13"/>
        <v>0.8924722442819244</v>
      </c>
      <c r="B77">
        <f t="shared" si="14"/>
        <v>0.94978091445532065</v>
      </c>
      <c r="C77">
        <v>0.89094868760765766</v>
      </c>
      <c r="D77">
        <v>4.8656218631239296E-3</v>
      </c>
      <c r="E77" t="s">
        <v>17</v>
      </c>
      <c r="F77" s="4">
        <v>0.3</v>
      </c>
      <c r="G77" s="7">
        <v>5</v>
      </c>
      <c r="H77">
        <f t="shared" si="10"/>
        <v>0.34935116449999998</v>
      </c>
      <c r="I77">
        <f t="shared" si="6"/>
        <v>5.2395846409999995</v>
      </c>
      <c r="J77">
        <v>10.050000000000001</v>
      </c>
      <c r="K77">
        <v>0.02</v>
      </c>
      <c r="L77" t="s">
        <v>14</v>
      </c>
    </row>
    <row r="78" spans="1:12" ht="15" thickBot="1" x14ac:dyDescent="0.4">
      <c r="A78">
        <f t="shared" si="13"/>
        <v>1.0620560916100368</v>
      </c>
      <c r="B78">
        <f t="shared" si="14"/>
        <v>1.1285442325727115</v>
      </c>
      <c r="C78">
        <v>1.054215746034632</v>
      </c>
      <c r="D78">
        <v>4.1634927255286176E-3</v>
      </c>
      <c r="E78" t="s">
        <v>17</v>
      </c>
      <c r="F78" s="4">
        <v>0.4</v>
      </c>
      <c r="G78" s="7">
        <v>5</v>
      </c>
      <c r="H78">
        <f t="shared" si="10"/>
        <v>0.46133924530000003</v>
      </c>
      <c r="I78">
        <f t="shared" si="6"/>
        <v>5.2395846409999995</v>
      </c>
      <c r="J78">
        <v>10.050000000000001</v>
      </c>
      <c r="K78">
        <v>0.02</v>
      </c>
      <c r="L78" t="s">
        <v>14</v>
      </c>
    </row>
    <row r="79" spans="1:12" ht="15" thickBot="1" x14ac:dyDescent="0.4">
      <c r="A79">
        <f t="shared" si="13"/>
        <v>1.2254732535807635</v>
      </c>
      <c r="B79">
        <f t="shared" si="14"/>
        <v>1.3004196566271227</v>
      </c>
      <c r="C79">
        <v>1.213252323595049</v>
      </c>
      <c r="D79">
        <v>5.0962858089199864E-3</v>
      </c>
      <c r="E79" t="s">
        <v>17</v>
      </c>
      <c r="F79" s="4">
        <v>0.5</v>
      </c>
      <c r="G79" s="7">
        <v>5</v>
      </c>
      <c r="H79">
        <f t="shared" si="10"/>
        <v>0.57332732610000003</v>
      </c>
      <c r="I79">
        <f t="shared" si="6"/>
        <v>5.2395846409999995</v>
      </c>
      <c r="J79">
        <v>10.050000000000001</v>
      </c>
      <c r="K79">
        <v>0.02</v>
      </c>
      <c r="L79" t="s">
        <v>14</v>
      </c>
    </row>
    <row r="80" spans="1:12" ht="15" thickBot="1" x14ac:dyDescent="0.4">
      <c r="A80">
        <f t="shared" si="13"/>
        <v>1.3830540883382498</v>
      </c>
      <c r="B80">
        <f t="shared" si="14"/>
        <v>1.4657977562639304</v>
      </c>
      <c r="C80">
        <v>1.3652004268264459</v>
      </c>
      <c r="D80">
        <v>4.8042494666637034E-3</v>
      </c>
      <c r="E80" t="s">
        <v>17</v>
      </c>
      <c r="F80" s="4">
        <v>0.6</v>
      </c>
      <c r="G80" s="7">
        <v>5</v>
      </c>
      <c r="H80">
        <f t="shared" si="10"/>
        <v>0.68531540689999992</v>
      </c>
      <c r="I80">
        <f t="shared" si="6"/>
        <v>5.2395846409999995</v>
      </c>
      <c r="J80">
        <v>10.050000000000001</v>
      </c>
      <c r="K80">
        <v>0.02</v>
      </c>
      <c r="L80" t="s">
        <v>14</v>
      </c>
    </row>
    <row r="81" spans="1:12" ht="15" thickBot="1" x14ac:dyDescent="0.4">
      <c r="A81">
        <f t="shared" si="13"/>
        <v>1.5351057709989824</v>
      </c>
      <c r="B81">
        <f t="shared" si="14"/>
        <v>1.6250401198758719</v>
      </c>
      <c r="C81">
        <v>1.5138022197197529</v>
      </c>
      <c r="D81">
        <v>5.3751697339186871E-3</v>
      </c>
      <c r="E81" t="s">
        <v>17</v>
      </c>
      <c r="F81" s="4">
        <v>0.7</v>
      </c>
      <c r="G81" s="7">
        <v>5</v>
      </c>
      <c r="H81">
        <f t="shared" si="10"/>
        <v>0.79730348770000004</v>
      </c>
      <c r="I81">
        <f t="shared" si="6"/>
        <v>5.2395846409999995</v>
      </c>
      <c r="J81">
        <v>10.050000000000001</v>
      </c>
      <c r="K81">
        <v>0.02</v>
      </c>
      <c r="L81" t="s">
        <v>14</v>
      </c>
    </row>
    <row r="82" spans="1:12" ht="15" thickBot="1" x14ac:dyDescent="0.4">
      <c r="A82">
        <f t="shared" si="13"/>
        <v>1.6819142921886554</v>
      </c>
      <c r="B82">
        <f t="shared" si="14"/>
        <v>1.7784819937477838</v>
      </c>
      <c r="C82">
        <v>1.6554437424564361</v>
      </c>
      <c r="D82">
        <v>3.797666793036916E-3</v>
      </c>
      <c r="E82" t="s">
        <v>17</v>
      </c>
      <c r="F82" s="4">
        <v>0.8</v>
      </c>
      <c r="G82" s="7">
        <v>5</v>
      </c>
      <c r="H82">
        <f t="shared" si="10"/>
        <v>0.90929156850000004</v>
      </c>
      <c r="I82">
        <f t="shared" si="6"/>
        <v>5.2395846409999995</v>
      </c>
      <c r="J82">
        <v>10.050000000000001</v>
      </c>
      <c r="K82">
        <v>0.02</v>
      </c>
      <c r="L82" t="s">
        <v>14</v>
      </c>
    </row>
    <row r="83" spans="1:12" ht="15" thickBot="1" x14ac:dyDescent="0.4">
      <c r="A83">
        <f t="shared" si="13"/>
        <v>1.823746253338</v>
      </c>
      <c r="B83">
        <f t="shared" si="14"/>
        <v>1.926434637963051</v>
      </c>
      <c r="C83">
        <v>1.7950066600132231</v>
      </c>
      <c r="D83">
        <v>5.6389550939276358E-3</v>
      </c>
      <c r="E83" t="s">
        <v>17</v>
      </c>
      <c r="F83" s="4">
        <v>0.9</v>
      </c>
      <c r="G83" s="7">
        <v>5</v>
      </c>
      <c r="H83">
        <f t="shared" si="10"/>
        <v>1.0212796493</v>
      </c>
      <c r="I83">
        <f t="shared" si="6"/>
        <v>5.2395846409999995</v>
      </c>
      <c r="J83">
        <v>10.050000000000001</v>
      </c>
      <c r="K83">
        <v>0.02</v>
      </c>
      <c r="L83" t="s">
        <v>14</v>
      </c>
    </row>
    <row r="84" spans="1:12" ht="15" thickBot="1" x14ac:dyDescent="0.4">
      <c r="A84">
        <f t="shared" si="13"/>
        <v>1.9608504824490334</v>
      </c>
      <c r="B84">
        <f t="shared" si="14"/>
        <v>2.0691874339125431</v>
      </c>
      <c r="C84">
        <v>1.9270301667008269</v>
      </c>
      <c r="D84">
        <v>4.5068533845294681E-3</v>
      </c>
      <c r="E84" t="s">
        <v>17</v>
      </c>
      <c r="F84" s="4">
        <v>1</v>
      </c>
      <c r="G84" s="7">
        <v>5</v>
      </c>
      <c r="H84">
        <f t="shared" si="10"/>
        <v>1.1332677301</v>
      </c>
      <c r="I84">
        <f t="shared" si="6"/>
        <v>5.2395846409999995</v>
      </c>
      <c r="J84">
        <v>10.050000000000001</v>
      </c>
      <c r="K84">
        <v>0.02</v>
      </c>
      <c r="L84" t="s">
        <v>14</v>
      </c>
    </row>
    <row r="85" spans="1:12" ht="15" thickBot="1" x14ac:dyDescent="0.4">
      <c r="A85">
        <f t="shared" si="13"/>
        <v>0.3430205789388398</v>
      </c>
      <c r="B85">
        <f t="shared" si="14"/>
        <v>0.3430205789388398</v>
      </c>
      <c r="C85">
        <v>0.3430205789388398</v>
      </c>
      <c r="D85">
        <v>3.9106429508193024E-3</v>
      </c>
      <c r="E85" t="s">
        <v>17</v>
      </c>
      <c r="F85" s="4">
        <v>0</v>
      </c>
      <c r="G85" s="7">
        <v>5</v>
      </c>
      <c r="H85">
        <v>0</v>
      </c>
      <c r="I85">
        <f t="shared" si="6"/>
        <v>5.2395846409999995</v>
      </c>
      <c r="J85">
        <v>10.050000000000001</v>
      </c>
      <c r="K85">
        <v>0.02</v>
      </c>
      <c r="L85" t="s">
        <v>14</v>
      </c>
    </row>
    <row r="86" spans="1:12" ht="15" thickBot="1" x14ac:dyDescent="0.4">
      <c r="A86">
        <f t="shared" si="13"/>
        <v>2.76976543420413</v>
      </c>
      <c r="B86">
        <f t="shared" si="14"/>
        <v>2.7498201144373322</v>
      </c>
      <c r="C86">
        <v>2.7659557056907289</v>
      </c>
      <c r="D86">
        <v>5.0847847625722607E-3</v>
      </c>
      <c r="E86" t="s">
        <v>17</v>
      </c>
      <c r="F86" s="4">
        <v>1</v>
      </c>
      <c r="G86" s="9">
        <v>3</v>
      </c>
      <c r="H86">
        <f t="shared" si="10"/>
        <v>1.1332677301</v>
      </c>
      <c r="I86" s="10">
        <f>G86*1.14220026+0.010768293</f>
        <v>3.4373690730000002</v>
      </c>
      <c r="J86">
        <v>10.050000000000001</v>
      </c>
      <c r="K86">
        <v>0.02</v>
      </c>
      <c r="L86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DCB548E7BD9B3438EC56BD2A9E638E4" ma:contentTypeVersion="17" ma:contentTypeDescription="Opret et nyt dokument." ma:contentTypeScope="" ma:versionID="8769040fdab6cf922e1e2c2b0fbb6fbf">
  <xsd:schema xmlns:xsd="http://www.w3.org/2001/XMLSchema" xmlns:xs="http://www.w3.org/2001/XMLSchema" xmlns:p="http://schemas.microsoft.com/office/2006/metadata/properties" xmlns:ns3="df43e78c-bfa0-47bb-84c5-b3e9ed539140" xmlns:ns4="98e23acb-5e43-4ddc-b1a9-638ae9173874" targetNamespace="http://schemas.microsoft.com/office/2006/metadata/properties" ma:root="true" ma:fieldsID="ec8c7fd117a0dabfaa6a9f436eeeb243" ns3:_="" ns4:_="">
    <xsd:import namespace="df43e78c-bfa0-47bb-84c5-b3e9ed539140"/>
    <xsd:import namespace="98e23acb-5e43-4ddc-b1a9-638ae91738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43e78c-bfa0-47bb-84c5-b3e9ed539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23acb-5e43-4ddc-b1a9-638ae91738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f43e78c-bfa0-47bb-84c5-b3e9ed539140" xsi:nil="true"/>
  </documentManagement>
</p:properties>
</file>

<file path=customXml/itemProps1.xml><?xml version="1.0" encoding="utf-8"?>
<ds:datastoreItem xmlns:ds="http://schemas.openxmlformats.org/officeDocument/2006/customXml" ds:itemID="{58B94C6D-BED6-4523-BF1A-A1CE05D0B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43e78c-bfa0-47bb-84c5-b3e9ed539140"/>
    <ds:schemaRef ds:uri="98e23acb-5e43-4ddc-b1a9-638ae91738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1A0F7F-AA46-4C2C-A227-F02BF37BA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11FC6-2FA0-4A8B-8E48-F189675252E8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df43e78c-bfa0-47bb-84c5-b3e9ed53914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8e23acb-5e43-4ddc-b1a9-638ae91738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2023-12-06T12:21:39Z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0x0101004DCB548E7BD9B3438EC56BD2A9E638E4</vt:lpwstr>
  </property>
</Properties>
</file>