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ha\Git-repos\Kamp-2023-NH3FluxMethods\"/>
    </mc:Choice>
  </mc:AlternateContent>
  <xr:revisionPtr revIDLastSave="0" documentId="13_ncr:1_{0C314514-ABCA-4A3D-A166-7E029AEBD12C}" xr6:coauthVersionLast="47" xr6:coauthVersionMax="47" xr10:uidLastSave="{00000000-0000-0000-0000-000000000000}"/>
  <bookViews>
    <workbookView xWindow="-120" yWindow="-120" windowWidth="29040" windowHeight="15840" xr2:uid="{245A144A-4547-45EB-ADC5-953169C230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2" i="1"/>
  <c r="B31" i="1"/>
  <c r="D25" i="1"/>
  <c r="D26" i="1"/>
  <c r="E26" i="1"/>
  <c r="D27" i="1"/>
  <c r="E27" i="1"/>
  <c r="F27" i="1"/>
  <c r="D28" i="1"/>
  <c r="E28" i="1"/>
  <c r="F28" i="1"/>
  <c r="G28" i="1"/>
  <c r="D29" i="1"/>
  <c r="E29" i="1"/>
  <c r="F29" i="1"/>
  <c r="G29" i="1"/>
  <c r="H29" i="1"/>
  <c r="C25" i="1"/>
  <c r="C26" i="1"/>
  <c r="C27" i="1"/>
  <c r="C28" i="1"/>
  <c r="C29" i="1"/>
  <c r="C24" i="1"/>
  <c r="J10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H8" i="1"/>
  <c r="G8" i="1"/>
  <c r="F8" i="1"/>
  <c r="E8" i="1"/>
  <c r="D8" i="1"/>
  <c r="C8" i="1"/>
  <c r="G7" i="1"/>
  <c r="F7" i="1"/>
  <c r="E7" i="1"/>
  <c r="D7" i="1"/>
  <c r="C7" i="1"/>
  <c r="F6" i="1"/>
  <c r="E6" i="1"/>
  <c r="D6" i="1"/>
  <c r="C6" i="1"/>
  <c r="E5" i="1"/>
  <c r="D5" i="1"/>
  <c r="C5" i="1"/>
  <c r="D4" i="1"/>
  <c r="C4" i="1"/>
  <c r="C3" i="1"/>
  <c r="B14" i="1"/>
  <c r="B13" i="1"/>
  <c r="B12" i="1"/>
</calcChain>
</file>

<file path=xl/sharedStrings.xml><?xml version="1.0" encoding="utf-8"?>
<sst xmlns="http://schemas.openxmlformats.org/spreadsheetml/2006/main" count="34" uniqueCount="17">
  <si>
    <t>bLS CRDS</t>
  </si>
  <si>
    <t>DTM</t>
  </si>
  <si>
    <t>bLS ALPHA1</t>
  </si>
  <si>
    <t>bLS ALPHA2</t>
  </si>
  <si>
    <t>WT AER 7</t>
  </si>
  <si>
    <t>WT AER 25</t>
  </si>
  <si>
    <t>WT AER 54</t>
  </si>
  <si>
    <t>ALFAM2</t>
  </si>
  <si>
    <t>s all</t>
  </si>
  <si>
    <t>s meas</t>
  </si>
  <si>
    <t>s unique</t>
  </si>
  <si>
    <t>IHF</t>
  </si>
  <si>
    <t>bLS CRDS avg.</t>
  </si>
  <si>
    <t>bLS Acid traps</t>
  </si>
  <si>
    <t>WT</t>
  </si>
  <si>
    <t>s sel</t>
  </si>
  <si>
    <t>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</si>
</sst>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880A3-8CDF-426A-A385-4A61B1A41770}">
  <dimension ref="A1:J33"/>
  <sheetViews>
    <sheetView tabSelected="1" workbookViewId="0">
      <selection activeCell="B33" sqref="B33"/>
    </sheetView>
  </sheetViews>
  <sheetFormatPr defaultRowHeight="15" x14ac:dyDescent="0.25"/>
  <cols>
    <col min="1" max="1" width="13.28515625" bestFit="1" customWidth="1"/>
    <col min="2" max="2" width="5" bestFit="1" customWidth="1"/>
    <col min="3" max="3" width="9" bestFit="1" customWidth="1"/>
    <col min="4" max="4" width="13.140625" bestFit="1" customWidth="1"/>
    <col min="5" max="5" width="13.28515625" bestFit="1" customWidth="1"/>
    <col min="6" max="6" width="11.28515625" bestFit="1" customWidth="1"/>
    <col min="8" max="9" width="10.140625" bestFit="1" customWidth="1"/>
    <col min="10" max="10" width="8.140625" bestFit="1" customWidth="1"/>
  </cols>
  <sheetData>
    <row r="1" spans="1:10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C2">
        <v>49.8</v>
      </c>
      <c r="D2">
        <v>8.5</v>
      </c>
      <c r="E2">
        <v>35.6</v>
      </c>
      <c r="F2">
        <v>37.9</v>
      </c>
      <c r="G2">
        <v>37.200000000000003</v>
      </c>
      <c r="H2">
        <v>45.9</v>
      </c>
      <c r="I2">
        <v>54.5</v>
      </c>
      <c r="J2">
        <v>28.3</v>
      </c>
    </row>
    <row r="3" spans="1:10" x14ac:dyDescent="0.25">
      <c r="A3" t="s">
        <v>0</v>
      </c>
      <c r="B3">
        <v>49.8</v>
      </c>
      <c r="C3">
        <f>C$2-$B3</f>
        <v>0</v>
      </c>
    </row>
    <row r="4" spans="1:10" x14ac:dyDescent="0.25">
      <c r="A4" t="s">
        <v>1</v>
      </c>
      <c r="B4">
        <v>8.5</v>
      </c>
      <c r="C4">
        <f>C$2-$B4</f>
        <v>41.3</v>
      </c>
      <c r="D4">
        <f>D$2-$B4</f>
        <v>0</v>
      </c>
    </row>
    <row r="5" spans="1:10" x14ac:dyDescent="0.25">
      <c r="A5" t="s">
        <v>2</v>
      </c>
      <c r="B5">
        <v>35.6</v>
      </c>
      <c r="C5">
        <f>C$2-$B5</f>
        <v>14.199999999999996</v>
      </c>
      <c r="D5">
        <f>D$2-$B5</f>
        <v>-27.1</v>
      </c>
      <c r="E5">
        <f>E$2-$B5</f>
        <v>0</v>
      </c>
    </row>
    <row r="6" spans="1:10" x14ac:dyDescent="0.25">
      <c r="A6" t="s">
        <v>3</v>
      </c>
      <c r="B6">
        <v>37.9</v>
      </c>
      <c r="C6">
        <f>C$2-$B6</f>
        <v>11.899999999999999</v>
      </c>
      <c r="D6">
        <f>D$2-$B6</f>
        <v>-29.4</v>
      </c>
      <c r="E6">
        <f>E$2-$B6</f>
        <v>-2.2999999999999972</v>
      </c>
      <c r="F6">
        <f>F$2-$B6</f>
        <v>0</v>
      </c>
    </row>
    <row r="7" spans="1:10" x14ac:dyDescent="0.25">
      <c r="A7" t="s">
        <v>4</v>
      </c>
      <c r="B7">
        <v>37.200000000000003</v>
      </c>
      <c r="C7">
        <f>C$2-$B7</f>
        <v>12.599999999999994</v>
      </c>
      <c r="D7">
        <f>D$2-$B7</f>
        <v>-28.700000000000003</v>
      </c>
      <c r="E7">
        <f>E$2-$B7</f>
        <v>-1.6000000000000014</v>
      </c>
      <c r="F7">
        <f>F$2-$B7</f>
        <v>0.69999999999999574</v>
      </c>
      <c r="G7">
        <f>G$2-$B7</f>
        <v>0</v>
      </c>
    </row>
    <row r="8" spans="1:10" x14ac:dyDescent="0.25">
      <c r="A8" t="s">
        <v>5</v>
      </c>
      <c r="B8">
        <v>45.9</v>
      </c>
      <c r="C8">
        <f>C$2-$B8</f>
        <v>3.8999999999999986</v>
      </c>
      <c r="D8">
        <f>D$2-$B8</f>
        <v>-37.4</v>
      </c>
      <c r="E8">
        <f>E$2-$B8</f>
        <v>-10.299999999999997</v>
      </c>
      <c r="F8">
        <f>F$2-$B8</f>
        <v>-8</v>
      </c>
      <c r="G8">
        <f>G$2-$B8</f>
        <v>-8.6999999999999957</v>
      </c>
      <c r="H8">
        <f>H$2-$B8</f>
        <v>0</v>
      </c>
    </row>
    <row r="9" spans="1:10" x14ac:dyDescent="0.25">
      <c r="A9" t="s">
        <v>6</v>
      </c>
      <c r="B9">
        <v>54.5</v>
      </c>
      <c r="C9">
        <f>C$2-$B9</f>
        <v>-4.7000000000000028</v>
      </c>
      <c r="D9">
        <f>D$2-$B9</f>
        <v>-46</v>
      </c>
      <c r="E9">
        <f>E$2-$B9</f>
        <v>-18.899999999999999</v>
      </c>
      <c r="F9">
        <f>F$2-$B9</f>
        <v>-16.600000000000001</v>
      </c>
      <c r="G9">
        <f>G$2-$B9</f>
        <v>-17.299999999999997</v>
      </c>
      <c r="H9">
        <f>H$2-$B9</f>
        <v>-8.6000000000000014</v>
      </c>
      <c r="I9">
        <f>I$2-$B9</f>
        <v>0</v>
      </c>
    </row>
    <row r="10" spans="1:10" x14ac:dyDescent="0.25">
      <c r="A10" t="s">
        <v>7</v>
      </c>
      <c r="B10">
        <v>28.3</v>
      </c>
      <c r="C10">
        <f>C$2-$B10</f>
        <v>21.499999999999996</v>
      </c>
      <c r="D10">
        <f>D$2-$B10</f>
        <v>-19.8</v>
      </c>
      <c r="E10">
        <f>E$2-$B10</f>
        <v>7.3000000000000007</v>
      </c>
      <c r="F10">
        <f>F$2-$B10</f>
        <v>9.5999999999999979</v>
      </c>
      <c r="G10">
        <f>G$2-$B10</f>
        <v>8.9000000000000021</v>
      </c>
      <c r="H10">
        <f>H$2-$B10</f>
        <v>17.599999999999998</v>
      </c>
      <c r="I10">
        <f>I$2-$B10</f>
        <v>26.2</v>
      </c>
      <c r="J10">
        <f>J$2-$B10</f>
        <v>0</v>
      </c>
    </row>
    <row r="12" spans="1:10" x14ac:dyDescent="0.25">
      <c r="A12" t="s">
        <v>8</v>
      </c>
      <c r="B12">
        <f>STDEV(B3:B10)</f>
        <v>14.341193166141071</v>
      </c>
    </row>
    <row r="13" spans="1:10" x14ac:dyDescent="0.25">
      <c r="A13" t="s">
        <v>9</v>
      </c>
      <c r="B13">
        <f>STDEV(B3:B9)</f>
        <v>14.993935281909661</v>
      </c>
    </row>
    <row r="14" spans="1:10" x14ac:dyDescent="0.25">
      <c r="A14" t="s">
        <v>10</v>
      </c>
      <c r="B14">
        <f>STDEV(B3,B4,B8)</f>
        <v>22.802265969270103</v>
      </c>
    </row>
    <row r="22" spans="1:8" x14ac:dyDescent="0.25">
      <c r="C22" t="s">
        <v>11</v>
      </c>
      <c r="D22" t="s">
        <v>12</v>
      </c>
      <c r="E22" t="s">
        <v>13</v>
      </c>
      <c r="F22" t="s">
        <v>0</v>
      </c>
      <c r="G22" t="s">
        <v>14</v>
      </c>
      <c r="H22" t="s">
        <v>7</v>
      </c>
    </row>
    <row r="23" spans="1:8" x14ac:dyDescent="0.25">
      <c r="C23">
        <v>8</v>
      </c>
      <c r="D23">
        <v>12.4</v>
      </c>
      <c r="E23">
        <v>14.1</v>
      </c>
      <c r="F23">
        <v>12.9</v>
      </c>
      <c r="G23">
        <v>35.6</v>
      </c>
      <c r="H23">
        <v>18</v>
      </c>
    </row>
    <row r="24" spans="1:8" x14ac:dyDescent="0.25">
      <c r="A24" t="s">
        <v>11</v>
      </c>
      <c r="B24">
        <v>8</v>
      </c>
      <c r="C24">
        <f>C$23-$B24</f>
        <v>0</v>
      </c>
    </row>
    <row r="25" spans="1:8" x14ac:dyDescent="0.25">
      <c r="A25" t="s">
        <v>12</v>
      </c>
      <c r="B25">
        <v>12.4</v>
      </c>
      <c r="C25">
        <f t="shared" ref="C25:H29" si="0">C$23-$B25</f>
        <v>-4.4000000000000004</v>
      </c>
      <c r="D25">
        <f t="shared" si="0"/>
        <v>0</v>
      </c>
    </row>
    <row r="26" spans="1:8" x14ac:dyDescent="0.25">
      <c r="A26" t="s">
        <v>13</v>
      </c>
      <c r="B26">
        <v>14.1</v>
      </c>
      <c r="C26">
        <f t="shared" si="0"/>
        <v>-6.1</v>
      </c>
      <c r="D26">
        <f t="shared" si="0"/>
        <v>-1.6999999999999993</v>
      </c>
      <c r="E26">
        <f t="shared" si="0"/>
        <v>0</v>
      </c>
    </row>
    <row r="27" spans="1:8" x14ac:dyDescent="0.25">
      <c r="A27" t="s">
        <v>0</v>
      </c>
      <c r="B27">
        <v>12.9</v>
      </c>
      <c r="C27">
        <f t="shared" si="0"/>
        <v>-4.9000000000000004</v>
      </c>
      <c r="D27">
        <f t="shared" si="0"/>
        <v>-0.5</v>
      </c>
      <c r="E27">
        <f t="shared" si="0"/>
        <v>1.1999999999999993</v>
      </c>
      <c r="F27">
        <f t="shared" si="0"/>
        <v>0</v>
      </c>
    </row>
    <row r="28" spans="1:8" x14ac:dyDescent="0.25">
      <c r="A28" t="s">
        <v>14</v>
      </c>
      <c r="B28">
        <v>35.6</v>
      </c>
      <c r="C28">
        <f t="shared" si="0"/>
        <v>-27.6</v>
      </c>
      <c r="D28">
        <f t="shared" si="0"/>
        <v>-23.200000000000003</v>
      </c>
      <c r="E28">
        <f t="shared" si="0"/>
        <v>-21.5</v>
      </c>
      <c r="F28">
        <f t="shared" si="0"/>
        <v>-22.700000000000003</v>
      </c>
      <c r="G28">
        <f t="shared" si="0"/>
        <v>0</v>
      </c>
    </row>
    <row r="29" spans="1:8" x14ac:dyDescent="0.25">
      <c r="A29" t="s">
        <v>7</v>
      </c>
      <c r="B29">
        <v>18</v>
      </c>
      <c r="C29">
        <f t="shared" si="0"/>
        <v>-10</v>
      </c>
      <c r="D29">
        <f t="shared" si="0"/>
        <v>-5.6</v>
      </c>
      <c r="E29">
        <f t="shared" si="0"/>
        <v>-3.9000000000000004</v>
      </c>
      <c r="F29">
        <f t="shared" si="0"/>
        <v>-5.0999999999999996</v>
      </c>
      <c r="G29">
        <f t="shared" si="0"/>
        <v>17.600000000000001</v>
      </c>
      <c r="H29">
        <f t="shared" si="0"/>
        <v>0</v>
      </c>
    </row>
    <row r="31" spans="1:8" x14ac:dyDescent="0.25">
      <c r="A31" t="s">
        <v>8</v>
      </c>
      <c r="B31">
        <f>STDEV(B24:B29)</f>
        <v>9.738309230388337</v>
      </c>
    </row>
    <row r="32" spans="1:8" x14ac:dyDescent="0.25">
      <c r="A32" t="s">
        <v>15</v>
      </c>
      <c r="B32">
        <f>STDEV(B24,B27,B28)</f>
        <v>14.725601289364501</v>
      </c>
    </row>
    <row r="33" spans="1:2" x14ac:dyDescent="0.25">
      <c r="A33" t="s">
        <v>16</v>
      </c>
      <c r="B33">
        <f>STDEV(B24,B27)</f>
        <v>3.4648232278140862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Hafner</dc:creator>
  <cp:lastModifiedBy>Sasha Hafner</cp:lastModifiedBy>
  <dcterms:created xsi:type="dcterms:W3CDTF">2023-02-17T12:25:58Z</dcterms:created>
  <dcterms:modified xsi:type="dcterms:W3CDTF">2023-02-17T12:31:21Z</dcterms:modified>
</cp:coreProperties>
</file>