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ropbox\Bachelorprojekt\Bilag\Integrationstest\Virkningsgrad\"/>
    </mc:Choice>
  </mc:AlternateContent>
  <bookViews>
    <workbookView xWindow="0" yWindow="0" windowWidth="15345" windowHeight="4755"/>
  </bookViews>
  <sheets>
    <sheet name="Test af Live-data 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B30" i="4" l="1"/>
  <c r="B29" i="4"/>
  <c r="B28" i="4"/>
  <c r="B27" i="4"/>
  <c r="B26" i="4"/>
  <c r="A30" i="4"/>
  <c r="A29" i="4"/>
  <c r="A28" i="4"/>
  <c r="A27" i="4"/>
  <c r="A26" i="4"/>
  <c r="C19" i="4" l="1"/>
  <c r="C20" i="4"/>
  <c r="C18" i="4"/>
  <c r="C17" i="4"/>
  <c r="C16" i="4"/>
  <c r="E6" i="4"/>
  <c r="E7" i="4"/>
  <c r="E8" i="4"/>
  <c r="E10" i="4" l="1"/>
  <c r="A10" i="4"/>
  <c r="C10" i="4" s="1"/>
  <c r="E9" i="4"/>
  <c r="A9" i="4"/>
  <c r="C9" i="4" s="1"/>
  <c r="A8" i="4"/>
  <c r="C8" i="4" s="1"/>
  <c r="A7" i="4"/>
  <c r="C7" i="4" s="1"/>
  <c r="A6" i="4"/>
  <c r="C6" i="4" s="1"/>
  <c r="F9" i="4" l="1"/>
  <c r="F7" i="4"/>
  <c r="F6" i="4"/>
  <c r="F8" i="4"/>
  <c r="F10" i="4"/>
</calcChain>
</file>

<file path=xl/sharedStrings.xml><?xml version="1.0" encoding="utf-8"?>
<sst xmlns="http://schemas.openxmlformats.org/spreadsheetml/2006/main" count="20" uniqueCount="19">
  <si>
    <t>Inputspænding [V]</t>
  </si>
  <si>
    <t>Tilsvarende målt moment [Nm]</t>
  </si>
  <si>
    <t>Inputfrekvens [Hz]:</t>
  </si>
  <si>
    <t>Beregnet vinkelhastighed på aksel [rad/sek]:</t>
  </si>
  <si>
    <t>Rotationshastighed [RPM]:</t>
  </si>
  <si>
    <t>Hastighed:</t>
  </si>
  <si>
    <t>Moment:</t>
  </si>
  <si>
    <t>Beregnet effekt [W]:</t>
  </si>
  <si>
    <t>Målt effekt [W]:</t>
  </si>
  <si>
    <t>Mekanisk effekt:</t>
  </si>
  <si>
    <t>Effekt fra Pe loggen</t>
  </si>
  <si>
    <t>Elektrisk tilført effekt:</t>
  </si>
  <si>
    <t>Målt Inputstrøm [A]</t>
  </si>
  <si>
    <t>Målt Inputspænding [V]</t>
  </si>
  <si>
    <t xml:space="preserve">Beregnet effekt [W] </t>
  </si>
  <si>
    <t>Beregnet virkningsgrad:</t>
  </si>
  <si>
    <t>Virkningsgrad - Målinger:</t>
  </si>
  <si>
    <t>Virkningsgrad:</t>
  </si>
  <si>
    <t>Nøjagtighed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</si>
</sst>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5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0" xfId="0" applyNumberFormat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D16" sqref="D16"/>
    </sheetView>
  </sheetViews>
  <sheetFormatPr defaultRowHeight="15" x14ac:dyDescent="0.25"/>
  <cols>
    <col min="1" max="1" width="25" style="5" bestFit="1" customWidth="1"/>
    <col min="2" max="2" width="18.28515625" style="5" bestFit="1" customWidth="1"/>
    <col min="3" max="3" width="41.42578125" style="5" bestFit="1" customWidth="1"/>
    <col min="4" max="4" width="17.85546875" style="5" bestFit="1" customWidth="1"/>
    <col min="5" max="5" width="29.28515625" style="5" bestFit="1" customWidth="1"/>
    <col min="6" max="6" width="19.5703125" style="5" bestFit="1" customWidth="1"/>
    <col min="7" max="7" width="15.28515625" style="5" bestFit="1" customWidth="1"/>
    <col min="8" max="16384" width="9.140625" style="5"/>
  </cols>
  <sheetData>
    <row r="1" spans="1:7" ht="15.75" thickBot="1" x14ac:dyDescent="0.3"/>
    <row r="2" spans="1:7" x14ac:dyDescent="0.25">
      <c r="A2" s="6" t="s">
        <v>9</v>
      </c>
      <c r="B2" s="7"/>
      <c r="C2" s="7"/>
      <c r="D2" s="7"/>
      <c r="E2" s="7"/>
      <c r="F2" s="7"/>
      <c r="G2" s="8"/>
    </row>
    <row r="3" spans="1:7" x14ac:dyDescent="0.25">
      <c r="A3" s="9"/>
      <c r="B3" s="10"/>
      <c r="C3" s="10"/>
      <c r="D3" s="10"/>
      <c r="E3" s="10"/>
      <c r="F3" s="10"/>
      <c r="G3" s="11"/>
    </row>
    <row r="4" spans="1:7" x14ac:dyDescent="0.25">
      <c r="A4" s="12" t="s">
        <v>5</v>
      </c>
      <c r="B4" s="13"/>
      <c r="C4" s="14"/>
      <c r="D4" s="13" t="s">
        <v>6</v>
      </c>
      <c r="E4" s="14"/>
      <c r="F4" s="15" t="s">
        <v>9</v>
      </c>
      <c r="G4" s="16"/>
    </row>
    <row r="5" spans="1:7" x14ac:dyDescent="0.25">
      <c r="A5" s="2" t="s">
        <v>4</v>
      </c>
      <c r="B5" s="17" t="s">
        <v>2</v>
      </c>
      <c r="C5" s="1" t="s">
        <v>3</v>
      </c>
      <c r="D5" s="17" t="s">
        <v>0</v>
      </c>
      <c r="E5" s="1" t="s">
        <v>1</v>
      </c>
      <c r="F5" s="18" t="s">
        <v>7</v>
      </c>
      <c r="G5" s="19" t="s">
        <v>8</v>
      </c>
    </row>
    <row r="6" spans="1:7" x14ac:dyDescent="0.25">
      <c r="A6" s="2">
        <f>(B6*60)/360</f>
        <v>166.66666666666666</v>
      </c>
      <c r="B6" s="17">
        <v>1000</v>
      </c>
      <c r="C6" s="1">
        <f>(A6/60)*2*PI()</f>
        <v>17.453292519943293</v>
      </c>
      <c r="D6" s="17">
        <v>-4.992</v>
      </c>
      <c r="E6" s="1">
        <f t="shared" ref="E6:E8" si="0">ABS(D6)</f>
        <v>4.992</v>
      </c>
      <c r="F6" s="18">
        <f>E6*C6</f>
        <v>87.126836259556924</v>
      </c>
      <c r="G6" s="19">
        <v>90.975999999999999</v>
      </c>
    </row>
    <row r="7" spans="1:7" x14ac:dyDescent="0.25">
      <c r="A7" s="2">
        <f t="shared" ref="A7:A10" si="1">(B7*60)/360</f>
        <v>166.66666666666666</v>
      </c>
      <c r="B7" s="17">
        <v>1000</v>
      </c>
      <c r="C7" s="1">
        <f t="shared" ref="C7:C10" si="2">(A7/60)*2*PI()</f>
        <v>17.453292519943293</v>
      </c>
      <c r="D7" s="17">
        <v>-4.992</v>
      </c>
      <c r="E7" s="1">
        <f t="shared" si="0"/>
        <v>4.992</v>
      </c>
      <c r="F7" s="18">
        <f t="shared" ref="F7:F10" si="3">E7*C7</f>
        <v>87.126836259556924</v>
      </c>
      <c r="G7" s="19">
        <v>90.975999999999999</v>
      </c>
    </row>
    <row r="8" spans="1:7" x14ac:dyDescent="0.25">
      <c r="A8" s="2">
        <f t="shared" si="1"/>
        <v>166.66666666666666</v>
      </c>
      <c r="B8" s="17">
        <v>1000</v>
      </c>
      <c r="C8" s="1">
        <f t="shared" si="2"/>
        <v>17.453292519943293</v>
      </c>
      <c r="D8" s="17">
        <v>-4.992</v>
      </c>
      <c r="E8" s="1">
        <f t="shared" si="0"/>
        <v>4.992</v>
      </c>
      <c r="F8" s="18">
        <f t="shared" si="3"/>
        <v>87.126836259556924</v>
      </c>
      <c r="G8" s="19">
        <v>90.975999999999999</v>
      </c>
    </row>
    <row r="9" spans="1:7" x14ac:dyDescent="0.25">
      <c r="A9" s="2">
        <f t="shared" si="1"/>
        <v>166.66666666666666</v>
      </c>
      <c r="B9" s="17">
        <v>1000</v>
      </c>
      <c r="C9" s="1">
        <f t="shared" si="2"/>
        <v>17.453292519943293</v>
      </c>
      <c r="D9" s="17">
        <v>-4.992</v>
      </c>
      <c r="E9" s="1">
        <f>ABS(D9)</f>
        <v>4.992</v>
      </c>
      <c r="F9" s="18">
        <f t="shared" si="3"/>
        <v>87.126836259556924</v>
      </c>
      <c r="G9" s="19">
        <v>90.975999999999999</v>
      </c>
    </row>
    <row r="10" spans="1:7" x14ac:dyDescent="0.25">
      <c r="A10" s="2">
        <f t="shared" si="1"/>
        <v>166.66666666666666</v>
      </c>
      <c r="B10" s="17">
        <v>1000</v>
      </c>
      <c r="C10" s="1">
        <f t="shared" si="2"/>
        <v>17.453292519943293</v>
      </c>
      <c r="D10" s="17">
        <v>-4.992</v>
      </c>
      <c r="E10" s="1">
        <f>ABS(D10)</f>
        <v>4.992</v>
      </c>
      <c r="F10" s="18">
        <f t="shared" si="3"/>
        <v>87.126836259556924</v>
      </c>
      <c r="G10" s="19">
        <v>90.975999999999999</v>
      </c>
    </row>
    <row r="11" spans="1:7" ht="15.75" thickBot="1" x14ac:dyDescent="0.3">
      <c r="A11" s="3"/>
      <c r="B11" s="20"/>
      <c r="C11" s="4"/>
      <c r="D11" s="20"/>
      <c r="E11" s="4"/>
      <c r="F11" s="21"/>
      <c r="G11" s="22"/>
    </row>
    <row r="12" spans="1:7" ht="15.75" thickBot="1" x14ac:dyDescent="0.3"/>
    <row r="13" spans="1:7" x14ac:dyDescent="0.25">
      <c r="A13" s="6" t="s">
        <v>11</v>
      </c>
      <c r="B13" s="7"/>
      <c r="C13" s="7"/>
      <c r="D13" s="8"/>
    </row>
    <row r="14" spans="1:7" x14ac:dyDescent="0.25">
      <c r="A14" s="23"/>
      <c r="B14" s="24"/>
      <c r="C14" s="24"/>
      <c r="D14" s="25"/>
    </row>
    <row r="15" spans="1:7" x14ac:dyDescent="0.25">
      <c r="A15" s="2" t="s">
        <v>13</v>
      </c>
      <c r="B15" s="17" t="s">
        <v>12</v>
      </c>
      <c r="C15" s="17" t="s">
        <v>14</v>
      </c>
      <c r="D15" s="19" t="s">
        <v>10</v>
      </c>
    </row>
    <row r="16" spans="1:7" x14ac:dyDescent="0.25">
      <c r="A16" s="2">
        <v>6.8</v>
      </c>
      <c r="B16" s="17">
        <v>1.97</v>
      </c>
      <c r="C16" s="17">
        <f>B16*A16</f>
        <v>13.395999999999999</v>
      </c>
      <c r="D16" s="19">
        <v>13.337</v>
      </c>
    </row>
    <row r="17" spans="1:4" x14ac:dyDescent="0.25">
      <c r="A17" s="2">
        <v>13.7</v>
      </c>
      <c r="B17" s="17">
        <v>3.98</v>
      </c>
      <c r="C17" s="17">
        <f>B17*A17</f>
        <v>54.525999999999996</v>
      </c>
      <c r="D17" s="19">
        <v>54.612000000000002</v>
      </c>
    </row>
    <row r="18" spans="1:4" x14ac:dyDescent="0.25">
      <c r="A18" s="2">
        <v>20.8</v>
      </c>
      <c r="B18" s="17">
        <v>6.03</v>
      </c>
      <c r="C18" s="17">
        <f>B18*A18</f>
        <v>125.42400000000001</v>
      </c>
      <c r="D18" s="19">
        <v>125.815</v>
      </c>
    </row>
    <row r="19" spans="1:4" x14ac:dyDescent="0.25">
      <c r="A19" s="2">
        <v>27.7</v>
      </c>
      <c r="B19" s="26">
        <v>7.99</v>
      </c>
      <c r="C19" s="17">
        <f>B19*A19</f>
        <v>221.32300000000001</v>
      </c>
      <c r="D19" s="19">
        <v>220.65600000000001</v>
      </c>
    </row>
    <row r="20" spans="1:4" x14ac:dyDescent="0.25">
      <c r="A20" s="2">
        <v>34.700000000000003</v>
      </c>
      <c r="B20" s="26">
        <v>10.02</v>
      </c>
      <c r="C20" s="17">
        <f>B20*A20</f>
        <v>347.69400000000002</v>
      </c>
      <c r="D20" s="19">
        <v>347.334</v>
      </c>
    </row>
    <row r="21" spans="1:4" ht="15.75" thickBot="1" x14ac:dyDescent="0.3">
      <c r="A21" s="3"/>
      <c r="B21" s="20"/>
      <c r="C21" s="20"/>
      <c r="D21" s="22"/>
    </row>
    <row r="22" spans="1:4" ht="15.75" thickBot="1" x14ac:dyDescent="0.3"/>
    <row r="23" spans="1:4" x14ac:dyDescent="0.25">
      <c r="A23" s="6" t="s">
        <v>17</v>
      </c>
      <c r="B23" s="7"/>
      <c r="C23" s="7"/>
      <c r="D23" s="8"/>
    </row>
    <row r="24" spans="1:4" x14ac:dyDescent="0.25">
      <c r="A24" s="23"/>
      <c r="B24" s="24"/>
      <c r="C24" s="24"/>
      <c r="D24" s="25"/>
    </row>
    <row r="25" spans="1:4" x14ac:dyDescent="0.25">
      <c r="A25" s="2" t="s">
        <v>15</v>
      </c>
      <c r="B25" s="17" t="s">
        <v>16</v>
      </c>
      <c r="C25" s="17"/>
      <c r="D25" s="19" t="s">
        <v>18</v>
      </c>
    </row>
    <row r="26" spans="1:4" x14ac:dyDescent="0.25">
      <c r="A26" s="2">
        <f>(F6/C16)</f>
        <v>6.5039441818122521</v>
      </c>
      <c r="B26" s="17">
        <f>G6/D16</f>
        <v>6.8213241358626382</v>
      </c>
      <c r="C26" s="17"/>
      <c r="D26" s="19">
        <f>((B26-A26)/A26)*100</f>
        <v>4.8798074703333585</v>
      </c>
    </row>
    <row r="27" spans="1:4" x14ac:dyDescent="0.25">
      <c r="A27" s="2">
        <f>F6/C17</f>
        <v>1.597895247396782</v>
      </c>
      <c r="B27" s="17">
        <f>G7/D17</f>
        <v>1.6658609829341535</v>
      </c>
      <c r="C27" s="17"/>
      <c r="D27" s="19">
        <f t="shared" ref="D27:D30" si="4">((B27-A27)/A27)*100</f>
        <v>4.2534537635116054</v>
      </c>
    </row>
    <row r="28" spans="1:4" x14ac:dyDescent="0.25">
      <c r="A28" s="2">
        <f>F9/C18</f>
        <v>0.6946584087539619</v>
      </c>
      <c r="B28" s="17">
        <f>G8/D18</f>
        <v>0.72309343083098199</v>
      </c>
      <c r="C28" s="17"/>
      <c r="D28" s="19">
        <f t="shared" si="4"/>
        <v>4.0933819728786105</v>
      </c>
    </row>
    <row r="29" spans="1:4" x14ac:dyDescent="0.25">
      <c r="A29" s="2">
        <f>(F9/C19)</f>
        <v>0.39366372342484479</v>
      </c>
      <c r="B29" s="17">
        <f>G9/D19</f>
        <v>0.41229787542600244</v>
      </c>
      <c r="C29" s="17"/>
      <c r="D29" s="19">
        <f t="shared" si="4"/>
        <v>4.7335202337268782</v>
      </c>
    </row>
    <row r="30" spans="1:4" ht="15.75" thickBot="1" x14ac:dyDescent="0.3">
      <c r="A30" s="3">
        <f>F9/C20</f>
        <v>0.25058481382927783</v>
      </c>
      <c r="B30" s="20">
        <f>G10/D20</f>
        <v>0.26192656060161112</v>
      </c>
      <c r="C30" s="20"/>
      <c r="D30" s="22">
        <f t="shared" si="4"/>
        <v>4.5261109797580827</v>
      </c>
    </row>
  </sheetData>
  <mergeCells count="6">
    <mergeCell ref="A23:D24"/>
    <mergeCell ref="A4:C4"/>
    <mergeCell ref="D4:E4"/>
    <mergeCell ref="F4:G4"/>
    <mergeCell ref="A2:G3"/>
    <mergeCell ref="A13:D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af Live-data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Oztoprak</dc:creator>
  <cp:lastModifiedBy>Simon Madsen</cp:lastModifiedBy>
  <dcterms:created xsi:type="dcterms:W3CDTF">2015-11-20T14:28:38Z</dcterms:created>
  <dcterms:modified xsi:type="dcterms:W3CDTF">2015-11-24T15:58:49Z</dcterms:modified>
</cp:coreProperties>
</file>