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05" i="1" l="1"/>
  <c r="N103" i="1"/>
  <c r="O103" i="1"/>
  <c r="P103" i="1"/>
  <c r="Q103" i="1"/>
  <c r="R103" i="1"/>
  <c r="S103" i="1"/>
  <c r="D22" i="2"/>
  <c r="S108" i="1"/>
  <c r="R108" i="1"/>
  <c r="Q108" i="1"/>
  <c r="D20" i="2"/>
  <c r="D21" i="2"/>
  <c r="S105" i="1"/>
  <c r="R105" i="1"/>
  <c r="Q105" i="1"/>
  <c r="N102" i="1"/>
  <c r="N105" i="1" s="1"/>
  <c r="O102" i="1"/>
  <c r="O105" i="1" s="1"/>
  <c r="P102" i="1"/>
  <c r="Q102" i="1"/>
  <c r="R102" i="1"/>
  <c r="S102" i="1"/>
</calcChain>
</file>

<file path=xl/sharedStrings.xml><?xml version="1.0" encoding="utf-8"?>
<sst xmlns="http://schemas.openxmlformats.org/spreadsheetml/2006/main" count="131" uniqueCount="23">
  <si>
    <t>g/z:</t>
  </si>
  <si>
    <t>zeros (avg)</t>
  </si>
  <si>
    <t>with 7.8</t>
  </si>
  <si>
    <t>with 8</t>
  </si>
  <si>
    <t>with 7.7</t>
  </si>
  <si>
    <t>with 8.2</t>
  </si>
  <si>
    <t>with 9</t>
  </si>
  <si>
    <t>with 9.2</t>
  </si>
  <si>
    <t>wit 9.1</t>
  </si>
  <si>
    <t>with 9.12</t>
  </si>
  <si>
    <t>with 9.13</t>
  </si>
  <si>
    <t>ideal</t>
  </si>
  <si>
    <t>ax</t>
  </si>
  <si>
    <t>ay</t>
  </si>
  <si>
    <t>az</t>
  </si>
  <si>
    <t>with 9.125</t>
  </si>
  <si>
    <t>with 10</t>
  </si>
  <si>
    <t>with 9.5</t>
  </si>
  <si>
    <t>with 9.65</t>
  </si>
  <si>
    <t>with 9.7</t>
  </si>
  <si>
    <t>avg:</t>
  </si>
  <si>
    <t xml:space="preserve">std: </t>
  </si>
  <si>
    <t>with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</si>
</sst>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ax</c:v>
          </c:tx>
          <c:trendline>
            <c:trendlineType val="linear"/>
            <c:dispRSqr val="1"/>
            <c:dispEq val="1"/>
            <c:trendlineLbl>
              <c:layout>
                <c:manualLayout>
                  <c:x val="2.189880389408632E-2"/>
                  <c:y val="0.23861865876258112"/>
                </c:manualLayout>
              </c:layout>
              <c:numFmt formatCode="General" sourceLinked="0"/>
            </c:trendlineLbl>
          </c:trendline>
          <c:xVal>
            <c:numRef>
              <c:f>Sheet2!$C$6:$C$12</c:f>
              <c:numCache>
                <c:formatCode>General</c:formatCode>
                <c:ptCount val="7"/>
                <c:pt idx="0">
                  <c:v>7.7</c:v>
                </c:pt>
                <c:pt idx="1">
                  <c:v>8</c:v>
                </c:pt>
                <c:pt idx="2">
                  <c:v>8.1999999999999993</c:v>
                </c:pt>
                <c:pt idx="3">
                  <c:v>9</c:v>
                </c:pt>
                <c:pt idx="4">
                  <c:v>9.1</c:v>
                </c:pt>
                <c:pt idx="5">
                  <c:v>9.1199999999999992</c:v>
                </c:pt>
                <c:pt idx="6">
                  <c:v>9.1300000000000008</c:v>
                </c:pt>
              </c:numCache>
            </c:numRef>
          </c:xVal>
          <c:yVal>
            <c:numRef>
              <c:f>Sheet2!$E$6:$E$12</c:f>
              <c:numCache>
                <c:formatCode>General</c:formatCode>
                <c:ptCount val="7"/>
                <c:pt idx="0">
                  <c:v>-4842.96</c:v>
                </c:pt>
                <c:pt idx="1">
                  <c:v>-4581.3599999999997</c:v>
                </c:pt>
                <c:pt idx="2">
                  <c:v>-2943.2</c:v>
                </c:pt>
                <c:pt idx="3">
                  <c:v>-356.56</c:v>
                </c:pt>
                <c:pt idx="4">
                  <c:v>-77.48</c:v>
                </c:pt>
                <c:pt idx="5">
                  <c:v>-18.399999999999999</c:v>
                </c:pt>
                <c:pt idx="6">
                  <c:v>17.16</c:v>
                </c:pt>
              </c:numCache>
            </c:numRef>
          </c:yVal>
          <c:smooth val="0"/>
        </c:ser>
        <c:ser>
          <c:idx val="1"/>
          <c:order val="1"/>
          <c:tx>
            <c:v>ay</c:v>
          </c:tx>
          <c:trendline>
            <c:trendlineType val="linear"/>
            <c:dispRSqr val="1"/>
            <c:dispEq val="1"/>
            <c:trendlineLbl>
              <c:layout>
                <c:manualLayout>
                  <c:x val="5.1623916040885627E-2"/>
                  <c:y val="-8.0937970461498907E-2"/>
                </c:manualLayout>
              </c:layout>
              <c:numFmt formatCode="General" sourceLinked="0"/>
            </c:trendlineLbl>
          </c:trendline>
          <c:xVal>
            <c:numRef>
              <c:f>Sheet2!$C$6:$C$12</c:f>
              <c:numCache>
                <c:formatCode>General</c:formatCode>
                <c:ptCount val="7"/>
                <c:pt idx="0">
                  <c:v>7.7</c:v>
                </c:pt>
                <c:pt idx="1">
                  <c:v>8</c:v>
                </c:pt>
                <c:pt idx="2">
                  <c:v>8.1999999999999993</c:v>
                </c:pt>
                <c:pt idx="3">
                  <c:v>9</c:v>
                </c:pt>
                <c:pt idx="4">
                  <c:v>9.1</c:v>
                </c:pt>
                <c:pt idx="5">
                  <c:v>9.1199999999999992</c:v>
                </c:pt>
                <c:pt idx="6">
                  <c:v>9.1300000000000008</c:v>
                </c:pt>
              </c:numCache>
            </c:numRef>
          </c:xVal>
          <c:yVal>
            <c:numRef>
              <c:f>Sheet2!$F$6:$F$12</c:f>
              <c:numCache>
                <c:formatCode>General</c:formatCode>
                <c:ptCount val="7"/>
                <c:pt idx="0">
                  <c:v>-1652.24</c:v>
                </c:pt>
                <c:pt idx="1">
                  <c:v>-1236.48</c:v>
                </c:pt>
                <c:pt idx="2">
                  <c:v>-1002.56</c:v>
                </c:pt>
                <c:pt idx="3">
                  <c:v>-128.04</c:v>
                </c:pt>
                <c:pt idx="4">
                  <c:v>-19.16</c:v>
                </c:pt>
                <c:pt idx="5">
                  <c:v>1.1200000000000001</c:v>
                </c:pt>
                <c:pt idx="6">
                  <c:v>3.32</c:v>
                </c:pt>
              </c:numCache>
            </c:numRef>
          </c:yVal>
          <c:smooth val="0"/>
        </c:ser>
        <c:ser>
          <c:idx val="2"/>
          <c:order val="2"/>
          <c:tx>
            <c:v>az</c:v>
          </c:tx>
          <c:trendline>
            <c:trendlineType val="linear"/>
            <c:dispRSqr val="1"/>
            <c:dispEq val="1"/>
            <c:trendlineLbl>
              <c:layout>
                <c:manualLayout>
                  <c:x val="5.5746056344982926E-2"/>
                  <c:y val="0.15469084938968014"/>
                </c:manualLayout>
              </c:layout>
              <c:numFmt formatCode="General" sourceLinked="0"/>
            </c:trendlineLbl>
          </c:trendline>
          <c:xVal>
            <c:numRef>
              <c:f>Sheet2!$C$8:$C$14</c:f>
              <c:numCache>
                <c:formatCode>General</c:formatCode>
                <c:ptCount val="7"/>
                <c:pt idx="0">
                  <c:v>8.1999999999999993</c:v>
                </c:pt>
                <c:pt idx="1">
                  <c:v>9</c:v>
                </c:pt>
                <c:pt idx="2">
                  <c:v>9.1</c:v>
                </c:pt>
                <c:pt idx="3">
                  <c:v>9.1199999999999992</c:v>
                </c:pt>
                <c:pt idx="4">
                  <c:v>9.1300000000000008</c:v>
                </c:pt>
                <c:pt idx="5">
                  <c:v>9.5</c:v>
                </c:pt>
                <c:pt idx="6">
                  <c:v>9.65</c:v>
                </c:pt>
              </c:numCache>
            </c:numRef>
          </c:xVal>
          <c:yVal>
            <c:numRef>
              <c:f>Sheet2!$G$8:$G$14</c:f>
              <c:numCache>
                <c:formatCode>General</c:formatCode>
                <c:ptCount val="7"/>
                <c:pt idx="0">
                  <c:v>17922.52</c:v>
                </c:pt>
                <c:pt idx="1">
                  <c:v>17042.48</c:v>
                </c:pt>
                <c:pt idx="2">
                  <c:v>16930.599999999999</c:v>
                </c:pt>
                <c:pt idx="3">
                  <c:v>16914.04</c:v>
                </c:pt>
                <c:pt idx="4">
                  <c:v>16923.8</c:v>
                </c:pt>
                <c:pt idx="5">
                  <c:v>16543.560000000001</c:v>
                </c:pt>
                <c:pt idx="6">
                  <c:v>16447.28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864"/>
        <c:axId val="42818176"/>
      </c:scatterChart>
      <c:valAx>
        <c:axId val="42964864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crossAx val="42818176"/>
        <c:crosses val="autoZero"/>
        <c:crossBetween val="midCat"/>
      </c:valAx>
      <c:valAx>
        <c:axId val="428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6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</xdr:row>
      <xdr:rowOff>57150</xdr:rowOff>
    </xdr:from>
    <xdr:to>
      <xdr:col>18</xdr:col>
      <xdr:colOff>85724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S130"/>
  <sheetViews>
    <sheetView tabSelected="1" topLeftCell="K40" workbookViewId="0">
      <selection activeCell="V89" sqref="V89"/>
    </sheetView>
  </sheetViews>
  <sheetFormatPr defaultRowHeight="15" x14ac:dyDescent="0.25"/>
  <cols>
    <col min="13" max="13" width="10" customWidth="1"/>
  </cols>
  <sheetData>
    <row r="1" spans="13:19" x14ac:dyDescent="0.25">
      <c r="M1" t="s">
        <v>0</v>
      </c>
      <c r="N1">
        <v>-1</v>
      </c>
      <c r="O1">
        <v>17</v>
      </c>
      <c r="P1">
        <v>24</v>
      </c>
      <c r="Q1">
        <v>-76</v>
      </c>
      <c r="R1">
        <v>-12</v>
      </c>
      <c r="S1">
        <v>16232</v>
      </c>
    </row>
    <row r="2" spans="13:19" x14ac:dyDescent="0.25">
      <c r="M2" t="s">
        <v>0</v>
      </c>
      <c r="N2">
        <v>0</v>
      </c>
      <c r="O2">
        <v>-9</v>
      </c>
      <c r="P2">
        <v>-39</v>
      </c>
      <c r="Q2">
        <v>12</v>
      </c>
      <c r="R2">
        <v>-20</v>
      </c>
      <c r="S2">
        <v>16404</v>
      </c>
    </row>
    <row r="3" spans="13:19" x14ac:dyDescent="0.25">
      <c r="M3" t="s">
        <v>0</v>
      </c>
      <c r="N3">
        <v>-2</v>
      </c>
      <c r="O3">
        <v>-18</v>
      </c>
      <c r="P3">
        <v>6</v>
      </c>
      <c r="Q3">
        <v>-60</v>
      </c>
      <c r="R3">
        <v>4</v>
      </c>
      <c r="S3">
        <v>16436</v>
      </c>
    </row>
    <row r="4" spans="13:19" x14ac:dyDescent="0.25">
      <c r="M4" t="s">
        <v>0</v>
      </c>
      <c r="N4">
        <v>-18</v>
      </c>
      <c r="O4">
        <v>5</v>
      </c>
      <c r="P4">
        <v>-18</v>
      </c>
      <c r="Q4">
        <v>0</v>
      </c>
      <c r="R4">
        <v>16</v>
      </c>
      <c r="S4">
        <v>16376</v>
      </c>
    </row>
    <row r="5" spans="13:19" x14ac:dyDescent="0.25">
      <c r="M5" t="s">
        <v>0</v>
      </c>
      <c r="N5">
        <v>-17</v>
      </c>
      <c r="O5">
        <v>-32</v>
      </c>
      <c r="P5">
        <v>5</v>
      </c>
      <c r="Q5">
        <v>76</v>
      </c>
      <c r="R5">
        <v>44</v>
      </c>
      <c r="S5">
        <v>16320</v>
      </c>
    </row>
    <row r="6" spans="13:19" x14ac:dyDescent="0.25">
      <c r="M6" t="s">
        <v>0</v>
      </c>
      <c r="N6">
        <v>-5</v>
      </c>
      <c r="O6">
        <v>1</v>
      </c>
      <c r="P6">
        <v>-1</v>
      </c>
      <c r="Q6">
        <v>-136</v>
      </c>
      <c r="R6">
        <v>12</v>
      </c>
      <c r="S6">
        <v>16460</v>
      </c>
    </row>
    <row r="7" spans="13:19" x14ac:dyDescent="0.25">
      <c r="M7" t="s">
        <v>0</v>
      </c>
      <c r="N7">
        <v>-21</v>
      </c>
      <c r="O7">
        <v>6</v>
      </c>
      <c r="P7">
        <v>2</v>
      </c>
      <c r="Q7">
        <v>52</v>
      </c>
      <c r="R7">
        <v>40</v>
      </c>
      <c r="S7">
        <v>16272</v>
      </c>
    </row>
    <row r="8" spans="13:19" x14ac:dyDescent="0.25">
      <c r="M8" t="s">
        <v>0</v>
      </c>
      <c r="N8">
        <v>6</v>
      </c>
      <c r="O8">
        <v>3</v>
      </c>
      <c r="P8">
        <v>16</v>
      </c>
      <c r="Q8">
        <v>0</v>
      </c>
      <c r="R8">
        <v>-44</v>
      </c>
      <c r="S8">
        <v>16436</v>
      </c>
    </row>
    <row r="9" spans="13:19" x14ac:dyDescent="0.25">
      <c r="M9" t="s">
        <v>0</v>
      </c>
      <c r="N9">
        <v>-7</v>
      </c>
      <c r="O9">
        <v>-3</v>
      </c>
      <c r="P9">
        <v>-27</v>
      </c>
      <c r="Q9">
        <v>-24</v>
      </c>
      <c r="R9">
        <v>-56</v>
      </c>
      <c r="S9">
        <v>16488</v>
      </c>
    </row>
    <row r="10" spans="13:19" x14ac:dyDescent="0.25">
      <c r="M10" t="s">
        <v>0</v>
      </c>
      <c r="N10">
        <v>18</v>
      </c>
      <c r="O10">
        <v>-21</v>
      </c>
      <c r="P10">
        <v>6</v>
      </c>
      <c r="Q10">
        <v>-16</v>
      </c>
      <c r="R10">
        <v>-12</v>
      </c>
      <c r="S10">
        <v>16308</v>
      </c>
    </row>
    <row r="11" spans="13:19" x14ac:dyDescent="0.25">
      <c r="M11" t="s">
        <v>0</v>
      </c>
      <c r="N11">
        <v>22</v>
      </c>
      <c r="O11">
        <v>-9</v>
      </c>
      <c r="P11">
        <v>8</v>
      </c>
      <c r="Q11">
        <v>92</v>
      </c>
      <c r="R11">
        <v>-52</v>
      </c>
      <c r="S11">
        <v>16508</v>
      </c>
    </row>
    <row r="12" spans="13:19" x14ac:dyDescent="0.25">
      <c r="M12" t="s">
        <v>0</v>
      </c>
      <c r="N12">
        <v>-10</v>
      </c>
      <c r="O12">
        <v>-14</v>
      </c>
      <c r="P12">
        <v>-33</v>
      </c>
      <c r="Q12">
        <v>8</v>
      </c>
      <c r="R12">
        <v>12</v>
      </c>
      <c r="S12">
        <v>16368</v>
      </c>
    </row>
    <row r="13" spans="13:19" x14ac:dyDescent="0.25">
      <c r="M13" t="s">
        <v>0</v>
      </c>
      <c r="N13">
        <v>20</v>
      </c>
      <c r="O13">
        <v>-12</v>
      </c>
      <c r="P13">
        <v>-10</v>
      </c>
      <c r="Q13">
        <v>-28</v>
      </c>
      <c r="R13">
        <v>-8</v>
      </c>
      <c r="S13">
        <v>16396</v>
      </c>
    </row>
    <row r="14" spans="13:19" x14ac:dyDescent="0.25">
      <c r="M14" t="s">
        <v>0</v>
      </c>
      <c r="N14">
        <v>-6</v>
      </c>
      <c r="O14">
        <v>4</v>
      </c>
      <c r="P14">
        <v>2</v>
      </c>
      <c r="Q14">
        <v>-12</v>
      </c>
      <c r="R14">
        <v>-24</v>
      </c>
      <c r="S14">
        <v>16364</v>
      </c>
    </row>
    <row r="15" spans="13:19" x14ac:dyDescent="0.25">
      <c r="M15" t="s">
        <v>0</v>
      </c>
      <c r="N15">
        <v>21</v>
      </c>
      <c r="O15">
        <v>-1</v>
      </c>
      <c r="P15">
        <v>24</v>
      </c>
      <c r="Q15">
        <v>-24</v>
      </c>
      <c r="R15">
        <v>16</v>
      </c>
      <c r="S15">
        <v>16276</v>
      </c>
    </row>
    <row r="16" spans="13:19" x14ac:dyDescent="0.25">
      <c r="M16" t="s">
        <v>0</v>
      </c>
      <c r="N16">
        <v>-17</v>
      </c>
      <c r="O16">
        <v>-1</v>
      </c>
      <c r="P16">
        <v>6</v>
      </c>
      <c r="Q16">
        <v>108</v>
      </c>
      <c r="R16">
        <v>72</v>
      </c>
      <c r="S16">
        <v>16320</v>
      </c>
    </row>
    <row r="17" spans="13:19" x14ac:dyDescent="0.25">
      <c r="M17" t="s">
        <v>0</v>
      </c>
      <c r="N17">
        <v>4</v>
      </c>
      <c r="O17">
        <v>9</v>
      </c>
      <c r="P17">
        <v>24</v>
      </c>
      <c r="Q17">
        <v>-104</v>
      </c>
      <c r="R17">
        <v>24</v>
      </c>
      <c r="S17">
        <v>16432</v>
      </c>
    </row>
    <row r="18" spans="13:19" x14ac:dyDescent="0.25">
      <c r="M18" t="s">
        <v>0</v>
      </c>
      <c r="N18">
        <v>9</v>
      </c>
      <c r="O18">
        <v>0</v>
      </c>
      <c r="P18">
        <v>26</v>
      </c>
      <c r="Q18">
        <v>56</v>
      </c>
      <c r="R18">
        <v>4</v>
      </c>
      <c r="S18">
        <v>16412</v>
      </c>
    </row>
    <row r="19" spans="13:19" x14ac:dyDescent="0.25">
      <c r="M19" t="s">
        <v>0</v>
      </c>
      <c r="N19">
        <v>15</v>
      </c>
      <c r="O19">
        <v>1</v>
      </c>
      <c r="P19">
        <v>12</v>
      </c>
      <c r="Q19">
        <v>8</v>
      </c>
      <c r="R19">
        <v>-32</v>
      </c>
      <c r="S19">
        <v>16476</v>
      </c>
    </row>
    <row r="20" spans="13:19" x14ac:dyDescent="0.25">
      <c r="M20" t="s">
        <v>0</v>
      </c>
      <c r="N20">
        <v>-18</v>
      </c>
      <c r="O20">
        <v>4</v>
      </c>
      <c r="P20">
        <v>5</v>
      </c>
      <c r="Q20">
        <v>112</v>
      </c>
      <c r="R20">
        <v>28</v>
      </c>
      <c r="S20">
        <v>16400</v>
      </c>
    </row>
    <row r="21" spans="13:19" x14ac:dyDescent="0.25">
      <c r="M21" t="s">
        <v>0</v>
      </c>
      <c r="N21">
        <v>-1</v>
      </c>
      <c r="O21">
        <v>-6</v>
      </c>
      <c r="P21">
        <v>-19</v>
      </c>
      <c r="Q21">
        <v>4</v>
      </c>
      <c r="R21">
        <v>88</v>
      </c>
      <c r="S21">
        <v>16464</v>
      </c>
    </row>
    <row r="22" spans="13:19" x14ac:dyDescent="0.25">
      <c r="M22" t="s">
        <v>0</v>
      </c>
      <c r="N22">
        <v>13</v>
      </c>
      <c r="O22">
        <v>-17</v>
      </c>
      <c r="P22">
        <v>4</v>
      </c>
      <c r="Q22">
        <v>44</v>
      </c>
      <c r="R22">
        <v>-52</v>
      </c>
      <c r="S22">
        <v>16300</v>
      </c>
    </row>
    <row r="23" spans="13:19" x14ac:dyDescent="0.25">
      <c r="M23" t="s">
        <v>0</v>
      </c>
      <c r="N23">
        <v>1</v>
      </c>
      <c r="O23">
        <v>6</v>
      </c>
      <c r="P23">
        <v>19</v>
      </c>
      <c r="Q23">
        <v>100</v>
      </c>
      <c r="R23">
        <v>12</v>
      </c>
      <c r="S23">
        <v>16564</v>
      </c>
    </row>
    <row r="24" spans="13:19" x14ac:dyDescent="0.25">
      <c r="M24" t="s">
        <v>0</v>
      </c>
      <c r="N24">
        <v>20</v>
      </c>
      <c r="O24">
        <v>0</v>
      </c>
      <c r="P24">
        <v>3</v>
      </c>
      <c r="Q24">
        <v>80</v>
      </c>
      <c r="R24">
        <v>-24</v>
      </c>
      <c r="S24">
        <v>16276</v>
      </c>
    </row>
    <row r="25" spans="13:19" x14ac:dyDescent="0.25">
      <c r="M25" t="s">
        <v>0</v>
      </c>
      <c r="N25">
        <v>10</v>
      </c>
      <c r="O25">
        <v>8</v>
      </c>
      <c r="P25">
        <v>-8</v>
      </c>
      <c r="Q25">
        <v>-4</v>
      </c>
      <c r="R25">
        <v>52</v>
      </c>
      <c r="S25">
        <v>16592</v>
      </c>
    </row>
    <row r="26" spans="13:19" x14ac:dyDescent="0.25">
      <c r="M26" t="s">
        <v>0</v>
      </c>
      <c r="N26">
        <v>-23</v>
      </c>
      <c r="O26">
        <v>-12</v>
      </c>
      <c r="P26">
        <v>-15</v>
      </c>
      <c r="Q26">
        <v>-16</v>
      </c>
      <c r="R26">
        <v>-32</v>
      </c>
      <c r="S26">
        <v>16272</v>
      </c>
    </row>
    <row r="27" spans="13:19" x14ac:dyDescent="0.25">
      <c r="M27" t="s">
        <v>0</v>
      </c>
      <c r="N27">
        <v>15</v>
      </c>
      <c r="O27">
        <v>-17</v>
      </c>
      <c r="P27">
        <v>0</v>
      </c>
      <c r="Q27">
        <v>84</v>
      </c>
      <c r="R27">
        <v>48</v>
      </c>
      <c r="S27">
        <v>16280</v>
      </c>
    </row>
    <row r="28" spans="13:19" x14ac:dyDescent="0.25">
      <c r="M28" t="s">
        <v>0</v>
      </c>
      <c r="N28">
        <v>0</v>
      </c>
      <c r="O28">
        <v>-16</v>
      </c>
      <c r="P28">
        <v>2</v>
      </c>
      <c r="Q28">
        <v>4</v>
      </c>
      <c r="R28">
        <v>-88</v>
      </c>
      <c r="S28">
        <v>16448</v>
      </c>
    </row>
    <row r="29" spans="13:19" x14ac:dyDescent="0.25">
      <c r="M29" t="s">
        <v>0</v>
      </c>
      <c r="N29">
        <v>9</v>
      </c>
      <c r="O29">
        <v>-10</v>
      </c>
      <c r="P29">
        <v>18</v>
      </c>
      <c r="Q29">
        <v>-48</v>
      </c>
      <c r="R29">
        <v>-20</v>
      </c>
      <c r="S29">
        <v>16336</v>
      </c>
    </row>
    <row r="30" spans="13:19" x14ac:dyDescent="0.25">
      <c r="M30" t="s">
        <v>0</v>
      </c>
      <c r="N30">
        <v>36</v>
      </c>
      <c r="O30">
        <v>-11</v>
      </c>
      <c r="P30">
        <v>-3</v>
      </c>
      <c r="Q30">
        <v>-28</v>
      </c>
      <c r="R30">
        <v>28</v>
      </c>
      <c r="S30">
        <v>16248</v>
      </c>
    </row>
    <row r="31" spans="13:19" x14ac:dyDescent="0.25">
      <c r="M31" t="s">
        <v>0</v>
      </c>
      <c r="N31">
        <v>-12</v>
      </c>
      <c r="O31">
        <v>-15</v>
      </c>
      <c r="P31">
        <v>0</v>
      </c>
      <c r="Q31">
        <v>-48</v>
      </c>
      <c r="R31">
        <v>4</v>
      </c>
      <c r="S31">
        <v>16320</v>
      </c>
    </row>
    <row r="32" spans="13:19" x14ac:dyDescent="0.25">
      <c r="M32" t="s">
        <v>0</v>
      </c>
      <c r="N32">
        <v>8</v>
      </c>
      <c r="O32">
        <v>5</v>
      </c>
      <c r="P32">
        <v>8</v>
      </c>
      <c r="Q32">
        <v>24</v>
      </c>
      <c r="R32">
        <v>28</v>
      </c>
      <c r="S32">
        <v>16480</v>
      </c>
    </row>
    <row r="33" spans="13:19" x14ac:dyDescent="0.25">
      <c r="M33" t="s">
        <v>0</v>
      </c>
      <c r="N33">
        <v>22</v>
      </c>
      <c r="O33">
        <v>-21</v>
      </c>
      <c r="P33">
        <v>11</v>
      </c>
      <c r="Q33">
        <v>4</v>
      </c>
      <c r="R33">
        <v>80</v>
      </c>
      <c r="S33">
        <v>16412</v>
      </c>
    </row>
    <row r="34" spans="13:19" x14ac:dyDescent="0.25">
      <c r="M34" t="s">
        <v>0</v>
      </c>
      <c r="N34">
        <v>15</v>
      </c>
      <c r="O34">
        <v>-14</v>
      </c>
      <c r="P34">
        <v>2</v>
      </c>
      <c r="Q34">
        <v>36</v>
      </c>
      <c r="R34">
        <v>-20</v>
      </c>
      <c r="S34">
        <v>16324</v>
      </c>
    </row>
    <row r="35" spans="13:19" x14ac:dyDescent="0.25">
      <c r="M35" t="s">
        <v>0</v>
      </c>
      <c r="N35">
        <v>21</v>
      </c>
      <c r="O35">
        <v>34</v>
      </c>
      <c r="P35">
        <v>-10</v>
      </c>
      <c r="Q35">
        <v>44</v>
      </c>
      <c r="R35">
        <v>-4</v>
      </c>
      <c r="S35">
        <v>16360</v>
      </c>
    </row>
    <row r="36" spans="13:19" x14ac:dyDescent="0.25">
      <c r="M36" t="s">
        <v>0</v>
      </c>
      <c r="N36">
        <v>1</v>
      </c>
      <c r="O36">
        <v>16</v>
      </c>
      <c r="P36">
        <v>-18</v>
      </c>
      <c r="Q36">
        <v>-12</v>
      </c>
      <c r="R36">
        <v>-56</v>
      </c>
      <c r="S36">
        <v>16256</v>
      </c>
    </row>
    <row r="37" spans="13:19" x14ac:dyDescent="0.25">
      <c r="M37" t="s">
        <v>0</v>
      </c>
      <c r="N37">
        <v>-15</v>
      </c>
      <c r="O37">
        <v>11</v>
      </c>
      <c r="P37">
        <v>11</v>
      </c>
      <c r="Q37">
        <v>-92</v>
      </c>
      <c r="R37">
        <v>-104</v>
      </c>
      <c r="S37">
        <v>16436</v>
      </c>
    </row>
    <row r="38" spans="13:19" x14ac:dyDescent="0.25">
      <c r="M38" t="s">
        <v>0</v>
      </c>
      <c r="N38">
        <v>2</v>
      </c>
      <c r="O38">
        <v>-5</v>
      </c>
      <c r="P38">
        <v>-3</v>
      </c>
      <c r="Q38">
        <v>-68</v>
      </c>
      <c r="R38">
        <v>40</v>
      </c>
      <c r="S38">
        <v>16420</v>
      </c>
    </row>
    <row r="39" spans="13:19" x14ac:dyDescent="0.25">
      <c r="M39" t="s">
        <v>0</v>
      </c>
      <c r="N39">
        <v>18</v>
      </c>
      <c r="O39">
        <v>14</v>
      </c>
      <c r="P39">
        <v>-3</v>
      </c>
      <c r="Q39">
        <v>-96</v>
      </c>
      <c r="R39">
        <v>28</v>
      </c>
      <c r="S39">
        <v>16520</v>
      </c>
    </row>
    <row r="40" spans="13:19" x14ac:dyDescent="0.25">
      <c r="M40" t="s">
        <v>0</v>
      </c>
      <c r="N40">
        <v>-6</v>
      </c>
      <c r="O40">
        <v>6</v>
      </c>
      <c r="P40">
        <v>-5</v>
      </c>
      <c r="Q40">
        <v>16</v>
      </c>
      <c r="R40">
        <v>72</v>
      </c>
      <c r="S40">
        <v>16376</v>
      </c>
    </row>
    <row r="41" spans="13:19" x14ac:dyDescent="0.25">
      <c r="M41" t="s">
        <v>0</v>
      </c>
      <c r="N41">
        <v>-5</v>
      </c>
      <c r="O41">
        <v>19</v>
      </c>
      <c r="P41">
        <v>10</v>
      </c>
      <c r="Q41">
        <v>-60</v>
      </c>
      <c r="R41">
        <v>-12</v>
      </c>
      <c r="S41">
        <v>16420</v>
      </c>
    </row>
    <row r="42" spans="13:19" x14ac:dyDescent="0.25">
      <c r="M42" t="s">
        <v>0</v>
      </c>
      <c r="N42">
        <v>-6</v>
      </c>
      <c r="O42">
        <v>-23</v>
      </c>
      <c r="P42">
        <v>2</v>
      </c>
      <c r="Q42">
        <v>8</v>
      </c>
      <c r="R42">
        <v>-40</v>
      </c>
      <c r="S42">
        <v>16348</v>
      </c>
    </row>
    <row r="43" spans="13:19" x14ac:dyDescent="0.25">
      <c r="M43" t="s">
        <v>0</v>
      </c>
      <c r="N43">
        <v>0</v>
      </c>
      <c r="O43">
        <v>17</v>
      </c>
      <c r="P43">
        <v>9</v>
      </c>
      <c r="Q43">
        <v>84</v>
      </c>
      <c r="R43">
        <v>-36</v>
      </c>
      <c r="S43">
        <v>16460</v>
      </c>
    </row>
    <row r="44" spans="13:19" x14ac:dyDescent="0.25">
      <c r="M44" t="s">
        <v>0</v>
      </c>
      <c r="N44">
        <v>-6</v>
      </c>
      <c r="O44">
        <v>-3</v>
      </c>
      <c r="P44">
        <v>-17</v>
      </c>
      <c r="Q44">
        <v>64</v>
      </c>
      <c r="R44">
        <v>-8</v>
      </c>
      <c r="S44">
        <v>16456</v>
      </c>
    </row>
    <row r="45" spans="13:19" x14ac:dyDescent="0.25">
      <c r="M45" t="s">
        <v>0</v>
      </c>
      <c r="N45">
        <v>20</v>
      </c>
      <c r="O45">
        <v>14</v>
      </c>
      <c r="P45">
        <v>33</v>
      </c>
      <c r="Q45">
        <v>48</v>
      </c>
      <c r="R45">
        <v>0</v>
      </c>
      <c r="S45">
        <v>16376</v>
      </c>
    </row>
    <row r="46" spans="13:19" x14ac:dyDescent="0.25">
      <c r="M46" t="s">
        <v>0</v>
      </c>
      <c r="N46">
        <v>24</v>
      </c>
      <c r="O46">
        <v>3</v>
      </c>
      <c r="P46">
        <v>-2</v>
      </c>
      <c r="Q46">
        <v>48</v>
      </c>
      <c r="R46">
        <v>-28</v>
      </c>
      <c r="S46">
        <v>16436</v>
      </c>
    </row>
    <row r="47" spans="13:19" x14ac:dyDescent="0.25">
      <c r="M47" t="s">
        <v>0</v>
      </c>
      <c r="N47">
        <v>7</v>
      </c>
      <c r="O47">
        <v>-11</v>
      </c>
      <c r="P47">
        <v>-25</v>
      </c>
      <c r="Q47">
        <v>40</v>
      </c>
      <c r="R47">
        <v>32</v>
      </c>
      <c r="S47">
        <v>16540</v>
      </c>
    </row>
    <row r="48" spans="13:19" x14ac:dyDescent="0.25">
      <c r="M48" t="s">
        <v>0</v>
      </c>
      <c r="N48">
        <v>9</v>
      </c>
      <c r="O48">
        <v>-19</v>
      </c>
      <c r="P48">
        <v>10</v>
      </c>
      <c r="Q48">
        <v>44</v>
      </c>
      <c r="R48">
        <v>16</v>
      </c>
      <c r="S48">
        <v>16260</v>
      </c>
    </row>
    <row r="49" spans="13:19" x14ac:dyDescent="0.25">
      <c r="M49" t="s">
        <v>0</v>
      </c>
      <c r="N49">
        <v>-6</v>
      </c>
      <c r="O49">
        <v>11</v>
      </c>
      <c r="P49">
        <v>-9</v>
      </c>
      <c r="Q49">
        <v>-24</v>
      </c>
      <c r="R49">
        <v>0</v>
      </c>
      <c r="S49">
        <v>16408</v>
      </c>
    </row>
    <row r="50" spans="13:19" x14ac:dyDescent="0.25">
      <c r="M50" t="s">
        <v>0</v>
      </c>
      <c r="N50">
        <v>8</v>
      </c>
      <c r="O50">
        <v>-19</v>
      </c>
      <c r="P50">
        <v>-23</v>
      </c>
      <c r="Q50">
        <v>-4</v>
      </c>
      <c r="R50">
        <v>-68</v>
      </c>
      <c r="S50">
        <v>16416</v>
      </c>
    </row>
    <row r="51" spans="13:19" x14ac:dyDescent="0.25">
      <c r="M51" t="s">
        <v>0</v>
      </c>
      <c r="N51">
        <v>-5</v>
      </c>
      <c r="O51">
        <v>-15</v>
      </c>
      <c r="P51">
        <v>-7</v>
      </c>
      <c r="Q51">
        <v>56</v>
      </c>
      <c r="R51">
        <v>-48</v>
      </c>
      <c r="S51">
        <v>16312</v>
      </c>
    </row>
    <row r="52" spans="13:19" x14ac:dyDescent="0.25">
      <c r="M52" t="s">
        <v>0</v>
      </c>
      <c r="N52">
        <v>-6</v>
      </c>
      <c r="O52">
        <v>1</v>
      </c>
      <c r="P52">
        <v>3</v>
      </c>
      <c r="Q52">
        <v>84</v>
      </c>
      <c r="R52">
        <v>-40</v>
      </c>
      <c r="S52">
        <v>16380</v>
      </c>
    </row>
    <row r="53" spans="13:19" x14ac:dyDescent="0.25">
      <c r="M53" t="s">
        <v>0</v>
      </c>
      <c r="N53">
        <v>18</v>
      </c>
      <c r="O53">
        <v>1</v>
      </c>
      <c r="P53">
        <v>-4</v>
      </c>
      <c r="Q53">
        <v>92</v>
      </c>
      <c r="R53">
        <v>84</v>
      </c>
      <c r="S53">
        <v>16396</v>
      </c>
    </row>
    <row r="54" spans="13:19" x14ac:dyDescent="0.25">
      <c r="M54" t="s">
        <v>0</v>
      </c>
      <c r="N54">
        <v>7</v>
      </c>
      <c r="O54">
        <v>-19</v>
      </c>
      <c r="P54">
        <v>-3</v>
      </c>
      <c r="Q54">
        <v>8</v>
      </c>
      <c r="R54">
        <v>44</v>
      </c>
      <c r="S54">
        <v>16260</v>
      </c>
    </row>
    <row r="55" spans="13:19" x14ac:dyDescent="0.25">
      <c r="M55" t="s">
        <v>0</v>
      </c>
      <c r="N55">
        <v>-5</v>
      </c>
      <c r="O55">
        <v>-24</v>
      </c>
      <c r="P55">
        <v>6</v>
      </c>
      <c r="Q55">
        <v>20</v>
      </c>
      <c r="R55">
        <v>-64</v>
      </c>
      <c r="S55">
        <v>16320</v>
      </c>
    </row>
    <row r="56" spans="13:19" x14ac:dyDescent="0.25">
      <c r="M56" t="s">
        <v>0</v>
      </c>
      <c r="N56">
        <v>-4</v>
      </c>
      <c r="O56">
        <v>-12</v>
      </c>
      <c r="P56">
        <v>2</v>
      </c>
      <c r="Q56">
        <v>24</v>
      </c>
      <c r="R56">
        <v>64</v>
      </c>
      <c r="S56">
        <v>16304</v>
      </c>
    </row>
    <row r="57" spans="13:19" x14ac:dyDescent="0.25">
      <c r="M57" t="s">
        <v>0</v>
      </c>
      <c r="N57">
        <v>-32</v>
      </c>
      <c r="O57">
        <v>22</v>
      </c>
      <c r="P57">
        <v>5</v>
      </c>
      <c r="Q57">
        <v>-100</v>
      </c>
      <c r="R57">
        <v>44</v>
      </c>
      <c r="S57">
        <v>16380</v>
      </c>
    </row>
    <row r="58" spans="13:19" x14ac:dyDescent="0.25">
      <c r="M58" t="s">
        <v>0</v>
      </c>
      <c r="N58">
        <v>-1</v>
      </c>
      <c r="O58">
        <v>1</v>
      </c>
      <c r="P58">
        <v>-5</v>
      </c>
      <c r="Q58">
        <v>-4</v>
      </c>
      <c r="R58">
        <v>-56</v>
      </c>
      <c r="S58">
        <v>16304</v>
      </c>
    </row>
    <row r="59" spans="13:19" x14ac:dyDescent="0.25">
      <c r="M59" t="s">
        <v>0</v>
      </c>
      <c r="N59">
        <v>18</v>
      </c>
      <c r="O59">
        <v>7</v>
      </c>
      <c r="P59">
        <v>28</v>
      </c>
      <c r="Q59">
        <v>136</v>
      </c>
      <c r="R59">
        <v>0</v>
      </c>
      <c r="S59">
        <v>16488</v>
      </c>
    </row>
    <row r="60" spans="13:19" x14ac:dyDescent="0.25">
      <c r="M60" t="s">
        <v>0</v>
      </c>
      <c r="N60">
        <v>1</v>
      </c>
      <c r="O60">
        <v>-14</v>
      </c>
      <c r="P60">
        <v>4</v>
      </c>
      <c r="Q60">
        <v>-24</v>
      </c>
      <c r="R60">
        <v>52</v>
      </c>
      <c r="S60">
        <v>16436</v>
      </c>
    </row>
    <row r="61" spans="13:19" x14ac:dyDescent="0.25">
      <c r="M61" t="s">
        <v>0</v>
      </c>
      <c r="N61">
        <v>-10</v>
      </c>
      <c r="O61">
        <v>13</v>
      </c>
      <c r="P61">
        <v>17</v>
      </c>
      <c r="Q61">
        <v>44</v>
      </c>
      <c r="R61">
        <v>-72</v>
      </c>
      <c r="S61">
        <v>16348</v>
      </c>
    </row>
    <row r="62" spans="13:19" x14ac:dyDescent="0.25">
      <c r="M62" t="s">
        <v>0</v>
      </c>
      <c r="N62">
        <v>0</v>
      </c>
      <c r="O62">
        <v>-6</v>
      </c>
      <c r="P62">
        <v>-9</v>
      </c>
      <c r="Q62">
        <v>-16</v>
      </c>
      <c r="R62">
        <v>-56</v>
      </c>
      <c r="S62">
        <v>16448</v>
      </c>
    </row>
    <row r="63" spans="13:19" x14ac:dyDescent="0.25">
      <c r="M63" t="s">
        <v>0</v>
      </c>
      <c r="N63">
        <v>0</v>
      </c>
      <c r="O63">
        <v>-9</v>
      </c>
      <c r="P63">
        <v>-10</v>
      </c>
      <c r="Q63">
        <v>-12</v>
      </c>
      <c r="R63">
        <v>84</v>
      </c>
      <c r="S63">
        <v>16400</v>
      </c>
    </row>
    <row r="64" spans="13:19" x14ac:dyDescent="0.25">
      <c r="M64" t="s">
        <v>0</v>
      </c>
      <c r="N64">
        <v>-18</v>
      </c>
      <c r="O64">
        <v>-11</v>
      </c>
      <c r="P64">
        <v>-3</v>
      </c>
      <c r="Q64">
        <v>-16</v>
      </c>
      <c r="R64">
        <v>92</v>
      </c>
      <c r="S64">
        <v>16288</v>
      </c>
    </row>
    <row r="65" spans="13:19" x14ac:dyDescent="0.25">
      <c r="M65" t="s">
        <v>0</v>
      </c>
      <c r="N65">
        <v>11</v>
      </c>
      <c r="O65">
        <v>-4</v>
      </c>
      <c r="P65">
        <v>-4</v>
      </c>
      <c r="Q65">
        <v>20</v>
      </c>
      <c r="R65">
        <v>-28</v>
      </c>
      <c r="S65">
        <v>16380</v>
      </c>
    </row>
    <row r="66" spans="13:19" x14ac:dyDescent="0.25">
      <c r="M66" t="s">
        <v>0</v>
      </c>
      <c r="N66">
        <v>-6</v>
      </c>
      <c r="O66">
        <v>-17</v>
      </c>
      <c r="P66">
        <v>-3</v>
      </c>
      <c r="Q66">
        <v>16</v>
      </c>
      <c r="R66">
        <v>-40</v>
      </c>
      <c r="S66">
        <v>16384</v>
      </c>
    </row>
    <row r="67" spans="13:19" x14ac:dyDescent="0.25">
      <c r="M67" t="s">
        <v>0</v>
      </c>
      <c r="N67">
        <v>8</v>
      </c>
      <c r="O67">
        <v>-9</v>
      </c>
      <c r="P67">
        <v>3</v>
      </c>
      <c r="Q67">
        <v>60</v>
      </c>
      <c r="R67">
        <v>56</v>
      </c>
      <c r="S67">
        <v>16304</v>
      </c>
    </row>
    <row r="68" spans="13:19" x14ac:dyDescent="0.25">
      <c r="M68" t="s">
        <v>0</v>
      </c>
      <c r="N68">
        <v>-21</v>
      </c>
      <c r="O68">
        <v>21</v>
      </c>
      <c r="P68">
        <v>-10</v>
      </c>
      <c r="Q68">
        <v>-88</v>
      </c>
      <c r="R68">
        <v>-28</v>
      </c>
      <c r="S68">
        <v>16292</v>
      </c>
    </row>
    <row r="69" spans="13:19" x14ac:dyDescent="0.25">
      <c r="M69" t="s">
        <v>0</v>
      </c>
      <c r="N69">
        <v>-5</v>
      </c>
      <c r="O69">
        <v>-9</v>
      </c>
      <c r="P69">
        <v>6</v>
      </c>
      <c r="Q69">
        <v>0</v>
      </c>
      <c r="R69">
        <v>-72</v>
      </c>
      <c r="S69">
        <v>16448</v>
      </c>
    </row>
    <row r="70" spans="13:19" x14ac:dyDescent="0.25">
      <c r="M70" t="s">
        <v>0</v>
      </c>
      <c r="N70">
        <v>8</v>
      </c>
      <c r="O70">
        <v>12</v>
      </c>
      <c r="P70">
        <v>-13</v>
      </c>
      <c r="Q70">
        <v>124</v>
      </c>
      <c r="R70">
        <v>20</v>
      </c>
      <c r="S70">
        <v>16412</v>
      </c>
    </row>
    <row r="71" spans="13:19" x14ac:dyDescent="0.25">
      <c r="M71" t="s">
        <v>0</v>
      </c>
      <c r="N71">
        <v>7</v>
      </c>
      <c r="O71">
        <v>-5</v>
      </c>
      <c r="P71">
        <v>14</v>
      </c>
      <c r="Q71">
        <v>-32</v>
      </c>
      <c r="R71">
        <v>-112</v>
      </c>
      <c r="S71">
        <v>16284</v>
      </c>
    </row>
    <row r="72" spans="13:19" x14ac:dyDescent="0.25">
      <c r="M72" t="s">
        <v>0</v>
      </c>
      <c r="N72">
        <v>18</v>
      </c>
      <c r="O72">
        <v>4</v>
      </c>
      <c r="P72">
        <v>7</v>
      </c>
      <c r="Q72">
        <v>112</v>
      </c>
      <c r="R72">
        <v>-16</v>
      </c>
      <c r="S72">
        <v>16320</v>
      </c>
    </row>
    <row r="73" spans="13:19" x14ac:dyDescent="0.25">
      <c r="M73" t="s">
        <v>0</v>
      </c>
      <c r="N73">
        <v>1</v>
      </c>
      <c r="O73">
        <v>-1</v>
      </c>
      <c r="P73">
        <v>16</v>
      </c>
      <c r="Q73">
        <v>-56</v>
      </c>
      <c r="R73">
        <v>104</v>
      </c>
      <c r="S73">
        <v>16428</v>
      </c>
    </row>
    <row r="74" spans="13:19" x14ac:dyDescent="0.25">
      <c r="M74" t="s">
        <v>0</v>
      </c>
      <c r="N74">
        <v>3</v>
      </c>
      <c r="O74">
        <v>-1</v>
      </c>
      <c r="P74">
        <v>20</v>
      </c>
      <c r="Q74">
        <v>-52</v>
      </c>
      <c r="R74">
        <v>124</v>
      </c>
      <c r="S74">
        <v>16316</v>
      </c>
    </row>
    <row r="75" spans="13:19" x14ac:dyDescent="0.25">
      <c r="M75" t="s">
        <v>0</v>
      </c>
      <c r="N75">
        <v>-3</v>
      </c>
      <c r="O75">
        <v>5</v>
      </c>
      <c r="P75">
        <v>23</v>
      </c>
      <c r="Q75">
        <v>52</v>
      </c>
      <c r="R75">
        <v>0</v>
      </c>
      <c r="S75">
        <v>16392</v>
      </c>
    </row>
    <row r="76" spans="13:19" x14ac:dyDescent="0.25">
      <c r="M76" t="s">
        <v>0</v>
      </c>
      <c r="N76">
        <v>8</v>
      </c>
      <c r="O76">
        <v>-7</v>
      </c>
      <c r="P76">
        <v>12</v>
      </c>
      <c r="Q76">
        <v>-128</v>
      </c>
      <c r="R76">
        <v>60</v>
      </c>
      <c r="S76">
        <v>16408</v>
      </c>
    </row>
    <row r="77" spans="13:19" x14ac:dyDescent="0.25">
      <c r="M77" t="s">
        <v>0</v>
      </c>
      <c r="N77">
        <v>20</v>
      </c>
      <c r="O77">
        <v>1</v>
      </c>
      <c r="P77">
        <v>10</v>
      </c>
      <c r="Q77">
        <v>88</v>
      </c>
      <c r="R77">
        <v>12</v>
      </c>
      <c r="S77">
        <v>16436</v>
      </c>
    </row>
    <row r="78" spans="13:19" x14ac:dyDescent="0.25">
      <c r="M78" t="s">
        <v>0</v>
      </c>
      <c r="N78">
        <v>-18</v>
      </c>
      <c r="O78">
        <v>0</v>
      </c>
      <c r="P78">
        <v>11</v>
      </c>
      <c r="Q78">
        <v>28</v>
      </c>
      <c r="R78">
        <v>-16</v>
      </c>
      <c r="S78">
        <v>16320</v>
      </c>
    </row>
    <row r="79" spans="13:19" x14ac:dyDescent="0.25">
      <c r="M79" t="s">
        <v>0</v>
      </c>
      <c r="N79">
        <v>-23</v>
      </c>
      <c r="O79">
        <v>0</v>
      </c>
      <c r="P79">
        <v>6</v>
      </c>
      <c r="Q79">
        <v>-16</v>
      </c>
      <c r="R79">
        <v>28</v>
      </c>
      <c r="S79">
        <v>16388</v>
      </c>
    </row>
    <row r="80" spans="13:19" x14ac:dyDescent="0.25">
      <c r="M80" t="s">
        <v>0</v>
      </c>
      <c r="N80">
        <v>3</v>
      </c>
      <c r="O80">
        <v>3</v>
      </c>
      <c r="P80">
        <v>-5</v>
      </c>
      <c r="Q80">
        <v>-32</v>
      </c>
      <c r="R80">
        <v>20</v>
      </c>
      <c r="S80">
        <v>16320</v>
      </c>
    </row>
    <row r="81" spans="13:19" x14ac:dyDescent="0.25">
      <c r="M81" t="s">
        <v>0</v>
      </c>
      <c r="N81">
        <v>12</v>
      </c>
      <c r="O81">
        <v>19</v>
      </c>
      <c r="P81">
        <v>3</v>
      </c>
      <c r="Q81">
        <v>-20</v>
      </c>
      <c r="R81">
        <v>68</v>
      </c>
      <c r="S81">
        <v>16416</v>
      </c>
    </row>
    <row r="82" spans="13:19" x14ac:dyDescent="0.25">
      <c r="M82" t="s">
        <v>0</v>
      </c>
      <c r="N82">
        <v>27</v>
      </c>
      <c r="O82">
        <v>21</v>
      </c>
      <c r="P82">
        <v>-6</v>
      </c>
      <c r="Q82">
        <v>-12</v>
      </c>
      <c r="R82">
        <v>12</v>
      </c>
      <c r="S82">
        <v>16416</v>
      </c>
    </row>
    <row r="83" spans="13:19" x14ac:dyDescent="0.25">
      <c r="M83" t="s">
        <v>0</v>
      </c>
      <c r="N83">
        <v>-10</v>
      </c>
      <c r="O83">
        <v>-2</v>
      </c>
      <c r="P83">
        <v>17</v>
      </c>
      <c r="Q83">
        <v>-20</v>
      </c>
      <c r="R83">
        <v>-32</v>
      </c>
      <c r="S83">
        <v>16348</v>
      </c>
    </row>
    <row r="84" spans="13:19" x14ac:dyDescent="0.25">
      <c r="M84" t="s">
        <v>0</v>
      </c>
      <c r="N84">
        <v>-7</v>
      </c>
      <c r="O84">
        <v>7</v>
      </c>
      <c r="P84">
        <v>-5</v>
      </c>
      <c r="Q84">
        <v>-32</v>
      </c>
      <c r="R84">
        <v>16</v>
      </c>
      <c r="S84">
        <v>16412</v>
      </c>
    </row>
    <row r="85" spans="13:19" x14ac:dyDescent="0.25">
      <c r="M85" t="s">
        <v>0</v>
      </c>
      <c r="N85">
        <v>-13</v>
      </c>
      <c r="O85">
        <v>6</v>
      </c>
      <c r="P85">
        <v>-3</v>
      </c>
      <c r="Q85">
        <v>-64</v>
      </c>
      <c r="R85">
        <v>132</v>
      </c>
      <c r="S85">
        <v>16432</v>
      </c>
    </row>
    <row r="86" spans="13:19" x14ac:dyDescent="0.25">
      <c r="M86" t="s">
        <v>0</v>
      </c>
      <c r="N86">
        <v>13</v>
      </c>
      <c r="O86">
        <v>-6</v>
      </c>
      <c r="P86">
        <v>12</v>
      </c>
      <c r="Q86">
        <v>-56</v>
      </c>
      <c r="R86">
        <v>-8</v>
      </c>
      <c r="S86">
        <v>16368</v>
      </c>
    </row>
    <row r="87" spans="13:19" x14ac:dyDescent="0.25">
      <c r="M87" t="s">
        <v>0</v>
      </c>
      <c r="N87">
        <v>18</v>
      </c>
      <c r="O87">
        <v>8</v>
      </c>
      <c r="P87">
        <v>35</v>
      </c>
      <c r="Q87">
        <v>-16</v>
      </c>
      <c r="R87">
        <v>36</v>
      </c>
      <c r="S87">
        <v>16396</v>
      </c>
    </row>
    <row r="88" spans="13:19" x14ac:dyDescent="0.25">
      <c r="M88" t="s">
        <v>0</v>
      </c>
      <c r="N88">
        <v>-3</v>
      </c>
      <c r="O88">
        <v>-16</v>
      </c>
      <c r="P88">
        <v>7</v>
      </c>
      <c r="Q88">
        <v>40</v>
      </c>
      <c r="R88">
        <v>-24</v>
      </c>
      <c r="S88">
        <v>16240</v>
      </c>
    </row>
    <row r="89" spans="13:19" x14ac:dyDescent="0.25">
      <c r="M89" t="s">
        <v>0</v>
      </c>
      <c r="N89">
        <v>4</v>
      </c>
      <c r="O89">
        <v>-13</v>
      </c>
      <c r="P89">
        <v>19</v>
      </c>
      <c r="Q89">
        <v>-52</v>
      </c>
      <c r="R89">
        <v>-40</v>
      </c>
      <c r="S89">
        <v>16376</v>
      </c>
    </row>
    <row r="90" spans="13:19" x14ac:dyDescent="0.25">
      <c r="M90" t="s">
        <v>0</v>
      </c>
      <c r="N90">
        <v>-12</v>
      </c>
      <c r="O90">
        <v>-4</v>
      </c>
      <c r="P90">
        <v>-15</v>
      </c>
      <c r="Q90">
        <v>-52</v>
      </c>
      <c r="R90">
        <v>-60</v>
      </c>
      <c r="S90">
        <v>16224</v>
      </c>
    </row>
    <row r="91" spans="13:19" x14ac:dyDescent="0.25">
      <c r="M91" t="s">
        <v>0</v>
      </c>
      <c r="N91">
        <v>9</v>
      </c>
      <c r="O91">
        <v>14</v>
      </c>
      <c r="P91">
        <v>5</v>
      </c>
      <c r="Q91">
        <v>-48</v>
      </c>
      <c r="R91">
        <v>-12</v>
      </c>
      <c r="S91">
        <v>16328</v>
      </c>
    </row>
    <row r="92" spans="13:19" x14ac:dyDescent="0.25">
      <c r="M92" t="s">
        <v>0</v>
      </c>
      <c r="N92">
        <v>-13</v>
      </c>
      <c r="O92">
        <v>7</v>
      </c>
      <c r="P92">
        <v>-3</v>
      </c>
      <c r="Q92">
        <v>-16</v>
      </c>
      <c r="R92">
        <v>0</v>
      </c>
      <c r="S92">
        <v>16360</v>
      </c>
    </row>
    <row r="93" spans="13:19" x14ac:dyDescent="0.25">
      <c r="M93" t="s">
        <v>0</v>
      </c>
      <c r="N93">
        <v>4</v>
      </c>
      <c r="O93">
        <v>-8</v>
      </c>
      <c r="P93">
        <v>8</v>
      </c>
      <c r="Q93">
        <v>-24</v>
      </c>
      <c r="R93">
        <v>-56</v>
      </c>
      <c r="S93">
        <v>16400</v>
      </c>
    </row>
    <row r="94" spans="13:19" x14ac:dyDescent="0.25">
      <c r="M94" t="s">
        <v>0</v>
      </c>
      <c r="N94">
        <v>-7</v>
      </c>
      <c r="O94">
        <v>1</v>
      </c>
      <c r="P94">
        <v>-11</v>
      </c>
      <c r="Q94">
        <v>20</v>
      </c>
      <c r="R94">
        <v>28</v>
      </c>
      <c r="S94">
        <v>16348</v>
      </c>
    </row>
    <row r="95" spans="13:19" x14ac:dyDescent="0.25">
      <c r="M95" t="s">
        <v>0</v>
      </c>
      <c r="N95">
        <v>-1</v>
      </c>
      <c r="O95">
        <v>23</v>
      </c>
      <c r="P95">
        <v>6</v>
      </c>
      <c r="Q95">
        <v>24</v>
      </c>
      <c r="R95">
        <v>72</v>
      </c>
      <c r="S95">
        <v>16448</v>
      </c>
    </row>
    <row r="96" spans="13:19" x14ac:dyDescent="0.25">
      <c r="M96" t="s">
        <v>0</v>
      </c>
      <c r="N96">
        <v>-15</v>
      </c>
      <c r="O96">
        <v>-35</v>
      </c>
      <c r="P96">
        <v>13</v>
      </c>
      <c r="Q96">
        <v>-8</v>
      </c>
      <c r="R96">
        <v>0</v>
      </c>
      <c r="S96">
        <v>16252</v>
      </c>
    </row>
    <row r="97" spans="13:19" x14ac:dyDescent="0.25">
      <c r="M97" t="s">
        <v>0</v>
      </c>
      <c r="N97">
        <v>-5</v>
      </c>
      <c r="O97">
        <v>1</v>
      </c>
      <c r="P97">
        <v>-10</v>
      </c>
      <c r="Q97">
        <v>52</v>
      </c>
      <c r="R97">
        <v>-64</v>
      </c>
      <c r="S97">
        <v>16244</v>
      </c>
    </row>
    <row r="98" spans="13:19" x14ac:dyDescent="0.25">
      <c r="M98" t="s">
        <v>0</v>
      </c>
      <c r="N98">
        <v>7</v>
      </c>
      <c r="O98">
        <v>2</v>
      </c>
      <c r="P98">
        <v>-15</v>
      </c>
      <c r="Q98">
        <v>76</v>
      </c>
      <c r="R98">
        <v>-44</v>
      </c>
      <c r="S98">
        <v>16276</v>
      </c>
    </row>
    <row r="99" spans="13:19" x14ac:dyDescent="0.25">
      <c r="M99" t="s">
        <v>0</v>
      </c>
      <c r="N99">
        <v>8</v>
      </c>
      <c r="O99">
        <v>-8</v>
      </c>
      <c r="P99">
        <v>-12</v>
      </c>
      <c r="Q99">
        <v>-24</v>
      </c>
      <c r="R99">
        <v>-20</v>
      </c>
      <c r="S99">
        <v>16352</v>
      </c>
    </row>
    <row r="100" spans="13:19" x14ac:dyDescent="0.25">
      <c r="M100" t="s">
        <v>0</v>
      </c>
      <c r="N100">
        <v>-3</v>
      </c>
      <c r="O100">
        <v>-11</v>
      </c>
      <c r="P100">
        <v>-6</v>
      </c>
      <c r="Q100">
        <v>-56</v>
      </c>
      <c r="R100">
        <v>-16</v>
      </c>
      <c r="S100">
        <v>16352</v>
      </c>
    </row>
    <row r="102" spans="13:19" x14ac:dyDescent="0.25">
      <c r="M102" t="s">
        <v>20</v>
      </c>
      <c r="N102">
        <f t="shared" ref="N102:S102" si="0">AVERAGE(N1:N100)</f>
        <v>1.59</v>
      </c>
      <c r="O102">
        <f t="shared" si="0"/>
        <v>-1.91</v>
      </c>
      <c r="P102">
        <f t="shared" si="0"/>
        <v>1.76</v>
      </c>
      <c r="Q102">
        <f t="shared" si="0"/>
        <v>4.2</v>
      </c>
      <c r="R102">
        <f t="shared" si="0"/>
        <v>1.76</v>
      </c>
      <c r="S102">
        <f t="shared" si="0"/>
        <v>16373.72</v>
      </c>
    </row>
    <row r="103" spans="13:19" x14ac:dyDescent="0.25">
      <c r="M103" t="s">
        <v>21</v>
      </c>
      <c r="N103">
        <f>_xlfn.STDEV.S(N1:N100)</f>
        <v>13.084106327290312</v>
      </c>
      <c r="O103">
        <f t="shared" ref="O103:S103" si="1">_xlfn.STDEV.S(O1:O100)</f>
        <v>12.748614501865358</v>
      </c>
      <c r="P103">
        <f t="shared" si="1"/>
        <v>13.66564667294962</v>
      </c>
      <c r="Q103">
        <f t="shared" si="1"/>
        <v>57.285039561614667</v>
      </c>
      <c r="R103">
        <f t="shared" si="1"/>
        <v>49.349121142891264</v>
      </c>
      <c r="S103">
        <f t="shared" si="1"/>
        <v>77.613400904740672</v>
      </c>
    </row>
    <row r="105" spans="13:19" x14ac:dyDescent="0.25">
      <c r="N105">
        <f>N102/-4</f>
        <v>-0.39750000000000002</v>
      </c>
      <c r="O105">
        <f t="shared" ref="O105:P105" si="2">O102/-4</f>
        <v>0.47749999999999998</v>
      </c>
      <c r="P105">
        <f t="shared" si="2"/>
        <v>-0.44</v>
      </c>
      <c r="Q105">
        <f>-3347.47*-7.8</f>
        <v>26110.266</v>
      </c>
      <c r="R105">
        <f>-1135.1*-7.8</f>
        <v>8853.7799999999988</v>
      </c>
      <c r="S105">
        <f>-1*(-1049.4*7.8-16384)</f>
        <v>24569.32</v>
      </c>
    </row>
    <row r="107" spans="13:19" x14ac:dyDescent="0.25">
      <c r="M107" t="s">
        <v>1</v>
      </c>
      <c r="N107">
        <v>-0.37</v>
      </c>
      <c r="O107">
        <v>-2.76</v>
      </c>
      <c r="P107">
        <v>-0.9</v>
      </c>
      <c r="Q107">
        <v>26115.08</v>
      </c>
      <c r="R107">
        <v>8850.36</v>
      </c>
      <c r="S107">
        <v>8199.36</v>
      </c>
    </row>
    <row r="108" spans="13:19" x14ac:dyDescent="0.25">
      <c r="N108">
        <v>80.45</v>
      </c>
      <c r="O108">
        <v>-9.3000000000000007</v>
      </c>
      <c r="P108">
        <v>15.4</v>
      </c>
      <c r="Q108">
        <f>Q107/9.125</f>
        <v>2861.9265753424661</v>
      </c>
      <c r="R108">
        <f>R107/9.12</f>
        <v>970.43421052631595</v>
      </c>
      <c r="S108">
        <f>(16384-S107)/9.7</f>
        <v>843.77731958762888</v>
      </c>
    </row>
    <row r="110" spans="13:19" x14ac:dyDescent="0.25">
      <c r="M110" t="s">
        <v>22</v>
      </c>
      <c r="N110">
        <v>80.040000000000006</v>
      </c>
      <c r="O110">
        <v>-7.06</v>
      </c>
      <c r="P110">
        <v>15.4</v>
      </c>
    </row>
    <row r="113" spans="13:19" x14ac:dyDescent="0.25">
      <c r="M113" t="s">
        <v>4</v>
      </c>
      <c r="Q113">
        <v>-4842.96</v>
      </c>
      <c r="R113">
        <v>-1652.24</v>
      </c>
      <c r="S113">
        <v>18543.16</v>
      </c>
    </row>
    <row r="114" spans="13:19" x14ac:dyDescent="0.25">
      <c r="M114" t="s">
        <v>2</v>
      </c>
    </row>
    <row r="115" spans="13:19" x14ac:dyDescent="0.25">
      <c r="M115" t="s">
        <v>3</v>
      </c>
      <c r="Q115">
        <v>-4581.3599999999997</v>
      </c>
      <c r="R115">
        <v>-1236.48</v>
      </c>
      <c r="S115">
        <v>18159.759999999998</v>
      </c>
    </row>
    <row r="116" spans="13:19" x14ac:dyDescent="0.25">
      <c r="M116" t="s">
        <v>5</v>
      </c>
      <c r="Q116">
        <v>-2943.2</v>
      </c>
      <c r="R116">
        <v>-1002.56</v>
      </c>
      <c r="S116">
        <v>17922.52</v>
      </c>
    </row>
    <row r="117" spans="13:19" x14ac:dyDescent="0.25">
      <c r="M117" t="s">
        <v>6</v>
      </c>
      <c r="Q117">
        <v>-356.56</v>
      </c>
      <c r="R117">
        <v>-128.04</v>
      </c>
      <c r="S117">
        <v>17042.48</v>
      </c>
    </row>
    <row r="118" spans="13:19" x14ac:dyDescent="0.25">
      <c r="M118" t="s">
        <v>8</v>
      </c>
      <c r="Q118">
        <v>-77.48</v>
      </c>
      <c r="R118">
        <v>-19.16</v>
      </c>
      <c r="S118">
        <v>16930.599999999999</v>
      </c>
    </row>
    <row r="119" spans="13:19" x14ac:dyDescent="0.25">
      <c r="M119" t="s">
        <v>9</v>
      </c>
      <c r="Q119">
        <v>-18.399999999999999</v>
      </c>
      <c r="R119" s="1">
        <v>1.1200000000000001</v>
      </c>
      <c r="S119">
        <v>16914.04</v>
      </c>
    </row>
    <row r="120" spans="13:19" x14ac:dyDescent="0.25">
      <c r="M120" t="s">
        <v>15</v>
      </c>
      <c r="Q120" s="1">
        <v>0.04</v>
      </c>
      <c r="R120">
        <v>-12.92</v>
      </c>
      <c r="S120">
        <v>16915.04</v>
      </c>
    </row>
    <row r="121" spans="13:19" x14ac:dyDescent="0.25">
      <c r="M121" t="s">
        <v>10</v>
      </c>
      <c r="Q121">
        <v>17.16</v>
      </c>
      <c r="R121">
        <v>3.32</v>
      </c>
      <c r="S121">
        <v>16923.8</v>
      </c>
    </row>
    <row r="122" spans="13:19" x14ac:dyDescent="0.25">
      <c r="M122" t="s">
        <v>17</v>
      </c>
      <c r="S122">
        <v>16543.560000000001</v>
      </c>
    </row>
    <row r="123" spans="13:19" x14ac:dyDescent="0.25">
      <c r="M123" t="s">
        <v>18</v>
      </c>
      <c r="S123">
        <v>16447.28</v>
      </c>
    </row>
    <row r="124" spans="13:19" x14ac:dyDescent="0.25">
      <c r="M124" t="s">
        <v>19</v>
      </c>
      <c r="S124" s="1">
        <v>16384.8</v>
      </c>
    </row>
    <row r="125" spans="13:19" x14ac:dyDescent="0.25">
      <c r="M125" t="s">
        <v>16</v>
      </c>
      <c r="S125">
        <v>16158.52</v>
      </c>
    </row>
    <row r="129" spans="13:19" x14ac:dyDescent="0.25">
      <c r="M129" t="s">
        <v>7</v>
      </c>
      <c r="Q129">
        <v>216.88</v>
      </c>
      <c r="R129">
        <v>65.28</v>
      </c>
      <c r="S129">
        <v>16852.04</v>
      </c>
    </row>
    <row r="130" spans="13:19" x14ac:dyDescent="0.25">
      <c r="Q130">
        <v>-27.11</v>
      </c>
      <c r="R130">
        <v>-8.16</v>
      </c>
      <c r="S130">
        <v>-58.505000000000109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2"/>
  <sheetViews>
    <sheetView workbookViewId="0">
      <selection activeCell="B32" sqref="B32"/>
    </sheetView>
  </sheetViews>
  <sheetFormatPr defaultRowHeight="15" x14ac:dyDescent="0.25"/>
  <sheetData>
    <row r="6" spans="1:7" x14ac:dyDescent="0.25">
      <c r="A6" t="s">
        <v>4</v>
      </c>
      <c r="C6">
        <v>7.7</v>
      </c>
      <c r="E6">
        <v>-4842.96</v>
      </c>
      <c r="F6">
        <v>-1652.24</v>
      </c>
      <c r="G6">
        <v>18543.16</v>
      </c>
    </row>
    <row r="7" spans="1:7" x14ac:dyDescent="0.25">
      <c r="A7" t="s">
        <v>3</v>
      </c>
      <c r="C7">
        <v>8</v>
      </c>
      <c r="E7">
        <v>-4581.3599999999997</v>
      </c>
      <c r="F7">
        <v>-1236.48</v>
      </c>
      <c r="G7">
        <v>18159.759999999998</v>
      </c>
    </row>
    <row r="8" spans="1:7" x14ac:dyDescent="0.25">
      <c r="A8" t="s">
        <v>5</v>
      </c>
      <c r="C8">
        <v>8.1999999999999993</v>
      </c>
      <c r="E8">
        <v>-2943.2</v>
      </c>
      <c r="F8">
        <v>-1002.56</v>
      </c>
      <c r="G8">
        <v>17922.52</v>
      </c>
    </row>
    <row r="9" spans="1:7" x14ac:dyDescent="0.25">
      <c r="A9" t="s">
        <v>6</v>
      </c>
      <c r="C9">
        <v>9</v>
      </c>
      <c r="E9">
        <v>-356.56</v>
      </c>
      <c r="F9">
        <v>-128.04</v>
      </c>
      <c r="G9">
        <v>17042.48</v>
      </c>
    </row>
    <row r="10" spans="1:7" x14ac:dyDescent="0.25">
      <c r="A10" t="s">
        <v>8</v>
      </c>
      <c r="C10">
        <v>9.1</v>
      </c>
      <c r="E10">
        <v>-77.48</v>
      </c>
      <c r="F10">
        <v>-19.16</v>
      </c>
      <c r="G10">
        <v>16930.599999999999</v>
      </c>
    </row>
    <row r="11" spans="1:7" x14ac:dyDescent="0.25">
      <c r="A11" t="s">
        <v>9</v>
      </c>
      <c r="C11">
        <v>9.1199999999999992</v>
      </c>
      <c r="E11">
        <v>-18.399999999999999</v>
      </c>
      <c r="F11">
        <v>1.1200000000000001</v>
      </c>
      <c r="G11">
        <v>16914.04</v>
      </c>
    </row>
    <row r="12" spans="1:7" x14ac:dyDescent="0.25">
      <c r="A12" t="s">
        <v>10</v>
      </c>
      <c r="C12">
        <v>9.1300000000000008</v>
      </c>
      <c r="E12">
        <v>17.16</v>
      </c>
      <c r="F12">
        <v>3.32</v>
      </c>
      <c r="G12">
        <v>16923.8</v>
      </c>
    </row>
    <row r="13" spans="1:7" x14ac:dyDescent="0.25">
      <c r="A13" t="s">
        <v>17</v>
      </c>
      <c r="C13">
        <v>9.5</v>
      </c>
      <c r="G13">
        <v>16543.560000000001</v>
      </c>
    </row>
    <row r="14" spans="1:7" x14ac:dyDescent="0.25">
      <c r="A14" t="s">
        <v>18</v>
      </c>
      <c r="C14">
        <v>9.65</v>
      </c>
      <c r="G14">
        <v>16447.28</v>
      </c>
    </row>
    <row r="19" spans="2:4" x14ac:dyDescent="0.25">
      <c r="C19" t="s">
        <v>11</v>
      </c>
    </row>
    <row r="20" spans="2:4" x14ac:dyDescent="0.25">
      <c r="B20" t="s">
        <v>12</v>
      </c>
      <c r="C20">
        <v>0</v>
      </c>
      <c r="D20">
        <f>C20+32615/3576.9</f>
        <v>9.1182308703066894</v>
      </c>
    </row>
    <row r="21" spans="2:4" x14ac:dyDescent="0.25">
      <c r="B21" t="s">
        <v>13</v>
      </c>
      <c r="C21">
        <v>0</v>
      </c>
      <c r="D21">
        <f>C21+10346/1135</f>
        <v>9.1154185022026439</v>
      </c>
    </row>
    <row r="22" spans="2:4" x14ac:dyDescent="0.25">
      <c r="B22" t="s">
        <v>14</v>
      </c>
      <c r="C22">
        <v>16384</v>
      </c>
      <c r="D22">
        <f>C22-26353/(-1032.2)</f>
        <v>16409.530904863397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Weiner</dc:creator>
  <cp:lastModifiedBy>AJ Weiner</cp:lastModifiedBy>
  <dcterms:created xsi:type="dcterms:W3CDTF">2014-09-17T23:36:23Z</dcterms:created>
  <dcterms:modified xsi:type="dcterms:W3CDTF">2014-09-20T16:50:11Z</dcterms:modified>
</cp:coreProperties>
</file>