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dynamic_power_analysis/code/OpenSTA_report_power/"/>
    </mc:Choice>
  </mc:AlternateContent>
  <xr:revisionPtr revIDLastSave="0" documentId="13_ncr:1_{68D176E0-6A84-6F4C-BE6B-539F87E63EE3}" xr6:coauthVersionLast="47" xr6:coauthVersionMax="47" xr10:uidLastSave="{00000000-0000-0000-0000-000000000000}"/>
  <bookViews>
    <workbookView xWindow="0" yWindow="0" windowWidth="25600" windowHeight="16000" xr2:uid="{42F2CD03-9D47-9445-8059-7D7C13E91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U59" i="1"/>
  <c r="T59" i="1"/>
  <c r="S59" i="1"/>
  <c r="R59" i="1"/>
  <c r="U58" i="1"/>
  <c r="T58" i="1"/>
  <c r="S58" i="1"/>
  <c r="R58" i="1"/>
  <c r="U57" i="1"/>
  <c r="T57" i="1"/>
  <c r="S57" i="1"/>
  <c r="R57" i="1"/>
  <c r="U56" i="1"/>
  <c r="T56" i="1"/>
  <c r="S56" i="1"/>
  <c r="R56" i="1"/>
  <c r="U55" i="1"/>
  <c r="T55" i="1"/>
  <c r="S55" i="1"/>
  <c r="R55" i="1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T40" i="1"/>
  <c r="S40" i="1"/>
  <c r="R40" i="1"/>
  <c r="U39" i="1"/>
  <c r="T39" i="1"/>
  <c r="S39" i="1"/>
  <c r="R39" i="1"/>
  <c r="R29" i="1"/>
  <c r="S29" i="1"/>
  <c r="T29" i="1"/>
  <c r="U29" i="1"/>
  <c r="R27" i="1"/>
  <c r="S27" i="1"/>
  <c r="T27" i="1"/>
  <c r="U27" i="1"/>
  <c r="R28" i="1"/>
  <c r="S28" i="1"/>
  <c r="T28" i="1"/>
  <c r="U28" i="1"/>
  <c r="R26" i="1"/>
  <c r="S26" i="1"/>
  <c r="T26" i="1"/>
  <c r="U26" i="1"/>
  <c r="R24" i="1"/>
  <c r="S24" i="1"/>
  <c r="T24" i="1"/>
  <c r="U24" i="1"/>
  <c r="R23" i="1"/>
  <c r="S23" i="1"/>
  <c r="T23" i="1"/>
  <c r="U23" i="1"/>
  <c r="R22" i="1"/>
  <c r="S22" i="1"/>
  <c r="T22" i="1"/>
  <c r="U22" i="1"/>
  <c r="R9" i="1"/>
  <c r="S9" i="1"/>
  <c r="T9" i="1"/>
  <c r="U9" i="1"/>
  <c r="R21" i="1"/>
  <c r="S21" i="1"/>
  <c r="T21" i="1"/>
  <c r="U21" i="1"/>
  <c r="R20" i="1"/>
  <c r="S20" i="1"/>
  <c r="T20" i="1"/>
  <c r="U20" i="1"/>
  <c r="R25" i="1"/>
  <c r="S25" i="1"/>
  <c r="T25" i="1"/>
  <c r="U25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R11" i="1"/>
  <c r="R12" i="1"/>
  <c r="R13" i="1"/>
  <c r="R14" i="1"/>
  <c r="R15" i="1"/>
  <c r="R16" i="1"/>
  <c r="R17" i="1"/>
  <c r="R18" i="1"/>
  <c r="R19" i="1"/>
  <c r="R10" i="1"/>
  <c r="S60" i="1" l="1"/>
  <c r="T60" i="1"/>
  <c r="U60" i="1"/>
  <c r="R60" i="1"/>
  <c r="U30" i="1"/>
  <c r="T30" i="1"/>
  <c r="R30" i="1"/>
  <c r="S30" i="1"/>
</calcChain>
</file>

<file path=xl/sharedStrings.xml><?xml version="1.0" encoding="utf-8"?>
<sst xmlns="http://schemas.openxmlformats.org/spreadsheetml/2006/main" count="159" uniqueCount="57">
  <si>
    <t xml:space="preserve">module </t>
  </si>
  <si>
    <t>zipdiv</t>
  </si>
  <si>
    <t>zigzag</t>
  </si>
  <si>
    <t>y_quantizer</t>
  </si>
  <si>
    <t>y_huff</t>
  </si>
  <si>
    <t>vm80a</t>
  </si>
  <si>
    <t>xtea</t>
  </si>
  <si>
    <t>ula</t>
  </si>
  <si>
    <t>ppu</t>
  </si>
  <si>
    <t>sp_mul</t>
  </si>
  <si>
    <t xml:space="preserve">cells before </t>
  </si>
  <si>
    <t xml:space="preserve">cells after </t>
  </si>
  <si>
    <t>Internal</t>
  </si>
  <si>
    <t>Switching</t>
  </si>
  <si>
    <t>Leakage</t>
  </si>
  <si>
    <t>Total</t>
  </si>
  <si>
    <t>regfile</t>
  </si>
  <si>
    <t xml:space="preserve">Avarage reduction </t>
  </si>
  <si>
    <t>riscv</t>
  </si>
  <si>
    <t>y_dct</t>
  </si>
  <si>
    <t>ldpc_decoder_802_3an</t>
  </si>
  <si>
    <t>chacha</t>
  </si>
  <si>
    <t>ldpcenc</t>
  </si>
  <si>
    <t>]</t>
  </si>
  <si>
    <t>blabla</t>
  </si>
  <si>
    <t>jpeg_encoder</t>
  </si>
  <si>
    <t>aes_cipher</t>
  </si>
  <si>
    <t>sha512</t>
  </si>
  <si>
    <t>picorv32a</t>
  </si>
  <si>
    <t>riscv_top_151</t>
  </si>
  <si>
    <t>module</t>
  </si>
  <si>
    <t>clock gates</t>
  </si>
  <si>
    <t>cells before</t>
  </si>
  <si>
    <t>cells difference</t>
  </si>
  <si>
    <t>cells after</t>
  </si>
  <si>
    <t>a211oi_1 before</t>
  </si>
  <si>
    <t>a21oi_1 before</t>
  </si>
  <si>
    <t>a22o_1 before</t>
  </si>
  <si>
    <t>a22oi_1 before</t>
  </si>
  <si>
    <t>a211oi_1 after</t>
  </si>
  <si>
    <t>a21oi_1 after</t>
  </si>
  <si>
    <t>a22o_1 after</t>
  </si>
  <si>
    <t>a22oi_1 after</t>
  </si>
  <si>
    <t>aoi/ao difference</t>
  </si>
  <si>
    <t>aes256</t>
  </si>
  <si>
    <t>PPU</t>
  </si>
  <si>
    <t>des</t>
  </si>
  <si>
    <t>sbox</t>
  </si>
  <si>
    <t>no flipflops</t>
  </si>
  <si>
    <t>index</t>
  </si>
  <si>
    <t>percentage power reduction</t>
  </si>
  <si>
    <t>power after</t>
  </si>
  <si>
    <t>power before</t>
  </si>
  <si>
    <t>alpha =0.1</t>
  </si>
  <si>
    <t># of clk gates</t>
  </si>
  <si>
    <t>$</t>
  </si>
  <si>
    <t>automatic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</si>
</sst>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rgb="FF24292E"/>
      <name val="Menlo"/>
      <family val="2"/>
    </font>
    <font>
      <sz val="20"/>
      <color theme="1"/>
      <name val="Helvetica"/>
      <family val="2"/>
    </font>
    <font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24292E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5" fillId="5" borderId="5" xfId="0" applyFont="1" applyFill="1" applyBorder="1"/>
    <xf numFmtId="0" fontId="4" fillId="6" borderId="0" xfId="0" applyFont="1" applyFill="1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7" xfId="0" applyBorder="1" applyAlignment="1"/>
    <xf numFmtId="0" fontId="0" fillId="2" borderId="8" xfId="0" applyFill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0" xfId="0" applyBorder="1"/>
    <xf numFmtId="0" fontId="5" fillId="5" borderId="9" xfId="0" applyFont="1" applyFill="1" applyBorder="1" applyAlignment="1">
      <alignment horizontal="center"/>
    </xf>
    <xf numFmtId="9" fontId="6" fillId="2" borderId="17" xfId="1" applyFont="1" applyFill="1" applyBorder="1"/>
    <xf numFmtId="9" fontId="6" fillId="2" borderId="1" xfId="1" applyFont="1" applyFill="1" applyBorder="1"/>
    <xf numFmtId="9" fontId="6" fillId="0" borderId="1" xfId="1" applyFont="1" applyBorder="1"/>
    <xf numFmtId="9" fontId="6" fillId="3" borderId="1" xfId="1" applyFont="1" applyFill="1" applyBorder="1"/>
    <xf numFmtId="9" fontId="6" fillId="2" borderId="8" xfId="1" applyFont="1" applyFill="1" applyBorder="1"/>
    <xf numFmtId="9" fontId="7" fillId="6" borderId="0" xfId="0" applyNumberFormat="1" applyFont="1" applyFill="1"/>
    <xf numFmtId="0" fontId="4" fillId="0" borderId="0" xfId="0" applyFont="1"/>
    <xf numFmtId="0" fontId="6" fillId="0" borderId="0" xfId="0" applyFont="1"/>
    <xf numFmtId="0" fontId="4" fillId="0" borderId="1" xfId="0" applyFont="1" applyBorder="1"/>
    <xf numFmtId="0" fontId="4" fillId="0" borderId="8" xfId="0" applyFont="1" applyBorder="1"/>
    <xf numFmtId="0" fontId="4" fillId="0" borderId="6" xfId="0" applyFont="1" applyBorder="1"/>
    <xf numFmtId="0" fontId="4" fillId="0" borderId="7" xfId="0" applyFont="1" applyBorder="1"/>
    <xf numFmtId="0" fontId="5" fillId="3" borderId="9" xfId="0" applyFont="1" applyFill="1" applyBorder="1" applyAlignment="1">
      <alignment horizontal="center"/>
    </xf>
    <xf numFmtId="0" fontId="6" fillId="0" borderId="16" xfId="0" applyFont="1" applyBorder="1" applyAlignment="1"/>
    <xf numFmtId="0" fontId="6" fillId="2" borderId="6" xfId="0" applyFont="1" applyFill="1" applyBorder="1" applyAlignment="1">
      <alignment horizontal="left"/>
    </xf>
    <xf numFmtId="0" fontId="6" fillId="0" borderId="6" xfId="0" applyFont="1" applyBorder="1"/>
    <xf numFmtId="0" fontId="6" fillId="3" borderId="6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7" xfId="0" applyFont="1" applyFill="1" applyBorder="1"/>
    <xf numFmtId="0" fontId="9" fillId="0" borderId="19" xfId="0" applyFont="1" applyBorder="1"/>
    <xf numFmtId="0" fontId="9" fillId="0" borderId="0" xfId="0" applyFont="1"/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/>
    <xf numFmtId="0" fontId="6" fillId="4" borderId="12" xfId="0" applyFont="1" applyFill="1" applyBorder="1"/>
    <xf numFmtId="11" fontId="10" fillId="4" borderId="13" xfId="0" applyNumberFormat="1" applyFont="1" applyFill="1" applyBorder="1"/>
    <xf numFmtId="11" fontId="10" fillId="4" borderId="11" xfId="0" applyNumberFormat="1" applyFont="1" applyFill="1" applyBorder="1"/>
    <xf numFmtId="0" fontId="6" fillId="4" borderId="14" xfId="0" applyFont="1" applyFill="1" applyBorder="1"/>
    <xf numFmtId="0" fontId="6" fillId="4" borderId="10" xfId="0" applyFont="1" applyFill="1" applyBorder="1"/>
    <xf numFmtId="0" fontId="6" fillId="4" borderId="15" xfId="0" applyFont="1" applyFill="1" applyBorder="1"/>
    <xf numFmtId="0" fontId="6" fillId="4" borderId="9" xfId="0" applyFont="1" applyFill="1" applyBorder="1"/>
    <xf numFmtId="0" fontId="11" fillId="0" borderId="3" xfId="0" applyFont="1" applyBorder="1"/>
    <xf numFmtId="0" fontId="11" fillId="0" borderId="2" xfId="0" applyFont="1" applyBorder="1"/>
    <xf numFmtId="0" fontId="11" fillId="0" borderId="1" xfId="0" applyFont="1" applyBorder="1"/>
    <xf numFmtId="0" fontId="11" fillId="0" borderId="8" xfId="0" applyFont="1" applyBorder="1"/>
    <xf numFmtId="0" fontId="8" fillId="0" borderId="25" xfId="0" applyFont="1" applyFill="1" applyBorder="1"/>
    <xf numFmtId="0" fontId="8" fillId="0" borderId="26" xfId="0" applyFont="1" applyFill="1" applyBorder="1"/>
    <xf numFmtId="0" fontId="8" fillId="2" borderId="2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0" fontId="11" fillId="2" borderId="1" xfId="0" applyFont="1" applyFill="1" applyBorder="1"/>
    <xf numFmtId="0" fontId="11" fillId="2" borderId="3" xfId="0" applyFont="1" applyFill="1" applyBorder="1"/>
    <xf numFmtId="0" fontId="8" fillId="4" borderId="24" xfId="0" applyFont="1" applyFill="1" applyBorder="1"/>
    <xf numFmtId="0" fontId="6" fillId="4" borderId="13" xfId="0" applyFont="1" applyFill="1" applyBorder="1"/>
    <xf numFmtId="0" fontId="6" fillId="4" borderId="24" xfId="0" applyFont="1" applyFill="1" applyBorder="1"/>
    <xf numFmtId="0" fontId="6" fillId="4" borderId="0" xfId="0" applyFont="1" applyFill="1" applyBorder="1"/>
    <xf numFmtId="9" fontId="11" fillId="2" borderId="18" xfId="1" applyFont="1" applyFill="1" applyBorder="1"/>
    <xf numFmtId="9" fontId="11" fillId="2" borderId="3" xfId="1" applyFont="1" applyFill="1" applyBorder="1"/>
    <xf numFmtId="9" fontId="11" fillId="0" borderId="3" xfId="1" applyFont="1" applyBorder="1"/>
    <xf numFmtId="9" fontId="11" fillId="3" borderId="3" xfId="1" applyFont="1" applyFill="1" applyBorder="1"/>
    <xf numFmtId="9" fontId="11" fillId="2" borderId="2" xfId="1" applyFont="1" applyFill="1" applyBorder="1"/>
    <xf numFmtId="9" fontId="12" fillId="6" borderId="0" xfId="0" applyNumberFormat="1" applyFont="1" applyFill="1"/>
    <xf numFmtId="0" fontId="4" fillId="0" borderId="17" xfId="0" applyFont="1" applyBorder="1" applyAlignment="1"/>
    <xf numFmtId="11" fontId="13" fillId="0" borderId="17" xfId="0" applyNumberFormat="1" applyFont="1" applyBorder="1" applyAlignment="1"/>
    <xf numFmtId="11" fontId="4" fillId="0" borderId="17" xfId="0" applyNumberFormat="1" applyFont="1" applyBorder="1" applyAlignment="1"/>
    <xf numFmtId="0" fontId="4" fillId="2" borderId="1" xfId="0" applyFont="1" applyFill="1" applyBorder="1" applyAlignment="1"/>
    <xf numFmtId="11" fontId="13" fillId="2" borderId="1" xfId="0" applyNumberFormat="1" applyFont="1" applyFill="1" applyBorder="1"/>
    <xf numFmtId="11" fontId="4" fillId="2" borderId="1" xfId="0" applyNumberFormat="1" applyFont="1" applyFill="1" applyBorder="1"/>
    <xf numFmtId="0" fontId="4" fillId="0" borderId="1" xfId="0" applyFont="1" applyBorder="1" applyAlignment="1"/>
    <xf numFmtId="11" fontId="4" fillId="0" borderId="1" xfId="0" applyNumberFormat="1" applyFont="1" applyBorder="1"/>
    <xf numFmtId="0" fontId="4" fillId="3" borderId="1" xfId="0" applyFont="1" applyFill="1" applyBorder="1" applyAlignment="1"/>
    <xf numFmtId="0" fontId="4" fillId="2" borderId="8" xfId="0" applyFont="1" applyFill="1" applyBorder="1"/>
    <xf numFmtId="11" fontId="4" fillId="2" borderId="8" xfId="0" applyNumberFormat="1" applyFont="1" applyFill="1" applyBorder="1"/>
    <xf numFmtId="0" fontId="4" fillId="0" borderId="20" xfId="0" applyFont="1" applyBorder="1"/>
    <xf numFmtId="11" fontId="4" fillId="0" borderId="20" xfId="0" applyNumberFormat="1" applyFont="1" applyBorder="1"/>
    <xf numFmtId="0" fontId="5" fillId="5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7" borderId="0" xfId="0" applyFont="1" applyFill="1"/>
    <xf numFmtId="0" fontId="8" fillId="7" borderId="25" xfId="0" applyFont="1" applyFill="1" applyBorder="1"/>
    <xf numFmtId="0" fontId="4" fillId="7" borderId="6" xfId="0" applyFont="1" applyFill="1" applyBorder="1"/>
    <xf numFmtId="0" fontId="4" fillId="7" borderId="1" xfId="0" applyFont="1" applyFill="1" applyBorder="1"/>
    <xf numFmtId="0" fontId="11" fillId="7" borderId="1" xfId="0" applyFont="1" applyFill="1" applyBorder="1"/>
    <xf numFmtId="0" fontId="11" fillId="7" borderId="3" xfId="0" applyFont="1" applyFill="1" applyBorder="1"/>
    <xf numFmtId="0" fontId="0" fillId="7" borderId="0" xfId="0" applyFill="1"/>
    <xf numFmtId="0" fontId="8" fillId="7" borderId="27" xfId="0" applyFont="1" applyFill="1" applyBorder="1"/>
    <xf numFmtId="0" fontId="4" fillId="7" borderId="16" xfId="0" applyFont="1" applyFill="1" applyBorder="1"/>
    <xf numFmtId="0" fontId="4" fillId="7" borderId="17" xfId="0" applyFont="1" applyFill="1" applyBorder="1"/>
    <xf numFmtId="0" fontId="11" fillId="7" borderId="17" xfId="0" applyFont="1" applyFill="1" applyBorder="1"/>
    <xf numFmtId="0" fontId="11" fillId="7" borderId="18" xfId="0" applyFont="1" applyFill="1" applyBorder="1"/>
    <xf numFmtId="0" fontId="1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8C89-AABD-1C41-B99B-18B443C74BC8}">
  <dimension ref="C5:Z120"/>
  <sheetViews>
    <sheetView tabSelected="1" topLeftCell="A68" zoomScale="75" zoomScaleNormal="39" workbookViewId="0">
      <selection activeCell="D91" sqref="D91"/>
    </sheetView>
  </sheetViews>
  <sheetFormatPr baseColWidth="10" defaultRowHeight="26" x14ac:dyDescent="0.3"/>
  <cols>
    <col min="3" max="3" width="8.83203125" customWidth="1"/>
    <col min="4" max="4" width="36.1640625" style="22" customWidth="1"/>
    <col min="5" max="5" width="20" customWidth="1"/>
    <col min="6" max="6" width="17.33203125" customWidth="1"/>
    <col min="7" max="7" width="14.33203125" customWidth="1"/>
    <col min="8" max="8" width="16.33203125" customWidth="1"/>
    <col min="9" max="9" width="16.5" customWidth="1"/>
    <col min="10" max="10" width="16.6640625" customWidth="1"/>
    <col min="11" max="11" width="15.5" customWidth="1"/>
    <col min="12" max="12" width="12.1640625" customWidth="1"/>
    <col min="13" max="13" width="13.5" customWidth="1"/>
    <col min="14" max="14" width="15.6640625" customWidth="1"/>
    <col min="15" max="15" width="15.5" customWidth="1"/>
    <col min="16" max="16" width="14.6640625" customWidth="1"/>
    <col min="17" max="17" width="21.5" customWidth="1"/>
    <col min="18" max="18" width="13" customWidth="1"/>
    <col min="19" max="19" width="14.6640625" customWidth="1"/>
    <col min="20" max="20" width="13.33203125" customWidth="1"/>
    <col min="21" max="21" width="10.33203125" customWidth="1"/>
  </cols>
  <sheetData>
    <row r="5" spans="3:21" x14ac:dyDescent="0.3">
      <c r="D5" s="22" t="s">
        <v>53</v>
      </c>
    </row>
    <row r="6" spans="3:21" ht="27" thickBot="1" x14ac:dyDescent="0.3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21" s="22" customFormat="1" ht="27" thickBot="1" x14ac:dyDescent="0.35">
      <c r="H7" s="79" t="s">
        <v>52</v>
      </c>
      <c r="I7" s="80"/>
      <c r="J7" s="80"/>
      <c r="K7" s="80"/>
      <c r="L7" s="14"/>
      <c r="M7" s="80" t="s">
        <v>51</v>
      </c>
      <c r="N7" s="80"/>
      <c r="O7" s="80"/>
      <c r="P7" s="81"/>
      <c r="Q7" s="2"/>
      <c r="R7" s="80" t="s">
        <v>50</v>
      </c>
      <c r="S7" s="80"/>
      <c r="T7" s="80"/>
      <c r="U7" s="81"/>
    </row>
    <row r="8" spans="3:21" s="22" customFormat="1" ht="27" thickBot="1" x14ac:dyDescent="0.35">
      <c r="D8" s="27" t="s">
        <v>0</v>
      </c>
      <c r="E8" s="36" t="s">
        <v>54</v>
      </c>
      <c r="F8" s="37" t="s">
        <v>10</v>
      </c>
      <c r="G8" s="38" t="s">
        <v>11</v>
      </c>
      <c r="H8" s="39" t="s">
        <v>12</v>
      </c>
      <c r="I8" s="40" t="s">
        <v>13</v>
      </c>
      <c r="J8" s="37" t="s">
        <v>14</v>
      </c>
      <c r="K8" s="41" t="s">
        <v>15</v>
      </c>
      <c r="L8" s="42"/>
      <c r="M8" s="40" t="s">
        <v>12</v>
      </c>
      <c r="N8" s="40" t="s">
        <v>13</v>
      </c>
      <c r="O8" s="41" t="s">
        <v>14</v>
      </c>
      <c r="P8" s="43" t="s">
        <v>15</v>
      </c>
      <c r="Q8" s="44"/>
      <c r="R8" s="40" t="s">
        <v>12</v>
      </c>
      <c r="S8" s="39" t="s">
        <v>13</v>
      </c>
      <c r="T8" s="41" t="s">
        <v>14</v>
      </c>
      <c r="U8" s="43" t="s">
        <v>15</v>
      </c>
    </row>
    <row r="9" spans="3:21" x14ac:dyDescent="0.3">
      <c r="C9" s="10">
        <v>1</v>
      </c>
      <c r="D9" s="28" t="s">
        <v>18</v>
      </c>
      <c r="E9" s="66">
        <v>513</v>
      </c>
      <c r="F9" s="66">
        <v>55531</v>
      </c>
      <c r="G9" s="66">
        <v>49478</v>
      </c>
      <c r="H9" s="67">
        <v>4.4999999999999997E-3</v>
      </c>
      <c r="I9" s="67">
        <v>1.06E-3</v>
      </c>
      <c r="J9" s="68">
        <v>4.3499999999999999E-8</v>
      </c>
      <c r="K9" s="68">
        <v>5.5599999999999998E-3</v>
      </c>
      <c r="L9" s="66"/>
      <c r="M9" s="67">
        <v>4.0600000000000002E-3</v>
      </c>
      <c r="N9" s="67">
        <v>8.9700000000000001E-4</v>
      </c>
      <c r="O9" s="68">
        <v>4.2599999999999998E-8</v>
      </c>
      <c r="P9" s="68">
        <v>4.96E-3</v>
      </c>
      <c r="Q9" s="8"/>
      <c r="R9" s="15">
        <f>((H9-M9)/H9)</f>
        <v>9.7777777777777658E-2</v>
      </c>
      <c r="S9" s="15">
        <f t="shared" ref="S9" si="0">((I9-N9)/I9)</f>
        <v>0.15377358490566034</v>
      </c>
      <c r="T9" s="15">
        <f t="shared" ref="T9" si="1">((J9-O9)/J9)</f>
        <v>2.0689655172413828E-2</v>
      </c>
      <c r="U9" s="60">
        <f t="shared" ref="U9" si="2">((K9-P9)/K9)</f>
        <v>0.10791366906474817</v>
      </c>
    </row>
    <row r="10" spans="3:21" x14ac:dyDescent="0.3">
      <c r="C10" s="11">
        <v>2</v>
      </c>
      <c r="D10" s="29" t="s">
        <v>9</v>
      </c>
      <c r="E10" s="69">
        <v>24</v>
      </c>
      <c r="F10" s="53">
        <v>3992</v>
      </c>
      <c r="G10" s="53">
        <v>3786</v>
      </c>
      <c r="H10" s="70">
        <v>1.46E-2</v>
      </c>
      <c r="I10" s="70">
        <v>1.15E-2</v>
      </c>
      <c r="J10" s="71">
        <v>1.18E-8</v>
      </c>
      <c r="K10" s="71">
        <v>2.6100000000000002E-2</v>
      </c>
      <c r="L10" s="53"/>
      <c r="M10" s="70">
        <v>8.6999999999999994E-3</v>
      </c>
      <c r="N10" s="70">
        <v>5.0000000000000001E-3</v>
      </c>
      <c r="O10" s="71">
        <v>1.1199999999999999E-8</v>
      </c>
      <c r="P10" s="71">
        <v>1.37E-2</v>
      </c>
      <c r="Q10" s="5"/>
      <c r="R10" s="16">
        <f>((H10-M10)/H10)</f>
        <v>0.40410958904109595</v>
      </c>
      <c r="S10" s="16">
        <f t="shared" ref="S10:U19" si="3">((I10-N10)/I10)</f>
        <v>0.56521739130434778</v>
      </c>
      <c r="T10" s="16">
        <f t="shared" si="3"/>
        <v>5.0847457627118682E-2</v>
      </c>
      <c r="U10" s="61">
        <f t="shared" si="3"/>
        <v>0.47509578544061304</v>
      </c>
    </row>
    <row r="11" spans="3:21" x14ac:dyDescent="0.3">
      <c r="C11" s="11">
        <v>3</v>
      </c>
      <c r="D11" s="30" t="s">
        <v>16</v>
      </c>
      <c r="E11" s="72">
        <v>32</v>
      </c>
      <c r="F11" s="23">
        <v>3310</v>
      </c>
      <c r="G11" s="23">
        <v>2333</v>
      </c>
      <c r="H11" s="73">
        <v>9.9700000000000006E-4</v>
      </c>
      <c r="I11" s="73">
        <v>4.3800000000000001E-5</v>
      </c>
      <c r="J11" s="73">
        <v>1.7599999999999999E-8</v>
      </c>
      <c r="K11" s="73">
        <v>1.0399999999999999E-3</v>
      </c>
      <c r="L11" s="23"/>
      <c r="M11" s="73">
        <v>9.9700000000000006E-4</v>
      </c>
      <c r="N11" s="73">
        <v>4.3800000000000001E-5</v>
      </c>
      <c r="O11" s="73">
        <v>1.7599999999999999E-8</v>
      </c>
      <c r="P11" s="73">
        <v>1.0399999999999999E-3</v>
      </c>
      <c r="Q11" s="6"/>
      <c r="R11" s="17">
        <f t="shared" ref="R11:R19" si="4">((H11-M11)/H11)</f>
        <v>0</v>
      </c>
      <c r="S11" s="17">
        <f t="shared" si="3"/>
        <v>0</v>
      </c>
      <c r="T11" s="17">
        <f t="shared" si="3"/>
        <v>0</v>
      </c>
      <c r="U11" s="62">
        <f t="shared" si="3"/>
        <v>0</v>
      </c>
    </row>
    <row r="12" spans="3:21" x14ac:dyDescent="0.3">
      <c r="C12" s="11">
        <v>4</v>
      </c>
      <c r="D12" s="29" t="s">
        <v>8</v>
      </c>
      <c r="E12" s="69">
        <v>8</v>
      </c>
      <c r="F12" s="53">
        <v>311</v>
      </c>
      <c r="G12" s="53">
        <v>270</v>
      </c>
      <c r="H12" s="71">
        <v>3.9699999999999999E-2</v>
      </c>
      <c r="I12" s="71">
        <v>3.0999999999999999E-3</v>
      </c>
      <c r="J12" s="71">
        <v>4.3800000000000002E-8</v>
      </c>
      <c r="K12" s="71">
        <v>4.2799999999999998E-2</v>
      </c>
      <c r="L12" s="71"/>
      <c r="M12" s="71">
        <v>4.02E-2</v>
      </c>
      <c r="N12" s="71">
        <v>3.46E-3</v>
      </c>
      <c r="O12" s="71">
        <v>4.2799999999999999E-8</v>
      </c>
      <c r="P12" s="71">
        <v>4.3700000000000003E-2</v>
      </c>
      <c r="Q12" s="5"/>
      <c r="R12" s="16">
        <f t="shared" si="4"/>
        <v>-1.2594458438287165E-2</v>
      </c>
      <c r="S12" s="16">
        <f t="shared" si="3"/>
        <v>-0.11612903225806455</v>
      </c>
      <c r="T12" s="16">
        <f t="shared" si="3"/>
        <v>2.2831050228310553E-2</v>
      </c>
      <c r="U12" s="61">
        <f t="shared" si="3"/>
        <v>-2.1028037383177687E-2</v>
      </c>
    </row>
    <row r="13" spans="3:21" x14ac:dyDescent="0.3">
      <c r="C13" s="11">
        <v>5</v>
      </c>
      <c r="D13" s="31" t="s">
        <v>7</v>
      </c>
      <c r="E13" s="74">
        <v>8</v>
      </c>
      <c r="F13" s="23">
        <v>297</v>
      </c>
      <c r="G13" s="23">
        <v>290</v>
      </c>
      <c r="H13" s="73">
        <v>3.3700000000000001E-4</v>
      </c>
      <c r="I13" s="73">
        <v>1.47E-4</v>
      </c>
      <c r="J13" s="73">
        <v>1.1599999999999999E-9</v>
      </c>
      <c r="K13" s="73">
        <v>4.84E-4</v>
      </c>
      <c r="L13" s="23"/>
      <c r="M13" s="73">
        <v>3.7399999999999998E-4</v>
      </c>
      <c r="N13" s="73">
        <v>1.5200000000000001E-4</v>
      </c>
      <c r="O13" s="73">
        <v>1.1700000000000001E-9</v>
      </c>
      <c r="P13" s="73">
        <v>5.2499999999999997E-4</v>
      </c>
      <c r="Q13" s="6"/>
      <c r="R13" s="17">
        <f t="shared" si="4"/>
        <v>-0.10979228486646878</v>
      </c>
      <c r="S13" s="17">
        <f t="shared" si="3"/>
        <v>-3.4013605442176964E-2</v>
      </c>
      <c r="T13" s="17">
        <f t="shared" si="3"/>
        <v>-8.6206896551725629E-3</v>
      </c>
      <c r="U13" s="62">
        <f t="shared" si="3"/>
        <v>-8.4710743801652819E-2</v>
      </c>
    </row>
    <row r="14" spans="3:21" x14ac:dyDescent="0.3">
      <c r="C14" s="11">
        <v>6</v>
      </c>
      <c r="D14" s="29" t="s">
        <v>5</v>
      </c>
      <c r="E14" s="69">
        <v>107</v>
      </c>
      <c r="F14" s="53">
        <v>1894</v>
      </c>
      <c r="G14" s="53">
        <v>1174</v>
      </c>
      <c r="H14" s="71">
        <v>4.1099999999999999E-3</v>
      </c>
      <c r="I14" s="71">
        <v>7.3800000000000005E-4</v>
      </c>
      <c r="J14" s="71">
        <v>4.5500000000000002E-9</v>
      </c>
      <c r="K14" s="71">
        <v>4.8500000000000001E-3</v>
      </c>
      <c r="L14" s="53"/>
      <c r="M14" s="71">
        <v>5.3400000000000001E-3</v>
      </c>
      <c r="N14" s="71">
        <v>7.1900000000000002E-4</v>
      </c>
      <c r="O14" s="71">
        <v>4.4400000000000004E-9</v>
      </c>
      <c r="P14" s="71">
        <v>6.0600000000000003E-3</v>
      </c>
      <c r="Q14" s="5"/>
      <c r="R14" s="16">
        <f t="shared" si="4"/>
        <v>-0.29927007299270075</v>
      </c>
      <c r="S14" s="16">
        <f t="shared" si="3"/>
        <v>2.5745257452574562E-2</v>
      </c>
      <c r="T14" s="16">
        <f t="shared" si="3"/>
        <v>2.4175824175824135E-2</v>
      </c>
      <c r="U14" s="61">
        <f t="shared" si="3"/>
        <v>-0.24948453608247426</v>
      </c>
    </row>
    <row r="15" spans="3:21" x14ac:dyDescent="0.3">
      <c r="C15" s="11">
        <v>7</v>
      </c>
      <c r="D15" s="31" t="s">
        <v>6</v>
      </c>
      <c r="E15" s="74">
        <v>11</v>
      </c>
      <c r="F15" s="23">
        <v>4741</v>
      </c>
      <c r="G15" s="23">
        <v>1805</v>
      </c>
      <c r="H15" s="73">
        <v>7.18E-4</v>
      </c>
      <c r="I15" s="73">
        <v>3.8400000000000001E-4</v>
      </c>
      <c r="J15" s="73">
        <v>6.0099999999999997E-9</v>
      </c>
      <c r="K15" s="73">
        <v>1.1000000000000001E-3</v>
      </c>
      <c r="L15" s="23"/>
      <c r="M15" s="73">
        <v>7.7399999999999995E-4</v>
      </c>
      <c r="N15" s="73">
        <v>4.4700000000000002E-4</v>
      </c>
      <c r="O15" s="73">
        <v>5.6999999999999998E-9</v>
      </c>
      <c r="P15" s="73">
        <v>1.2199999999999999E-3</v>
      </c>
      <c r="Q15" s="6"/>
      <c r="R15" s="17">
        <f t="shared" si="4"/>
        <v>-7.7994428969359264E-2</v>
      </c>
      <c r="S15" s="17">
        <f t="shared" si="3"/>
        <v>-0.16406250000000003</v>
      </c>
      <c r="T15" s="17">
        <f t="shared" si="3"/>
        <v>5.1580698835274538E-2</v>
      </c>
      <c r="U15" s="62">
        <f t="shared" si="3"/>
        <v>-0.10909090909090897</v>
      </c>
    </row>
    <row r="16" spans="3:21" x14ac:dyDescent="0.3">
      <c r="C16" s="11">
        <v>8</v>
      </c>
      <c r="D16" s="29" t="s">
        <v>4</v>
      </c>
      <c r="E16" s="69">
        <v>392</v>
      </c>
      <c r="F16" s="53">
        <v>11606</v>
      </c>
      <c r="G16" s="53">
        <v>8594</v>
      </c>
      <c r="H16" s="71">
        <v>8.1200000000000005E-3</v>
      </c>
      <c r="I16" s="71">
        <v>6.8400000000000004E-4</v>
      </c>
      <c r="J16" s="71">
        <v>3.7599999999999999E-8</v>
      </c>
      <c r="K16" s="71">
        <v>8.8000000000000005E-3</v>
      </c>
      <c r="L16" s="53"/>
      <c r="M16" s="71">
        <v>9.5499999999999995E-3</v>
      </c>
      <c r="N16" s="71">
        <v>1.33E-3</v>
      </c>
      <c r="O16" s="71">
        <v>3.6400000000000002E-8</v>
      </c>
      <c r="P16" s="71">
        <v>1.09E-2</v>
      </c>
      <c r="Q16" s="5"/>
      <c r="R16" s="16">
        <f t="shared" si="4"/>
        <v>-0.17610837438423632</v>
      </c>
      <c r="S16" s="16">
        <f t="shared" si="3"/>
        <v>-0.94444444444444442</v>
      </c>
      <c r="T16" s="16">
        <f t="shared" si="3"/>
        <v>3.1914893617021212E-2</v>
      </c>
      <c r="U16" s="61">
        <f t="shared" si="3"/>
        <v>-0.23863636363636356</v>
      </c>
    </row>
    <row r="17" spans="3:26" x14ac:dyDescent="0.3">
      <c r="C17" s="11">
        <v>9</v>
      </c>
      <c r="D17" s="31" t="s">
        <v>3</v>
      </c>
      <c r="E17" s="74">
        <v>256</v>
      </c>
      <c r="F17" s="23">
        <v>9720</v>
      </c>
      <c r="G17" s="23">
        <v>5722</v>
      </c>
      <c r="H17" s="73">
        <v>0.13900000000000001</v>
      </c>
      <c r="I17" s="73">
        <v>6.4099999999999999E-3</v>
      </c>
      <c r="J17" s="73">
        <v>4.5300000000000002E-8</v>
      </c>
      <c r="K17" s="73">
        <v>0.14599999999999999</v>
      </c>
      <c r="L17" s="23"/>
      <c r="M17" s="73">
        <v>0.13800000000000001</v>
      </c>
      <c r="N17" s="73">
        <v>1.8100000000000002E-2</v>
      </c>
      <c r="O17" s="73">
        <v>3.1200000000000001E-8</v>
      </c>
      <c r="P17" s="73">
        <v>0.156</v>
      </c>
      <c r="Q17" s="6"/>
      <c r="R17" s="17">
        <f t="shared" si="4"/>
        <v>7.1942446043165523E-3</v>
      </c>
      <c r="S17" s="17">
        <f t="shared" si="3"/>
        <v>-1.8237129485179411</v>
      </c>
      <c r="T17" s="17">
        <f t="shared" si="3"/>
        <v>0.31125827814569534</v>
      </c>
      <c r="U17" s="62">
        <f t="shared" si="3"/>
        <v>-6.8493150684931572E-2</v>
      </c>
    </row>
    <row r="18" spans="3:26" ht="22" customHeight="1" x14ac:dyDescent="0.3">
      <c r="C18" s="11">
        <v>10</v>
      </c>
      <c r="D18" s="29" t="s">
        <v>2</v>
      </c>
      <c r="E18" s="69">
        <v>65</v>
      </c>
      <c r="F18" s="53">
        <v>3807</v>
      </c>
      <c r="G18" s="53">
        <v>1591</v>
      </c>
      <c r="H18" s="71">
        <v>5.2600000000000001E-2</v>
      </c>
      <c r="I18" s="71">
        <v>4.3800000000000002E-3</v>
      </c>
      <c r="J18" s="71">
        <v>1.2499999999999999E-8</v>
      </c>
      <c r="K18" s="71">
        <v>5.7000000000000002E-2</v>
      </c>
      <c r="L18" s="53"/>
      <c r="M18" s="71">
        <v>5.0500000000000003E-2</v>
      </c>
      <c r="N18" s="71">
        <v>7.1799999999999998E-3</v>
      </c>
      <c r="O18" s="71">
        <v>9.9599999999999995E-9</v>
      </c>
      <c r="P18" s="71">
        <v>5.7700000000000001E-2</v>
      </c>
      <c r="Q18" s="5"/>
      <c r="R18" s="16">
        <f t="shared" si="4"/>
        <v>3.9923954372623527E-2</v>
      </c>
      <c r="S18" s="16">
        <f t="shared" si="3"/>
        <v>-0.63926940639269392</v>
      </c>
      <c r="T18" s="16">
        <f t="shared" si="3"/>
        <v>0.20319999999999999</v>
      </c>
      <c r="U18" s="61">
        <f t="shared" si="3"/>
        <v>-1.2280701754385951E-2</v>
      </c>
    </row>
    <row r="19" spans="3:26" x14ac:dyDescent="0.3">
      <c r="C19" s="11">
        <v>11</v>
      </c>
      <c r="D19" s="31" t="s">
        <v>1</v>
      </c>
      <c r="E19" s="74">
        <v>9</v>
      </c>
      <c r="F19" s="23">
        <v>905</v>
      </c>
      <c r="G19" s="23">
        <v>864</v>
      </c>
      <c r="H19" s="73">
        <v>3.6099999999999999E-4</v>
      </c>
      <c r="I19" s="73">
        <v>6.4599999999999998E-5</v>
      </c>
      <c r="J19" s="73">
        <v>2.6200000000000001E-9</v>
      </c>
      <c r="K19" s="73">
        <v>4.26E-4</v>
      </c>
      <c r="L19" s="23"/>
      <c r="M19" s="73">
        <v>3.7100000000000002E-4</v>
      </c>
      <c r="N19" s="73">
        <v>7.5500000000000006E-5</v>
      </c>
      <c r="O19" s="73">
        <v>2.5599999999999998E-9</v>
      </c>
      <c r="P19" s="73">
        <v>4.4700000000000002E-4</v>
      </c>
      <c r="Q19" s="6"/>
      <c r="R19" s="17">
        <f t="shared" si="4"/>
        <v>-2.770083102493082E-2</v>
      </c>
      <c r="S19" s="17">
        <f t="shared" si="3"/>
        <v>-0.16873065015479888</v>
      </c>
      <c r="T19" s="17">
        <f t="shared" si="3"/>
        <v>2.2900763358778706E-2</v>
      </c>
      <c r="U19" s="62">
        <f t="shared" si="3"/>
        <v>-4.9295774647887376E-2</v>
      </c>
    </row>
    <row r="20" spans="3:26" x14ac:dyDescent="0.3">
      <c r="C20" s="11">
        <v>12</v>
      </c>
      <c r="D20" s="32" t="s">
        <v>19</v>
      </c>
      <c r="E20" s="53">
        <v>247</v>
      </c>
      <c r="F20" s="53">
        <v>102653</v>
      </c>
      <c r="G20" s="53">
        <v>98209</v>
      </c>
      <c r="H20" s="71">
        <v>2.75E-2</v>
      </c>
      <c r="I20" s="71">
        <v>1.54E-2</v>
      </c>
      <c r="J20" s="71">
        <v>2.7000000000000001E-7</v>
      </c>
      <c r="K20" s="71">
        <v>4.2999999999999997E-2</v>
      </c>
      <c r="L20" s="53"/>
      <c r="M20" s="71">
        <v>2.4799999999999999E-2</v>
      </c>
      <c r="N20" s="71">
        <v>1.3100000000000001E-2</v>
      </c>
      <c r="O20" s="71">
        <v>2.6800000000000002E-7</v>
      </c>
      <c r="P20" s="71">
        <v>3.7900000000000003E-2</v>
      </c>
      <c r="Q20" s="5"/>
      <c r="R20" s="16">
        <f>((H20-M20)/H20)</f>
        <v>9.8181818181818217E-2</v>
      </c>
      <c r="S20" s="16">
        <f t="shared" ref="S20:S25" si="5">((I20-N20)/I20)</f>
        <v>0.14935064935064934</v>
      </c>
      <c r="T20" s="16">
        <f t="shared" ref="T20:T25" si="6">((J20-O20)/J20)</f>
        <v>7.4074074074073756E-3</v>
      </c>
      <c r="U20" s="61">
        <f t="shared" ref="U20:U25" si="7">((K20-P20)/K20)</f>
        <v>0.11860465116279055</v>
      </c>
    </row>
    <row r="21" spans="3:26" x14ac:dyDescent="0.3">
      <c r="C21" s="11">
        <v>13</v>
      </c>
      <c r="D21" s="30" t="s">
        <v>22</v>
      </c>
      <c r="E21" s="23">
        <v>28</v>
      </c>
      <c r="F21" s="23">
        <v>8800</v>
      </c>
      <c r="G21" s="23">
        <v>7586</v>
      </c>
      <c r="H21" s="73">
        <v>1.49E-2</v>
      </c>
      <c r="I21" s="73">
        <v>6.0899999999999999E-3</v>
      </c>
      <c r="J21" s="73">
        <v>7.4600000000000006E-8</v>
      </c>
      <c r="K21" s="73">
        <v>2.1000000000000001E-2</v>
      </c>
      <c r="L21" s="23"/>
      <c r="M21" s="73">
        <v>1.06E-2</v>
      </c>
      <c r="N21" s="73">
        <v>4.1200000000000004E-3</v>
      </c>
      <c r="O21" s="73">
        <v>6.9100000000000003E-8</v>
      </c>
      <c r="P21" s="73">
        <v>1.47E-2</v>
      </c>
      <c r="Q21" s="6"/>
      <c r="R21" s="17">
        <f>((H21-M21)/H21)</f>
        <v>0.28859060402684561</v>
      </c>
      <c r="S21" s="17">
        <f t="shared" ref="S21" si="8">((I21-N21)/I21)</f>
        <v>0.3234811165845648</v>
      </c>
      <c r="T21" s="17">
        <f t="shared" ref="T21" si="9">((J21-O21)/J21)</f>
        <v>7.3726541554959821E-2</v>
      </c>
      <c r="U21" s="62">
        <f t="shared" ref="U21" si="10">((K21-P21)/K21)</f>
        <v>0.30000000000000004</v>
      </c>
    </row>
    <row r="22" spans="3:26" x14ac:dyDescent="0.3">
      <c r="C22" s="11">
        <v>14</v>
      </c>
      <c r="D22" s="32" t="s">
        <v>21</v>
      </c>
      <c r="E22" s="53">
        <v>52</v>
      </c>
      <c r="F22" s="53">
        <v>8502</v>
      </c>
      <c r="G22" s="53">
        <v>9764</v>
      </c>
      <c r="H22" s="71">
        <v>4.4999999999999997E-3</v>
      </c>
      <c r="I22" s="71">
        <v>1.06E-3</v>
      </c>
      <c r="J22" s="71">
        <v>4.3499999999999999E-8</v>
      </c>
      <c r="K22" s="71">
        <v>5.5599999999999998E-3</v>
      </c>
      <c r="L22" s="53"/>
      <c r="M22" s="71">
        <v>4.0600000000000002E-3</v>
      </c>
      <c r="N22" s="71">
        <v>8.9700000000000001E-4</v>
      </c>
      <c r="O22" s="71">
        <v>4.2599999999999998E-8</v>
      </c>
      <c r="P22" s="71">
        <v>4.96E-3</v>
      </c>
      <c r="Q22" s="5"/>
      <c r="R22" s="16">
        <f t="shared" ref="R22" si="11">((H22-M22)/H22)</f>
        <v>9.7777777777777658E-2</v>
      </c>
      <c r="S22" s="16">
        <f t="shared" ref="S22" si="12">((I22-N22)/I22)</f>
        <v>0.15377358490566034</v>
      </c>
      <c r="T22" s="16">
        <f t="shared" ref="T22" si="13">((J22-O22)/J22)</f>
        <v>2.0689655172413828E-2</v>
      </c>
      <c r="U22" s="61">
        <f t="shared" ref="U22" si="14">((K22-P22)/K22)</f>
        <v>0.10791366906474817</v>
      </c>
    </row>
    <row r="23" spans="3:26" x14ac:dyDescent="0.3">
      <c r="C23" s="11">
        <v>15</v>
      </c>
      <c r="D23" s="30" t="s">
        <v>24</v>
      </c>
      <c r="E23" s="23">
        <v>24</v>
      </c>
      <c r="F23" s="23">
        <v>10913</v>
      </c>
      <c r="G23" s="23">
        <v>9955</v>
      </c>
      <c r="H23" s="73">
        <v>1.75E-3</v>
      </c>
      <c r="I23" s="73">
        <v>4.6700000000000002E-4</v>
      </c>
      <c r="J23" s="73">
        <v>4.4899999999999998E-8</v>
      </c>
      <c r="K23" s="73">
        <v>2.2100000000000002E-3</v>
      </c>
      <c r="L23" s="23"/>
      <c r="M23" s="73">
        <v>1.3799999999999999E-3</v>
      </c>
      <c r="N23" s="73">
        <v>3.68E-4</v>
      </c>
      <c r="O23" s="73">
        <v>4.5900000000000001E-8</v>
      </c>
      <c r="P23" s="73">
        <v>1.74E-3</v>
      </c>
      <c r="Q23" s="7"/>
      <c r="R23" s="18">
        <f t="shared" ref="R23" si="15">((H23-M23)/H23)</f>
        <v>0.21142857142857149</v>
      </c>
      <c r="S23" s="18">
        <f t="shared" ref="S23" si="16">((I23-N23)/I23)</f>
        <v>0.21199143468950754</v>
      </c>
      <c r="T23" s="18">
        <f t="shared" ref="T23" si="17">((J23-O23)/J23)</f>
        <v>-2.227171492204905E-2</v>
      </c>
      <c r="U23" s="63">
        <f t="shared" ref="U23" si="18">((K23-P23)/K23)</f>
        <v>0.2126696832579186</v>
      </c>
    </row>
    <row r="24" spans="3:26" x14ac:dyDescent="0.3">
      <c r="C24" s="11">
        <v>16</v>
      </c>
      <c r="D24" s="32" t="s">
        <v>25</v>
      </c>
      <c r="E24" s="53">
        <v>258</v>
      </c>
      <c r="F24" s="53">
        <v>12465</v>
      </c>
      <c r="G24" s="53">
        <v>8739</v>
      </c>
      <c r="H24" s="71">
        <v>3.9199999999999999E-2</v>
      </c>
      <c r="I24" s="71">
        <v>2.0400000000000001E-2</v>
      </c>
      <c r="J24" s="71">
        <v>2.1E-7</v>
      </c>
      <c r="K24" s="71">
        <v>5.96E-2</v>
      </c>
      <c r="L24" s="53"/>
      <c r="M24" s="71">
        <v>5.8099999999999999E-2</v>
      </c>
      <c r="N24" s="71">
        <v>3.4099999999999998E-2</v>
      </c>
      <c r="O24" s="71">
        <v>2.0200000000000001E-7</v>
      </c>
      <c r="P24" s="71">
        <v>9.2100000000000001E-2</v>
      </c>
      <c r="Q24" s="5"/>
      <c r="R24" s="16">
        <f t="shared" ref="R24" si="19">((H24-M24)/H24)</f>
        <v>-0.48214285714285715</v>
      </c>
      <c r="S24" s="16">
        <f t="shared" ref="S24" si="20">((I24-N24)/I24)</f>
        <v>-0.67156862745098023</v>
      </c>
      <c r="T24" s="16">
        <f t="shared" ref="T24" si="21">((J24-O24)/J24)</f>
        <v>3.8095238095238057E-2</v>
      </c>
      <c r="U24" s="61">
        <f t="shared" ref="U24" si="22">((K24-P24)/K24)</f>
        <v>-0.54530201342281881</v>
      </c>
    </row>
    <row r="25" spans="3:26" x14ac:dyDescent="0.3">
      <c r="C25" s="11">
        <v>17</v>
      </c>
      <c r="D25" s="30" t="s">
        <v>20</v>
      </c>
      <c r="E25" s="23">
        <v>2048</v>
      </c>
      <c r="F25" s="23">
        <v>41788</v>
      </c>
      <c r="G25" s="23">
        <v>44958</v>
      </c>
      <c r="H25" s="73">
        <v>1.2999999999999999E-2</v>
      </c>
      <c r="I25" s="73">
        <v>8.6700000000000006E-3</v>
      </c>
      <c r="J25" s="73">
        <v>1.23E-7</v>
      </c>
      <c r="K25" s="73">
        <v>2.1700000000000001E-2</v>
      </c>
      <c r="L25" s="23"/>
      <c r="M25" s="73">
        <v>1.24E-2</v>
      </c>
      <c r="N25" s="73">
        <v>7.8700000000000003E-3</v>
      </c>
      <c r="O25" s="73">
        <v>1.3300000000000001E-7</v>
      </c>
      <c r="P25" s="73">
        <v>2.0199999999999999E-2</v>
      </c>
      <c r="Q25" s="6"/>
      <c r="R25" s="17">
        <f t="shared" ref="R25" si="23">((H25-M25)/H25)</f>
        <v>4.6153846153846143E-2</v>
      </c>
      <c r="S25" s="17">
        <f t="shared" si="5"/>
        <v>9.2272202998846628E-2</v>
      </c>
      <c r="T25" s="17">
        <f t="shared" si="6"/>
        <v>-8.1300813008130163E-2</v>
      </c>
      <c r="U25" s="62">
        <f t="shared" si="7"/>
        <v>6.9124423963133702E-2</v>
      </c>
    </row>
    <row r="26" spans="3:26" x14ac:dyDescent="0.3">
      <c r="C26" s="11">
        <v>18</v>
      </c>
      <c r="D26" s="32" t="s">
        <v>26</v>
      </c>
      <c r="E26" s="53">
        <v>3</v>
      </c>
      <c r="F26" s="53">
        <v>2457</v>
      </c>
      <c r="G26" s="53">
        <v>2330</v>
      </c>
      <c r="H26" s="71">
        <v>3.4399999999999999E-3</v>
      </c>
      <c r="I26" s="71">
        <v>1.5399999999999999E-3</v>
      </c>
      <c r="J26" s="71">
        <v>2.6499999999999999E-8</v>
      </c>
      <c r="K26" s="71">
        <v>4.9800000000000001E-3</v>
      </c>
      <c r="L26" s="53"/>
      <c r="M26" s="71">
        <v>3.4099999999999998E-3</v>
      </c>
      <c r="N26" s="71">
        <v>1.6000000000000001E-3</v>
      </c>
      <c r="O26" s="71">
        <v>2.6000000000000001E-8</v>
      </c>
      <c r="P26" s="71">
        <v>5.0200000000000002E-3</v>
      </c>
      <c r="Q26" s="5"/>
      <c r="R26" s="16">
        <f t="shared" ref="R26" si="24">((H26-M26)/H26)</f>
        <v>8.720930232558162E-3</v>
      </c>
      <c r="S26" s="16">
        <f t="shared" ref="S26" si="25">((I26-N26)/I26)</f>
        <v>-3.8961038961039064E-2</v>
      </c>
      <c r="T26" s="16">
        <f t="shared" ref="T26" si="26">((J26-O26)/J26)</f>
        <v>1.8867924528301806E-2</v>
      </c>
      <c r="U26" s="61">
        <f t="shared" ref="U26" si="27">((K26-P26)/K26)</f>
        <v>-8.0321285140562467E-3</v>
      </c>
    </row>
    <row r="27" spans="3:26" x14ac:dyDescent="0.3">
      <c r="C27" s="11">
        <v>19</v>
      </c>
      <c r="D27" s="30" t="s">
        <v>27</v>
      </c>
      <c r="E27" s="23">
        <v>74</v>
      </c>
      <c r="F27" s="23">
        <v>19728</v>
      </c>
      <c r="G27" s="23">
        <v>17133</v>
      </c>
      <c r="H27" s="73">
        <v>9.1599999999999997E-3</v>
      </c>
      <c r="I27" s="73">
        <v>4.5199999999999997E-3</v>
      </c>
      <c r="J27" s="73">
        <v>7.4700000000000001E-8</v>
      </c>
      <c r="K27" s="73">
        <v>1.37E-2</v>
      </c>
      <c r="L27" s="23"/>
      <c r="M27" s="73">
        <v>7.2899999999999996E-3</v>
      </c>
      <c r="N27" s="73">
        <v>4.0200000000000001E-3</v>
      </c>
      <c r="O27" s="73">
        <v>6.4799999999999998E-8</v>
      </c>
      <c r="P27" s="73">
        <v>1.1299999999999999E-2</v>
      </c>
      <c r="Q27" s="7"/>
      <c r="R27" s="18">
        <f t="shared" ref="R27:R28" si="28">((H27-M27)/H27)</f>
        <v>0.20414847161572056</v>
      </c>
      <c r="S27" s="18">
        <f t="shared" ref="S27:S28" si="29">((I27-N27)/I27)</f>
        <v>0.11061946902654858</v>
      </c>
      <c r="T27" s="18">
        <f t="shared" ref="T27:T28" si="30">((J27-O27)/J27)</f>
        <v>0.13253012048192775</v>
      </c>
      <c r="U27" s="63">
        <f t="shared" ref="U27:U28" si="31">((K27-P27)/K27)</f>
        <v>0.17518248175182488</v>
      </c>
    </row>
    <row r="28" spans="3:26" ht="27" thickBot="1" x14ac:dyDescent="0.35">
      <c r="C28" s="11">
        <v>20</v>
      </c>
      <c r="D28" s="33" t="s">
        <v>28</v>
      </c>
      <c r="E28" s="75">
        <v>99</v>
      </c>
      <c r="F28" s="75">
        <v>11040</v>
      </c>
      <c r="G28" s="75">
        <v>10525</v>
      </c>
      <c r="H28" s="76">
        <v>5.64E-3</v>
      </c>
      <c r="I28" s="76">
        <v>2.3999999999999998E-3</v>
      </c>
      <c r="J28" s="76">
        <v>4.2400000000000002E-8</v>
      </c>
      <c r="K28" s="76">
        <v>8.0499999999999999E-3</v>
      </c>
      <c r="L28" s="75"/>
      <c r="M28" s="76">
        <v>4.6299999999999996E-3</v>
      </c>
      <c r="N28" s="76">
        <v>1.5299999999999999E-3</v>
      </c>
      <c r="O28" s="76">
        <v>4.14E-8</v>
      </c>
      <c r="P28" s="76">
        <v>6.1599999999999997E-3</v>
      </c>
      <c r="Q28" s="9"/>
      <c r="R28" s="19">
        <f t="shared" si="28"/>
        <v>0.17907801418439726</v>
      </c>
      <c r="S28" s="19">
        <f t="shared" si="29"/>
        <v>0.36249999999999999</v>
      </c>
      <c r="T28" s="19">
        <f t="shared" si="30"/>
        <v>2.3584905660377412E-2</v>
      </c>
      <c r="U28" s="64">
        <f t="shared" si="31"/>
        <v>0.23478260869565221</v>
      </c>
    </row>
    <row r="29" spans="3:26" ht="27" thickBot="1" x14ac:dyDescent="0.35">
      <c r="C29" s="12">
        <v>21</v>
      </c>
      <c r="D29" s="34" t="s">
        <v>29</v>
      </c>
      <c r="E29" s="77">
        <v>53</v>
      </c>
      <c r="F29" s="77">
        <v>8539</v>
      </c>
      <c r="G29" s="77">
        <v>8186</v>
      </c>
      <c r="H29" s="78">
        <v>8.3900000000000001E-4</v>
      </c>
      <c r="I29" s="78">
        <v>1.7899999999999999E-4</v>
      </c>
      <c r="J29" s="78">
        <v>2.9999999999999997E-8</v>
      </c>
      <c r="K29" s="78">
        <v>1.0200000000000001E-3</v>
      </c>
      <c r="L29" s="77"/>
      <c r="M29" s="78">
        <v>9.3999999999999997E-4</v>
      </c>
      <c r="N29" s="78">
        <v>2.7799999999999998E-4</v>
      </c>
      <c r="O29" s="78">
        <v>2.8600000000000001E-8</v>
      </c>
      <c r="P29" s="78">
        <v>1.2199999999999999E-3</v>
      </c>
      <c r="Q29" s="13"/>
      <c r="R29" s="19">
        <f t="shared" ref="R29" si="32">((H29-M29)/H29)</f>
        <v>-0.12038140643623356</v>
      </c>
      <c r="S29" s="19">
        <f t="shared" ref="S29" si="33">((I29-N29)/I29)</f>
        <v>-0.55307262569832405</v>
      </c>
      <c r="T29" s="19">
        <f t="shared" ref="T29" si="34">((J29-O29)/J29)</f>
        <v>4.6666666666666537E-2</v>
      </c>
      <c r="U29" s="64">
        <f t="shared" ref="U29" si="35">((K29-P29)/K29)</f>
        <v>-0.19607843137254888</v>
      </c>
    </row>
    <row r="30" spans="3:26" ht="31" x14ac:dyDescent="0.35">
      <c r="E30" s="4"/>
      <c r="F30" s="4"/>
      <c r="G30" s="4"/>
      <c r="H30" s="4"/>
      <c r="Q30" s="3" t="s">
        <v>17</v>
      </c>
      <c r="R30" s="20">
        <f>AVERAGE(R9:R25)</f>
        <v>6.2079338556372057E-3</v>
      </c>
      <c r="S30" s="20">
        <f>AVERAGE(S9:S25)</f>
        <v>-0.16978388190995816</v>
      </c>
      <c r="T30" s="20">
        <f>AVERAGE(T9:T25)</f>
        <v>4.512495563559437E-2</v>
      </c>
      <c r="U30" s="65">
        <f>AVERAGE(U9:U28)</f>
        <v>2.0746630669138604E-2</v>
      </c>
    </row>
    <row r="32" spans="3:26" x14ac:dyDescent="0.3">
      <c r="Z32" t="s">
        <v>23</v>
      </c>
    </row>
    <row r="33" spans="3:21" x14ac:dyDescent="0.3">
      <c r="D33" s="35"/>
      <c r="U33" t="s">
        <v>55</v>
      </c>
    </row>
    <row r="36" spans="3:21" x14ac:dyDescent="0.3">
      <c r="D36" s="22" t="s">
        <v>56</v>
      </c>
    </row>
    <row r="37" spans="3:21" ht="27" thickBot="1" x14ac:dyDescent="0.35"/>
    <row r="38" spans="3:21" ht="27" thickBot="1" x14ac:dyDescent="0.35">
      <c r="C38" s="22"/>
      <c r="D38" s="27" t="s">
        <v>0</v>
      </c>
      <c r="E38" s="36" t="s">
        <v>54</v>
      </c>
      <c r="F38" s="37" t="s">
        <v>10</v>
      </c>
      <c r="G38" s="38" t="s">
        <v>11</v>
      </c>
      <c r="H38" s="39" t="s">
        <v>12</v>
      </c>
      <c r="I38" s="40" t="s">
        <v>13</v>
      </c>
      <c r="J38" s="37" t="s">
        <v>14</v>
      </c>
      <c r="K38" s="41" t="s">
        <v>15</v>
      </c>
      <c r="L38" s="42"/>
      <c r="M38" s="40" t="s">
        <v>12</v>
      </c>
      <c r="N38" s="40" t="s">
        <v>13</v>
      </c>
      <c r="O38" s="41" t="s">
        <v>14</v>
      </c>
      <c r="P38" s="43" t="s">
        <v>15</v>
      </c>
      <c r="Q38" s="44"/>
      <c r="R38" s="40" t="s">
        <v>12</v>
      </c>
      <c r="S38" s="39" t="s">
        <v>13</v>
      </c>
      <c r="T38" s="41" t="s">
        <v>14</v>
      </c>
      <c r="U38" s="43" t="s">
        <v>15</v>
      </c>
    </row>
    <row r="39" spans="3:21" ht="27" thickBot="1" x14ac:dyDescent="0.35">
      <c r="C39" s="10">
        <v>1</v>
      </c>
      <c r="D39" s="28" t="s">
        <v>18</v>
      </c>
      <c r="E39" s="66">
        <v>513</v>
      </c>
      <c r="F39" s="24">
        <v>50905</v>
      </c>
      <c r="G39" s="66">
        <v>49478</v>
      </c>
      <c r="H39" s="67">
        <v>4.4999999999999997E-3</v>
      </c>
      <c r="I39" s="67">
        <v>1.06E-3</v>
      </c>
      <c r="J39" s="68">
        <v>4.3499999999999999E-8</v>
      </c>
      <c r="K39" s="68">
        <v>5.5599999999999998E-3</v>
      </c>
      <c r="L39" s="66"/>
      <c r="M39" s="67">
        <v>4.0600000000000002E-3</v>
      </c>
      <c r="N39" s="67">
        <v>8.9700000000000001E-4</v>
      </c>
      <c r="O39" s="68">
        <v>4.2599999999999998E-8</v>
      </c>
      <c r="P39" s="68">
        <v>4.96E-3</v>
      </c>
      <c r="Q39" s="8"/>
      <c r="R39" s="15">
        <f>((H39-M39)/H39)</f>
        <v>9.7777777777777658E-2</v>
      </c>
      <c r="S39" s="15">
        <f t="shared" ref="S39:S59" si="36">((I39-N39)/I39)</f>
        <v>0.15377358490566034</v>
      </c>
      <c r="T39" s="15">
        <f t="shared" ref="T39:T59" si="37">((J39-O39)/J39)</f>
        <v>2.0689655172413828E-2</v>
      </c>
      <c r="U39" s="60">
        <f t="shared" ref="U39:U59" si="38">((K39-P39)/K39)</f>
        <v>0.10791366906474817</v>
      </c>
    </row>
    <row r="40" spans="3:21" x14ac:dyDescent="0.3">
      <c r="C40" s="11">
        <v>2</v>
      </c>
      <c r="D40" s="29" t="s">
        <v>9</v>
      </c>
      <c r="E40" s="69">
        <v>24</v>
      </c>
      <c r="F40" s="53">
        <v>4110</v>
      </c>
      <c r="G40" s="53">
        <v>3786</v>
      </c>
      <c r="H40" s="70">
        <v>1.46E-2</v>
      </c>
      <c r="I40" s="70">
        <v>1.15E-2</v>
      </c>
      <c r="J40" s="71">
        <v>1.18E-8</v>
      </c>
      <c r="K40" s="71">
        <v>2.6100000000000002E-2</v>
      </c>
      <c r="L40" s="53"/>
      <c r="M40" s="70">
        <v>1.18E-2</v>
      </c>
      <c r="N40" s="70">
        <v>9.2700000000000005E-3</v>
      </c>
      <c r="O40" s="71">
        <v>1.1199999999999999E-8</v>
      </c>
      <c r="P40" s="71">
        <v>2.1100000000000001E-2</v>
      </c>
      <c r="Q40" s="5"/>
      <c r="R40" s="16">
        <f>((H40-M40)/H40)</f>
        <v>0.19178082191780824</v>
      </c>
      <c r="S40" s="16">
        <f t="shared" si="36"/>
        <v>0.19391304347826083</v>
      </c>
      <c r="T40" s="16">
        <f t="shared" si="37"/>
        <v>5.0847457627118682E-2</v>
      </c>
      <c r="U40" s="61">
        <f>((K40-P40)/K40)</f>
        <v>0.19157088122605367</v>
      </c>
    </row>
    <row r="41" spans="3:21" x14ac:dyDescent="0.3">
      <c r="C41" s="11">
        <v>3</v>
      </c>
      <c r="D41" s="30" t="s">
        <v>16</v>
      </c>
      <c r="E41" s="72">
        <v>32</v>
      </c>
      <c r="F41" s="23">
        <v>3310</v>
      </c>
      <c r="G41" s="23">
        <v>2333</v>
      </c>
      <c r="H41" s="73">
        <v>9.9700000000000006E-4</v>
      </c>
      <c r="I41" s="73">
        <v>4.3800000000000001E-5</v>
      </c>
      <c r="J41" s="73">
        <v>1.7599999999999999E-8</v>
      </c>
      <c r="K41" s="73">
        <v>1.0399999999999999E-3</v>
      </c>
      <c r="L41" s="23"/>
      <c r="M41" s="73">
        <v>9.8499999999999998E-4</v>
      </c>
      <c r="N41" s="73">
        <v>3.7799999999999997E-5</v>
      </c>
      <c r="O41" s="73">
        <v>1.7599999999999999E-8</v>
      </c>
      <c r="P41" s="73">
        <v>1.0200000000000001E-3</v>
      </c>
      <c r="Q41" s="6"/>
      <c r="R41" s="17">
        <f t="shared" ref="R41:R49" si="39">((H41-M41)/H41)</f>
        <v>1.2036108324974999E-2</v>
      </c>
      <c r="S41" s="17">
        <f t="shared" si="36"/>
        <v>0.13698630136986309</v>
      </c>
      <c r="T41" s="17">
        <f t="shared" si="37"/>
        <v>0</v>
      </c>
      <c r="U41" s="62">
        <f t="shared" si="38"/>
        <v>1.9230769230769076E-2</v>
      </c>
    </row>
    <row r="42" spans="3:21" x14ac:dyDescent="0.3">
      <c r="C42" s="11">
        <v>4</v>
      </c>
      <c r="D42" s="29" t="s">
        <v>8</v>
      </c>
      <c r="E42" s="69">
        <v>8</v>
      </c>
      <c r="F42" s="53">
        <v>311</v>
      </c>
      <c r="G42" s="53">
        <v>270</v>
      </c>
      <c r="H42" s="71">
        <v>3.9699999999999999E-2</v>
      </c>
      <c r="I42" s="71">
        <v>3.0999999999999999E-3</v>
      </c>
      <c r="J42" s="71">
        <v>4.3800000000000002E-8</v>
      </c>
      <c r="K42" s="71">
        <v>4.2799999999999998E-2</v>
      </c>
      <c r="L42" s="71"/>
      <c r="M42" s="71">
        <v>3.9899999999999998E-2</v>
      </c>
      <c r="N42" s="71">
        <v>3.3700000000000002E-3</v>
      </c>
      <c r="O42" s="71">
        <v>4.2799999999999999E-8</v>
      </c>
      <c r="P42" s="71">
        <v>4.3299999999999998E-2</v>
      </c>
      <c r="Q42" s="5"/>
      <c r="R42" s="16">
        <f t="shared" si="39"/>
        <v>-5.037783375314831E-3</v>
      </c>
      <c r="S42" s="16">
        <f t="shared" si="36"/>
        <v>-8.7096774193548485E-2</v>
      </c>
      <c r="T42" s="16">
        <f t="shared" si="37"/>
        <v>2.2831050228310553E-2</v>
      </c>
      <c r="U42" s="61">
        <f t="shared" si="38"/>
        <v>-1.1682242990654217E-2</v>
      </c>
    </row>
    <row r="43" spans="3:21" x14ac:dyDescent="0.3">
      <c r="C43" s="11">
        <v>5</v>
      </c>
      <c r="D43" s="31" t="s">
        <v>7</v>
      </c>
      <c r="E43" s="74">
        <v>8</v>
      </c>
      <c r="F43" s="23">
        <v>297</v>
      </c>
      <c r="G43" s="23">
        <v>290</v>
      </c>
      <c r="H43" s="73">
        <v>3.3700000000000001E-4</v>
      </c>
      <c r="I43" s="73">
        <v>1.47E-4</v>
      </c>
      <c r="J43" s="73">
        <v>1.1599999999999999E-9</v>
      </c>
      <c r="K43" s="73">
        <v>4.84E-4</v>
      </c>
      <c r="L43" s="23"/>
      <c r="M43" s="73">
        <v>3.7300000000000001E-4</v>
      </c>
      <c r="N43" s="73">
        <v>1.5300000000000001E-4</v>
      </c>
      <c r="O43" s="73">
        <v>1.1700000000000001E-9</v>
      </c>
      <c r="P43" s="73">
        <v>5.2599999999999999E-4</v>
      </c>
      <c r="Q43" s="6"/>
      <c r="R43" s="17">
        <f t="shared" si="39"/>
        <v>-0.10682492581602376</v>
      </c>
      <c r="S43" s="17">
        <f t="shared" si="36"/>
        <v>-4.0816326530612318E-2</v>
      </c>
      <c r="T43" s="17">
        <f t="shared" si="37"/>
        <v>-8.6206896551725629E-3</v>
      </c>
      <c r="U43" s="62">
        <f t="shared" si="38"/>
        <v>-8.6776859504132206E-2</v>
      </c>
    </row>
    <row r="44" spans="3:21" x14ac:dyDescent="0.3">
      <c r="C44" s="11">
        <v>6</v>
      </c>
      <c r="D44" s="29" t="s">
        <v>5</v>
      </c>
      <c r="E44" s="69">
        <v>107</v>
      </c>
      <c r="F44" s="53">
        <v>1894</v>
      </c>
      <c r="G44" s="53">
        <v>1174</v>
      </c>
      <c r="H44" s="71">
        <v>4.1099999999999999E-3</v>
      </c>
      <c r="I44" s="71">
        <v>7.3800000000000005E-4</v>
      </c>
      <c r="J44" s="71">
        <v>4.5500000000000002E-9</v>
      </c>
      <c r="K44" s="71">
        <v>4.8500000000000001E-3</v>
      </c>
      <c r="L44" s="53"/>
      <c r="M44" s="71">
        <v>5.5900000000000004E-3</v>
      </c>
      <c r="N44" s="71">
        <v>9.7999999999999997E-4</v>
      </c>
      <c r="O44" s="71">
        <v>4.4400000000000004E-9</v>
      </c>
      <c r="P44" s="71">
        <v>6.5700000000000003E-3</v>
      </c>
      <c r="Q44" s="5"/>
      <c r="R44" s="16">
        <f t="shared" si="39"/>
        <v>-0.36009732360097335</v>
      </c>
      <c r="S44" s="16">
        <f t="shared" si="36"/>
        <v>-0.32791327913279117</v>
      </c>
      <c r="T44" s="16">
        <f t="shared" si="37"/>
        <v>2.4175824175824135E-2</v>
      </c>
      <c r="U44" s="61">
        <f t="shared" si="38"/>
        <v>-0.35463917525773198</v>
      </c>
    </row>
    <row r="45" spans="3:21" x14ac:dyDescent="0.3">
      <c r="C45" s="11">
        <v>7</v>
      </c>
      <c r="D45" s="31" t="s">
        <v>6</v>
      </c>
      <c r="E45" s="74">
        <v>11</v>
      </c>
      <c r="F45" s="23">
        <v>4741</v>
      </c>
      <c r="G45" s="23">
        <v>1805</v>
      </c>
      <c r="H45" s="73">
        <v>7.18E-4</v>
      </c>
      <c r="I45" s="73">
        <v>3.8400000000000001E-4</v>
      </c>
      <c r="J45" s="73">
        <v>6.0099999999999997E-9</v>
      </c>
      <c r="K45" s="73">
        <v>1.1000000000000001E-3</v>
      </c>
      <c r="L45" s="23"/>
      <c r="M45" s="73">
        <v>6.0599999999999998E-4</v>
      </c>
      <c r="N45" s="73">
        <v>3.1399999999999999E-4</v>
      </c>
      <c r="O45" s="73">
        <v>5.6999999999999998E-9</v>
      </c>
      <c r="P45" s="73">
        <v>9.2000000000000003E-4</v>
      </c>
      <c r="Q45" s="6"/>
      <c r="R45" s="17">
        <f t="shared" si="39"/>
        <v>0.15598885793871867</v>
      </c>
      <c r="S45" s="17">
        <f t="shared" si="36"/>
        <v>0.18229166666666671</v>
      </c>
      <c r="T45" s="17">
        <f t="shared" si="37"/>
        <v>5.1580698835274538E-2</v>
      </c>
      <c r="U45" s="62">
        <f t="shared" si="38"/>
        <v>0.16363636363636366</v>
      </c>
    </row>
    <row r="46" spans="3:21" x14ac:dyDescent="0.3">
      <c r="C46" s="11">
        <v>8</v>
      </c>
      <c r="D46" s="29" t="s">
        <v>4</v>
      </c>
      <c r="E46" s="69">
        <v>392</v>
      </c>
      <c r="F46" s="53">
        <v>11606</v>
      </c>
      <c r="G46" s="53">
        <v>8594</v>
      </c>
      <c r="H46" s="71">
        <v>8.1200000000000005E-3</v>
      </c>
      <c r="I46" s="71">
        <v>6.8400000000000004E-4</v>
      </c>
      <c r="J46" s="71">
        <v>3.7599999999999999E-8</v>
      </c>
      <c r="K46" s="71">
        <v>8.8000000000000005E-3</v>
      </c>
      <c r="L46" s="53"/>
      <c r="M46" s="71">
        <v>9.6600000000000002E-3</v>
      </c>
      <c r="N46" s="71">
        <v>1.32E-3</v>
      </c>
      <c r="O46" s="71">
        <v>3.6400000000000002E-8</v>
      </c>
      <c r="P46" s="71">
        <v>1.0999999999999999E-2</v>
      </c>
      <c r="Q46" s="5"/>
      <c r="R46" s="16">
        <f t="shared" si="39"/>
        <v>-0.18965517241379307</v>
      </c>
      <c r="S46" s="16">
        <f t="shared" si="36"/>
        <v>-0.92982456140350866</v>
      </c>
      <c r="T46" s="16">
        <f t="shared" si="37"/>
        <v>3.1914893617021212E-2</v>
      </c>
      <c r="U46" s="61">
        <f t="shared" si="38"/>
        <v>-0.24999999999999986</v>
      </c>
    </row>
    <row r="47" spans="3:21" x14ac:dyDescent="0.3">
      <c r="C47" s="11">
        <v>9</v>
      </c>
      <c r="D47" s="31" t="s">
        <v>3</v>
      </c>
      <c r="E47" s="74">
        <v>256</v>
      </c>
      <c r="F47" s="23">
        <v>9720</v>
      </c>
      <c r="G47" s="23">
        <v>5722</v>
      </c>
      <c r="H47" s="73">
        <v>0.13900000000000001</v>
      </c>
      <c r="I47" s="73">
        <v>6.4099999999999999E-3</v>
      </c>
      <c r="J47" s="73">
        <v>4.5300000000000002E-8</v>
      </c>
      <c r="K47" s="73">
        <v>0.14599999999999999</v>
      </c>
      <c r="L47" s="23"/>
      <c r="M47" s="73">
        <v>0.13900000000000001</v>
      </c>
      <c r="N47" s="73">
        <v>1.84E-2</v>
      </c>
      <c r="O47" s="73">
        <v>3.1200000000000001E-8</v>
      </c>
      <c r="P47" s="73">
        <v>0.158</v>
      </c>
      <c r="Q47" s="6"/>
      <c r="R47" s="17">
        <f t="shared" si="39"/>
        <v>0</v>
      </c>
      <c r="S47" s="17">
        <f t="shared" si="36"/>
        <v>-1.8705148205928239</v>
      </c>
      <c r="T47" s="17">
        <f t="shared" si="37"/>
        <v>0.31125827814569534</v>
      </c>
      <c r="U47" s="62">
        <f t="shared" si="38"/>
        <v>-8.2191780821917887E-2</v>
      </c>
    </row>
    <row r="48" spans="3:21" x14ac:dyDescent="0.3">
      <c r="C48" s="11">
        <v>10</v>
      </c>
      <c r="D48" s="29" t="s">
        <v>2</v>
      </c>
      <c r="E48" s="69">
        <v>65</v>
      </c>
      <c r="F48" s="53">
        <v>3807</v>
      </c>
      <c r="G48" s="53">
        <v>1591</v>
      </c>
      <c r="H48" s="71">
        <v>5.2600000000000001E-2</v>
      </c>
      <c r="I48" s="71">
        <v>4.3800000000000002E-3</v>
      </c>
      <c r="J48" s="71">
        <v>1.2499999999999999E-8</v>
      </c>
      <c r="K48" s="71">
        <v>5.7000000000000002E-2</v>
      </c>
      <c r="L48" s="53"/>
      <c r="M48" s="71">
        <v>5.0700000000000002E-2</v>
      </c>
      <c r="N48" s="71">
        <v>7.1000000000000004E-3</v>
      </c>
      <c r="O48" s="71">
        <v>9.9599999999999995E-9</v>
      </c>
      <c r="P48" s="71">
        <v>5.7799999999999997E-2</v>
      </c>
      <c r="Q48" s="5"/>
      <c r="R48" s="16">
        <f t="shared" si="39"/>
        <v>3.6121673003802257E-2</v>
      </c>
      <c r="S48" s="16">
        <f t="shared" si="36"/>
        <v>-0.62100456621004563</v>
      </c>
      <c r="T48" s="16">
        <f t="shared" si="37"/>
        <v>0.20319999999999999</v>
      </c>
      <c r="U48" s="61">
        <f t="shared" si="38"/>
        <v>-1.4035087719298161E-2</v>
      </c>
    </row>
    <row r="49" spans="3:21" x14ac:dyDescent="0.3">
      <c r="C49" s="11">
        <v>11</v>
      </c>
      <c r="D49" s="31" t="s">
        <v>1</v>
      </c>
      <c r="E49" s="74">
        <v>9</v>
      </c>
      <c r="F49" s="23">
        <v>905</v>
      </c>
      <c r="G49" s="23">
        <v>864</v>
      </c>
      <c r="H49" s="73">
        <v>3.6099999999999999E-4</v>
      </c>
      <c r="I49" s="73">
        <v>6.4599999999999998E-5</v>
      </c>
      <c r="J49" s="73">
        <v>2.6200000000000001E-9</v>
      </c>
      <c r="K49" s="73">
        <v>4.26E-4</v>
      </c>
      <c r="L49" s="23"/>
      <c r="M49" s="73">
        <v>3.7599999999999998E-4</v>
      </c>
      <c r="N49" s="73">
        <v>7.7399999999999998E-5</v>
      </c>
      <c r="O49" s="73">
        <v>2.5599999999999998E-9</v>
      </c>
      <c r="P49" s="73">
        <v>4.5300000000000001E-4</v>
      </c>
      <c r="Q49" s="6"/>
      <c r="R49" s="17">
        <f t="shared" si="39"/>
        <v>-4.1551246537396079E-2</v>
      </c>
      <c r="S49" s="17">
        <f t="shared" si="36"/>
        <v>-0.1981424148606811</v>
      </c>
      <c r="T49" s="17">
        <f t="shared" si="37"/>
        <v>2.2900763358778706E-2</v>
      </c>
      <c r="U49" s="62">
        <f t="shared" si="38"/>
        <v>-6.3380281690140858E-2</v>
      </c>
    </row>
    <row r="50" spans="3:21" x14ac:dyDescent="0.3">
      <c r="C50" s="11">
        <v>12</v>
      </c>
      <c r="D50" s="32" t="s">
        <v>19</v>
      </c>
      <c r="E50" s="53">
        <v>247</v>
      </c>
      <c r="F50" s="53">
        <v>102653</v>
      </c>
      <c r="G50" s="53">
        <v>98209</v>
      </c>
      <c r="H50" s="71">
        <v>2.75E-2</v>
      </c>
      <c r="I50" s="71">
        <v>1.54E-2</v>
      </c>
      <c r="J50" s="71">
        <v>2.7000000000000001E-7</v>
      </c>
      <c r="K50" s="71">
        <v>4.2999999999999997E-2</v>
      </c>
      <c r="L50" s="53"/>
      <c r="M50" s="71">
        <v>1.7399999999999999E-2</v>
      </c>
      <c r="N50" s="71">
        <v>7.2700000000000004E-3</v>
      </c>
      <c r="O50" s="71">
        <v>2.6800000000000002E-7</v>
      </c>
      <c r="P50" s="71">
        <v>2.47E-2</v>
      </c>
      <c r="Q50" s="5"/>
      <c r="R50" s="16">
        <f>((H50-M50)/H50)</f>
        <v>0.36727272727272731</v>
      </c>
      <c r="S50" s="16">
        <f t="shared" si="36"/>
        <v>0.5279220779220779</v>
      </c>
      <c r="T50" s="16">
        <f t="shared" si="37"/>
        <v>7.4074074074073756E-3</v>
      </c>
      <c r="U50" s="61">
        <f t="shared" si="38"/>
        <v>0.42558139534883715</v>
      </c>
    </row>
    <row r="51" spans="3:21" x14ac:dyDescent="0.3">
      <c r="C51" s="11">
        <v>13</v>
      </c>
      <c r="D51" s="30" t="s">
        <v>22</v>
      </c>
      <c r="E51" s="23">
        <v>28</v>
      </c>
      <c r="F51" s="23">
        <v>8800</v>
      </c>
      <c r="G51" s="23">
        <v>7586</v>
      </c>
      <c r="H51" s="73">
        <v>1.49E-2</v>
      </c>
      <c r="I51" s="73">
        <v>6.0899999999999999E-3</v>
      </c>
      <c r="J51" s="73">
        <v>7.4600000000000006E-8</v>
      </c>
      <c r="K51" s="73">
        <v>2.1000000000000001E-2</v>
      </c>
      <c r="L51" s="23"/>
      <c r="M51" s="73">
        <v>1.37E-2</v>
      </c>
      <c r="N51" s="73">
        <v>6.1799999999999997E-3</v>
      </c>
      <c r="O51" s="73">
        <v>6.9100000000000003E-8</v>
      </c>
      <c r="P51" s="73">
        <v>1.9900000000000001E-2</v>
      </c>
      <c r="Q51" s="6"/>
      <c r="R51" s="17">
        <f>((H51-M51)/H51)</f>
        <v>8.0536912751677833E-2</v>
      </c>
      <c r="S51" s="17">
        <f t="shared" si="36"/>
        <v>-1.4778325123152677E-2</v>
      </c>
      <c r="T51" s="17">
        <f t="shared" si="37"/>
        <v>7.3726541554959821E-2</v>
      </c>
      <c r="U51" s="62">
        <f t="shared" si="38"/>
        <v>5.2380952380952389E-2</v>
      </c>
    </row>
    <row r="52" spans="3:21" x14ac:dyDescent="0.3">
      <c r="C52" s="11">
        <v>14</v>
      </c>
      <c r="D52" s="32" t="s">
        <v>21</v>
      </c>
      <c r="E52" s="53">
        <v>52</v>
      </c>
      <c r="F52" s="23">
        <v>10501</v>
      </c>
      <c r="G52" s="53">
        <v>9764</v>
      </c>
      <c r="H52" s="71">
        <v>4.4999999999999997E-3</v>
      </c>
      <c r="I52" s="71">
        <v>1.06E-3</v>
      </c>
      <c r="J52" s="71">
        <v>4.3499999999999999E-8</v>
      </c>
      <c r="K52" s="71">
        <v>5.5599999999999998E-3</v>
      </c>
      <c r="L52" s="53"/>
      <c r="M52" s="71">
        <v>4.3899999999999998E-3</v>
      </c>
      <c r="N52" s="71">
        <v>9.7099999999999997E-4</v>
      </c>
      <c r="O52" s="71">
        <v>4.2599999999999998E-8</v>
      </c>
      <c r="P52" s="71">
        <v>5.3600000000000002E-3</v>
      </c>
      <c r="Q52" s="5"/>
      <c r="R52" s="16">
        <f t="shared" ref="R52:R59" si="40">((H52-M52)/H52)</f>
        <v>2.4444444444444414E-2</v>
      </c>
      <c r="S52" s="16">
        <f t="shared" si="36"/>
        <v>8.3962264150943391E-2</v>
      </c>
      <c r="T52" s="16">
        <f t="shared" si="37"/>
        <v>2.0689655172413828E-2</v>
      </c>
      <c r="U52" s="61">
        <f t="shared" si="38"/>
        <v>3.597122302158267E-2</v>
      </c>
    </row>
    <row r="53" spans="3:21" x14ac:dyDescent="0.3">
      <c r="C53" s="11">
        <v>15</v>
      </c>
      <c r="D53" s="30" t="s">
        <v>24</v>
      </c>
      <c r="E53" s="23">
        <v>24</v>
      </c>
      <c r="F53" s="53">
        <v>10913</v>
      </c>
      <c r="G53" s="23">
        <v>9955</v>
      </c>
      <c r="H53" s="73">
        <v>1.75E-3</v>
      </c>
      <c r="I53" s="73">
        <v>4.6700000000000002E-4</v>
      </c>
      <c r="J53" s="73">
        <v>4.4899999999999998E-8</v>
      </c>
      <c r="K53" s="73">
        <v>2.2100000000000002E-3</v>
      </c>
      <c r="L53" s="23"/>
      <c r="M53" s="73">
        <v>1.83E-3</v>
      </c>
      <c r="N53" s="73">
        <v>5.0100000000000003E-4</v>
      </c>
      <c r="O53" s="73">
        <v>4.5900000000000001E-8</v>
      </c>
      <c r="P53" s="73">
        <v>2.33E-3</v>
      </c>
      <c r="Q53" s="7"/>
      <c r="R53" s="18">
        <f t="shared" si="40"/>
        <v>-4.5714285714285707E-2</v>
      </c>
      <c r="S53" s="18">
        <f t="shared" si="36"/>
        <v>-7.2805139186295525E-2</v>
      </c>
      <c r="T53" s="18">
        <f t="shared" si="37"/>
        <v>-2.227171492204905E-2</v>
      </c>
      <c r="U53" s="63">
        <f t="shared" si="38"/>
        <v>-5.4298642533936591E-2</v>
      </c>
    </row>
    <row r="54" spans="3:21" x14ac:dyDescent="0.3">
      <c r="C54" s="11">
        <v>16</v>
      </c>
      <c r="D54" s="32" t="s">
        <v>25</v>
      </c>
      <c r="E54" s="53">
        <v>258</v>
      </c>
      <c r="F54" s="53">
        <v>12465</v>
      </c>
      <c r="G54" s="53">
        <v>8739</v>
      </c>
      <c r="H54" s="71">
        <v>3.9199999999999999E-2</v>
      </c>
      <c r="I54" s="71">
        <v>2.0400000000000001E-2</v>
      </c>
      <c r="J54" s="71">
        <v>2.1E-7</v>
      </c>
      <c r="K54" s="71">
        <v>5.96E-2</v>
      </c>
      <c r="L54" s="53"/>
      <c r="M54" s="71">
        <v>2.5600000000000001E-2</v>
      </c>
      <c r="N54" s="71">
        <v>1.0999999999999999E-2</v>
      </c>
      <c r="O54" s="71">
        <v>2.0200000000000001E-7</v>
      </c>
      <c r="P54" s="71">
        <v>3.6700000000000003E-2</v>
      </c>
      <c r="Q54" s="5"/>
      <c r="R54" s="16">
        <f t="shared" si="40"/>
        <v>0.34693877551020402</v>
      </c>
      <c r="S54" s="16">
        <f t="shared" si="36"/>
        <v>0.46078431372549028</v>
      </c>
      <c r="T54" s="16">
        <f t="shared" si="37"/>
        <v>3.8095238095238057E-2</v>
      </c>
      <c r="U54" s="61">
        <f t="shared" si="38"/>
        <v>0.384228187919463</v>
      </c>
    </row>
    <row r="55" spans="3:21" x14ac:dyDescent="0.3">
      <c r="C55" s="11">
        <v>17</v>
      </c>
      <c r="D55" s="30" t="s">
        <v>20</v>
      </c>
      <c r="E55" s="23">
        <v>2048</v>
      </c>
      <c r="F55" s="53">
        <v>41059</v>
      </c>
      <c r="G55" s="23">
        <v>44958</v>
      </c>
      <c r="H55" s="73">
        <v>1.2999999999999999E-2</v>
      </c>
      <c r="I55" s="73">
        <v>8.6700000000000006E-3</v>
      </c>
      <c r="J55" s="73">
        <v>1.23E-7</v>
      </c>
      <c r="K55" s="73">
        <v>2.1700000000000001E-2</v>
      </c>
      <c r="L55" s="23"/>
      <c r="M55" s="73">
        <v>1.7100000000000001E-2</v>
      </c>
      <c r="N55" s="73">
        <v>7.3600000000000002E-3</v>
      </c>
      <c r="O55" s="73">
        <v>1.3300000000000001E-7</v>
      </c>
      <c r="P55" s="73">
        <v>2.4500000000000001E-2</v>
      </c>
      <c r="Q55" s="6"/>
      <c r="R55" s="17">
        <f t="shared" si="40"/>
        <v>-0.31538461538461549</v>
      </c>
      <c r="S55" s="17">
        <f t="shared" si="36"/>
        <v>0.15109573241061133</v>
      </c>
      <c r="T55" s="17">
        <f t="shared" si="37"/>
        <v>-8.1300813008130163E-2</v>
      </c>
      <c r="U55" s="62">
        <f t="shared" si="38"/>
        <v>-0.12903225806451615</v>
      </c>
    </row>
    <row r="56" spans="3:21" x14ac:dyDescent="0.3">
      <c r="C56" s="11">
        <v>18</v>
      </c>
      <c r="D56" s="32" t="s">
        <v>26</v>
      </c>
      <c r="E56" s="53">
        <v>3</v>
      </c>
      <c r="F56" s="53">
        <v>2457</v>
      </c>
      <c r="G56" s="53">
        <v>2330</v>
      </c>
      <c r="H56" s="71">
        <v>3.4399999999999999E-3</v>
      </c>
      <c r="I56" s="71">
        <v>1.5399999999999999E-3</v>
      </c>
      <c r="J56" s="71">
        <v>2.6499999999999999E-8</v>
      </c>
      <c r="K56" s="71">
        <v>4.9800000000000001E-3</v>
      </c>
      <c r="L56" s="53"/>
      <c r="M56" s="71">
        <v>3.32E-3</v>
      </c>
      <c r="N56" s="71">
        <v>1.5900000000000001E-3</v>
      </c>
      <c r="O56" s="71">
        <v>2.6000000000000001E-8</v>
      </c>
      <c r="P56" s="71">
        <v>4.8999999999999998E-3</v>
      </c>
      <c r="Q56" s="5"/>
      <c r="R56" s="16">
        <f t="shared" si="40"/>
        <v>3.4883720930232523E-2</v>
      </c>
      <c r="S56" s="16">
        <f t="shared" si="36"/>
        <v>-3.2467532467532555E-2</v>
      </c>
      <c r="T56" s="16">
        <f t="shared" si="37"/>
        <v>1.8867924528301806E-2</v>
      </c>
      <c r="U56" s="61">
        <f t="shared" si="38"/>
        <v>1.6064257028112493E-2</v>
      </c>
    </row>
    <row r="57" spans="3:21" x14ac:dyDescent="0.3">
      <c r="C57" s="11">
        <v>19</v>
      </c>
      <c r="D57" s="30" t="s">
        <v>27</v>
      </c>
      <c r="E57" s="23">
        <v>74</v>
      </c>
      <c r="F57" s="23">
        <v>19728</v>
      </c>
      <c r="G57" s="23">
        <v>17133</v>
      </c>
      <c r="H57" s="73">
        <v>9.1599999999999997E-3</v>
      </c>
      <c r="I57" s="73">
        <v>4.5199999999999997E-3</v>
      </c>
      <c r="J57" s="73">
        <v>7.4700000000000001E-8</v>
      </c>
      <c r="K57" s="73">
        <v>1.37E-2</v>
      </c>
      <c r="L57" s="23"/>
      <c r="M57" s="73">
        <v>8.9499999999999996E-3</v>
      </c>
      <c r="N57" s="73">
        <v>3.8E-3</v>
      </c>
      <c r="O57" s="73">
        <v>6.4799999999999998E-8</v>
      </c>
      <c r="P57" s="73">
        <v>1.2800000000000001E-2</v>
      </c>
      <c r="Q57" s="7"/>
      <c r="R57" s="18">
        <f t="shared" si="40"/>
        <v>2.292576419213975E-2</v>
      </c>
      <c r="S57" s="18">
        <f t="shared" si="36"/>
        <v>0.15929203539823003</v>
      </c>
      <c r="T57" s="18">
        <f t="shared" si="37"/>
        <v>0.13253012048192775</v>
      </c>
      <c r="U57" s="63">
        <f t="shared" si="38"/>
        <v>6.5693430656934282E-2</v>
      </c>
    </row>
    <row r="58" spans="3:21" ht="27" thickBot="1" x14ac:dyDescent="0.35">
      <c r="C58" s="11">
        <v>20</v>
      </c>
      <c r="D58" s="33" t="s">
        <v>28</v>
      </c>
      <c r="E58" s="75">
        <v>99</v>
      </c>
      <c r="F58" s="75">
        <v>11040</v>
      </c>
      <c r="G58" s="75">
        <v>10525</v>
      </c>
      <c r="H58" s="76">
        <v>5.64E-3</v>
      </c>
      <c r="I58" s="76">
        <v>2.3999999999999998E-3</v>
      </c>
      <c r="J58" s="76">
        <v>4.2400000000000002E-8</v>
      </c>
      <c r="K58" s="76">
        <v>8.0499999999999999E-3</v>
      </c>
      <c r="L58" s="75"/>
      <c r="M58" s="76">
        <v>4.9899999999999996E-3</v>
      </c>
      <c r="N58" s="76">
        <v>2.2599999999999999E-3</v>
      </c>
      <c r="O58" s="76">
        <v>4.14E-8</v>
      </c>
      <c r="P58" s="76">
        <v>7.2500000000000004E-3</v>
      </c>
      <c r="Q58" s="9"/>
      <c r="R58" s="19">
        <f t="shared" si="40"/>
        <v>0.11524822695035468</v>
      </c>
      <c r="S58" s="19">
        <f t="shared" si="36"/>
        <v>5.8333333333333313E-2</v>
      </c>
      <c r="T58" s="19">
        <f t="shared" si="37"/>
        <v>2.3584905660377412E-2</v>
      </c>
      <c r="U58" s="64">
        <f t="shared" si="38"/>
        <v>9.9378881987577578E-2</v>
      </c>
    </row>
    <row r="59" spans="3:21" ht="27" thickBot="1" x14ac:dyDescent="0.35">
      <c r="C59" s="12">
        <v>21</v>
      </c>
      <c r="D59" s="34" t="s">
        <v>29</v>
      </c>
      <c r="E59" s="77">
        <v>53</v>
      </c>
      <c r="F59" s="77">
        <v>8539</v>
      </c>
      <c r="G59" s="77">
        <v>8186</v>
      </c>
      <c r="H59" s="78">
        <v>8.3900000000000001E-4</v>
      </c>
      <c r="I59" s="78">
        <v>1.7899999999999999E-4</v>
      </c>
      <c r="J59" s="78">
        <v>2.9999999999999997E-8</v>
      </c>
      <c r="K59" s="78">
        <v>1.0200000000000001E-3</v>
      </c>
      <c r="L59" s="77"/>
      <c r="M59" s="78">
        <v>8.7600000000000004E-4</v>
      </c>
      <c r="N59" s="78">
        <v>2.3900000000000001E-4</v>
      </c>
      <c r="O59" s="78">
        <v>2.8600000000000001E-8</v>
      </c>
      <c r="P59" s="78">
        <v>1.1100000000000001E-3</v>
      </c>
      <c r="Q59" s="13"/>
      <c r="R59" s="19">
        <f t="shared" si="40"/>
        <v>-4.4100119189511358E-2</v>
      </c>
      <c r="S59" s="19">
        <f t="shared" si="36"/>
        <v>-0.33519553072625713</v>
      </c>
      <c r="T59" s="19">
        <f t="shared" si="37"/>
        <v>4.6666666666666537E-2</v>
      </c>
      <c r="U59" s="64">
        <f t="shared" si="38"/>
        <v>-8.8235294117647065E-2</v>
      </c>
    </row>
    <row r="60" spans="3:21" ht="31" x14ac:dyDescent="0.35">
      <c r="E60" s="4"/>
      <c r="F60" s="4"/>
      <c r="G60" s="4"/>
      <c r="H60" s="4"/>
      <c r="Q60" s="3" t="s">
        <v>17</v>
      </c>
      <c r="R60" s="20">
        <f>AVERAGE(R39:R55)</f>
        <v>1.4625455652925475E-2</v>
      </c>
      <c r="S60" s="20">
        <f>AVERAGE(S39:S55)</f>
        <v>-0.1336568954472874</v>
      </c>
      <c r="T60" s="20">
        <f>AVERAGE(T39:T55)</f>
        <v>4.512495563559437E-2</v>
      </c>
      <c r="U60" s="65">
        <f>AVERAGE(U39:U58)</f>
        <v>2.578068414595331E-2</v>
      </c>
    </row>
    <row r="68" spans="3:18" ht="27" thickBot="1" x14ac:dyDescent="0.35"/>
    <row r="69" spans="3:18" ht="27" thickBot="1" x14ac:dyDescent="0.35">
      <c r="C69" s="22" t="s">
        <v>49</v>
      </c>
      <c r="D69" s="56" t="s">
        <v>30</v>
      </c>
      <c r="E69" s="57" t="s">
        <v>31</v>
      </c>
      <c r="F69" s="37" t="s">
        <v>32</v>
      </c>
      <c r="G69" s="37" t="s">
        <v>34</v>
      </c>
      <c r="H69" s="37" t="s">
        <v>33</v>
      </c>
      <c r="I69" s="37" t="s">
        <v>35</v>
      </c>
      <c r="J69" s="37" t="s">
        <v>36</v>
      </c>
      <c r="K69" s="37" t="s">
        <v>37</v>
      </c>
      <c r="L69" s="37" t="s">
        <v>38</v>
      </c>
      <c r="M69" s="37" t="s">
        <v>39</v>
      </c>
      <c r="N69" s="37" t="s">
        <v>40</v>
      </c>
      <c r="O69" s="37" t="s">
        <v>41</v>
      </c>
      <c r="P69" s="41" t="s">
        <v>42</v>
      </c>
      <c r="Q69" s="58" t="s">
        <v>43</v>
      </c>
      <c r="R69" s="59" t="s">
        <v>48</v>
      </c>
    </row>
    <row r="70" spans="3:18" s="88" customFormat="1" x14ac:dyDescent="0.3">
      <c r="C70" s="82">
        <v>1</v>
      </c>
      <c r="D70" s="89" t="s">
        <v>44</v>
      </c>
      <c r="E70" s="90">
        <v>0</v>
      </c>
      <c r="F70" s="91">
        <v>3539</v>
      </c>
      <c r="G70" s="91">
        <v>3539</v>
      </c>
      <c r="H70" s="92">
        <v>0</v>
      </c>
      <c r="I70" s="91">
        <v>4</v>
      </c>
      <c r="J70" s="91">
        <v>3</v>
      </c>
      <c r="K70" s="91">
        <v>0</v>
      </c>
      <c r="L70" s="91">
        <v>1</v>
      </c>
      <c r="M70" s="91">
        <v>4</v>
      </c>
      <c r="N70" s="91">
        <v>3</v>
      </c>
      <c r="O70" s="91">
        <v>0</v>
      </c>
      <c r="P70" s="91">
        <v>1</v>
      </c>
      <c r="Q70" s="93">
        <v>0</v>
      </c>
    </row>
    <row r="71" spans="3:18" x14ac:dyDescent="0.3">
      <c r="C71" s="22">
        <v>2</v>
      </c>
      <c r="D71" s="51" t="s">
        <v>24</v>
      </c>
      <c r="E71" s="52">
        <v>24</v>
      </c>
      <c r="F71" s="53">
        <v>10913</v>
      </c>
      <c r="G71" s="53">
        <v>9955</v>
      </c>
      <c r="H71" s="54">
        <v>-958</v>
      </c>
      <c r="I71" s="53">
        <v>25</v>
      </c>
      <c r="J71" s="53">
        <v>321</v>
      </c>
      <c r="K71" s="53">
        <v>803</v>
      </c>
      <c r="L71" s="53">
        <v>1357</v>
      </c>
      <c r="M71" s="53">
        <v>20</v>
      </c>
      <c r="N71" s="53">
        <v>559</v>
      </c>
      <c r="O71" s="53">
        <v>385</v>
      </c>
      <c r="P71" s="53">
        <v>324</v>
      </c>
      <c r="Q71" s="55">
        <v>-1218</v>
      </c>
    </row>
    <row r="72" spans="3:18" x14ac:dyDescent="0.3">
      <c r="C72" s="22">
        <v>3</v>
      </c>
      <c r="D72" s="49" t="s">
        <v>21</v>
      </c>
      <c r="E72" s="25">
        <v>26</v>
      </c>
      <c r="F72" s="23">
        <v>10501</v>
      </c>
      <c r="G72" s="23">
        <v>9750</v>
      </c>
      <c r="H72" s="47">
        <v>-751</v>
      </c>
      <c r="I72" s="23">
        <v>43</v>
      </c>
      <c r="J72" s="23">
        <v>821</v>
      </c>
      <c r="K72" s="23">
        <v>1269</v>
      </c>
      <c r="L72" s="23">
        <v>852</v>
      </c>
      <c r="M72" s="23">
        <v>31</v>
      </c>
      <c r="N72" s="23">
        <v>598</v>
      </c>
      <c r="O72" s="23">
        <v>858</v>
      </c>
      <c r="P72" s="23">
        <v>132</v>
      </c>
      <c r="Q72" s="45">
        <v>-1366</v>
      </c>
    </row>
    <row r="73" spans="3:18" s="88" customFormat="1" ht="24" customHeight="1" x14ac:dyDescent="0.3">
      <c r="C73" s="82">
        <v>4</v>
      </c>
      <c r="D73" s="83" t="s">
        <v>20</v>
      </c>
      <c r="E73" s="84">
        <v>2048</v>
      </c>
      <c r="F73" s="85">
        <v>41059</v>
      </c>
      <c r="G73" s="85">
        <v>44881</v>
      </c>
      <c r="H73" s="86">
        <v>3822</v>
      </c>
      <c r="I73" s="85">
        <v>375</v>
      </c>
      <c r="J73" s="85">
        <v>2139</v>
      </c>
      <c r="K73" s="85">
        <v>37</v>
      </c>
      <c r="L73" s="85">
        <v>1486</v>
      </c>
      <c r="M73" s="85">
        <v>220</v>
      </c>
      <c r="N73" s="85">
        <v>2635</v>
      </c>
      <c r="O73" s="85">
        <v>84</v>
      </c>
      <c r="P73" s="85">
        <v>421</v>
      </c>
      <c r="Q73" s="87">
        <v>-677</v>
      </c>
    </row>
    <row r="74" spans="3:18" x14ac:dyDescent="0.3">
      <c r="C74" s="22">
        <v>5</v>
      </c>
      <c r="D74" s="49" t="s">
        <v>22</v>
      </c>
      <c r="E74" s="25">
        <v>28</v>
      </c>
      <c r="F74" s="23">
        <v>8800</v>
      </c>
      <c r="G74" s="23">
        <v>7590</v>
      </c>
      <c r="H74" s="47">
        <v>-1210</v>
      </c>
      <c r="I74" s="23">
        <v>5</v>
      </c>
      <c r="J74" s="23">
        <v>1136</v>
      </c>
      <c r="K74" s="23">
        <v>0</v>
      </c>
      <c r="L74" s="23">
        <v>206</v>
      </c>
      <c r="M74" s="23">
        <v>20</v>
      </c>
      <c r="N74" s="23">
        <v>141</v>
      </c>
      <c r="O74" s="23">
        <v>0</v>
      </c>
      <c r="P74" s="23">
        <v>162</v>
      </c>
      <c r="Q74" s="45">
        <v>-1024</v>
      </c>
    </row>
    <row r="75" spans="3:18" s="88" customFormat="1" x14ac:dyDescent="0.3">
      <c r="C75" s="82">
        <v>6</v>
      </c>
      <c r="D75" s="83" t="s">
        <v>9</v>
      </c>
      <c r="E75" s="84">
        <v>24</v>
      </c>
      <c r="F75" s="85">
        <v>4110</v>
      </c>
      <c r="G75" s="85">
        <v>3756</v>
      </c>
      <c r="H75" s="86">
        <v>-354</v>
      </c>
      <c r="I75" s="85">
        <v>4</v>
      </c>
      <c r="J75" s="85">
        <v>180</v>
      </c>
      <c r="K75" s="85">
        <v>50</v>
      </c>
      <c r="L75" s="85">
        <v>35</v>
      </c>
      <c r="M75" s="85">
        <v>5</v>
      </c>
      <c r="N75" s="85">
        <v>178</v>
      </c>
      <c r="O75" s="85">
        <v>22</v>
      </c>
      <c r="P75" s="85">
        <v>23</v>
      </c>
      <c r="Q75" s="87">
        <v>-41</v>
      </c>
    </row>
    <row r="76" spans="3:18" x14ac:dyDescent="0.3">
      <c r="C76" s="22">
        <v>7</v>
      </c>
      <c r="D76" s="49" t="s">
        <v>45</v>
      </c>
      <c r="E76" s="25">
        <v>55</v>
      </c>
      <c r="F76" s="23">
        <v>9104</v>
      </c>
      <c r="G76" s="23">
        <v>9016</v>
      </c>
      <c r="H76" s="47">
        <v>-88</v>
      </c>
      <c r="I76" s="23">
        <v>3</v>
      </c>
      <c r="J76" s="23">
        <v>887</v>
      </c>
      <c r="K76" s="23">
        <v>47</v>
      </c>
      <c r="L76" s="23">
        <v>587</v>
      </c>
      <c r="M76" s="23">
        <v>2</v>
      </c>
      <c r="N76" s="23">
        <v>884</v>
      </c>
      <c r="O76" s="23">
        <v>30</v>
      </c>
      <c r="P76" s="23">
        <v>768</v>
      </c>
      <c r="Q76" s="45">
        <v>160</v>
      </c>
    </row>
    <row r="77" spans="3:18" s="88" customFormat="1" x14ac:dyDescent="0.3">
      <c r="C77" s="82">
        <v>8</v>
      </c>
      <c r="D77" s="83" t="s">
        <v>46</v>
      </c>
      <c r="E77" s="84">
        <v>0</v>
      </c>
      <c r="F77" s="85">
        <v>3980</v>
      </c>
      <c r="G77" s="85">
        <v>3987</v>
      </c>
      <c r="H77" s="86">
        <v>7</v>
      </c>
      <c r="I77" s="85">
        <v>10</v>
      </c>
      <c r="J77" s="85">
        <v>8</v>
      </c>
      <c r="K77" s="85">
        <v>3</v>
      </c>
      <c r="L77" s="85">
        <v>21</v>
      </c>
      <c r="M77" s="85">
        <v>9</v>
      </c>
      <c r="N77" s="85">
        <v>7</v>
      </c>
      <c r="O77" s="85">
        <v>3</v>
      </c>
      <c r="P77" s="85">
        <v>22</v>
      </c>
      <c r="Q77" s="87">
        <v>-1</v>
      </c>
    </row>
    <row r="78" spans="3:18" s="88" customFormat="1" x14ac:dyDescent="0.3">
      <c r="C78" s="82">
        <v>9</v>
      </c>
      <c r="D78" s="83" t="s">
        <v>47</v>
      </c>
      <c r="E78" s="84">
        <v>0</v>
      </c>
      <c r="F78" s="85">
        <v>881</v>
      </c>
      <c r="G78" s="85">
        <v>881</v>
      </c>
      <c r="H78" s="86">
        <v>0</v>
      </c>
      <c r="I78" s="85">
        <v>7</v>
      </c>
      <c r="J78" s="85">
        <v>100</v>
      </c>
      <c r="K78" s="85">
        <v>0</v>
      </c>
      <c r="L78" s="85">
        <v>8</v>
      </c>
      <c r="M78" s="85">
        <v>7</v>
      </c>
      <c r="N78" s="85">
        <v>100</v>
      </c>
      <c r="O78" s="85">
        <v>0</v>
      </c>
      <c r="P78" s="85">
        <v>8</v>
      </c>
      <c r="Q78" s="87">
        <v>0</v>
      </c>
    </row>
    <row r="79" spans="3:18" s="88" customFormat="1" x14ac:dyDescent="0.3">
      <c r="C79" s="82">
        <v>10</v>
      </c>
      <c r="D79" s="83" t="s">
        <v>7</v>
      </c>
      <c r="E79" s="84">
        <v>8</v>
      </c>
      <c r="F79" s="85">
        <v>295</v>
      </c>
      <c r="G79" s="85">
        <v>297</v>
      </c>
      <c r="H79" s="86">
        <v>2</v>
      </c>
      <c r="I79" s="85">
        <v>0</v>
      </c>
      <c r="J79" s="85">
        <v>10</v>
      </c>
      <c r="K79" s="85">
        <v>0</v>
      </c>
      <c r="L79" s="85">
        <v>0</v>
      </c>
      <c r="M79" s="85">
        <v>1</v>
      </c>
      <c r="N79" s="85">
        <v>2</v>
      </c>
      <c r="O79" s="85">
        <v>0</v>
      </c>
      <c r="P79" s="85">
        <v>0</v>
      </c>
      <c r="Q79" s="87">
        <v>-7</v>
      </c>
    </row>
    <row r="80" spans="3:18" s="88" customFormat="1" x14ac:dyDescent="0.3">
      <c r="C80" s="82">
        <v>11</v>
      </c>
      <c r="D80" s="83" t="s">
        <v>5</v>
      </c>
      <c r="E80" s="84">
        <v>110</v>
      </c>
      <c r="F80" s="85">
        <v>1435</v>
      </c>
      <c r="G80" s="85">
        <v>1162</v>
      </c>
      <c r="H80" s="86">
        <v>-273</v>
      </c>
      <c r="I80" s="85">
        <v>15</v>
      </c>
      <c r="J80" s="85">
        <v>113</v>
      </c>
      <c r="K80" s="85">
        <v>9</v>
      </c>
      <c r="L80" s="85">
        <v>25</v>
      </c>
      <c r="M80" s="85">
        <v>4</v>
      </c>
      <c r="N80" s="85">
        <v>54</v>
      </c>
      <c r="O80" s="85">
        <v>7</v>
      </c>
      <c r="P80" s="85">
        <v>7</v>
      </c>
      <c r="Q80" s="87">
        <v>-90</v>
      </c>
    </row>
    <row r="81" spans="3:17" s="88" customFormat="1" x14ac:dyDescent="0.3">
      <c r="C81" s="82">
        <v>12</v>
      </c>
      <c r="D81" s="83" t="s">
        <v>6</v>
      </c>
      <c r="E81" s="84">
        <v>11</v>
      </c>
      <c r="F81" s="85">
        <v>1954</v>
      </c>
      <c r="G81" s="85">
        <v>1785</v>
      </c>
      <c r="H81" s="86">
        <v>-169</v>
      </c>
      <c r="I81" s="85">
        <v>13</v>
      </c>
      <c r="J81" s="85">
        <v>124</v>
      </c>
      <c r="K81" s="85">
        <v>10</v>
      </c>
      <c r="L81" s="85">
        <v>34</v>
      </c>
      <c r="M81" s="85">
        <v>9</v>
      </c>
      <c r="N81" s="85">
        <v>118</v>
      </c>
      <c r="O81" s="85">
        <v>4</v>
      </c>
      <c r="P81" s="85">
        <v>0</v>
      </c>
      <c r="Q81" s="87">
        <v>-50</v>
      </c>
    </row>
    <row r="82" spans="3:17" x14ac:dyDescent="0.3">
      <c r="C82" s="22">
        <v>13</v>
      </c>
      <c r="D82" s="49" t="s">
        <v>4</v>
      </c>
      <c r="E82" s="25">
        <v>450</v>
      </c>
      <c r="F82" s="23">
        <v>11106</v>
      </c>
      <c r="G82" s="23">
        <v>8707</v>
      </c>
      <c r="H82" s="47">
        <v>-2399</v>
      </c>
      <c r="I82" s="23">
        <v>292</v>
      </c>
      <c r="J82" s="23">
        <v>1800</v>
      </c>
      <c r="K82" s="23">
        <v>229</v>
      </c>
      <c r="L82" s="23">
        <v>1272</v>
      </c>
      <c r="M82" s="23">
        <v>16</v>
      </c>
      <c r="N82" s="23">
        <v>332</v>
      </c>
      <c r="O82" s="23">
        <v>752</v>
      </c>
      <c r="P82" s="23">
        <v>15</v>
      </c>
      <c r="Q82" s="45">
        <v>-2478</v>
      </c>
    </row>
    <row r="83" spans="3:17" x14ac:dyDescent="0.3">
      <c r="C83" s="22">
        <v>14</v>
      </c>
      <c r="D83" s="51" t="s">
        <v>3</v>
      </c>
      <c r="E83" s="52">
        <v>256</v>
      </c>
      <c r="F83" s="53">
        <v>8281</v>
      </c>
      <c r="G83" s="53">
        <v>5722</v>
      </c>
      <c r="H83" s="54">
        <v>-2559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5">
        <v>0</v>
      </c>
    </row>
    <row r="84" spans="3:17" s="88" customFormat="1" x14ac:dyDescent="0.3">
      <c r="C84" s="82">
        <v>15</v>
      </c>
      <c r="D84" s="83" t="s">
        <v>2</v>
      </c>
      <c r="E84" s="84">
        <v>65</v>
      </c>
      <c r="F84" s="85">
        <v>3807</v>
      </c>
      <c r="G84" s="85">
        <v>1591</v>
      </c>
      <c r="H84" s="86">
        <v>-2216</v>
      </c>
      <c r="I84" s="85">
        <v>0</v>
      </c>
      <c r="J84" s="85">
        <v>0</v>
      </c>
      <c r="K84" s="85">
        <v>0</v>
      </c>
      <c r="L84" s="85">
        <v>0</v>
      </c>
      <c r="M84" s="85">
        <v>0</v>
      </c>
      <c r="N84" s="85">
        <v>0</v>
      </c>
      <c r="O84" s="85">
        <v>0</v>
      </c>
      <c r="P84" s="85">
        <v>0</v>
      </c>
      <c r="Q84" s="87">
        <v>0</v>
      </c>
    </row>
    <row r="85" spans="3:17" s="88" customFormat="1" x14ac:dyDescent="0.3">
      <c r="C85" s="82">
        <v>16</v>
      </c>
      <c r="D85" s="83" t="s">
        <v>1</v>
      </c>
      <c r="E85" s="84">
        <v>9</v>
      </c>
      <c r="F85" s="85">
        <v>918</v>
      </c>
      <c r="G85" s="85">
        <v>858</v>
      </c>
      <c r="H85" s="86">
        <v>-60</v>
      </c>
      <c r="I85" s="85">
        <v>2</v>
      </c>
      <c r="J85" s="85">
        <v>96</v>
      </c>
      <c r="K85" s="85">
        <v>1</v>
      </c>
      <c r="L85" s="85">
        <v>10</v>
      </c>
      <c r="M85" s="85">
        <v>0</v>
      </c>
      <c r="N85" s="85">
        <v>80</v>
      </c>
      <c r="O85" s="85">
        <v>1</v>
      </c>
      <c r="P85" s="85">
        <v>5</v>
      </c>
      <c r="Q85" s="87">
        <v>-23</v>
      </c>
    </row>
    <row r="86" spans="3:17" x14ac:dyDescent="0.3">
      <c r="C86" s="22">
        <v>17</v>
      </c>
      <c r="D86" s="49" t="s">
        <v>19</v>
      </c>
      <c r="E86" s="25">
        <v>247</v>
      </c>
      <c r="F86" s="23">
        <v>96821</v>
      </c>
      <c r="G86" s="23">
        <v>91114</v>
      </c>
      <c r="H86" s="47">
        <v>-5707</v>
      </c>
      <c r="I86" s="23">
        <v>884</v>
      </c>
      <c r="J86" s="23">
        <v>9282</v>
      </c>
      <c r="K86" s="23">
        <v>81</v>
      </c>
      <c r="L86" s="23">
        <v>1282</v>
      </c>
      <c r="M86" s="23">
        <v>161</v>
      </c>
      <c r="N86" s="23">
        <v>7081</v>
      </c>
      <c r="O86" s="23">
        <v>64</v>
      </c>
      <c r="P86" s="23">
        <v>400</v>
      </c>
      <c r="Q86" s="45">
        <v>-3823</v>
      </c>
    </row>
    <row r="87" spans="3:17" x14ac:dyDescent="0.3">
      <c r="C87" s="22">
        <v>18</v>
      </c>
      <c r="D87" s="51" t="s">
        <v>25</v>
      </c>
      <c r="E87" s="52">
        <v>258</v>
      </c>
      <c r="F87" s="53">
        <v>12465</v>
      </c>
      <c r="G87" s="53">
        <v>8739</v>
      </c>
      <c r="H87" s="54">
        <v>-3726</v>
      </c>
      <c r="I87" s="53">
        <v>31</v>
      </c>
      <c r="J87" s="53">
        <v>513</v>
      </c>
      <c r="K87" s="53">
        <v>40</v>
      </c>
      <c r="L87" s="53">
        <v>160</v>
      </c>
      <c r="M87" s="53">
        <v>34</v>
      </c>
      <c r="N87" s="53">
        <v>217</v>
      </c>
      <c r="O87" s="53">
        <v>46</v>
      </c>
      <c r="P87" s="53">
        <v>149</v>
      </c>
      <c r="Q87" s="55">
        <v>-298</v>
      </c>
    </row>
    <row r="88" spans="3:17" s="88" customFormat="1" x14ac:dyDescent="0.3">
      <c r="C88" s="82">
        <v>19</v>
      </c>
      <c r="D88" s="83" t="s">
        <v>26</v>
      </c>
      <c r="E88" s="84">
        <v>3</v>
      </c>
      <c r="F88" s="85">
        <v>2457</v>
      </c>
      <c r="G88" s="85">
        <v>2330</v>
      </c>
      <c r="H88" s="86">
        <v>-127</v>
      </c>
      <c r="I88" s="85">
        <v>13</v>
      </c>
      <c r="J88" s="85">
        <v>59</v>
      </c>
      <c r="K88" s="85">
        <v>0</v>
      </c>
      <c r="L88" s="85">
        <v>0</v>
      </c>
      <c r="M88" s="85">
        <v>12</v>
      </c>
      <c r="N88" s="85">
        <v>58</v>
      </c>
      <c r="O88" s="85">
        <v>0</v>
      </c>
      <c r="P88" s="85">
        <v>0</v>
      </c>
      <c r="Q88" s="87">
        <v>-2</v>
      </c>
    </row>
    <row r="89" spans="3:17" x14ac:dyDescent="0.3">
      <c r="C89" s="22">
        <v>20</v>
      </c>
      <c r="D89" s="51" t="s">
        <v>27</v>
      </c>
      <c r="E89" s="52">
        <v>74</v>
      </c>
      <c r="F89" s="53">
        <v>19728</v>
      </c>
      <c r="G89" s="53">
        <v>17133</v>
      </c>
      <c r="H89" s="54">
        <v>-2595</v>
      </c>
      <c r="I89" s="53">
        <v>70</v>
      </c>
      <c r="J89" s="53">
        <v>1199</v>
      </c>
      <c r="K89" s="53">
        <v>29</v>
      </c>
      <c r="L89" s="53">
        <v>550</v>
      </c>
      <c r="M89" s="53">
        <v>32</v>
      </c>
      <c r="N89" s="53">
        <v>1113</v>
      </c>
      <c r="O89" s="53">
        <v>1051</v>
      </c>
      <c r="P89" s="53">
        <v>582</v>
      </c>
      <c r="Q89" s="55">
        <v>930</v>
      </c>
    </row>
    <row r="90" spans="3:17" x14ac:dyDescent="0.3">
      <c r="C90" s="22">
        <v>21</v>
      </c>
      <c r="D90" s="49" t="s">
        <v>28</v>
      </c>
      <c r="E90" s="25">
        <v>102</v>
      </c>
      <c r="F90" s="23">
        <v>14370</v>
      </c>
      <c r="G90" s="23">
        <v>13676</v>
      </c>
      <c r="H90" s="47">
        <v>-694</v>
      </c>
      <c r="I90" s="23">
        <v>102</v>
      </c>
      <c r="J90" s="23">
        <v>1142</v>
      </c>
      <c r="K90" s="23">
        <v>22</v>
      </c>
      <c r="L90" s="23">
        <v>93</v>
      </c>
      <c r="M90" s="23">
        <v>146</v>
      </c>
      <c r="N90" s="23">
        <v>1262</v>
      </c>
      <c r="O90" s="23">
        <v>26</v>
      </c>
      <c r="P90" s="23">
        <v>109</v>
      </c>
      <c r="Q90" s="45">
        <v>184</v>
      </c>
    </row>
    <row r="91" spans="3:17" x14ac:dyDescent="0.3">
      <c r="C91" s="22">
        <v>22</v>
      </c>
      <c r="D91" s="51" t="s">
        <v>29</v>
      </c>
      <c r="E91" s="52">
        <v>53</v>
      </c>
      <c r="F91" s="53">
        <v>8539</v>
      </c>
      <c r="G91" s="53">
        <v>8186</v>
      </c>
      <c r="H91" s="54">
        <v>-353</v>
      </c>
      <c r="I91" s="53">
        <v>27</v>
      </c>
      <c r="J91" s="53">
        <v>336</v>
      </c>
      <c r="K91" s="53">
        <v>607</v>
      </c>
      <c r="L91" s="53">
        <v>65</v>
      </c>
      <c r="M91" s="53">
        <v>86</v>
      </c>
      <c r="N91" s="53">
        <v>422</v>
      </c>
      <c r="O91" s="53">
        <v>667</v>
      </c>
      <c r="P91" s="53">
        <v>59</v>
      </c>
      <c r="Q91" s="55">
        <v>199</v>
      </c>
    </row>
    <row r="92" spans="3:17" ht="27" thickBot="1" x14ac:dyDescent="0.35">
      <c r="C92" s="22">
        <v>23</v>
      </c>
      <c r="D92" s="50" t="s">
        <v>18</v>
      </c>
      <c r="E92" s="26">
        <v>0</v>
      </c>
      <c r="F92" s="24">
        <v>50905</v>
      </c>
      <c r="G92" s="24">
        <v>50264</v>
      </c>
      <c r="H92" s="48">
        <v>-641</v>
      </c>
      <c r="I92" s="24">
        <v>611</v>
      </c>
      <c r="J92" s="24">
        <v>7838</v>
      </c>
      <c r="K92" s="24">
        <v>71</v>
      </c>
      <c r="L92" s="24">
        <v>607</v>
      </c>
      <c r="M92" s="24">
        <v>592</v>
      </c>
      <c r="N92" s="24">
        <v>8296</v>
      </c>
      <c r="O92" s="24">
        <v>166</v>
      </c>
      <c r="P92" s="24">
        <v>683</v>
      </c>
      <c r="Q92" s="46">
        <v>610</v>
      </c>
    </row>
    <row r="93" spans="3:17" x14ac:dyDescent="0.3"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 spans="3:17" x14ac:dyDescent="0.3">
      <c r="D94" s="22" t="s">
        <v>16</v>
      </c>
    </row>
    <row r="98" spans="4:17" ht="16" x14ac:dyDescent="0.2">
      <c r="D98" s="94" t="s">
        <v>30</v>
      </c>
      <c r="E98" t="s">
        <v>31</v>
      </c>
      <c r="F98" t="s">
        <v>32</v>
      </c>
      <c r="G98" t="s">
        <v>33</v>
      </c>
      <c r="H98" t="s">
        <v>34</v>
      </c>
      <c r="I98" t="s">
        <v>35</v>
      </c>
      <c r="J98" t="s">
        <v>36</v>
      </c>
      <c r="K98" t="s">
        <v>37</v>
      </c>
      <c r="L98" t="s">
        <v>38</v>
      </c>
      <c r="M98" t="s">
        <v>39</v>
      </c>
      <c r="N98" t="s">
        <v>40</v>
      </c>
      <c r="O98" t="s">
        <v>41</v>
      </c>
      <c r="P98" t="s">
        <v>42</v>
      </c>
      <c r="Q98" t="s">
        <v>43</v>
      </c>
    </row>
    <row r="99" spans="4:17" ht="16" x14ac:dyDescent="0.2">
      <c r="D99" s="94" t="s">
        <v>44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4:17" ht="16" x14ac:dyDescent="0.2">
      <c r="D100" s="94" t="s">
        <v>24</v>
      </c>
      <c r="E100">
        <v>24</v>
      </c>
      <c r="F100">
        <v>10913</v>
      </c>
      <c r="G100">
        <v>9955</v>
      </c>
      <c r="H100">
        <v>-958</v>
      </c>
      <c r="I100">
        <v>25</v>
      </c>
      <c r="J100">
        <v>321</v>
      </c>
      <c r="K100">
        <v>803</v>
      </c>
      <c r="L100">
        <v>1357</v>
      </c>
      <c r="M100">
        <v>20</v>
      </c>
      <c r="N100">
        <v>559</v>
      </c>
      <c r="O100">
        <v>385</v>
      </c>
      <c r="P100">
        <v>324</v>
      </c>
      <c r="Q100">
        <v>-1218</v>
      </c>
    </row>
    <row r="101" spans="4:17" ht="16" x14ac:dyDescent="0.2">
      <c r="D101" s="94" t="s">
        <v>21</v>
      </c>
      <c r="E101">
        <v>26</v>
      </c>
      <c r="F101">
        <v>10501</v>
      </c>
      <c r="G101">
        <v>9750</v>
      </c>
      <c r="H101">
        <v>-751</v>
      </c>
      <c r="I101">
        <v>43</v>
      </c>
      <c r="J101">
        <v>821</v>
      </c>
      <c r="K101">
        <v>1269</v>
      </c>
      <c r="L101">
        <v>852</v>
      </c>
      <c r="M101">
        <v>31</v>
      </c>
      <c r="N101">
        <v>598</v>
      </c>
      <c r="O101">
        <v>858</v>
      </c>
      <c r="P101">
        <v>132</v>
      </c>
      <c r="Q101">
        <v>-1366</v>
      </c>
    </row>
    <row r="102" spans="4:17" ht="16" x14ac:dyDescent="0.2">
      <c r="D102" s="94" t="s">
        <v>20</v>
      </c>
      <c r="E102">
        <v>2048</v>
      </c>
      <c r="F102">
        <v>41059</v>
      </c>
      <c r="G102">
        <v>44897</v>
      </c>
      <c r="H102">
        <v>3838</v>
      </c>
      <c r="I102">
        <v>375</v>
      </c>
      <c r="J102">
        <v>2139</v>
      </c>
      <c r="K102">
        <v>37</v>
      </c>
      <c r="L102">
        <v>1486</v>
      </c>
      <c r="M102">
        <v>190</v>
      </c>
      <c r="N102">
        <v>2389</v>
      </c>
      <c r="O102">
        <v>113</v>
      </c>
      <c r="P102">
        <v>471</v>
      </c>
      <c r="Q102">
        <v>-874</v>
      </c>
    </row>
    <row r="103" spans="4:17" ht="16" x14ac:dyDescent="0.2">
      <c r="D103" s="94" t="s">
        <v>22</v>
      </c>
      <c r="E103">
        <v>28</v>
      </c>
      <c r="F103">
        <v>8800</v>
      </c>
      <c r="G103">
        <v>7590</v>
      </c>
      <c r="H103">
        <v>-1210</v>
      </c>
      <c r="I103">
        <v>5</v>
      </c>
      <c r="J103">
        <v>1136</v>
      </c>
      <c r="K103">
        <v>0</v>
      </c>
      <c r="L103">
        <v>206</v>
      </c>
      <c r="M103">
        <v>20</v>
      </c>
      <c r="N103">
        <v>141</v>
      </c>
      <c r="O103">
        <v>0</v>
      </c>
      <c r="P103">
        <v>162</v>
      </c>
      <c r="Q103">
        <v>-1024</v>
      </c>
    </row>
    <row r="104" spans="4:17" ht="16" x14ac:dyDescent="0.2">
      <c r="D104" s="94" t="s">
        <v>9</v>
      </c>
      <c r="E104">
        <v>24</v>
      </c>
      <c r="F104">
        <v>4110</v>
      </c>
      <c r="G104">
        <v>3748</v>
      </c>
      <c r="H104">
        <v>-362</v>
      </c>
      <c r="I104">
        <v>4</v>
      </c>
      <c r="J104">
        <v>180</v>
      </c>
      <c r="K104">
        <v>50</v>
      </c>
      <c r="L104">
        <v>35</v>
      </c>
      <c r="M104">
        <v>5</v>
      </c>
      <c r="N104">
        <v>172</v>
      </c>
      <c r="O104">
        <v>22</v>
      </c>
      <c r="P104">
        <v>25</v>
      </c>
      <c r="Q104">
        <v>-45</v>
      </c>
    </row>
    <row r="105" spans="4:17" ht="16" x14ac:dyDescent="0.2">
      <c r="D105" s="94" t="s">
        <v>45</v>
      </c>
      <c r="E105">
        <v>55</v>
      </c>
      <c r="F105">
        <v>9104</v>
      </c>
      <c r="G105">
        <v>9016</v>
      </c>
      <c r="H105">
        <v>-88</v>
      </c>
      <c r="I105">
        <v>3</v>
      </c>
      <c r="J105">
        <v>887</v>
      </c>
      <c r="K105">
        <v>47</v>
      </c>
      <c r="L105">
        <v>587</v>
      </c>
      <c r="M105">
        <v>2</v>
      </c>
      <c r="N105">
        <v>884</v>
      </c>
      <c r="O105">
        <v>30</v>
      </c>
      <c r="P105">
        <v>768</v>
      </c>
      <c r="Q105">
        <v>160</v>
      </c>
    </row>
    <row r="106" spans="4:17" ht="16" x14ac:dyDescent="0.2">
      <c r="D106" s="94" t="s">
        <v>46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4:17" ht="16" x14ac:dyDescent="0.2">
      <c r="D107" s="94" t="s">
        <v>47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4:17" ht="16" x14ac:dyDescent="0.2">
      <c r="D108" s="94" t="s">
        <v>7</v>
      </c>
      <c r="E108">
        <v>8</v>
      </c>
      <c r="F108">
        <v>295</v>
      </c>
      <c r="G108">
        <v>297</v>
      </c>
      <c r="H108">
        <v>2</v>
      </c>
      <c r="I108">
        <v>0</v>
      </c>
      <c r="J108">
        <v>10</v>
      </c>
      <c r="K108">
        <v>0</v>
      </c>
      <c r="L108">
        <v>0</v>
      </c>
      <c r="M108">
        <v>1</v>
      </c>
      <c r="N108">
        <v>2</v>
      </c>
      <c r="O108">
        <v>0</v>
      </c>
      <c r="P108">
        <v>0</v>
      </c>
      <c r="Q108">
        <v>-7</v>
      </c>
    </row>
    <row r="109" spans="4:17" ht="16" x14ac:dyDescent="0.2">
      <c r="D109" s="94" t="s">
        <v>5</v>
      </c>
      <c r="E109">
        <v>110</v>
      </c>
      <c r="F109">
        <v>1435</v>
      </c>
      <c r="G109">
        <v>1162</v>
      </c>
      <c r="H109">
        <v>-273</v>
      </c>
      <c r="I109">
        <v>15</v>
      </c>
      <c r="J109">
        <v>113</v>
      </c>
      <c r="K109">
        <v>9</v>
      </c>
      <c r="L109">
        <v>25</v>
      </c>
      <c r="M109">
        <v>4</v>
      </c>
      <c r="N109">
        <v>54</v>
      </c>
      <c r="O109">
        <v>7</v>
      </c>
      <c r="P109">
        <v>7</v>
      </c>
      <c r="Q109">
        <v>-90</v>
      </c>
    </row>
    <row r="110" spans="4:17" ht="16" x14ac:dyDescent="0.2">
      <c r="D110" s="94" t="s">
        <v>6</v>
      </c>
      <c r="E110">
        <v>11</v>
      </c>
      <c r="F110">
        <v>1954</v>
      </c>
      <c r="G110">
        <v>1785</v>
      </c>
      <c r="H110">
        <v>-169</v>
      </c>
      <c r="I110">
        <v>13</v>
      </c>
      <c r="J110">
        <v>124</v>
      </c>
      <c r="K110">
        <v>10</v>
      </c>
      <c r="L110">
        <v>34</v>
      </c>
      <c r="M110">
        <v>9</v>
      </c>
      <c r="N110">
        <v>118</v>
      </c>
      <c r="O110">
        <v>4</v>
      </c>
      <c r="P110">
        <v>0</v>
      </c>
      <c r="Q110">
        <v>-50</v>
      </c>
    </row>
    <row r="111" spans="4:17" ht="16" x14ac:dyDescent="0.2">
      <c r="D111" s="94" t="s">
        <v>4</v>
      </c>
      <c r="E111">
        <v>450</v>
      </c>
      <c r="F111">
        <v>11106</v>
      </c>
      <c r="G111">
        <v>8690</v>
      </c>
      <c r="H111">
        <v>-2416</v>
      </c>
      <c r="I111">
        <v>292</v>
      </c>
      <c r="J111">
        <v>1800</v>
      </c>
      <c r="K111">
        <v>229</v>
      </c>
      <c r="L111">
        <v>1272</v>
      </c>
      <c r="M111">
        <v>21</v>
      </c>
      <c r="N111">
        <v>341</v>
      </c>
      <c r="O111">
        <v>751</v>
      </c>
      <c r="P111">
        <v>11</v>
      </c>
      <c r="Q111">
        <v>-2469</v>
      </c>
    </row>
    <row r="112" spans="4:17" ht="16" x14ac:dyDescent="0.2">
      <c r="D112" s="94" t="s">
        <v>3</v>
      </c>
      <c r="E112">
        <v>256</v>
      </c>
      <c r="F112">
        <v>8281</v>
      </c>
      <c r="G112">
        <v>5722</v>
      </c>
      <c r="H112">
        <v>-2559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4:17" ht="16" x14ac:dyDescent="0.2">
      <c r="D113" s="94" t="s">
        <v>2</v>
      </c>
      <c r="E113">
        <v>65</v>
      </c>
      <c r="F113">
        <v>3807</v>
      </c>
      <c r="G113">
        <v>1591</v>
      </c>
      <c r="H113">
        <v>-2216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4:17" ht="16" x14ac:dyDescent="0.2">
      <c r="D114" s="94" t="s">
        <v>1</v>
      </c>
      <c r="E114">
        <v>9</v>
      </c>
      <c r="F114">
        <v>918</v>
      </c>
      <c r="G114">
        <v>858</v>
      </c>
      <c r="H114">
        <v>-60</v>
      </c>
      <c r="I114">
        <v>2</v>
      </c>
      <c r="J114">
        <v>96</v>
      </c>
      <c r="K114">
        <v>1</v>
      </c>
      <c r="L114">
        <v>10</v>
      </c>
      <c r="M114">
        <v>0</v>
      </c>
      <c r="N114">
        <v>80</v>
      </c>
      <c r="O114">
        <v>1</v>
      </c>
      <c r="P114">
        <v>6</v>
      </c>
      <c r="Q114">
        <v>-22</v>
      </c>
    </row>
    <row r="115" spans="4:17" ht="16" x14ac:dyDescent="0.2">
      <c r="D115" s="94" t="s">
        <v>19</v>
      </c>
      <c r="E115">
        <v>247</v>
      </c>
      <c r="F115">
        <v>96821</v>
      </c>
      <c r="G115">
        <v>91260</v>
      </c>
      <c r="H115">
        <v>-5561</v>
      </c>
      <c r="I115">
        <v>884</v>
      </c>
      <c r="J115">
        <v>9282</v>
      </c>
      <c r="K115">
        <v>81</v>
      </c>
      <c r="L115">
        <v>1282</v>
      </c>
      <c r="M115">
        <v>181</v>
      </c>
      <c r="N115">
        <v>6954</v>
      </c>
      <c r="O115">
        <v>58</v>
      </c>
      <c r="P115">
        <v>384</v>
      </c>
      <c r="Q115">
        <v>-3952</v>
      </c>
    </row>
    <row r="116" spans="4:17" ht="16" x14ac:dyDescent="0.2">
      <c r="D116" s="94" t="s">
        <v>25</v>
      </c>
      <c r="E116">
        <v>258</v>
      </c>
      <c r="F116">
        <v>12465</v>
      </c>
      <c r="G116">
        <v>8736</v>
      </c>
      <c r="H116">
        <v>-3729</v>
      </c>
      <c r="I116">
        <v>31</v>
      </c>
      <c r="J116">
        <v>513</v>
      </c>
      <c r="K116">
        <v>40</v>
      </c>
      <c r="L116">
        <v>160</v>
      </c>
      <c r="M116">
        <v>33</v>
      </c>
      <c r="N116">
        <v>214</v>
      </c>
      <c r="O116">
        <v>46</v>
      </c>
      <c r="P116">
        <v>147</v>
      </c>
      <c r="Q116">
        <v>-304</v>
      </c>
    </row>
    <row r="117" spans="4:17" ht="16" x14ac:dyDescent="0.2">
      <c r="D117" s="94" t="s">
        <v>26</v>
      </c>
      <c r="E117">
        <v>3</v>
      </c>
      <c r="F117">
        <v>2457</v>
      </c>
      <c r="G117">
        <v>2330</v>
      </c>
      <c r="H117">
        <v>-127</v>
      </c>
      <c r="I117">
        <v>13</v>
      </c>
      <c r="J117">
        <v>59</v>
      </c>
      <c r="K117">
        <v>0</v>
      </c>
      <c r="L117">
        <v>0</v>
      </c>
      <c r="M117">
        <v>12</v>
      </c>
      <c r="N117">
        <v>58</v>
      </c>
      <c r="O117">
        <v>0</v>
      </c>
      <c r="P117">
        <v>0</v>
      </c>
      <c r="Q117">
        <v>-2</v>
      </c>
    </row>
    <row r="118" spans="4:17" ht="16" x14ac:dyDescent="0.2">
      <c r="D118" s="94" t="s">
        <v>27</v>
      </c>
      <c r="E118">
        <v>74</v>
      </c>
      <c r="F118">
        <v>19728</v>
      </c>
      <c r="G118">
        <v>17133</v>
      </c>
      <c r="H118">
        <v>-2595</v>
      </c>
      <c r="I118">
        <v>70</v>
      </c>
      <c r="J118">
        <v>1199</v>
      </c>
      <c r="K118">
        <v>29</v>
      </c>
      <c r="L118">
        <v>550</v>
      </c>
      <c r="M118">
        <v>32</v>
      </c>
      <c r="N118">
        <v>1113</v>
      </c>
      <c r="O118">
        <v>1051</v>
      </c>
      <c r="P118">
        <v>582</v>
      </c>
      <c r="Q118">
        <v>930</v>
      </c>
    </row>
    <row r="119" spans="4:17" ht="16" x14ac:dyDescent="0.2">
      <c r="D119" s="94" t="s">
        <v>28</v>
      </c>
      <c r="E119">
        <v>102</v>
      </c>
      <c r="F119">
        <v>14370</v>
      </c>
      <c r="G119">
        <v>13647</v>
      </c>
      <c r="H119">
        <v>-723</v>
      </c>
      <c r="I119">
        <v>102</v>
      </c>
      <c r="J119">
        <v>1142</v>
      </c>
      <c r="K119">
        <v>22</v>
      </c>
      <c r="L119">
        <v>93</v>
      </c>
      <c r="M119">
        <v>130</v>
      </c>
      <c r="N119">
        <v>1269</v>
      </c>
      <c r="O119">
        <v>27</v>
      </c>
      <c r="P119">
        <v>109</v>
      </c>
      <c r="Q119">
        <v>176</v>
      </c>
    </row>
    <row r="120" spans="4:17" ht="16" x14ac:dyDescent="0.2">
      <c r="D120" s="94" t="s">
        <v>29</v>
      </c>
      <c r="E120">
        <v>53</v>
      </c>
      <c r="F120">
        <v>8539</v>
      </c>
      <c r="G120">
        <v>8186</v>
      </c>
      <c r="H120">
        <v>-353</v>
      </c>
      <c r="I120">
        <v>27</v>
      </c>
      <c r="J120">
        <v>336</v>
      </c>
      <c r="K120">
        <v>607</v>
      </c>
      <c r="L120">
        <v>65</v>
      </c>
      <c r="M120">
        <v>86</v>
      </c>
      <c r="N120">
        <v>422</v>
      </c>
      <c r="O120">
        <v>667</v>
      </c>
      <c r="P120">
        <v>59</v>
      </c>
      <c r="Q120">
        <v>199</v>
      </c>
    </row>
  </sheetData>
  <mergeCells count="3">
    <mergeCell ref="H7:K7"/>
    <mergeCell ref="M7:P7"/>
    <mergeCell ref="R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2022-02-15T11:05:07Z</dcterms:created>
  <dcterms:modified xsi:type="dcterms:W3CDTF">2022-03-15T23:27:48Z</dcterms:modified>
</cp:coreProperties>
</file>