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/Desktop/EDA/Dynamic_Power_Clock_Gating/dynamic_power_analysis/code/OpenSTA_report_power/"/>
    </mc:Choice>
  </mc:AlternateContent>
  <xr:revisionPtr revIDLastSave="0" documentId="13_ncr:1_{0198BFB5-69A9-0748-9CFF-ED3D4C1D3B0E}" xr6:coauthVersionLast="47" xr6:coauthVersionMax="47" xr10:uidLastSave="{00000000-0000-0000-0000-000000000000}"/>
  <bookViews>
    <workbookView xWindow="0" yWindow="0" windowWidth="25600" windowHeight="16000" xr2:uid="{42F2CD03-9D47-9445-8059-7D7C13E91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4" i="1" l="1"/>
  <c r="R21" i="1"/>
  <c r="S21" i="1"/>
  <c r="T21" i="1"/>
  <c r="U21" i="1"/>
  <c r="R20" i="1"/>
  <c r="R22" i="1"/>
  <c r="S22" i="1"/>
  <c r="T22" i="1"/>
  <c r="U22" i="1"/>
  <c r="S20" i="1"/>
  <c r="T20" i="1"/>
  <c r="U20" i="1"/>
  <c r="R23" i="1"/>
  <c r="S23" i="1"/>
  <c r="T23" i="1"/>
  <c r="U23" i="1"/>
  <c r="S10" i="1"/>
  <c r="S24" i="1" s="1"/>
  <c r="T10" i="1"/>
  <c r="T24" i="1" s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R11" i="1"/>
  <c r="R12" i="1"/>
  <c r="R13" i="1"/>
  <c r="R14" i="1"/>
  <c r="R15" i="1"/>
  <c r="R16" i="1"/>
  <c r="R17" i="1"/>
  <c r="R18" i="1"/>
  <c r="R19" i="1"/>
  <c r="R10" i="1"/>
  <c r="R24" i="1" s="1"/>
</calcChain>
</file>

<file path=xl/sharedStrings.xml><?xml version="1.0" encoding="utf-8"?>
<sst xmlns="http://schemas.openxmlformats.org/spreadsheetml/2006/main" count="37" uniqueCount="29">
  <si>
    <t xml:space="preserve">module </t>
  </si>
  <si>
    <t>number of clock gates</t>
  </si>
  <si>
    <t>zipdiv</t>
  </si>
  <si>
    <t>zigzag</t>
  </si>
  <si>
    <t>y_quantizer</t>
  </si>
  <si>
    <t>y_huff</t>
  </si>
  <si>
    <t>vm80a</t>
  </si>
  <si>
    <t>xtea</t>
  </si>
  <si>
    <t>ula</t>
  </si>
  <si>
    <t>ppu</t>
  </si>
  <si>
    <t>sp_mul</t>
  </si>
  <si>
    <t xml:space="preserve">cells before </t>
  </si>
  <si>
    <t xml:space="preserve">cells after </t>
  </si>
  <si>
    <t>Internal</t>
  </si>
  <si>
    <t>Switching</t>
  </si>
  <si>
    <t>Leakage</t>
  </si>
  <si>
    <t>Total</t>
  </si>
  <si>
    <t>before</t>
  </si>
  <si>
    <t>after</t>
  </si>
  <si>
    <t>regfile</t>
  </si>
  <si>
    <t>percentage reduction</t>
  </si>
  <si>
    <t xml:space="preserve">Avarage reduction </t>
  </si>
  <si>
    <t>riscv</t>
  </si>
  <si>
    <t>https://github.com/The-OpenROAD-Project/OpenLane/tree/master/regression_results</t>
  </si>
  <si>
    <t>y_dct</t>
  </si>
  <si>
    <t>ldpc_decoder_802_3an</t>
  </si>
  <si>
    <t>chacha</t>
  </si>
  <si>
    <t>ldpcenc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</si>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</sst>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  <font>
      <sz val="16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11" xfId="0" applyFont="1" applyBorder="1"/>
    <xf numFmtId="0" fontId="0" fillId="0" borderId="11" xfId="0" applyBorder="1"/>
    <xf numFmtId="0" fontId="2" fillId="0" borderId="5" xfId="0" applyFont="1" applyBorder="1"/>
    <xf numFmtId="11" fontId="2" fillId="0" borderId="2" xfId="0" applyNumberFormat="1" applyFont="1" applyBorder="1"/>
    <xf numFmtId="0" fontId="1" fillId="0" borderId="18" xfId="0" applyFont="1" applyBorder="1"/>
    <xf numFmtId="0" fontId="1" fillId="3" borderId="18" xfId="0" applyFont="1" applyFill="1" applyBorder="1" applyAlignment="1">
      <alignment horizontal="left"/>
    </xf>
    <xf numFmtId="11" fontId="2" fillId="0" borderId="13" xfId="0" applyNumberFormat="1" applyFont="1" applyBorder="1"/>
    <xf numFmtId="0" fontId="2" fillId="0" borderId="11" xfId="0" applyFont="1" applyBorder="1" applyAlignment="1"/>
    <xf numFmtId="0" fontId="2" fillId="3" borderId="11" xfId="0" applyFont="1" applyFill="1" applyBorder="1" applyAlignment="1"/>
    <xf numFmtId="11" fontId="2" fillId="0" borderId="26" xfId="0" applyNumberFormat="1" applyFont="1" applyBorder="1"/>
    <xf numFmtId="11" fontId="2" fillId="0" borderId="27" xfId="0" applyNumberFormat="1" applyFont="1" applyBorder="1"/>
    <xf numFmtId="11" fontId="2" fillId="0" borderId="29" xfId="0" applyNumberFormat="1" applyFont="1" applyBorder="1"/>
    <xf numFmtId="11" fontId="2" fillId="0" borderId="30" xfId="0" applyNumberFormat="1" applyFont="1" applyBorder="1"/>
    <xf numFmtId="0" fontId="2" fillId="0" borderId="12" xfId="0" applyFont="1" applyBorder="1"/>
    <xf numFmtId="11" fontId="2" fillId="0" borderId="6" xfId="0" applyNumberFormat="1" applyFont="1" applyBorder="1"/>
    <xf numFmtId="11" fontId="2" fillId="0" borderId="4" xfId="0" applyNumberFormat="1" applyFont="1" applyBorder="1"/>
    <xf numFmtId="9" fontId="0" fillId="0" borderId="2" xfId="1" applyFont="1" applyBorder="1"/>
    <xf numFmtId="9" fontId="0" fillId="0" borderId="5" xfId="1" applyFont="1" applyBorder="1"/>
    <xf numFmtId="9" fontId="0" fillId="0" borderId="13" xfId="1" applyFont="1" applyBorder="1"/>
    <xf numFmtId="9" fontId="0" fillId="0" borderId="3" xfId="1" applyFont="1" applyBorder="1"/>
    <xf numFmtId="0" fontId="0" fillId="0" borderId="34" xfId="0" applyBorder="1"/>
    <xf numFmtId="0" fontId="1" fillId="2" borderId="18" xfId="0" applyFont="1" applyFill="1" applyBorder="1" applyAlignment="1">
      <alignment horizontal="left"/>
    </xf>
    <xf numFmtId="0" fontId="2" fillId="2" borderId="11" xfId="0" applyFont="1" applyFill="1" applyBorder="1" applyAlignment="1"/>
    <xf numFmtId="0" fontId="2" fillId="2" borderId="2" xfId="0" applyFont="1" applyFill="1" applyBorder="1"/>
    <xf numFmtId="0" fontId="2" fillId="2" borderId="5" xfId="0" applyFont="1" applyFill="1" applyBorder="1"/>
    <xf numFmtId="11" fontId="2" fillId="2" borderId="6" xfId="0" applyNumberFormat="1" applyFont="1" applyFill="1" applyBorder="1"/>
    <xf numFmtId="11" fontId="2" fillId="2" borderId="2" xfId="0" applyNumberFormat="1" applyFont="1" applyFill="1" applyBorder="1"/>
    <xf numFmtId="11" fontId="2" fillId="2" borderId="26" xfId="0" applyNumberFormat="1" applyFont="1" applyFill="1" applyBorder="1"/>
    <xf numFmtId="0" fontId="2" fillId="2" borderId="11" xfId="0" applyFont="1" applyFill="1" applyBorder="1"/>
    <xf numFmtId="0" fontId="0" fillId="2" borderId="11" xfId="0" applyFill="1" applyBorder="1"/>
    <xf numFmtId="9" fontId="0" fillId="2" borderId="2" xfId="1" applyFont="1" applyFill="1" applyBorder="1"/>
    <xf numFmtId="9" fontId="0" fillId="2" borderId="5" xfId="1" applyFont="1" applyFill="1" applyBorder="1"/>
    <xf numFmtId="11" fontId="2" fillId="2" borderId="11" xfId="0" applyNumberFormat="1" applyFont="1" applyFill="1" applyBorder="1"/>
    <xf numFmtId="11" fontId="4" fillId="2" borderId="6" xfId="0" applyNumberFormat="1" applyFont="1" applyFill="1" applyBorder="1"/>
    <xf numFmtId="11" fontId="4" fillId="2" borderId="2" xfId="0" applyNumberFormat="1" applyFont="1" applyFill="1" applyBorder="1"/>
    <xf numFmtId="11" fontId="6" fillId="4" borderId="31" xfId="0" applyNumberFormat="1" applyFont="1" applyFill="1" applyBorder="1"/>
    <xf numFmtId="11" fontId="6" fillId="4" borderId="22" xfId="0" applyNumberFormat="1" applyFont="1" applyFill="1" applyBorder="1"/>
    <xf numFmtId="0" fontId="1" fillId="4" borderId="22" xfId="0" applyFont="1" applyFill="1" applyBorder="1"/>
    <xf numFmtId="0" fontId="1" fillId="4" borderId="24" xfId="0" applyFont="1" applyFill="1" applyBorder="1"/>
    <xf numFmtId="0" fontId="1" fillId="4" borderId="21" xfId="0" applyFont="1" applyFill="1" applyBorder="1"/>
    <xf numFmtId="0" fontId="1" fillId="4" borderId="1" xfId="0" applyFont="1" applyFill="1" applyBorder="1"/>
    <xf numFmtId="0" fontId="0" fillId="4" borderId="8" xfId="0" applyFill="1" applyBorder="1"/>
    <xf numFmtId="0" fontId="7" fillId="5" borderId="14" xfId="0" applyFont="1" applyFill="1" applyBorder="1" applyAlignment="1">
      <alignment horizontal="center"/>
    </xf>
    <xf numFmtId="0" fontId="7" fillId="5" borderId="10" xfId="0" applyFont="1" applyFill="1" applyBorder="1"/>
    <xf numFmtId="0" fontId="5" fillId="6" borderId="0" xfId="0" applyFont="1" applyFill="1"/>
    <xf numFmtId="9" fontId="5" fillId="6" borderId="0" xfId="0" applyNumberFormat="1" applyFont="1" applyFill="1"/>
    <xf numFmtId="0" fontId="1" fillId="4" borderId="21" xfId="0" applyFont="1" applyFill="1" applyBorder="1" applyAlignment="1">
      <alignment horizontal="center"/>
    </xf>
    <xf numFmtId="0" fontId="1" fillId="4" borderId="23" xfId="0" applyFont="1" applyFill="1" applyBorder="1"/>
    <xf numFmtId="0" fontId="8" fillId="3" borderId="8" xfId="0" applyFont="1" applyFill="1" applyBorder="1" applyAlignment="1">
      <alignment horizontal="center"/>
    </xf>
    <xf numFmtId="0" fontId="1" fillId="0" borderId="20" xfId="0" applyFont="1" applyBorder="1" applyAlignment="1"/>
    <xf numFmtId="0" fontId="2" fillId="0" borderId="19" xfId="0" applyFont="1" applyBorder="1" applyAlignment="1"/>
    <xf numFmtId="0" fontId="2" fillId="0" borderId="16" xfId="0" applyFont="1" applyBorder="1" applyAlignment="1"/>
    <xf numFmtId="0" fontId="2" fillId="0" borderId="17" xfId="0" applyFont="1" applyBorder="1" applyAlignment="1"/>
    <xf numFmtId="11" fontId="4" fillId="0" borderId="15" xfId="0" applyNumberFormat="1" applyFont="1" applyBorder="1" applyAlignment="1"/>
    <xf numFmtId="11" fontId="4" fillId="0" borderId="16" xfId="0" applyNumberFormat="1" applyFont="1" applyBorder="1" applyAlignment="1"/>
    <xf numFmtId="0" fontId="2" fillId="0" borderId="25" xfId="0" applyFont="1" applyBorder="1" applyAlignment="1"/>
    <xf numFmtId="11" fontId="4" fillId="0" borderId="28" xfId="0" applyNumberFormat="1" applyFont="1" applyBorder="1" applyAlignment="1"/>
    <xf numFmtId="0" fontId="2" fillId="0" borderId="28" xfId="0" applyFont="1" applyBorder="1" applyAlignment="1"/>
    <xf numFmtId="0" fontId="2" fillId="0" borderId="7" xfId="0" applyFont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9" xfId="0" applyBorder="1" applyAlignment="1"/>
    <xf numFmtId="0" fontId="7" fillId="5" borderId="14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9" fillId="0" borderId="0" xfId="2"/>
    <xf numFmtId="0" fontId="10" fillId="0" borderId="0" xfId="0" applyFont="1"/>
    <xf numFmtId="0" fontId="11" fillId="0" borderId="0" xfId="0" applyFont="1"/>
    <xf numFmtId="0" fontId="2" fillId="0" borderId="0" xfId="0" applyFont="1"/>
    <xf numFmtId="0" fontId="2" fillId="0" borderId="0" xfId="0" applyFont="1" applyBorder="1"/>
    <xf numFmtId="0" fontId="1" fillId="3" borderId="35" xfId="0" applyFont="1" applyFill="1" applyBorder="1" applyAlignment="1">
      <alignment horizontal="left"/>
    </xf>
    <xf numFmtId="0" fontId="2" fillId="3" borderId="36" xfId="0" applyFont="1" applyFill="1" applyBorder="1" applyAlignment="1"/>
    <xf numFmtId="0" fontId="2" fillId="0" borderId="37" xfId="0" applyFont="1" applyBorder="1"/>
    <xf numFmtId="0" fontId="2" fillId="0" borderId="38" xfId="0" applyFont="1" applyBorder="1"/>
    <xf numFmtId="11" fontId="2" fillId="0" borderId="11" xfId="0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he-OpenROAD-Project/OpenLane/tree/master/regression_resul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8C89-AABD-1C41-B99B-18B443C74BC8}">
  <dimension ref="D6:Z52"/>
  <sheetViews>
    <sheetView tabSelected="1" topLeftCell="E1" zoomScale="64" zoomScaleNormal="75" workbookViewId="0">
      <selection activeCell="T34" sqref="T34"/>
    </sheetView>
  </sheetViews>
  <sheetFormatPr baseColWidth="10" defaultRowHeight="16" x14ac:dyDescent="0.2"/>
  <cols>
    <col min="4" max="4" width="23.1640625" customWidth="1"/>
    <col min="5" max="5" width="30.33203125" customWidth="1"/>
    <col min="6" max="6" width="20.6640625" customWidth="1"/>
    <col min="7" max="7" width="14" bestFit="1" customWidth="1"/>
    <col min="8" max="8" width="21.33203125" customWidth="1"/>
    <col min="9" max="9" width="20" customWidth="1"/>
    <col min="10" max="10" width="21.5" customWidth="1"/>
    <col min="11" max="12" width="21" customWidth="1"/>
    <col min="13" max="13" width="20.33203125" customWidth="1"/>
    <col min="14" max="14" width="19" customWidth="1"/>
    <col min="15" max="15" width="17.1640625" customWidth="1"/>
    <col min="16" max="16" width="10.6640625" customWidth="1"/>
    <col min="17" max="17" width="24.33203125" customWidth="1"/>
    <col min="18" max="18" width="15" customWidth="1"/>
    <col min="19" max="19" width="13.5" customWidth="1"/>
    <col min="20" max="20" width="12" customWidth="1"/>
    <col min="21" max="21" width="15.6640625" bestFit="1" customWidth="1"/>
  </cols>
  <sheetData>
    <row r="6" spans="4:21" ht="25" thickBot="1" x14ac:dyDescent="0.3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4:21" ht="27" thickBot="1" x14ac:dyDescent="0.35">
      <c r="D7" s="1"/>
      <c r="E7" s="1"/>
      <c r="F7" s="1"/>
      <c r="G7" s="1"/>
      <c r="H7" s="65" t="s">
        <v>17</v>
      </c>
      <c r="I7" s="66"/>
      <c r="J7" s="66"/>
      <c r="K7" s="66"/>
      <c r="L7" s="45"/>
      <c r="M7" s="66" t="s">
        <v>18</v>
      </c>
      <c r="N7" s="66"/>
      <c r="O7" s="66"/>
      <c r="P7" s="67"/>
      <c r="Q7" s="46"/>
      <c r="R7" s="66" t="s">
        <v>20</v>
      </c>
      <c r="S7" s="66"/>
      <c r="T7" s="66"/>
      <c r="U7" s="67"/>
    </row>
    <row r="8" spans="4:21" ht="25" thickBot="1" x14ac:dyDescent="0.35">
      <c r="D8" s="51" t="s">
        <v>0</v>
      </c>
      <c r="E8" s="49" t="s">
        <v>1</v>
      </c>
      <c r="F8" s="40" t="s">
        <v>11</v>
      </c>
      <c r="G8" s="50" t="s">
        <v>12</v>
      </c>
      <c r="H8" s="38" t="s">
        <v>13</v>
      </c>
      <c r="I8" s="39" t="s">
        <v>14</v>
      </c>
      <c r="J8" s="40" t="s">
        <v>15</v>
      </c>
      <c r="K8" s="41" t="s">
        <v>16</v>
      </c>
      <c r="L8" s="42"/>
      <c r="M8" s="39" t="s">
        <v>13</v>
      </c>
      <c r="N8" s="39" t="s">
        <v>14</v>
      </c>
      <c r="O8" s="41" t="s">
        <v>15</v>
      </c>
      <c r="P8" s="43" t="s">
        <v>16</v>
      </c>
      <c r="Q8" s="44"/>
      <c r="R8" s="39" t="s">
        <v>13</v>
      </c>
      <c r="S8" s="38" t="s">
        <v>14</v>
      </c>
      <c r="T8" s="41" t="s">
        <v>15</v>
      </c>
      <c r="U8" s="43" t="s">
        <v>16</v>
      </c>
    </row>
    <row r="9" spans="4:21" ht="24" x14ac:dyDescent="0.3">
      <c r="D9" s="52" t="s">
        <v>22</v>
      </c>
      <c r="E9" s="53">
        <v>513</v>
      </c>
      <c r="F9" s="54">
        <v>55531</v>
      </c>
      <c r="G9" s="55">
        <v>49478</v>
      </c>
      <c r="H9" s="56"/>
      <c r="I9" s="57"/>
      <c r="J9" s="54"/>
      <c r="K9" s="58"/>
      <c r="L9" s="53"/>
      <c r="M9" s="57"/>
      <c r="N9" s="59"/>
      <c r="O9" s="60"/>
      <c r="P9" s="61"/>
      <c r="Q9" s="62"/>
      <c r="R9" s="63"/>
      <c r="S9" s="63"/>
      <c r="T9" s="63"/>
      <c r="U9" s="64"/>
    </row>
    <row r="10" spans="4:21" ht="24" x14ac:dyDescent="0.3">
      <c r="D10" s="24" t="s">
        <v>10</v>
      </c>
      <c r="E10" s="25">
        <v>24</v>
      </c>
      <c r="F10" s="26">
        <v>3992</v>
      </c>
      <c r="G10" s="27">
        <v>3786</v>
      </c>
      <c r="H10" s="36">
        <v>3.9499999999999999E-12</v>
      </c>
      <c r="I10" s="37">
        <v>4.2399999999999997E-12</v>
      </c>
      <c r="J10" s="29">
        <v>1.2100000000000001E-8</v>
      </c>
      <c r="K10" s="30">
        <v>1.2100000000000001E-8</v>
      </c>
      <c r="L10" s="31"/>
      <c r="M10" s="37">
        <v>3.7299999999999997E-12</v>
      </c>
      <c r="N10" s="37">
        <v>4.0399999999999997E-12</v>
      </c>
      <c r="O10" s="29">
        <v>1.13E-8</v>
      </c>
      <c r="P10" s="30">
        <v>1.13E-8</v>
      </c>
      <c r="Q10" s="32"/>
      <c r="R10" s="33">
        <f>((H10-M10)/H10)</f>
        <v>5.5696202531645637E-2</v>
      </c>
      <c r="S10" s="33">
        <f t="shared" ref="S10:U19" si="0">((I10-N10)/I10)</f>
        <v>4.7169811320754707E-2</v>
      </c>
      <c r="T10" s="33">
        <f t="shared" si="0"/>
        <v>6.6115702479338886E-2</v>
      </c>
      <c r="U10" s="34">
        <f t="shared" si="0"/>
        <v>6.6115702479338886E-2</v>
      </c>
    </row>
    <row r="11" spans="4:21" ht="24" x14ac:dyDescent="0.3">
      <c r="D11" s="7" t="s">
        <v>19</v>
      </c>
      <c r="E11" s="10">
        <v>32</v>
      </c>
      <c r="F11" s="2">
        <v>3310</v>
      </c>
      <c r="G11" s="5">
        <v>2333</v>
      </c>
      <c r="H11" s="17">
        <v>6.5100000000000003E-12</v>
      </c>
      <c r="I11" s="6">
        <v>2.3900000000000001E-12</v>
      </c>
      <c r="J11" s="6">
        <v>1.77E-8</v>
      </c>
      <c r="K11" s="12">
        <v>1.77E-8</v>
      </c>
      <c r="L11" s="3"/>
      <c r="M11" s="6">
        <v>5.3599999999999998E-12</v>
      </c>
      <c r="N11" s="6">
        <v>1.5900000000000001E-12</v>
      </c>
      <c r="O11" s="6">
        <v>1.4E-8</v>
      </c>
      <c r="P11" s="12">
        <v>1.4E-8</v>
      </c>
      <c r="Q11" s="4"/>
      <c r="R11" s="19">
        <f t="shared" ref="R11:R19" si="1">((H11-M11)/H11)</f>
        <v>0.17665130568356383</v>
      </c>
      <c r="S11" s="19">
        <f t="shared" si="0"/>
        <v>0.33472803347280333</v>
      </c>
      <c r="T11" s="19">
        <f t="shared" si="0"/>
        <v>0.20903954802259889</v>
      </c>
      <c r="U11" s="20">
        <f t="shared" si="0"/>
        <v>0.20903954802259889</v>
      </c>
    </row>
    <row r="12" spans="4:21" ht="24" x14ac:dyDescent="0.3">
      <c r="D12" s="24" t="s">
        <v>9</v>
      </c>
      <c r="E12" s="25">
        <v>8</v>
      </c>
      <c r="F12" s="26">
        <v>311</v>
      </c>
      <c r="G12" s="27">
        <v>270</v>
      </c>
      <c r="H12" s="28">
        <v>2.9300000000000001E-13</v>
      </c>
      <c r="I12" s="29">
        <v>2.5399999999999998E-13</v>
      </c>
      <c r="J12" s="29">
        <v>7.78E-10</v>
      </c>
      <c r="K12" s="30">
        <v>7.78E-10</v>
      </c>
      <c r="L12" s="35"/>
      <c r="M12" s="29">
        <v>2.7900000000000002E-13</v>
      </c>
      <c r="N12" s="29">
        <v>2.2099999999999999E-13</v>
      </c>
      <c r="O12" s="29">
        <v>7.8699999999999997E-10</v>
      </c>
      <c r="P12" s="30">
        <v>7.8799999999999997E-10</v>
      </c>
      <c r="Q12" s="32"/>
      <c r="R12" s="33">
        <f t="shared" si="1"/>
        <v>4.7781569965870276E-2</v>
      </c>
      <c r="S12" s="33">
        <f t="shared" si="0"/>
        <v>0.12992125984251965</v>
      </c>
      <c r="T12" s="33">
        <f t="shared" si="0"/>
        <v>-1.1568123393316155E-2</v>
      </c>
      <c r="U12" s="34">
        <f t="shared" si="0"/>
        <v>-1.285347043701795E-2</v>
      </c>
    </row>
    <row r="13" spans="4:21" ht="24" x14ac:dyDescent="0.3">
      <c r="D13" s="8" t="s">
        <v>8</v>
      </c>
      <c r="E13" s="11">
        <v>8</v>
      </c>
      <c r="F13" s="2">
        <v>297</v>
      </c>
      <c r="G13" s="5">
        <v>290</v>
      </c>
      <c r="H13" s="17">
        <v>3.8499999999999998E-13</v>
      </c>
      <c r="I13" s="6">
        <v>2.3200000000000002E-13</v>
      </c>
      <c r="J13" s="6">
        <v>1.15E-9</v>
      </c>
      <c r="K13" s="12">
        <v>1.15E-9</v>
      </c>
      <c r="L13" s="3"/>
      <c r="M13" s="6">
        <v>3.8299999999999998E-13</v>
      </c>
      <c r="N13" s="6">
        <v>2.2E-13</v>
      </c>
      <c r="O13" s="6">
        <v>1.15E-9</v>
      </c>
      <c r="P13" s="12">
        <v>1.15E-9</v>
      </c>
      <c r="Q13" s="4"/>
      <c r="R13" s="19">
        <f t="shared" si="1"/>
        <v>5.1948051948051731E-3</v>
      </c>
      <c r="S13" s="19">
        <f t="shared" si="0"/>
        <v>5.1724137931034586E-2</v>
      </c>
      <c r="T13" s="19">
        <f t="shared" si="0"/>
        <v>0</v>
      </c>
      <c r="U13" s="20">
        <f t="shared" si="0"/>
        <v>0</v>
      </c>
    </row>
    <row r="14" spans="4:21" ht="24" x14ac:dyDescent="0.3">
      <c r="D14" s="24" t="s">
        <v>6</v>
      </c>
      <c r="E14" s="25">
        <v>107</v>
      </c>
      <c r="F14" s="26">
        <v>1894</v>
      </c>
      <c r="G14" s="27">
        <v>1174</v>
      </c>
      <c r="H14" s="28">
        <v>1.9899999999999998E-12</v>
      </c>
      <c r="I14" s="29">
        <v>1.9199999999999999E-12</v>
      </c>
      <c r="J14" s="29">
        <v>5.2700000000000002E-9</v>
      </c>
      <c r="K14" s="30">
        <v>5.2700000000000002E-9</v>
      </c>
      <c r="L14" s="31"/>
      <c r="M14" s="29">
        <v>1.6E-12</v>
      </c>
      <c r="N14" s="29">
        <v>1.0599999999999999E-12</v>
      </c>
      <c r="O14" s="29">
        <v>4.49E-9</v>
      </c>
      <c r="P14" s="30">
        <v>4.49E-9</v>
      </c>
      <c r="Q14" s="32"/>
      <c r="R14" s="33">
        <f t="shared" si="1"/>
        <v>0.19597989949748734</v>
      </c>
      <c r="S14" s="33">
        <f t="shared" si="0"/>
        <v>0.44791666666666669</v>
      </c>
      <c r="T14" s="33">
        <f t="shared" si="0"/>
        <v>0.14800759013282735</v>
      </c>
      <c r="U14" s="34">
        <f t="shared" si="0"/>
        <v>0.14800759013282735</v>
      </c>
    </row>
    <row r="15" spans="4:21" ht="24" x14ac:dyDescent="0.3">
      <c r="D15" s="8" t="s">
        <v>7</v>
      </c>
      <c r="E15" s="11">
        <v>11</v>
      </c>
      <c r="F15" s="2">
        <v>4741</v>
      </c>
      <c r="G15" s="5">
        <v>1805</v>
      </c>
      <c r="H15" s="17">
        <v>3.8999999999999999E-12</v>
      </c>
      <c r="I15" s="6">
        <v>4.9099999999999999E-12</v>
      </c>
      <c r="J15" s="6">
        <v>1.15E-8</v>
      </c>
      <c r="K15" s="12">
        <v>1.15E-8</v>
      </c>
      <c r="L15" s="3"/>
      <c r="M15" s="6">
        <v>1.67E-12</v>
      </c>
      <c r="N15" s="6">
        <v>1.79E-12</v>
      </c>
      <c r="O15" s="6">
        <v>5.6599999999999999E-9</v>
      </c>
      <c r="P15" s="12">
        <v>5.6699999999999997E-9</v>
      </c>
      <c r="Q15" s="4"/>
      <c r="R15" s="19">
        <f t="shared" si="1"/>
        <v>0.57179487179487176</v>
      </c>
      <c r="S15" s="19">
        <f t="shared" si="0"/>
        <v>0.63543788187372707</v>
      </c>
      <c r="T15" s="19">
        <f t="shared" si="0"/>
        <v>0.50782608695652176</v>
      </c>
      <c r="U15" s="20">
        <f t="shared" si="0"/>
        <v>0.50695652173913053</v>
      </c>
    </row>
    <row r="16" spans="4:21" ht="24" x14ac:dyDescent="0.3">
      <c r="D16" s="24" t="s">
        <v>5</v>
      </c>
      <c r="E16" s="25">
        <v>392</v>
      </c>
      <c r="F16" s="26">
        <v>11606</v>
      </c>
      <c r="G16" s="27">
        <v>8594</v>
      </c>
      <c r="H16" s="28">
        <v>1.8599999999999999E-11</v>
      </c>
      <c r="I16" s="29">
        <v>8.8899999999999995E-12</v>
      </c>
      <c r="J16" s="29">
        <v>3.6400000000000002E-8</v>
      </c>
      <c r="K16" s="30">
        <v>3.6500000000000003E-8</v>
      </c>
      <c r="L16" s="31"/>
      <c r="M16" s="29">
        <v>1.56E-11</v>
      </c>
      <c r="N16" s="29">
        <v>6.2500000000000002E-12</v>
      </c>
      <c r="O16" s="29">
        <v>3.5999999999999998E-8</v>
      </c>
      <c r="P16" s="30">
        <v>3.5999999999999998E-8</v>
      </c>
      <c r="Q16" s="32"/>
      <c r="R16" s="33">
        <f t="shared" si="1"/>
        <v>0.16129032258064513</v>
      </c>
      <c r="S16" s="33">
        <f t="shared" si="0"/>
        <v>0.29696287964004492</v>
      </c>
      <c r="T16" s="33">
        <f t="shared" si="0"/>
        <v>1.0989010989011087E-2</v>
      </c>
      <c r="U16" s="34">
        <f t="shared" si="0"/>
        <v>1.3698630136986424E-2</v>
      </c>
    </row>
    <row r="17" spans="4:26" ht="24" x14ac:dyDescent="0.3">
      <c r="D17" s="8" t="s">
        <v>4</v>
      </c>
      <c r="E17" s="11">
        <v>256</v>
      </c>
      <c r="F17" s="2">
        <v>9720</v>
      </c>
      <c r="G17" s="5">
        <v>5722</v>
      </c>
      <c r="H17" s="17">
        <v>1.7799999999999999E-11</v>
      </c>
      <c r="I17" s="6">
        <v>7.1399999999999999E-12</v>
      </c>
      <c r="J17" s="6">
        <v>4.3800000000000002E-8</v>
      </c>
      <c r="K17" s="12">
        <v>4.3800000000000002E-8</v>
      </c>
      <c r="L17" s="3"/>
      <c r="M17" s="6">
        <v>1.1300000000000001E-11</v>
      </c>
      <c r="N17" s="6">
        <v>2.1699999999999998E-12</v>
      </c>
      <c r="O17" s="6">
        <v>3.1200000000000001E-8</v>
      </c>
      <c r="P17" s="12">
        <v>3.1200000000000001E-8</v>
      </c>
      <c r="Q17" s="4"/>
      <c r="R17" s="19">
        <f t="shared" si="1"/>
        <v>0.36516853932584264</v>
      </c>
      <c r="S17" s="19">
        <f t="shared" si="0"/>
        <v>0.69607843137254899</v>
      </c>
      <c r="T17" s="19">
        <f t="shared" si="0"/>
        <v>0.28767123287671231</v>
      </c>
      <c r="U17" s="20">
        <f t="shared" si="0"/>
        <v>0.28767123287671231</v>
      </c>
    </row>
    <row r="18" spans="4:26" ht="22" customHeight="1" x14ac:dyDescent="0.3">
      <c r="D18" s="24" t="s">
        <v>3</v>
      </c>
      <c r="E18" s="25">
        <v>65</v>
      </c>
      <c r="F18" s="26">
        <v>3807</v>
      </c>
      <c r="G18" s="27">
        <v>1591</v>
      </c>
      <c r="H18" s="28">
        <v>6.9200000000000004E-12</v>
      </c>
      <c r="I18" s="29">
        <v>2.2100000000000001E-12</v>
      </c>
      <c r="J18" s="29">
        <v>1.2499999999999999E-8</v>
      </c>
      <c r="K18" s="30">
        <v>1.2499999999999999E-8</v>
      </c>
      <c r="L18" s="31"/>
      <c r="M18" s="29">
        <v>4.1100000000000001E-12</v>
      </c>
      <c r="N18" s="29">
        <v>1.0700000000000001E-12</v>
      </c>
      <c r="O18" s="29">
        <v>9.9599999999999995E-9</v>
      </c>
      <c r="P18" s="30">
        <v>9.9599999999999995E-9</v>
      </c>
      <c r="Q18" s="32"/>
      <c r="R18" s="33">
        <f t="shared" si="1"/>
        <v>0.40606936416184974</v>
      </c>
      <c r="S18" s="33">
        <f t="shared" si="0"/>
        <v>0.51583710407239813</v>
      </c>
      <c r="T18" s="33">
        <f t="shared" si="0"/>
        <v>0.20319999999999999</v>
      </c>
      <c r="U18" s="34">
        <f t="shared" si="0"/>
        <v>0.20319999999999999</v>
      </c>
    </row>
    <row r="19" spans="4:26" ht="25" thickBot="1" x14ac:dyDescent="0.35">
      <c r="D19" s="73" t="s">
        <v>2</v>
      </c>
      <c r="E19" s="74">
        <v>9</v>
      </c>
      <c r="F19" s="75">
        <v>905</v>
      </c>
      <c r="G19" s="76">
        <v>864</v>
      </c>
      <c r="H19" s="18">
        <v>1.0599999999999999E-12</v>
      </c>
      <c r="I19" s="9">
        <v>8.5100000000000001E-13</v>
      </c>
      <c r="J19" s="9">
        <v>2.9199999999999998E-9</v>
      </c>
      <c r="K19" s="13">
        <v>2.9199999999999998E-9</v>
      </c>
      <c r="L19" s="16"/>
      <c r="M19" s="9">
        <v>9.9200000000000001E-13</v>
      </c>
      <c r="N19" s="14">
        <v>7.83E-13</v>
      </c>
      <c r="O19" s="14">
        <v>2.5599999999999998E-9</v>
      </c>
      <c r="P19" s="15">
        <v>2.5599999999999998E-9</v>
      </c>
      <c r="Q19" s="23"/>
      <c r="R19" s="21">
        <f t="shared" si="1"/>
        <v>6.4150943396226331E-2</v>
      </c>
      <c r="S19" s="21">
        <f t="shared" si="0"/>
        <v>7.9905992949471219E-2</v>
      </c>
      <c r="T19" s="21">
        <f t="shared" si="0"/>
        <v>0.12328767123287672</v>
      </c>
      <c r="U19" s="22">
        <f t="shared" si="0"/>
        <v>0.12328767123287672</v>
      </c>
    </row>
    <row r="20" spans="4:26" ht="20" thickBot="1" x14ac:dyDescent="0.3">
      <c r="D20" s="2" t="s">
        <v>24</v>
      </c>
      <c r="E20" s="2">
        <v>247</v>
      </c>
      <c r="F20" s="2">
        <v>102653</v>
      </c>
      <c r="G20" s="2">
        <v>98209</v>
      </c>
      <c r="H20" s="17">
        <v>1.2500000000000001E-10</v>
      </c>
      <c r="I20" s="6">
        <v>1.11E-10</v>
      </c>
      <c r="J20" s="6">
        <v>2.8000000000000002E-7</v>
      </c>
      <c r="K20" s="12">
        <v>2.8000000000000002E-7</v>
      </c>
      <c r="L20" s="3"/>
      <c r="M20" s="6">
        <v>1.02E-10</v>
      </c>
      <c r="N20" s="6">
        <v>1.09E-10</v>
      </c>
      <c r="O20" s="6">
        <v>2.7799999999999997E-7</v>
      </c>
      <c r="P20" s="12">
        <v>2.7799999999999997E-7</v>
      </c>
      <c r="Q20" s="4"/>
      <c r="R20" s="21">
        <f>((H20-M20)/H20)</f>
        <v>0.18400000000000008</v>
      </c>
      <c r="S20" s="21">
        <f t="shared" ref="S20:S23" si="2">((I20-N20)/I20)</f>
        <v>1.801801801801807E-2</v>
      </c>
      <c r="T20" s="21">
        <f t="shared" ref="T20:T23" si="3">((J20-O20)/J20)</f>
        <v>7.1428571428573005E-3</v>
      </c>
      <c r="U20" s="22">
        <f t="shared" ref="U20:U23" si="4">((K20-P20)/K20)</f>
        <v>7.1428571428573005E-3</v>
      </c>
    </row>
    <row r="21" spans="4:26" ht="20" thickBot="1" x14ac:dyDescent="0.3">
      <c r="D21" s="2" t="s">
        <v>27</v>
      </c>
      <c r="E21" s="2"/>
      <c r="F21" s="2"/>
      <c r="G21" s="2"/>
      <c r="H21" s="17">
        <v>3.0099999999999998E-11</v>
      </c>
      <c r="I21" s="6">
        <v>2.6499999999999999E-11</v>
      </c>
      <c r="J21" s="6">
        <v>7.4600000000000006E-8</v>
      </c>
      <c r="K21" s="12">
        <v>7.4600000000000006E-8</v>
      </c>
      <c r="L21" s="72"/>
      <c r="M21" s="17">
        <v>3.1000000000000003E-11</v>
      </c>
      <c r="N21" s="6">
        <v>2.5699999999999999E-11</v>
      </c>
      <c r="O21" s="6">
        <v>6.9100000000000003E-8</v>
      </c>
      <c r="P21" s="12">
        <v>6.9199999999999998E-8</v>
      </c>
      <c r="Q21" s="4"/>
      <c r="R21" s="21">
        <f>((H21-M21)/H21)</f>
        <v>-2.9900332225913779E-2</v>
      </c>
      <c r="S21" s="21">
        <f t="shared" ref="S21" si="5">((I21-N21)/I21)</f>
        <v>3.0188679245283012E-2</v>
      </c>
      <c r="T21" s="21">
        <f t="shared" ref="T21" si="6">((J21-O21)/J21)</f>
        <v>7.3726541554959821E-2</v>
      </c>
      <c r="U21" s="22">
        <f t="shared" ref="U21" si="7">((K21-P21)/K21)</f>
        <v>7.2386058981233348E-2</v>
      </c>
    </row>
    <row r="22" spans="4:26" ht="20" thickBot="1" x14ac:dyDescent="0.3">
      <c r="D22" s="2" t="s">
        <v>26</v>
      </c>
      <c r="E22" s="2"/>
      <c r="F22" s="2"/>
      <c r="G22" s="2"/>
      <c r="H22" s="17">
        <v>1.7300000000000001E-11</v>
      </c>
      <c r="I22" s="6">
        <v>1.27E-11</v>
      </c>
      <c r="J22" s="6">
        <v>4.3499999999999999E-8</v>
      </c>
      <c r="K22" s="12">
        <v>4.36E-8</v>
      </c>
      <c r="M22" s="77">
        <v>1.58E-11</v>
      </c>
      <c r="N22" s="6">
        <v>1.1600000000000001E-11</v>
      </c>
      <c r="O22" s="6">
        <v>4.1899999999999998E-8</v>
      </c>
      <c r="P22" s="12">
        <v>4.1899999999999998E-8</v>
      </c>
      <c r="Q22" s="4"/>
      <c r="R22" s="21">
        <f t="shared" ref="R22" si="8">((H22-M22)/H22)</f>
        <v>8.6705202312138796E-2</v>
      </c>
      <c r="S22" s="21">
        <f t="shared" ref="S22" si="9">((I22-N22)/I22)</f>
        <v>8.6614173228346428E-2</v>
      </c>
      <c r="T22" s="21">
        <f t="shared" ref="T22" si="10">((J22-O22)/J22)</f>
        <v>3.6781609195402326E-2</v>
      </c>
      <c r="U22" s="22">
        <f t="shared" ref="U22" si="11">((K22-P22)/K22)</f>
        <v>3.8990825688073438E-2</v>
      </c>
    </row>
    <row r="23" spans="4:26" ht="20" thickBot="1" x14ac:dyDescent="0.3">
      <c r="D23" s="2" t="s">
        <v>25</v>
      </c>
      <c r="E23" s="2">
        <v>2048</v>
      </c>
      <c r="F23" s="2">
        <v>41788</v>
      </c>
      <c r="G23" s="2">
        <v>44958</v>
      </c>
      <c r="H23" s="17">
        <v>4.6999999999999999E-11</v>
      </c>
      <c r="I23" s="6">
        <v>5.0400000000000002E-11</v>
      </c>
      <c r="J23" s="6">
        <v>1.23E-7</v>
      </c>
      <c r="K23" s="12">
        <v>1.23E-7</v>
      </c>
      <c r="L23" s="3"/>
      <c r="M23" s="6">
        <v>9.7600000000000004E-11</v>
      </c>
      <c r="N23" s="6">
        <v>5.01E-11</v>
      </c>
      <c r="O23" s="6">
        <v>1.3300000000000001E-7</v>
      </c>
      <c r="P23" s="12">
        <v>1.3300000000000001E-7</v>
      </c>
      <c r="Q23" s="4"/>
      <c r="R23" s="21">
        <f t="shared" ref="R20:R23" si="12">((H23-M23)/H23)</f>
        <v>-1.0765957446808512</v>
      </c>
      <c r="S23" s="21">
        <f t="shared" si="2"/>
        <v>5.9523809523809833E-3</v>
      </c>
      <c r="T23" s="21">
        <f t="shared" si="3"/>
        <v>-8.1300813008130163E-2</v>
      </c>
      <c r="U23" s="22">
        <f t="shared" si="4"/>
        <v>-8.1300813008130163E-2</v>
      </c>
    </row>
    <row r="24" spans="4:26" ht="24" x14ac:dyDescent="0.3">
      <c r="D24" s="1"/>
      <c r="E24" s="71"/>
      <c r="F24" s="71"/>
      <c r="G24" s="71"/>
      <c r="H24" s="71"/>
      <c r="Q24" s="47" t="s">
        <v>21</v>
      </c>
      <c r="R24" s="48">
        <f>AVERAGE(R10:R23)</f>
        <v>8.6713353538441534E-2</v>
      </c>
      <c r="S24" s="48">
        <f t="shared" ref="S24:T24" si="13">AVERAGE(S10:S23)</f>
        <v>0.24117538932757127</v>
      </c>
      <c r="T24" s="48">
        <f t="shared" si="13"/>
        <v>0.1129227795844043</v>
      </c>
      <c r="U24" s="48">
        <f>AVERAGE(U10:U23)</f>
        <v>0.11302445392767767</v>
      </c>
    </row>
    <row r="26" spans="4:26" x14ac:dyDescent="0.2">
      <c r="Z26" t="s">
        <v>28</v>
      </c>
    </row>
    <row r="30" spans="4:26" x14ac:dyDescent="0.2">
      <c r="F30" s="68"/>
    </row>
    <row r="42" spans="4:4" x14ac:dyDescent="0.2">
      <c r="D42" s="69"/>
    </row>
    <row r="43" spans="4:4" ht="21" x14ac:dyDescent="0.25">
      <c r="D43" s="70"/>
    </row>
    <row r="52" spans="9:9" x14ac:dyDescent="0.2">
      <c r="I52" s="68" t="s">
        <v>23</v>
      </c>
    </row>
  </sheetData>
  <mergeCells count="3">
    <mergeCell ref="H7:K7"/>
    <mergeCell ref="M7:P7"/>
    <mergeCell ref="R7:U7"/>
  </mergeCells>
  <hyperlinks>
    <hyperlink ref="I52" r:id="rId1" xr:uid="{73DB033F-362A-944F-B285-69242C4267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2022-02-15T11:05:07Z</dcterms:created>
  <dcterms:modified xsi:type="dcterms:W3CDTF">2022-03-01T19:37:08Z</dcterms:modified>
</cp:coreProperties>
</file>