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67CA3CA3-83D9-C942-9C50-CAB673714443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" l="1"/>
  <c r="S29" i="1"/>
  <c r="T29" i="1"/>
  <c r="U29" i="1"/>
  <c r="R27" i="1"/>
  <c r="S27" i="1"/>
  <c r="T27" i="1"/>
  <c r="U27" i="1"/>
  <c r="R28" i="1"/>
  <c r="S28" i="1"/>
  <c r="T28" i="1"/>
  <c r="U28" i="1"/>
  <c r="R26" i="1"/>
  <c r="S26" i="1"/>
  <c r="T26" i="1"/>
  <c r="U26" i="1"/>
  <c r="R24" i="1"/>
  <c r="S24" i="1"/>
  <c r="T24" i="1"/>
  <c r="U24" i="1"/>
  <c r="R23" i="1"/>
  <c r="S23" i="1"/>
  <c r="T23" i="1"/>
  <c r="U23" i="1"/>
  <c r="R22" i="1"/>
  <c r="S22" i="1"/>
  <c r="T22" i="1"/>
  <c r="U22" i="1"/>
  <c r="R9" i="1"/>
  <c r="S9" i="1"/>
  <c r="T9" i="1"/>
  <c r="U9" i="1"/>
  <c r="R21" i="1"/>
  <c r="S21" i="1"/>
  <c r="T21" i="1"/>
  <c r="U21" i="1"/>
  <c r="R20" i="1"/>
  <c r="S20" i="1"/>
  <c r="T20" i="1"/>
  <c r="U20" i="1"/>
  <c r="R25" i="1"/>
  <c r="S25" i="1"/>
  <c r="T25" i="1"/>
  <c r="U25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  <c r="U30" i="1" l="1"/>
  <c r="T30" i="1"/>
  <c r="R30" i="1"/>
  <c r="S30" i="1"/>
</calcChain>
</file>

<file path=xl/sharedStrings.xml><?xml version="1.0" encoding="utf-8"?>
<sst xmlns="http://schemas.openxmlformats.org/spreadsheetml/2006/main" count="43" uniqueCount="35">
  <si>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</si>
  <si>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</si>
  <si>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</si>
  <si>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</si>
  <si>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</si>
  <si>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</si>
  <si>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</si>
  <si>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</si>
  <si>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</si>
  <si>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</si>
  <si>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</si>
  <si>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</si>
  <si>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</si>
  <si>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</si>
  <si>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</si>
  <si>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</si>
  <si>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</si>
  <si>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</si>
  <si>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</si>
  <si>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</si>
  <si>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</si>
  <si>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</si>
  <si>
    <t>riscv</t>
  </si>
  <si>
    <t>https://github.com/The-OpenROAD-Project/OpenLane/tree/master/regression_results</t>
  </si>
  <si>
    <t>y_dct</t>
  </si>
  <si>
    <t>ldpc_decoder_802_3an</t>
  </si>
  <si>
    <t>chacha</t>
  </si>
  <si>
    <t>ldpcenc</t>
  </si>
  <si>
    <t>]</t>
  </si>
  <si>
    <t>blabla</t>
  </si>
  <si>
    <t>jpeg_encoder</t>
  </si>
  <si>
    <t>aes_cipher</t>
  </si>
  <si>
    <t>sha512</t>
  </si>
  <si>
    <t>picorv32a</t>
  </si>
  <si>
    <t>riscv_top_151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</si>
</sst>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sz val="16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1" xfId="0" applyFont="1" applyBorder="1"/>
    <xf numFmtId="11" fontId="2" fillId="0" borderId="1" xfId="0" applyNumberFormat="1" applyFont="1" applyBorder="1"/>
    <xf numFmtId="9" fontId="0" fillId="0" borderId="1" xfId="1" applyFont="1" applyBorder="1"/>
    <xf numFmtId="9" fontId="0" fillId="0" borderId="3" xfId="1" applyFont="1" applyBorder="1"/>
    <xf numFmtId="0" fontId="2" fillId="2" borderId="1" xfId="0" applyFont="1" applyFill="1" applyBorder="1"/>
    <xf numFmtId="11" fontId="2" fillId="2" borderId="1" xfId="0" applyNumberFormat="1" applyFont="1" applyFill="1" applyBorder="1"/>
    <xf numFmtId="9" fontId="0" fillId="2" borderId="1" xfId="1" applyFont="1" applyFill="1" applyBorder="1"/>
    <xf numFmtId="9" fontId="0" fillId="2" borderId="3" xfId="1" applyFont="1" applyFill="1" applyBorder="1"/>
    <xf numFmtId="11" fontId="4" fillId="2" borderId="1" xfId="0" applyNumberFormat="1" applyFont="1" applyFill="1" applyBorder="1"/>
    <xf numFmtId="0" fontId="7" fillId="5" borderId="9" xfId="0" applyFont="1" applyFill="1" applyBorder="1" applyAlignment="1">
      <alignment horizontal="center"/>
    </xf>
    <xf numFmtId="0" fontId="7" fillId="5" borderId="5" xfId="0" applyFont="1" applyFill="1" applyBorder="1"/>
    <xf numFmtId="0" fontId="5" fillId="6" borderId="0" xfId="0" applyFont="1" applyFill="1"/>
    <xf numFmtId="9" fontId="5" fillId="6" borderId="0" xfId="0" applyNumberFormat="1" applyFont="1" applyFill="1"/>
    <xf numFmtId="0" fontId="9" fillId="0" borderId="0" xfId="2"/>
    <xf numFmtId="0" fontId="10" fillId="0" borderId="0" xfId="0" applyFont="1"/>
    <xf numFmtId="0" fontId="2" fillId="0" borderId="0" xfId="0" applyFont="1"/>
    <xf numFmtId="0" fontId="7" fillId="5" borderId="9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9" fontId="0" fillId="2" borderId="8" xfId="1" applyFont="1" applyFill="1" applyBorder="1"/>
    <xf numFmtId="9" fontId="0" fillId="2" borderId="2" xfId="1" applyFont="1" applyFill="1" applyBorder="1"/>
    <xf numFmtId="0" fontId="8" fillId="3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/>
    <xf numFmtId="0" fontId="1" fillId="4" borderId="12" xfId="0" applyFont="1" applyFill="1" applyBorder="1"/>
    <xf numFmtId="11" fontId="6" fillId="4" borderId="13" xfId="0" applyNumberFormat="1" applyFont="1" applyFill="1" applyBorder="1"/>
    <xf numFmtId="11" fontId="6" fillId="4" borderId="11" xfId="0" applyNumberFormat="1" applyFont="1" applyFill="1" applyBorder="1"/>
    <xf numFmtId="0" fontId="1" fillId="4" borderId="14" xfId="0" applyFont="1" applyFill="1" applyBorder="1"/>
    <xf numFmtId="0" fontId="1" fillId="4" borderId="10" xfId="0" applyFont="1" applyFill="1" applyBorder="1"/>
    <xf numFmtId="0" fontId="1" fillId="4" borderId="15" xfId="0" applyFont="1" applyFill="1" applyBorder="1"/>
    <xf numFmtId="0" fontId="0" fillId="4" borderId="9" xfId="0" applyFill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/>
    <xf numFmtId="11" fontId="0" fillId="0" borderId="1" xfId="0" applyNumberFormat="1" applyBorder="1"/>
    <xf numFmtId="0" fontId="0" fillId="3" borderId="1" xfId="0" applyFill="1" applyBorder="1"/>
    <xf numFmtId="9" fontId="0" fillId="3" borderId="1" xfId="1" applyFont="1" applyFill="1" applyBorder="1"/>
    <xf numFmtId="11" fontId="0" fillId="2" borderId="1" xfId="0" applyNumberFormat="1" applyFill="1" applyBorder="1"/>
    <xf numFmtId="0" fontId="1" fillId="0" borderId="16" xfId="0" applyFont="1" applyBorder="1" applyAlignment="1"/>
    <xf numFmtId="0" fontId="2" fillId="0" borderId="17" xfId="0" applyFont="1" applyBorder="1" applyAlignment="1"/>
    <xf numFmtId="11" fontId="4" fillId="0" borderId="17" xfId="0" applyNumberFormat="1" applyFont="1" applyBorder="1" applyAlignment="1"/>
    <xf numFmtId="11" fontId="2" fillId="0" borderId="17" xfId="0" applyNumberFormat="1" applyFont="1" applyBorder="1" applyAlignment="1"/>
    <xf numFmtId="0" fontId="0" fillId="0" borderId="17" xfId="0" applyBorder="1" applyAlignment="1"/>
    <xf numFmtId="9" fontId="0" fillId="2" borderId="17" xfId="1" applyFont="1" applyFill="1" applyBorder="1"/>
    <xf numFmtId="9" fontId="0" fillId="2" borderId="18" xfId="1" applyFont="1" applyFill="1" applyBorder="1"/>
    <xf numFmtId="0" fontId="1" fillId="2" borderId="6" xfId="0" applyFont="1" applyFill="1" applyBorder="1" applyAlignment="1">
      <alignment horizontal="left"/>
    </xf>
    <xf numFmtId="0" fontId="1" fillId="0" borderId="6" xfId="0" applyFont="1" applyBorder="1"/>
    <xf numFmtId="0" fontId="1" fillId="3" borderId="6" xfId="0" applyFont="1" applyFill="1" applyBorder="1" applyAlignment="1">
      <alignment horizontal="left"/>
    </xf>
    <xf numFmtId="9" fontId="0" fillId="3" borderId="3" xfId="1" applyFont="1" applyFill="1" applyBorder="1"/>
    <xf numFmtId="0" fontId="0" fillId="2" borderId="8" xfId="0" applyFill="1" applyBorder="1"/>
    <xf numFmtId="11" fontId="0" fillId="2" borderId="8" xfId="0" applyNumberForma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1" fillId="0" borderId="19" xfId="0" applyFont="1" applyBorder="1"/>
    <xf numFmtId="0" fontId="0" fillId="0" borderId="20" xfId="0" applyBorder="1"/>
    <xf numFmtId="11" fontId="0" fillId="0" borderId="2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-OpenROAD-Project/OpenLane/tree/master/regression_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C6:Z42"/>
  <sheetViews>
    <sheetView tabSelected="1" topLeftCell="A6" zoomScale="40" zoomScaleNormal="75" workbookViewId="0">
      <selection activeCell="I48" sqref="I48"/>
    </sheetView>
  </sheetViews>
  <sheetFormatPr baseColWidth="10" defaultRowHeight="16" x14ac:dyDescent="0.2"/>
  <cols>
    <col min="4" max="4" width="23.1640625" customWidth="1"/>
    <col min="5" max="5" width="30.33203125" customWidth="1"/>
    <col min="6" max="6" width="20.6640625" customWidth="1"/>
    <col min="7" max="7" width="14" bestFit="1" customWidth="1"/>
    <col min="8" max="8" width="21.33203125" customWidth="1"/>
    <col min="9" max="9" width="20" customWidth="1"/>
    <col min="10" max="10" width="21.5" customWidth="1"/>
    <col min="11" max="12" width="21" customWidth="1"/>
    <col min="13" max="13" width="20.33203125" customWidth="1"/>
    <col min="14" max="14" width="19" customWidth="1"/>
    <col min="15" max="15" width="17.1640625" customWidth="1"/>
    <col min="16" max="16" width="10.6640625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3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21" ht="27" thickBot="1" x14ac:dyDescent="0.35">
      <c r="D7" s="1"/>
      <c r="E7" s="1"/>
      <c r="F7" s="1"/>
      <c r="G7" s="1"/>
      <c r="H7" s="18" t="s">
        <v>17</v>
      </c>
      <c r="I7" s="19"/>
      <c r="J7" s="19"/>
      <c r="K7" s="19"/>
      <c r="L7" s="11"/>
      <c r="M7" s="19" t="s">
        <v>18</v>
      </c>
      <c r="N7" s="19"/>
      <c r="O7" s="19"/>
      <c r="P7" s="20"/>
      <c r="Q7" s="12"/>
      <c r="R7" s="19" t="s">
        <v>20</v>
      </c>
      <c r="S7" s="19"/>
      <c r="T7" s="19"/>
      <c r="U7" s="20"/>
    </row>
    <row r="8" spans="3:21" ht="25" thickBot="1" x14ac:dyDescent="0.35">
      <c r="D8" s="23" t="s">
        <v>0</v>
      </c>
      <c r="E8" s="24" t="s">
        <v>1</v>
      </c>
      <c r="F8" s="25" t="s">
        <v>11</v>
      </c>
      <c r="G8" s="26" t="s">
        <v>12</v>
      </c>
      <c r="H8" s="27" t="s">
        <v>13</v>
      </c>
      <c r="I8" s="28" t="s">
        <v>14</v>
      </c>
      <c r="J8" s="25" t="s">
        <v>15</v>
      </c>
      <c r="K8" s="29" t="s">
        <v>16</v>
      </c>
      <c r="L8" s="30"/>
      <c r="M8" s="28" t="s">
        <v>13</v>
      </c>
      <c r="N8" s="28" t="s">
        <v>14</v>
      </c>
      <c r="O8" s="29" t="s">
        <v>15</v>
      </c>
      <c r="P8" s="31" t="s">
        <v>16</v>
      </c>
      <c r="Q8" s="32"/>
      <c r="R8" s="28" t="s">
        <v>13</v>
      </c>
      <c r="S8" s="27" t="s">
        <v>14</v>
      </c>
      <c r="T8" s="29" t="s">
        <v>15</v>
      </c>
      <c r="U8" s="31" t="s">
        <v>16</v>
      </c>
    </row>
    <row r="9" spans="3:21" ht="24" x14ac:dyDescent="0.3">
      <c r="C9" s="55">
        <v>1</v>
      </c>
      <c r="D9" s="42" t="s">
        <v>22</v>
      </c>
      <c r="E9" s="43">
        <v>513</v>
      </c>
      <c r="F9" s="43">
        <v>55531</v>
      </c>
      <c r="G9" s="43">
        <v>49478</v>
      </c>
      <c r="H9" s="44">
        <v>4.0899999999999998E-10</v>
      </c>
      <c r="I9" s="44">
        <v>7.5300000000000001E-11</v>
      </c>
      <c r="J9" s="45">
        <v>1.5800000000000001E-7</v>
      </c>
      <c r="K9" s="45">
        <v>1.5800000000000001E-7</v>
      </c>
      <c r="L9" s="43"/>
      <c r="M9" s="44">
        <v>1.8899999999999999E-10</v>
      </c>
      <c r="N9" s="44">
        <v>5.3399999999999998E-11</v>
      </c>
      <c r="O9" s="45">
        <v>1.5599999999999999E-7</v>
      </c>
      <c r="P9" s="45">
        <v>1.5699999999999999E-7</v>
      </c>
      <c r="Q9" s="46"/>
      <c r="R9" s="47">
        <f>((H9-M9)/H9)</f>
        <v>0.53789731051344747</v>
      </c>
      <c r="S9" s="47">
        <f t="shared" ref="S9" si="0">((I9-N9)/I9)</f>
        <v>0.2908366533864542</v>
      </c>
      <c r="T9" s="47">
        <f t="shared" ref="T9" si="1">((J9-O9)/J9)</f>
        <v>1.2658227848101378E-2</v>
      </c>
      <c r="U9" s="48">
        <f t="shared" ref="U9" si="2">((K9-P9)/K9)</f>
        <v>6.3291139240507725E-3</v>
      </c>
    </row>
    <row r="10" spans="3:21" ht="24" x14ac:dyDescent="0.3">
      <c r="C10" s="56">
        <v>2</v>
      </c>
      <c r="D10" s="49" t="s">
        <v>10</v>
      </c>
      <c r="E10" s="34">
        <v>24</v>
      </c>
      <c r="F10" s="6">
        <v>3992</v>
      </c>
      <c r="G10" s="6">
        <v>3786</v>
      </c>
      <c r="H10" s="10">
        <v>3.9499999999999999E-12</v>
      </c>
      <c r="I10" s="10">
        <v>4.2399999999999997E-12</v>
      </c>
      <c r="J10" s="7">
        <v>1.2100000000000001E-8</v>
      </c>
      <c r="K10" s="7">
        <v>1.2100000000000001E-8</v>
      </c>
      <c r="L10" s="6"/>
      <c r="M10" s="10">
        <v>3.7299999999999997E-12</v>
      </c>
      <c r="N10" s="10">
        <v>4.0399999999999997E-12</v>
      </c>
      <c r="O10" s="7">
        <v>1.13E-8</v>
      </c>
      <c r="P10" s="7">
        <v>1.13E-8</v>
      </c>
      <c r="Q10" s="35"/>
      <c r="R10" s="8">
        <f>((H10-M10)/H10)</f>
        <v>5.5696202531645637E-2</v>
      </c>
      <c r="S10" s="8">
        <f t="shared" ref="S10:U19" si="3">((I10-N10)/I10)</f>
        <v>4.7169811320754707E-2</v>
      </c>
      <c r="T10" s="8">
        <f t="shared" si="3"/>
        <v>6.6115702479338886E-2</v>
      </c>
      <c r="U10" s="9">
        <f t="shared" si="3"/>
        <v>6.6115702479338886E-2</v>
      </c>
    </row>
    <row r="11" spans="3:21" ht="24" x14ac:dyDescent="0.3">
      <c r="C11" s="56">
        <v>3</v>
      </c>
      <c r="D11" s="50" t="s">
        <v>19</v>
      </c>
      <c r="E11" s="33">
        <v>32</v>
      </c>
      <c r="F11" s="2">
        <v>3310</v>
      </c>
      <c r="G11" s="2">
        <v>2333</v>
      </c>
      <c r="H11" s="3">
        <v>6.5100000000000003E-12</v>
      </c>
      <c r="I11" s="3">
        <v>2.3900000000000001E-12</v>
      </c>
      <c r="J11" s="3">
        <v>1.77E-8</v>
      </c>
      <c r="K11" s="3">
        <v>1.77E-8</v>
      </c>
      <c r="L11" s="2"/>
      <c r="M11" s="3">
        <v>5.3599999999999998E-12</v>
      </c>
      <c r="N11" s="3">
        <v>1.5900000000000001E-12</v>
      </c>
      <c r="O11" s="3">
        <v>1.4E-8</v>
      </c>
      <c r="P11" s="3">
        <v>1.4E-8</v>
      </c>
      <c r="Q11" s="36"/>
      <c r="R11" s="4">
        <f t="shared" ref="R11:R19" si="4">((H11-M11)/H11)</f>
        <v>0.17665130568356383</v>
      </c>
      <c r="S11" s="4">
        <f t="shared" si="3"/>
        <v>0.33472803347280333</v>
      </c>
      <c r="T11" s="4">
        <f t="shared" si="3"/>
        <v>0.20903954802259889</v>
      </c>
      <c r="U11" s="5">
        <f t="shared" si="3"/>
        <v>0.20903954802259889</v>
      </c>
    </row>
    <row r="12" spans="3:21" ht="24" x14ac:dyDescent="0.3">
      <c r="C12" s="56">
        <v>4</v>
      </c>
      <c r="D12" s="49" t="s">
        <v>9</v>
      </c>
      <c r="E12" s="34">
        <v>8</v>
      </c>
      <c r="F12" s="6">
        <v>311</v>
      </c>
      <c r="G12" s="6">
        <v>270</v>
      </c>
      <c r="H12" s="7">
        <v>2.9300000000000001E-13</v>
      </c>
      <c r="I12" s="7">
        <v>2.5399999999999998E-13</v>
      </c>
      <c r="J12" s="7">
        <v>7.78E-10</v>
      </c>
      <c r="K12" s="7">
        <v>7.78E-10</v>
      </c>
      <c r="L12" s="7"/>
      <c r="M12" s="7">
        <v>2.7900000000000002E-13</v>
      </c>
      <c r="N12" s="7">
        <v>2.2099999999999999E-13</v>
      </c>
      <c r="O12" s="7">
        <v>7.8699999999999997E-10</v>
      </c>
      <c r="P12" s="7">
        <v>7.8799999999999997E-10</v>
      </c>
      <c r="Q12" s="35"/>
      <c r="R12" s="8">
        <f t="shared" si="4"/>
        <v>4.7781569965870276E-2</v>
      </c>
      <c r="S12" s="8">
        <f t="shared" si="3"/>
        <v>0.12992125984251965</v>
      </c>
      <c r="T12" s="8">
        <f t="shared" si="3"/>
        <v>-1.1568123393316155E-2</v>
      </c>
      <c r="U12" s="9">
        <f t="shared" si="3"/>
        <v>-1.285347043701795E-2</v>
      </c>
    </row>
    <row r="13" spans="3:21" ht="24" x14ac:dyDescent="0.3">
      <c r="C13" s="56">
        <v>5</v>
      </c>
      <c r="D13" s="51" t="s">
        <v>8</v>
      </c>
      <c r="E13" s="37">
        <v>8</v>
      </c>
      <c r="F13" s="2">
        <v>297</v>
      </c>
      <c r="G13" s="2">
        <v>290</v>
      </c>
      <c r="H13" s="3">
        <v>3.8499999999999998E-13</v>
      </c>
      <c r="I13" s="3">
        <v>2.3200000000000002E-13</v>
      </c>
      <c r="J13" s="3">
        <v>1.15E-9</v>
      </c>
      <c r="K13" s="3">
        <v>1.15E-9</v>
      </c>
      <c r="L13" s="2"/>
      <c r="M13" s="3">
        <v>3.8299999999999998E-13</v>
      </c>
      <c r="N13" s="3">
        <v>2.2E-13</v>
      </c>
      <c r="O13" s="3">
        <v>1.15E-9</v>
      </c>
      <c r="P13" s="3">
        <v>1.15E-9</v>
      </c>
      <c r="Q13" s="36"/>
      <c r="R13" s="4">
        <f t="shared" si="4"/>
        <v>5.1948051948051731E-3</v>
      </c>
      <c r="S13" s="4">
        <f t="shared" si="3"/>
        <v>5.1724137931034586E-2</v>
      </c>
      <c r="T13" s="4">
        <f t="shared" si="3"/>
        <v>0</v>
      </c>
      <c r="U13" s="5">
        <f t="shared" si="3"/>
        <v>0</v>
      </c>
    </row>
    <row r="14" spans="3:21" ht="24" x14ac:dyDescent="0.3">
      <c r="C14" s="56">
        <v>6</v>
      </c>
      <c r="D14" s="49" t="s">
        <v>6</v>
      </c>
      <c r="E14" s="34">
        <v>107</v>
      </c>
      <c r="F14" s="6">
        <v>1894</v>
      </c>
      <c r="G14" s="6">
        <v>1174</v>
      </c>
      <c r="H14" s="7">
        <v>1.9899999999999998E-12</v>
      </c>
      <c r="I14" s="7">
        <v>1.9199999999999999E-12</v>
      </c>
      <c r="J14" s="7">
        <v>5.2700000000000002E-9</v>
      </c>
      <c r="K14" s="7">
        <v>5.2700000000000002E-9</v>
      </c>
      <c r="L14" s="6"/>
      <c r="M14" s="7">
        <v>1.6E-12</v>
      </c>
      <c r="N14" s="7">
        <v>1.0599999999999999E-12</v>
      </c>
      <c r="O14" s="7">
        <v>4.49E-9</v>
      </c>
      <c r="P14" s="7">
        <v>4.49E-9</v>
      </c>
      <c r="Q14" s="35"/>
      <c r="R14" s="8">
        <f t="shared" si="4"/>
        <v>0.19597989949748734</v>
      </c>
      <c r="S14" s="8">
        <f t="shared" si="3"/>
        <v>0.44791666666666669</v>
      </c>
      <c r="T14" s="8">
        <f t="shared" si="3"/>
        <v>0.14800759013282735</v>
      </c>
      <c r="U14" s="9">
        <f t="shared" si="3"/>
        <v>0.14800759013282735</v>
      </c>
    </row>
    <row r="15" spans="3:21" ht="24" x14ac:dyDescent="0.3">
      <c r="C15" s="56">
        <v>7</v>
      </c>
      <c r="D15" s="51" t="s">
        <v>7</v>
      </c>
      <c r="E15" s="37">
        <v>11</v>
      </c>
      <c r="F15" s="2">
        <v>4741</v>
      </c>
      <c r="G15" s="2">
        <v>1805</v>
      </c>
      <c r="H15" s="3">
        <v>3.8999999999999999E-12</v>
      </c>
      <c r="I15" s="3">
        <v>4.9099999999999999E-12</v>
      </c>
      <c r="J15" s="3">
        <v>1.15E-8</v>
      </c>
      <c r="K15" s="3">
        <v>1.15E-8</v>
      </c>
      <c r="L15" s="2"/>
      <c r="M15" s="3">
        <v>1.67E-12</v>
      </c>
      <c r="N15" s="3">
        <v>1.79E-12</v>
      </c>
      <c r="O15" s="3">
        <v>5.6599999999999999E-9</v>
      </c>
      <c r="P15" s="3">
        <v>5.6699999999999997E-9</v>
      </c>
      <c r="Q15" s="36"/>
      <c r="R15" s="4">
        <f t="shared" si="4"/>
        <v>0.57179487179487176</v>
      </c>
      <c r="S15" s="4">
        <f t="shared" si="3"/>
        <v>0.63543788187372707</v>
      </c>
      <c r="T15" s="4">
        <f t="shared" si="3"/>
        <v>0.50782608695652176</v>
      </c>
      <c r="U15" s="5">
        <f t="shared" si="3"/>
        <v>0.50695652173913053</v>
      </c>
    </row>
    <row r="16" spans="3:21" ht="24" x14ac:dyDescent="0.3">
      <c r="C16" s="56">
        <v>8</v>
      </c>
      <c r="D16" s="49" t="s">
        <v>5</v>
      </c>
      <c r="E16" s="34">
        <v>392</v>
      </c>
      <c r="F16" s="6">
        <v>11606</v>
      </c>
      <c r="G16" s="6">
        <v>8594</v>
      </c>
      <c r="H16" s="7">
        <v>1.8599999999999999E-11</v>
      </c>
      <c r="I16" s="7">
        <v>8.8899999999999995E-12</v>
      </c>
      <c r="J16" s="7">
        <v>3.6400000000000002E-8</v>
      </c>
      <c r="K16" s="7">
        <v>3.6500000000000003E-8</v>
      </c>
      <c r="L16" s="6"/>
      <c r="M16" s="7">
        <v>1.56E-11</v>
      </c>
      <c r="N16" s="7">
        <v>6.2500000000000002E-12</v>
      </c>
      <c r="O16" s="7">
        <v>3.5999999999999998E-8</v>
      </c>
      <c r="P16" s="7">
        <v>3.5999999999999998E-8</v>
      </c>
      <c r="Q16" s="35"/>
      <c r="R16" s="8">
        <f t="shared" si="4"/>
        <v>0.16129032258064513</v>
      </c>
      <c r="S16" s="8">
        <f t="shared" si="3"/>
        <v>0.29696287964004492</v>
      </c>
      <c r="T16" s="8">
        <f t="shared" si="3"/>
        <v>1.0989010989011087E-2</v>
      </c>
      <c r="U16" s="9">
        <f t="shared" si="3"/>
        <v>1.3698630136986424E-2</v>
      </c>
    </row>
    <row r="17" spans="3:26" ht="24" x14ac:dyDescent="0.3">
      <c r="C17" s="56">
        <v>9</v>
      </c>
      <c r="D17" s="51" t="s">
        <v>4</v>
      </c>
      <c r="E17" s="37">
        <v>256</v>
      </c>
      <c r="F17" s="2">
        <v>9720</v>
      </c>
      <c r="G17" s="2">
        <v>5722</v>
      </c>
      <c r="H17" s="3">
        <v>1.7799999999999999E-11</v>
      </c>
      <c r="I17" s="3">
        <v>7.1399999999999999E-12</v>
      </c>
      <c r="J17" s="3">
        <v>4.3800000000000002E-8</v>
      </c>
      <c r="K17" s="3">
        <v>4.3800000000000002E-8</v>
      </c>
      <c r="L17" s="2"/>
      <c r="M17" s="3">
        <v>1.1300000000000001E-11</v>
      </c>
      <c r="N17" s="3">
        <v>2.1699999999999998E-12</v>
      </c>
      <c r="O17" s="3">
        <v>3.1200000000000001E-8</v>
      </c>
      <c r="P17" s="3">
        <v>3.1200000000000001E-8</v>
      </c>
      <c r="Q17" s="36"/>
      <c r="R17" s="4">
        <f t="shared" si="4"/>
        <v>0.36516853932584264</v>
      </c>
      <c r="S17" s="4">
        <f t="shared" si="3"/>
        <v>0.69607843137254899</v>
      </c>
      <c r="T17" s="4">
        <f t="shared" si="3"/>
        <v>0.28767123287671231</v>
      </c>
      <c r="U17" s="5">
        <f t="shared" si="3"/>
        <v>0.28767123287671231</v>
      </c>
    </row>
    <row r="18" spans="3:26" ht="22" customHeight="1" x14ac:dyDescent="0.3">
      <c r="C18" s="56">
        <v>10</v>
      </c>
      <c r="D18" s="49" t="s">
        <v>3</v>
      </c>
      <c r="E18" s="34">
        <v>65</v>
      </c>
      <c r="F18" s="6">
        <v>3807</v>
      </c>
      <c r="G18" s="6">
        <v>1591</v>
      </c>
      <c r="H18" s="7">
        <v>6.9200000000000004E-12</v>
      </c>
      <c r="I18" s="7">
        <v>2.2100000000000001E-12</v>
      </c>
      <c r="J18" s="7">
        <v>1.2499999999999999E-8</v>
      </c>
      <c r="K18" s="7">
        <v>1.2499999999999999E-8</v>
      </c>
      <c r="L18" s="6"/>
      <c r="M18" s="7">
        <v>4.1100000000000001E-12</v>
      </c>
      <c r="N18" s="7">
        <v>1.0700000000000001E-12</v>
      </c>
      <c r="O18" s="7">
        <v>9.9599999999999995E-9</v>
      </c>
      <c r="P18" s="7">
        <v>9.9599999999999995E-9</v>
      </c>
      <c r="Q18" s="35"/>
      <c r="R18" s="8">
        <f t="shared" si="4"/>
        <v>0.40606936416184974</v>
      </c>
      <c r="S18" s="8">
        <f t="shared" si="3"/>
        <v>0.51583710407239813</v>
      </c>
      <c r="T18" s="8">
        <f t="shared" si="3"/>
        <v>0.20319999999999999</v>
      </c>
      <c r="U18" s="9">
        <f t="shared" si="3"/>
        <v>0.20319999999999999</v>
      </c>
    </row>
    <row r="19" spans="3:26" ht="24" x14ac:dyDescent="0.3">
      <c r="C19" s="56">
        <v>11</v>
      </c>
      <c r="D19" s="51" t="s">
        <v>2</v>
      </c>
      <c r="E19" s="37">
        <v>9</v>
      </c>
      <c r="F19" s="2">
        <v>905</v>
      </c>
      <c r="G19" s="2">
        <v>864</v>
      </c>
      <c r="H19" s="3">
        <v>1.0599999999999999E-12</v>
      </c>
      <c r="I19" s="3">
        <v>8.5100000000000001E-13</v>
      </c>
      <c r="J19" s="3">
        <v>2.9199999999999998E-9</v>
      </c>
      <c r="K19" s="3">
        <v>2.9199999999999998E-9</v>
      </c>
      <c r="L19" s="2"/>
      <c r="M19" s="3">
        <v>9.9200000000000001E-13</v>
      </c>
      <c r="N19" s="3">
        <v>7.83E-13</v>
      </c>
      <c r="O19" s="3">
        <v>2.5599999999999998E-9</v>
      </c>
      <c r="P19" s="3">
        <v>2.5599999999999998E-9</v>
      </c>
      <c r="Q19" s="36"/>
      <c r="R19" s="4">
        <f t="shared" si="4"/>
        <v>6.4150943396226331E-2</v>
      </c>
      <c r="S19" s="4">
        <f t="shared" si="3"/>
        <v>7.9905992949471219E-2</v>
      </c>
      <c r="T19" s="4">
        <f t="shared" si="3"/>
        <v>0.12328767123287672</v>
      </c>
      <c r="U19" s="5">
        <f t="shared" si="3"/>
        <v>0.12328767123287672</v>
      </c>
    </row>
    <row r="20" spans="3:26" ht="24" x14ac:dyDescent="0.3">
      <c r="C20" s="56">
        <v>12</v>
      </c>
      <c r="D20" s="58" t="s">
        <v>24</v>
      </c>
      <c r="E20" s="6">
        <v>247</v>
      </c>
      <c r="F20" s="6">
        <v>102653</v>
      </c>
      <c r="G20" s="6">
        <v>98209</v>
      </c>
      <c r="H20" s="7">
        <v>1.2500000000000001E-10</v>
      </c>
      <c r="I20" s="7">
        <v>1.11E-10</v>
      </c>
      <c r="J20" s="7">
        <v>2.8000000000000002E-7</v>
      </c>
      <c r="K20" s="7">
        <v>2.8000000000000002E-7</v>
      </c>
      <c r="L20" s="6"/>
      <c r="M20" s="7">
        <v>1.02E-10</v>
      </c>
      <c r="N20" s="7">
        <v>1.09E-10</v>
      </c>
      <c r="O20" s="7">
        <v>2.7799999999999997E-7</v>
      </c>
      <c r="P20" s="7">
        <v>2.7799999999999997E-7</v>
      </c>
      <c r="Q20" s="35"/>
      <c r="R20" s="8">
        <f>((H20-M20)/H20)</f>
        <v>0.18400000000000008</v>
      </c>
      <c r="S20" s="8">
        <f t="shared" ref="S20:S25" si="5">((I20-N20)/I20)</f>
        <v>1.801801801801807E-2</v>
      </c>
      <c r="T20" s="8">
        <f t="shared" ref="T20:T25" si="6">((J20-O20)/J20)</f>
        <v>7.1428571428573005E-3</v>
      </c>
      <c r="U20" s="9">
        <f t="shared" ref="U20:U25" si="7">((K20-P20)/K20)</f>
        <v>7.1428571428573005E-3</v>
      </c>
    </row>
    <row r="21" spans="3:26" ht="24" x14ac:dyDescent="0.3">
      <c r="C21" s="56">
        <v>13</v>
      </c>
      <c r="D21" s="50" t="s">
        <v>27</v>
      </c>
      <c r="E21" s="2">
        <v>28</v>
      </c>
      <c r="F21" s="2">
        <v>8800</v>
      </c>
      <c r="G21" s="2">
        <v>7586</v>
      </c>
      <c r="H21" s="3">
        <v>3.0099999999999998E-11</v>
      </c>
      <c r="I21" s="3">
        <v>2.6499999999999999E-11</v>
      </c>
      <c r="J21" s="3">
        <v>7.4600000000000006E-8</v>
      </c>
      <c r="K21" s="3">
        <v>7.4600000000000006E-8</v>
      </c>
      <c r="L21" s="2"/>
      <c r="M21" s="3">
        <v>3.1000000000000003E-11</v>
      </c>
      <c r="N21" s="3">
        <v>2.5699999999999999E-11</v>
      </c>
      <c r="O21" s="3">
        <v>6.9100000000000003E-8</v>
      </c>
      <c r="P21" s="3">
        <v>6.9199999999999998E-8</v>
      </c>
      <c r="Q21" s="36"/>
      <c r="R21" s="4">
        <f>((H21-M21)/H21)</f>
        <v>-2.9900332225913779E-2</v>
      </c>
      <c r="S21" s="4">
        <f t="shared" ref="S21" si="8">((I21-N21)/I21)</f>
        <v>3.0188679245283012E-2</v>
      </c>
      <c r="T21" s="4">
        <f t="shared" ref="T21" si="9">((J21-O21)/J21)</f>
        <v>7.3726541554959821E-2</v>
      </c>
      <c r="U21" s="5">
        <f t="shared" ref="U21" si="10">((K21-P21)/K21)</f>
        <v>7.2386058981233348E-2</v>
      </c>
    </row>
    <row r="22" spans="3:26" ht="24" x14ac:dyDescent="0.3">
      <c r="C22" s="56">
        <v>14</v>
      </c>
      <c r="D22" s="58" t="s">
        <v>26</v>
      </c>
      <c r="E22" s="35">
        <v>52</v>
      </c>
      <c r="F22" s="6">
        <v>8502</v>
      </c>
      <c r="G22" s="6">
        <v>9764</v>
      </c>
      <c r="H22" s="7">
        <v>1.7300000000000001E-11</v>
      </c>
      <c r="I22" s="7">
        <v>1.27E-11</v>
      </c>
      <c r="J22" s="7">
        <v>4.3499999999999999E-8</v>
      </c>
      <c r="K22" s="7">
        <v>4.36E-8</v>
      </c>
      <c r="L22" s="35"/>
      <c r="M22" s="7">
        <v>1.58E-11</v>
      </c>
      <c r="N22" s="7">
        <v>1.1600000000000001E-11</v>
      </c>
      <c r="O22" s="7">
        <v>4.1899999999999998E-8</v>
      </c>
      <c r="P22" s="7">
        <v>4.1899999999999998E-8</v>
      </c>
      <c r="Q22" s="35"/>
      <c r="R22" s="8">
        <f t="shared" ref="R22" si="11">((H22-M22)/H22)</f>
        <v>8.6705202312138796E-2</v>
      </c>
      <c r="S22" s="8">
        <f t="shared" ref="S22" si="12">((I22-N22)/I22)</f>
        <v>8.6614173228346428E-2</v>
      </c>
      <c r="T22" s="8">
        <f t="shared" ref="T22" si="13">((J22-O22)/J22)</f>
        <v>3.6781609195402326E-2</v>
      </c>
      <c r="U22" s="9">
        <f t="shared" ref="U22" si="14">((K22-P22)/K22)</f>
        <v>3.8990825688073438E-2</v>
      </c>
    </row>
    <row r="23" spans="3:26" ht="24" x14ac:dyDescent="0.3">
      <c r="C23" s="56">
        <v>15</v>
      </c>
      <c r="D23" s="50" t="s">
        <v>29</v>
      </c>
      <c r="E23" s="36">
        <v>24</v>
      </c>
      <c r="F23" s="36">
        <v>10913</v>
      </c>
      <c r="G23" s="36">
        <v>9955</v>
      </c>
      <c r="H23" s="38">
        <v>5.1600000000000001E-11</v>
      </c>
      <c r="I23" s="38">
        <v>3.0600000000000003E-11</v>
      </c>
      <c r="J23" s="38">
        <v>4.4899999999999998E-8</v>
      </c>
      <c r="K23" s="38">
        <v>4.4999999999999999E-8</v>
      </c>
      <c r="L23" s="36"/>
      <c r="M23" s="38">
        <v>4.8999999999999999E-11</v>
      </c>
      <c r="N23" s="38">
        <v>2.2600000000000001E-11</v>
      </c>
      <c r="O23" s="38">
        <v>4.5900000000000001E-8</v>
      </c>
      <c r="P23" s="38">
        <v>4.6000000000000002E-8</v>
      </c>
      <c r="Q23" s="39"/>
      <c r="R23" s="40">
        <f t="shared" ref="R23" si="15">((H23-M23)/H23)</f>
        <v>5.0387596899224854E-2</v>
      </c>
      <c r="S23" s="40">
        <f t="shared" ref="S23" si="16">((I23-N23)/I23)</f>
        <v>0.26143790849673204</v>
      </c>
      <c r="T23" s="40">
        <f t="shared" ref="T23" si="17">((J23-O23)/J23)</f>
        <v>-2.227171492204905E-2</v>
      </c>
      <c r="U23" s="52">
        <f t="shared" ref="U23" si="18">((K23-P23)/K23)</f>
        <v>-2.2222222222222275E-2</v>
      </c>
    </row>
    <row r="24" spans="3:26" ht="24" x14ac:dyDescent="0.3">
      <c r="C24" s="56">
        <v>16</v>
      </c>
      <c r="D24" s="58" t="s">
        <v>30</v>
      </c>
      <c r="E24" s="35">
        <v>258</v>
      </c>
      <c r="F24" s="35">
        <v>12465</v>
      </c>
      <c r="G24" s="35">
        <v>8739</v>
      </c>
      <c r="H24" s="41">
        <v>4.4400000000000002E-10</v>
      </c>
      <c r="I24" s="41">
        <v>3.2700000000000001E-10</v>
      </c>
      <c r="J24" s="41">
        <v>2.1E-7</v>
      </c>
      <c r="K24" s="41">
        <v>2.1E-7</v>
      </c>
      <c r="L24" s="35"/>
      <c r="M24" s="41">
        <v>3.9E-10</v>
      </c>
      <c r="N24" s="41">
        <v>2.5100000000000001E-10</v>
      </c>
      <c r="O24" s="41">
        <v>2.0200000000000001E-7</v>
      </c>
      <c r="P24" s="41">
        <v>2.03E-7</v>
      </c>
      <c r="Q24" s="35"/>
      <c r="R24" s="8">
        <f t="shared" ref="R24" si="19">((H24-M24)/H24)</f>
        <v>0.12162162162162166</v>
      </c>
      <c r="S24" s="8">
        <f t="shared" ref="S24" si="20">((I24-N24)/I24)</f>
        <v>0.23241590214067276</v>
      </c>
      <c r="T24" s="8">
        <f t="shared" ref="T24" si="21">((J24-O24)/J24)</f>
        <v>3.8095238095238057E-2</v>
      </c>
      <c r="U24" s="9">
        <f t="shared" ref="U24" si="22">((K24-P24)/K24)</f>
        <v>3.3333333333333319E-2</v>
      </c>
    </row>
    <row r="25" spans="3:26" ht="24" x14ac:dyDescent="0.3">
      <c r="C25" s="56">
        <v>17</v>
      </c>
      <c r="D25" s="50" t="s">
        <v>25</v>
      </c>
      <c r="E25" s="2">
        <v>2048</v>
      </c>
      <c r="F25" s="2">
        <v>41788</v>
      </c>
      <c r="G25" s="2">
        <v>44958</v>
      </c>
      <c r="H25" s="3">
        <v>4.6999999999999999E-11</v>
      </c>
      <c r="I25" s="3">
        <v>5.0400000000000002E-11</v>
      </c>
      <c r="J25" s="3">
        <v>1.23E-7</v>
      </c>
      <c r="K25" s="3">
        <v>1.23E-7</v>
      </c>
      <c r="L25" s="2"/>
      <c r="M25" s="3">
        <v>9.7600000000000004E-11</v>
      </c>
      <c r="N25" s="3">
        <v>5.01E-11</v>
      </c>
      <c r="O25" s="3">
        <v>1.3300000000000001E-7</v>
      </c>
      <c r="P25" s="3">
        <v>1.3300000000000001E-7</v>
      </c>
      <c r="Q25" s="36"/>
      <c r="R25" s="4">
        <f t="shared" ref="R25" si="23">((H25-M25)/H25)</f>
        <v>-1.0765957446808512</v>
      </c>
      <c r="S25" s="4">
        <f t="shared" si="5"/>
        <v>5.9523809523809833E-3</v>
      </c>
      <c r="T25" s="4">
        <f t="shared" si="6"/>
        <v>-8.1300813008130163E-2</v>
      </c>
      <c r="U25" s="5">
        <f t="shared" si="7"/>
        <v>-8.1300813008130163E-2</v>
      </c>
    </row>
    <row r="26" spans="3:26" ht="24" x14ac:dyDescent="0.3">
      <c r="C26" s="56">
        <v>18</v>
      </c>
      <c r="D26" s="58" t="s">
        <v>31</v>
      </c>
      <c r="E26" s="35">
        <v>3</v>
      </c>
      <c r="F26" s="35">
        <v>2457</v>
      </c>
      <c r="G26" s="35">
        <v>2330</v>
      </c>
      <c r="H26" s="41">
        <v>1.7700000000000001E-11</v>
      </c>
      <c r="I26" s="41">
        <v>1.42E-11</v>
      </c>
      <c r="J26" s="41">
        <v>2.6499999999999999E-8</v>
      </c>
      <c r="K26" s="41">
        <v>2.6499999999999999E-8</v>
      </c>
      <c r="L26" s="35"/>
      <c r="M26" s="41">
        <v>1.0399999999999999E-11</v>
      </c>
      <c r="N26" s="41">
        <v>1.44E-11</v>
      </c>
      <c r="O26" s="41">
        <v>2.6000000000000001E-8</v>
      </c>
      <c r="P26" s="41">
        <v>2.6000000000000001E-8</v>
      </c>
      <c r="Q26" s="35"/>
      <c r="R26" s="8">
        <f t="shared" ref="R26" si="24">((H26-M26)/H26)</f>
        <v>0.41242937853107353</v>
      </c>
      <c r="S26" s="8">
        <f t="shared" ref="S26" si="25">((I26-N26)/I26)</f>
        <v>-1.4084507042253518E-2</v>
      </c>
      <c r="T26" s="8">
        <f t="shared" ref="T26" si="26">((J26-O26)/J26)</f>
        <v>1.8867924528301806E-2</v>
      </c>
      <c r="U26" s="9">
        <f t="shared" ref="U26" si="27">((K26-P26)/K26)</f>
        <v>1.8867924528301806E-2</v>
      </c>
    </row>
    <row r="27" spans="3:26" ht="24" x14ac:dyDescent="0.3">
      <c r="C27" s="56">
        <v>19</v>
      </c>
      <c r="D27" s="50" t="s">
        <v>32</v>
      </c>
      <c r="E27" s="36">
        <v>74</v>
      </c>
      <c r="F27" s="36">
        <v>19728</v>
      </c>
      <c r="G27" s="36">
        <v>17133</v>
      </c>
      <c r="H27" s="38">
        <v>2.1999999999999999E-10</v>
      </c>
      <c r="I27" s="38">
        <v>1.81E-10</v>
      </c>
      <c r="J27" s="38">
        <v>7.4700000000000001E-8</v>
      </c>
      <c r="K27" s="38">
        <v>7.5100000000000004E-8</v>
      </c>
      <c r="L27" s="36"/>
      <c r="M27" s="38">
        <v>2.4199999999999999E-10</v>
      </c>
      <c r="N27" s="38">
        <v>1.5500000000000001E-10</v>
      </c>
      <c r="O27" s="38">
        <v>6.4799999999999998E-8</v>
      </c>
      <c r="P27" s="38">
        <v>6.5099999999999994E-8</v>
      </c>
      <c r="Q27" s="39"/>
      <c r="R27" s="40">
        <f t="shared" ref="R27:R28" si="28">((H27-M27)/H27)</f>
        <v>-0.1</v>
      </c>
      <c r="S27" s="40">
        <f t="shared" ref="S27:S28" si="29">((I27-N27)/I27)</f>
        <v>0.14364640883977894</v>
      </c>
      <c r="T27" s="40">
        <f t="shared" ref="T27:T28" si="30">((J27-O27)/J27)</f>
        <v>0.13253012048192775</v>
      </c>
      <c r="U27" s="52">
        <f t="shared" ref="U27:U28" si="31">((K27-P27)/K27)</f>
        <v>0.13315579227696417</v>
      </c>
    </row>
    <row r="28" spans="3:26" ht="25" thickBot="1" x14ac:dyDescent="0.35">
      <c r="C28" s="56">
        <v>20</v>
      </c>
      <c r="D28" s="59" t="s">
        <v>33</v>
      </c>
      <c r="E28" s="53">
        <v>99</v>
      </c>
      <c r="F28" s="53">
        <v>11040</v>
      </c>
      <c r="G28" s="53">
        <v>10525</v>
      </c>
      <c r="H28" s="54">
        <v>6.3800000000000002E-11</v>
      </c>
      <c r="I28" s="54">
        <v>5.1200000000000002E-11</v>
      </c>
      <c r="J28" s="54">
        <v>3.1599999999999998E-8</v>
      </c>
      <c r="K28" s="54">
        <v>3.1699999999999999E-8</v>
      </c>
      <c r="L28" s="53"/>
      <c r="M28" s="54">
        <v>4.8299999999999997E-11</v>
      </c>
      <c r="N28" s="54">
        <v>4.2100000000000002E-11</v>
      </c>
      <c r="O28" s="54">
        <v>3.0799999999999998E-8</v>
      </c>
      <c r="P28" s="54">
        <v>3.0899999999999999E-8</v>
      </c>
      <c r="Q28" s="53"/>
      <c r="R28" s="21">
        <f t="shared" si="28"/>
        <v>0.24294670846394992</v>
      </c>
      <c r="S28" s="21">
        <f t="shared" si="29"/>
        <v>0.177734375</v>
      </c>
      <c r="T28" s="21">
        <f t="shared" si="30"/>
        <v>2.5316455696202549E-2</v>
      </c>
      <c r="U28" s="22">
        <f t="shared" si="31"/>
        <v>2.5236593059936925E-2</v>
      </c>
    </row>
    <row r="29" spans="3:26" ht="25" thickBot="1" x14ac:dyDescent="0.35">
      <c r="C29" s="57">
        <v>21</v>
      </c>
      <c r="D29" s="60" t="s">
        <v>34</v>
      </c>
      <c r="E29" s="61">
        <v>53</v>
      </c>
      <c r="F29" s="61">
        <v>8539</v>
      </c>
      <c r="G29" s="61">
        <v>8186</v>
      </c>
      <c r="H29" s="62">
        <v>1.0799999999999999E-11</v>
      </c>
      <c r="I29" s="62">
        <v>7.8799999999999995E-12</v>
      </c>
      <c r="J29" s="62">
        <v>2.9999999999999997E-8</v>
      </c>
      <c r="K29" s="62">
        <v>2.9999999999999997E-8</v>
      </c>
      <c r="L29" s="61"/>
      <c r="M29" s="62">
        <v>1.0499999999999999E-11</v>
      </c>
      <c r="N29" s="62">
        <v>7.1299999999999997E-12</v>
      </c>
      <c r="O29" s="62">
        <v>2.8600000000000001E-8</v>
      </c>
      <c r="P29" s="62">
        <v>2.8600000000000001E-8</v>
      </c>
      <c r="Q29" s="61"/>
      <c r="R29" s="21">
        <f t="shared" ref="R29" si="32">((H29-M29)/H29)</f>
        <v>2.7777777777777773E-2</v>
      </c>
      <c r="S29" s="21">
        <f t="shared" ref="S29" si="33">((I29-N29)/I29)</f>
        <v>9.5177664974619269E-2</v>
      </c>
      <c r="T29" s="21">
        <f t="shared" ref="T29" si="34">((J29-O29)/J29)</f>
        <v>4.6666666666666537E-2</v>
      </c>
      <c r="U29" s="22">
        <f t="shared" ref="U29" si="35">((K29-P29)/K29)</f>
        <v>4.6666666666666537E-2</v>
      </c>
    </row>
    <row r="30" spans="3:26" ht="24" x14ac:dyDescent="0.3">
      <c r="D30" s="1"/>
      <c r="E30" s="17"/>
      <c r="F30" s="17"/>
      <c r="G30" s="17"/>
      <c r="H30" s="17"/>
      <c r="Q30" s="13" t="s">
        <v>21</v>
      </c>
      <c r="R30" s="14">
        <f>AVERAGE(R9:R25)</f>
        <v>0.11317020462191031</v>
      </c>
      <c r="S30" s="14">
        <f>AVERAGE(S9:S25)</f>
        <v>0.24477328909469745</v>
      </c>
      <c r="T30" s="14">
        <f>AVERAGE(T9:T25)</f>
        <v>9.4670627364879439E-2</v>
      </c>
      <c r="U30" s="14">
        <f>AVERAGE(U9:U28)</f>
        <v>8.885214449439259E-2</v>
      </c>
    </row>
    <row r="32" spans="3:26" x14ac:dyDescent="0.2">
      <c r="Z32" t="s">
        <v>28</v>
      </c>
    </row>
    <row r="33" spans="4:9" x14ac:dyDescent="0.2">
      <c r="D33" s="16"/>
    </row>
    <row r="42" spans="4:9" x14ac:dyDescent="0.2">
      <c r="I42" s="15" t="s">
        <v>23</v>
      </c>
    </row>
  </sheetData>
  <mergeCells count="3">
    <mergeCell ref="H7:K7"/>
    <mergeCell ref="M7:P7"/>
    <mergeCell ref="R7:U7"/>
  </mergeCells>
  <hyperlinks>
    <hyperlink ref="I42" r:id="rId1" xr:uid="{73DB033F-362A-944F-B285-69242C4267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2022-03-07T01:28:23Z</dcterms:modified>
</cp:coreProperties>
</file>