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BIMATRIX\down\iGridDownload\"/>
    </mc:Choice>
  </mc:AlternateContent>
  <xr:revisionPtr revIDLastSave="0" documentId="8_{A611695A-9355-45A3-A6D2-429A7231277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1" sheetId="10" r:id="rId1"/>
    <sheet name="D1" sheetId="11" r:id="rId2"/>
    <sheet name="P1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6" i="10" l="1"/>
  <c r="AD65" i="10"/>
  <c r="AD64" i="10"/>
  <c r="AD63" i="10"/>
  <c r="AD62" i="10"/>
  <c r="AD78" i="10"/>
  <c r="AD77" i="10"/>
  <c r="AD76" i="10"/>
  <c r="AD75" i="10"/>
  <c r="AD74" i="10"/>
  <c r="AB78" i="10"/>
  <c r="AB77" i="10"/>
  <c r="AB76" i="10"/>
  <c r="AB75" i="10"/>
  <c r="AB74" i="10"/>
  <c r="N73" i="10"/>
  <c r="N61" i="10"/>
  <c r="N49" i="10"/>
  <c r="U52" i="10" s="1"/>
  <c r="AB53" i="10" s="1"/>
  <c r="AD53" i="10" s="1"/>
  <c r="N37" i="10"/>
  <c r="AA41" i="10" s="1"/>
  <c r="AD79" i="10" l="1"/>
  <c r="AA63" i="10"/>
  <c r="AC63" i="10" s="1"/>
  <c r="AA64" i="10"/>
  <c r="AC64" i="10" s="1"/>
  <c r="AA62" i="10"/>
  <c r="AC62" i="10" s="1"/>
  <c r="AA65" i="10"/>
  <c r="AC65" i="10" s="1"/>
  <c r="AA66" i="10"/>
  <c r="AC66" i="10" s="1"/>
  <c r="AB51" i="10"/>
  <c r="AD51" i="10" s="1"/>
  <c r="AB54" i="10"/>
  <c r="AD54" i="10" s="1"/>
  <c r="AB50" i="10"/>
  <c r="AD50" i="10" s="1"/>
  <c r="AD55" i="10" s="1"/>
  <c r="AB52" i="10"/>
  <c r="AD52" i="10" s="1"/>
  <c r="U40" i="10"/>
  <c r="AA38" i="10"/>
  <c r="AA40" i="10"/>
  <c r="AA39" i="10"/>
  <c r="AA42" i="10"/>
  <c r="AC39" i="10" l="1"/>
  <c r="AD39" i="10" s="1"/>
  <c r="AC42" i="10"/>
  <c r="AD42" i="10" s="1"/>
  <c r="AC38" i="10"/>
  <c r="AD38" i="10" s="1"/>
  <c r="AC41" i="10"/>
  <c r="AD41" i="10" s="1"/>
  <c r="AC40" i="10"/>
  <c r="AD40" i="10" s="1"/>
  <c r="AD67" i="10" l="1"/>
  <c r="AD43" i="10"/>
</calcChain>
</file>

<file path=xl/sharedStrings.xml><?xml version="1.0" encoding="utf-8"?>
<sst xmlns="http://schemas.openxmlformats.org/spreadsheetml/2006/main" count="127" uniqueCount="71">
  <si>
    <t xml:space="preserve"> ▣ 변수 목록</t>
    <phoneticPr fontId="0" type="noConversion"/>
  </si>
  <si>
    <t>이름</t>
    <phoneticPr fontId="0" type="noConversion"/>
  </si>
  <si>
    <t>이름정의
(변수값)</t>
    <phoneticPr fontId="0" type="noConversion"/>
  </si>
  <si>
    <t>초기값</t>
    <phoneticPr fontId="0" type="noConversion"/>
  </si>
  <si>
    <t>설명</t>
    <phoneticPr fontId="0" type="noConversion"/>
  </si>
  <si>
    <t>□ OLAP Write-Back(배분 기능) 설명서</t>
    <phoneticPr fontId="0" type="noConversion"/>
  </si>
  <si>
    <t>객체</t>
    <phoneticPr fontId="0" type="noConversion"/>
  </si>
  <si>
    <t>하위 객체</t>
    <phoneticPr fontId="0" type="noConversion"/>
  </si>
  <si>
    <t>OlapGrid</t>
    <phoneticPr fontId="0" type="noConversion"/>
  </si>
  <si>
    <t>Options</t>
    <phoneticPr fontId="0" type="noConversion"/>
  </si>
  <si>
    <t>속성명</t>
    <phoneticPr fontId="0" type="noConversion"/>
  </si>
  <si>
    <t>설명</t>
    <phoneticPr fontId="0" type="noConversion"/>
  </si>
  <si>
    <t>Write-Back 기능을 활성화 할지 여부를 설정 합니다.</t>
    <phoneticPr fontId="0" type="noConversion"/>
  </si>
  <si>
    <t>입력 대상 셀에 레코드가 없는 경우 편집을 허용하고 해당 셀에 헤더(Row, Column)의 텍스트를 기준으로 자동으로 레코드를 생성할지 여부를 설정합니다.
(이 설정이 false 일 경우 데이터가 없는 셀은 수정하실 수 없으며, true일 경우 서버에서 배분 시 자동으로 생성된 레코드는 현재 행/열에 배치된 항목의 값만 설정됩니다.)</t>
    <phoneticPr fontId="0" type="noConversion"/>
  </si>
  <si>
    <t>사용자가 데이터를 변경할 경우 서버에서 처리하는 자동 배분 기능을 수동으로 동작할지 여부를 설정합니다.
(데이터가 많을 경우 이 옵션을 활성화하고 여러 개의 셀의 값을 편집한 뒤 "CalculateWriteBack" 함수를 호출하여 수정된 셀 모두를 한번에 서버에서 계산하도록 하여 편집 속도를 개선할 수 있습니다.)</t>
    <phoneticPr fontId="0" type="noConversion"/>
  </si>
  <si>
    <t>&lt;샘플 소스&gt;</t>
    <phoneticPr fontId="0" type="noConversion"/>
  </si>
  <si>
    <t>2.  필드별 상세 배분 옵션 설정하기</t>
    <phoneticPr fontId="0" type="noConversion"/>
  </si>
  <si>
    <t>1. 컨트롤 기본 옵션의 설정하기</t>
    <phoneticPr fontId="0" type="noConversion"/>
  </si>
  <si>
    <t>OlapGrid에서 Write-Back기능을 사용하시려면 아래의 옵션들을 통해서 기능을 활성화 하고 상세 동작을 제어하실 수 있습니다.</t>
    <phoneticPr fontId="0" type="noConversion"/>
  </si>
  <si>
    <t>데이터셀을 수정 시 수정된 값을 데이터셀의 상세 레코드에 배분작업을 하기위한 규칙은 아래의 옵션으로 조정 가능합니다.</t>
    <phoneticPr fontId="0" type="noConversion"/>
  </si>
  <si>
    <t>OlapField</t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</si>
  <si>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charset val="129"/>
        <scheme val="minor"/>
      </rPr>
      <t>) EditMethod</t>
    </r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</si>
  <si>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charset val="129"/>
        <scheme val="minor"/>
      </rPr>
      <t>) EditPrecision</t>
    </r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</si>
  <si>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string</t>
    </r>
    <r>
      <rPr>
        <sz val="11"/>
        <color theme="1"/>
        <rFont val="맑은 고딕"/>
        <family val="2"/>
        <charset val="129"/>
        <scheme val="minor"/>
      </rPr>
      <t>) EditMethodRef</t>
    </r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</si>
  <si>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charset val="129"/>
        <scheme val="minor"/>
      </rPr>
      <t>) EnableWriteBack</t>
    </r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</si>
  <si>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charset val="129"/>
        <scheme val="minor"/>
      </rPr>
      <t>) EnableCreateRecord</t>
    </r>
    <phoneticPr fontId="0" type="noConversion"/>
  </si>
  <si>
    <r>
      <t>(</t>
    </r>
    <r>
      <rPr>
        <b/>
        <sz val="11"/>
        <color rgb="FF0070C0"/>
        <rFont val="맑은 고딕"/>
        <family val="3"/>
        <charset val="129"/>
        <scheme val="minor"/>
      </rPr>
      <t>bool</t>
    </r>
    <r>
      <rPr>
        <sz val="11"/>
        <color theme="1"/>
        <rFont val="맑은 고딕"/>
        <family val="2"/>
        <charset val="129"/>
        <scheme val="minor"/>
      </rPr>
      <t>) ManualUpdate</t>
    </r>
    <phoneticPr fontId="0" type="noConversion"/>
  </si>
  <si>
    <t>데이터 배분 시 데이터의 최대 소수점 자릿 수를 설정합니다.</t>
    <phoneticPr fontId="0" type="noConversion"/>
  </si>
  <si>
    <t>배분 방식이 가중치일 경우 가중치에 해당하는 값을 가지는 필드의 이름을 설정합니다.</t>
    <phoneticPr fontId="0" type="noConversion"/>
  </si>
  <si>
    <t>수정된 데이터를 레코드별로 배분하는 방식을 설정합니다.
(3. 배분 방식별 설명을 참조)
1 : 가중치 배분
2 : 균등배분
3 : 가중치 배분(force)
4 : 균등배분 배분(force)</t>
    <phoneticPr fontId="0" type="noConversion"/>
  </si>
  <si>
    <t>3. 배분 방식별 처리 규칙</t>
    <phoneticPr fontId="0" type="noConversion"/>
  </si>
  <si>
    <t>3.1. 가중치 배분</t>
    <phoneticPr fontId="0" type="noConversion"/>
  </si>
  <si>
    <t>시도</t>
    <phoneticPr fontId="0" type="noConversion"/>
  </si>
  <si>
    <t>구군</t>
    <phoneticPr fontId="0" type="noConversion"/>
  </si>
  <si>
    <t>매출 목표</t>
    <phoneticPr fontId="0" type="noConversion"/>
  </si>
  <si>
    <t>서울</t>
    <phoneticPr fontId="0" type="noConversion"/>
  </si>
  <si>
    <t>서울 합계</t>
    <phoneticPr fontId="0" type="noConversion"/>
  </si>
  <si>
    <t>관악구</t>
    <phoneticPr fontId="0" type="noConversion"/>
  </si>
  <si>
    <t>강남구</t>
    <phoneticPr fontId="0" type="noConversion"/>
  </si>
  <si>
    <t>서초구</t>
    <phoneticPr fontId="0" type="noConversion"/>
  </si>
  <si>
    <t>도봉구</t>
    <phoneticPr fontId="0" type="noConversion"/>
  </si>
  <si>
    <t>노원구</t>
    <phoneticPr fontId="0" type="noConversion"/>
  </si>
  <si>
    <t>&lt;수정 전 데이터&gt;</t>
    <phoneticPr fontId="0" type="noConversion"/>
  </si>
  <si>
    <t>&lt;수정 값&gt;</t>
    <phoneticPr fontId="0" type="noConversion"/>
  </si>
  <si>
    <t>{가중치}</t>
    <phoneticPr fontId="0" type="noConversion"/>
  </si>
  <si>
    <t>={구군별 값}/{서울 합계}</t>
    <phoneticPr fontId="0" type="noConversion"/>
  </si>
  <si>
    <t>{배분 값}</t>
    <phoneticPr fontId="0" type="noConversion"/>
  </si>
  <si>
    <t>&lt;증감&gt;</t>
    <phoneticPr fontId="0" type="noConversion"/>
  </si>
  <si>
    <t>={증감} * {가중치}</t>
    <phoneticPr fontId="0" type="noConversion"/>
  </si>
  <si>
    <t>&lt;계산 수식&gt;</t>
    <phoneticPr fontId="0" type="noConversion"/>
  </si>
  <si>
    <t>{계산 결과}</t>
    <phoneticPr fontId="0" type="noConversion"/>
  </si>
  <si>
    <t>={원본} + {배분 값}</t>
    <phoneticPr fontId="0" type="noConversion"/>
  </si>
  <si>
    <t>3.2. 균등 배분</t>
    <phoneticPr fontId="0" type="noConversion"/>
  </si>
  <si>
    <t>={증감} / {레코드 수량}</t>
    <phoneticPr fontId="0" type="noConversion"/>
  </si>
  <si>
    <t>가중치 배분에서 가중치 기준 필드를 정의하지 않은 경우는 수정 대상 필드가 가지고 있는 값을 기준으로 가중치를 계산 합니다.</t>
    <phoneticPr fontId="0" type="noConversion"/>
  </si>
  <si>
    <t>균등 배분은 증감한 값을 레코드 수량으로 나누어서 배분하며, 이때 배분 이후에 값이 음수가 되지 않도록 자동 조정 합니다.</t>
    <phoneticPr fontId="0" type="noConversion"/>
  </si>
  <si>
    <t>3.3. 가중치 배분 (force)</t>
    <phoneticPr fontId="0" type="noConversion"/>
  </si>
  <si>
    <t>가중치 배분을 수행하되 수정하기 전의 값은 무시되고 변경된 전체 값을 기준으로 재 배분 합니다.</t>
    <phoneticPr fontId="0" type="noConversion"/>
  </si>
  <si>
    <t>={수정값} * {가중치}</t>
    <phoneticPr fontId="0" type="noConversion"/>
  </si>
  <si>
    <t>3.4. 균등 배분 (force)</t>
    <phoneticPr fontId="0" type="noConversion"/>
  </si>
  <si>
    <t>수정된 최종 값으로 전체 레코드에 동일한 값으로 배분하며, 수정되기 전의 값은 무시되고 최종 값으로 변경됩니다.</t>
    <phoneticPr fontId="0" type="noConversion"/>
  </si>
  <si>
    <t>={수정값} / {레코드 수량}</t>
    <phoneticPr fontId="0" type="noConversion"/>
  </si>
  <si>
    <t>={배분 값}</t>
    <phoneticPr fontId="0" type="noConversion"/>
  </si>
  <si>
    <t>4. Write-Back 연산 및 저장</t>
    <phoneticPr fontId="0" type="noConversion"/>
  </si>
  <si>
    <t>Write-Back의 연산및 상태 관리는 서버에 캐시 파일로 관리하며, 해당 캐시는 현재 사용자의 OlapGrid별로 고유한 코드로 관리됩니다.</t>
    <phoneticPr fontId="0" type="noConversion"/>
  </si>
  <si>
    <t>캐시는 사용자가 새로 조회를 하면 다시 생성됩니다. 새로고침 전에 피벗팅, 필터링 등의 OlapGrid 고유 작업시에는 캐시가 유지 됩니다.</t>
    <phoneticPr fontId="0" type="noConversion"/>
  </si>
  <si>
    <t>데이터베이스에 최종 수정을 위해서는 해당 business를 ServerScript로 작성해야 합니다.</t>
    <phoneticPr fontId="0" type="noConversion"/>
  </si>
  <si>
    <t>4. Server Script 작성 가이드</t>
    <phoneticPr fontId="0" type="noConversion"/>
  </si>
  <si>
    <t xml:space="preserve">수정된 데이터를 대상 데이터 베이스에 업데이트 하기 위해서는 ServerScript를 작성하시면 되며, </t>
    <phoneticPr fontId="0" type="noConversion"/>
  </si>
  <si>
    <t>이때 주의 사항은 수정된 데이터의 레코드 개수가 많을 수 있으므로 전체를 메모리에 올리지 않고 행별로 SQL을 수행 합니다.</t>
    <phoneticPr fontId="0" type="noConversion"/>
  </si>
  <si>
    <t>end of document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</si>
</sst>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_(* #,##0_);_(* \(#,##0\);_(* &quot;-&quot;_);_(@_)"/>
    <numFmt numFmtId="177" formatCode="0.00_ 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>
      <alignment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 wrapText="1"/>
    </xf>
    <xf numFmtId="0" fontId="21" fillId="0" borderId="0" xfId="0" applyFont="1">
      <alignment vertical="center"/>
    </xf>
    <xf numFmtId="176" fontId="0" fillId="0" borderId="0" xfId="42" applyFont="1" applyAlignment="1">
      <alignment vertical="center"/>
    </xf>
    <xf numFmtId="0" fontId="0" fillId="37" borderId="17" xfId="0" applyFill="1" applyBorder="1" applyAlignment="1">
      <alignment horizontal="center" vertical="center"/>
    </xf>
    <xf numFmtId="0" fontId="0" fillId="37" borderId="17" xfId="0" applyFill="1" applyBorder="1" applyAlignment="1">
      <alignment vertical="center"/>
    </xf>
    <xf numFmtId="176" fontId="0" fillId="35" borderId="17" xfId="42" quotePrefix="1" applyFont="1" applyFill="1" applyBorder="1" applyAlignment="1">
      <alignment vertical="center"/>
    </xf>
    <xf numFmtId="177" fontId="0" fillId="0" borderId="18" xfId="43" applyNumberFormat="1" applyFont="1" applyBorder="1" applyAlignment="1">
      <alignment horizontal="center" vertical="center"/>
    </xf>
    <xf numFmtId="177" fontId="0" fillId="0" borderId="20" xfId="4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8" borderId="17" xfId="42" applyFont="1" applyFill="1" applyBorder="1" applyAlignment="1">
      <alignment vertical="center"/>
    </xf>
    <xf numFmtId="0" fontId="0" fillId="37" borderId="18" xfId="0" applyFill="1" applyBorder="1" applyAlignment="1">
      <alignment horizontal="center" vertical="center"/>
    </xf>
    <xf numFmtId="0" fontId="0" fillId="37" borderId="20" xfId="0" applyFill="1" applyBorder="1" applyAlignment="1">
      <alignment horizontal="center" vertical="center"/>
    </xf>
    <xf numFmtId="176" fontId="23" fillId="35" borderId="18" xfId="42" quotePrefix="1" applyFont="1" applyFill="1" applyBorder="1" applyAlignment="1">
      <alignment horizontal="center" vertical="center"/>
    </xf>
    <xf numFmtId="176" fontId="24" fillId="35" borderId="20" xfId="42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18" xfId="0" applyFill="1" applyBorder="1" applyAlignment="1">
      <alignment horizontal="left" vertical="center"/>
    </xf>
    <xf numFmtId="0" fontId="0" fillId="35" borderId="19" xfId="0" applyFill="1" applyBorder="1" applyAlignment="1">
      <alignment horizontal="left" vertical="center"/>
    </xf>
    <xf numFmtId="0" fontId="0" fillId="35" borderId="20" xfId="0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76" fontId="0" fillId="35" borderId="17" xfId="42" applyFont="1" applyFill="1" applyBorder="1" applyAlignment="1">
      <alignment vertical="center"/>
    </xf>
    <xf numFmtId="176" fontId="0" fillId="0" borderId="17" xfId="42" applyFont="1" applyBorder="1" applyAlignment="1">
      <alignment vertical="center"/>
    </xf>
    <xf numFmtId="0" fontId="0" fillId="36" borderId="18" xfId="0" applyFill="1" applyBorder="1" applyAlignment="1">
      <alignment horizontal="center" vertical="center"/>
    </xf>
    <xf numFmtId="0" fontId="0" fillId="36" borderId="19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37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0" fillId="34" borderId="19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176" fontId="0" fillId="38" borderId="17" xfId="0" applyNumberForma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43" applyNumberFormat="1" applyFont="1" applyFill="1" applyBorder="1" applyAlignment="1">
      <alignment vertical="center"/>
    </xf>
    <xf numFmtId="176" fontId="23" fillId="0" borderId="0" xfId="42" quotePrefix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76" fontId="0" fillId="35" borderId="17" xfId="42" quotePrefix="1" applyFont="1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176" fontId="0" fillId="0" borderId="0" xfId="42" applyFont="1" applyFill="1" applyBorder="1" applyAlignment="1">
      <alignment vertical="center"/>
    </xf>
    <xf numFmtId="41" fontId="0" fillId="0" borderId="17" xfId="42" applyNumberFormat="1" applyFont="1" applyBorder="1" applyAlignment="1">
      <alignment horizontal="center" vertical="center"/>
    </xf>
    <xf numFmtId="41" fontId="0" fillId="0" borderId="17" xfId="42" applyNumberFormat="1" applyFont="1" applyBorder="1" applyAlignment="1">
      <alignment horizontal="center" vertical="center"/>
    </xf>
    <xf numFmtId="176" fontId="0" fillId="0" borderId="0" xfId="42" quotePrefix="1" applyFont="1" applyFill="1" applyBorder="1" applyAlignment="1">
      <alignment vertical="center"/>
    </xf>
    <xf numFmtId="41" fontId="0" fillId="0" borderId="0" xfId="42" applyNumberFormat="1" applyFont="1" applyFill="1" applyBorder="1" applyAlignment="1">
      <alignment vertical="center"/>
    </xf>
    <xf numFmtId="0" fontId="0" fillId="0" borderId="0" xfId="0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12</xdr:row>
          <xdr:rowOff>9525</xdr:rowOff>
        </xdr:from>
        <xdr:to>
          <xdr:col>29</xdr:col>
          <xdr:colOff>95250</xdr:colOff>
          <xdr:row>17</xdr:row>
          <xdr:rowOff>0</xdr:rowOff>
        </xdr:to>
        <xdr:sp macro="" textlink="">
          <xdr:nvSpPr>
            <xdr:cNvPr id="1025" name="_SHP_A5RG4TAM21MW2TIZ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95250</xdr:colOff>
          <xdr:row>26</xdr:row>
          <xdr:rowOff>19050</xdr:rowOff>
        </xdr:from>
        <xdr:to>
          <xdr:col>24</xdr:col>
          <xdr:colOff>19050</xdr:colOff>
          <xdr:row>30</xdr:row>
          <xdr:rowOff>66675</xdr:rowOff>
        </xdr:to>
        <xdr:sp macro="" textlink="">
          <xdr:nvSpPr>
            <xdr:cNvPr id="1026" name="_SHP_M7QVQV81NJLBEVQE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</xdr:col>
      <xdr:colOff>200025</xdr:colOff>
      <xdr:row>84</xdr:row>
      <xdr:rowOff>161925</xdr:rowOff>
    </xdr:from>
    <xdr:to>
      <xdr:col>31</xdr:col>
      <xdr:colOff>447675</xdr:colOff>
      <xdr:row>113</xdr:row>
      <xdr:rowOff>133350</xdr:rowOff>
    </xdr:to>
    <xdr:pic>
      <xdr:nvPicPr>
        <xdr:cNvPr id="15" name="_SHP_BPC0PEU6MLWW3DS0">
          <a:extLst>
            <a:ext uri="{FF2B5EF4-FFF2-40B4-BE49-F238E27FC236}">
              <a16:creationId xmlns:a16="http://schemas.microsoft.com/office/drawing/2014/main" id="{73D103AF-5A99-4630-9E62-8EEEAB976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1717000"/>
          <a:ext cx="10629900" cy="60483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118</xdr:row>
      <xdr:rowOff>152400</xdr:rowOff>
    </xdr:from>
    <xdr:to>
      <xdr:col>31</xdr:col>
      <xdr:colOff>361950</xdr:colOff>
      <xdr:row>194</xdr:row>
      <xdr:rowOff>28575</xdr:rowOff>
    </xdr:to>
    <xdr:grpSp>
      <xdr:nvGrpSpPr>
        <xdr:cNvPr id="1030" name="_SHP_Z0QRD5IHADKHREGA">
          <a:extLst>
            <a:ext uri="{FF2B5EF4-FFF2-40B4-BE49-F238E27FC236}">
              <a16:creationId xmlns:a16="http://schemas.microsoft.com/office/drawing/2014/main" id="{1BFC5254-EB2B-465A-A5D0-3728CCCB2222}"/>
            </a:ext>
          </a:extLst>
        </xdr:cNvPr>
        <xdr:cNvGrpSpPr/>
      </xdr:nvGrpSpPr>
      <xdr:grpSpPr>
        <a:xfrm>
          <a:off x="666750" y="28832175"/>
          <a:ext cx="10515600" cy="15801975"/>
          <a:chOff x="419100" y="28460700"/>
          <a:chExt cx="10515600" cy="15801975"/>
        </a:xfrm>
      </xdr:grpSpPr>
      <xdr:grpSp>
        <xdr:nvGrpSpPr>
          <xdr:cNvPr id="22" name="_SHP_VWMOZ1EEW9HENBC7">
            <a:extLst>
              <a:ext uri="{FF2B5EF4-FFF2-40B4-BE49-F238E27FC236}">
                <a16:creationId xmlns:a16="http://schemas.microsoft.com/office/drawing/2014/main" id="{99D487EB-52F7-4AF0-8226-8CFF5C358A3F}"/>
              </a:ext>
            </a:extLst>
          </xdr:cNvPr>
          <xdr:cNvGrpSpPr/>
        </xdr:nvGrpSpPr>
        <xdr:grpSpPr>
          <a:xfrm>
            <a:off x="2581275" y="28460700"/>
            <a:ext cx="8353425" cy="15801975"/>
            <a:chOff x="2581275" y="28460700"/>
            <a:chExt cx="8353425" cy="15801975"/>
          </a:xfrm>
        </xdr:grpSpPr>
        <xdr:pic>
          <xdr:nvPicPr>
            <xdr:cNvPr id="19" name="그림 18">
              <a:extLst>
                <a:ext uri="{FF2B5EF4-FFF2-40B4-BE49-F238E27FC236}">
                  <a16:creationId xmlns:a16="http://schemas.microsoft.com/office/drawing/2014/main" id="{11ABAAE2-A813-4B6C-9363-C9D3DF9418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581275" y="28460700"/>
              <a:ext cx="8353425" cy="68770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그림 19">
              <a:extLst>
                <a:ext uri="{FF2B5EF4-FFF2-40B4-BE49-F238E27FC236}">
                  <a16:creationId xmlns:a16="http://schemas.microsoft.com/office/drawing/2014/main" id="{64C84DD8-BAC5-4EF4-A500-28FBB9C2AB7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581275" y="35309175"/>
              <a:ext cx="7591425" cy="70770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8" name="그림 27">
              <a:extLst>
                <a:ext uri="{FF2B5EF4-FFF2-40B4-BE49-F238E27FC236}">
                  <a16:creationId xmlns:a16="http://schemas.microsoft.com/office/drawing/2014/main" id="{03D1C410-7A4D-4962-8C57-62D919AE9E07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590800" y="37757100"/>
              <a:ext cx="6457950" cy="65055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8" name="_SHP_TRXG7GQ55OSVLP7Z">
            <a:extLst>
              <a:ext uri="{FF2B5EF4-FFF2-40B4-BE49-F238E27FC236}">
                <a16:creationId xmlns:a16="http://schemas.microsoft.com/office/drawing/2014/main" id="{47B200FC-806B-41AA-90B3-9F0C0B572E28}"/>
              </a:ext>
            </a:extLst>
          </xdr:cNvPr>
          <xdr:cNvSpPr/>
        </xdr:nvSpPr>
        <xdr:spPr>
          <a:xfrm>
            <a:off x="438151" y="30641925"/>
            <a:ext cx="2047874" cy="581025"/>
          </a:xfrm>
          <a:prstGeom prst="borderCallout1">
            <a:avLst>
              <a:gd name="adj1" fmla="val 41164"/>
              <a:gd name="adj2" fmla="val 100738"/>
              <a:gd name="adj3" fmla="val 41439"/>
              <a:gd name="adj4" fmla="val 141165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Target</a:t>
            </a:r>
            <a:r>
              <a:rPr lang="en-US" altLang="ko-KR" sz="1100" baseline="0"/>
              <a:t> DataBase </a:t>
            </a:r>
            <a:r>
              <a:rPr lang="ko-KR" altLang="en-US" sz="1100" baseline="0"/>
              <a:t>연결 및 </a:t>
            </a:r>
            <a:r>
              <a:rPr lang="en-US" altLang="ko-KR" sz="1100" baseline="0"/>
              <a:t>Transactionsaction </a:t>
            </a:r>
            <a:r>
              <a:rPr lang="ko-KR" altLang="en-US" sz="1100" baseline="0"/>
              <a:t>시작</a:t>
            </a:r>
            <a:endParaRPr lang="ko-KR" altLang="en-US" sz="1100"/>
          </a:p>
        </xdr:txBody>
      </xdr:sp>
      <xdr:sp macro="" textlink="">
        <xdr:nvSpPr>
          <xdr:cNvPr id="24" name="_SHP_I3MRMR5XJGH7ARMA">
            <a:extLst>
              <a:ext uri="{FF2B5EF4-FFF2-40B4-BE49-F238E27FC236}">
                <a16:creationId xmlns:a16="http://schemas.microsoft.com/office/drawing/2014/main" id="{1D828DB3-A8E8-4B76-AD2D-EF00CAC54C06}"/>
              </a:ext>
            </a:extLst>
          </xdr:cNvPr>
          <xdr:cNvSpPr/>
        </xdr:nvSpPr>
        <xdr:spPr>
          <a:xfrm>
            <a:off x="457200" y="31546800"/>
            <a:ext cx="2009776" cy="581025"/>
          </a:xfrm>
          <a:prstGeom prst="borderCallout1">
            <a:avLst>
              <a:gd name="adj1" fmla="val 44443"/>
              <a:gd name="adj2" fmla="val 99662"/>
              <a:gd name="adj3" fmla="val 43078"/>
              <a:gd name="adj4" fmla="val 14099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OlapGrid</a:t>
            </a:r>
            <a:r>
              <a:rPr lang="en-US" altLang="ko-KR" sz="1100" baseline="0"/>
              <a:t> </a:t>
            </a:r>
            <a:r>
              <a:rPr lang="ko-KR" altLang="en-US" sz="1100" baseline="0"/>
              <a:t>컨트롤에서 수정한 데이터 테이블 가져오기</a:t>
            </a:r>
            <a:endParaRPr lang="ko-KR" altLang="en-US" sz="1100"/>
          </a:p>
        </xdr:txBody>
      </xdr:sp>
      <xdr:sp macro="" textlink="">
        <xdr:nvSpPr>
          <xdr:cNvPr id="25" name="_SHP_QOUV4CM21KPSIM4V">
            <a:extLst>
              <a:ext uri="{FF2B5EF4-FFF2-40B4-BE49-F238E27FC236}">
                <a16:creationId xmlns:a16="http://schemas.microsoft.com/office/drawing/2014/main" id="{9F3BB99D-FBFF-4482-A714-9E6DD0584946}"/>
              </a:ext>
            </a:extLst>
          </xdr:cNvPr>
          <xdr:cNvSpPr/>
        </xdr:nvSpPr>
        <xdr:spPr>
          <a:xfrm>
            <a:off x="457200" y="33242250"/>
            <a:ext cx="2009776" cy="1095375"/>
          </a:xfrm>
          <a:prstGeom prst="borderCallout1">
            <a:avLst>
              <a:gd name="adj1" fmla="val 24443"/>
              <a:gd name="adj2" fmla="val 99662"/>
              <a:gd name="adj3" fmla="val 23948"/>
              <a:gd name="adj4" fmla="val 141471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OlapGrid</a:t>
            </a:r>
            <a:r>
              <a:rPr lang="ko-KR" altLang="en-US" sz="1100"/>
              <a:t>에서 수정한 데이터는 개수가 많을 수가 있어 전체를 메모리에 올리지 않고 행별로 처리 합니다</a:t>
            </a:r>
            <a:r>
              <a:rPr lang="en-US" altLang="ko-KR" sz="1100"/>
              <a:t>.</a:t>
            </a:r>
            <a:endParaRPr lang="ko-KR" altLang="en-US" sz="1100"/>
          </a:p>
        </xdr:txBody>
      </xdr:sp>
      <xdr:sp macro="" textlink="">
        <xdr:nvSpPr>
          <xdr:cNvPr id="26" name="_SHP_U5YTOU70M2T9MTPC">
            <a:extLst>
              <a:ext uri="{FF2B5EF4-FFF2-40B4-BE49-F238E27FC236}">
                <a16:creationId xmlns:a16="http://schemas.microsoft.com/office/drawing/2014/main" id="{CFF06148-0E7F-4AC5-897F-AC2B831FBCB6}"/>
              </a:ext>
            </a:extLst>
          </xdr:cNvPr>
          <xdr:cNvSpPr/>
        </xdr:nvSpPr>
        <xdr:spPr>
          <a:xfrm>
            <a:off x="419100" y="39014400"/>
            <a:ext cx="2009776" cy="581025"/>
          </a:xfrm>
          <a:prstGeom prst="borderCallout1">
            <a:avLst>
              <a:gd name="adj1" fmla="val 44443"/>
              <a:gd name="adj2" fmla="val 99662"/>
              <a:gd name="adj3" fmla="val 43078"/>
              <a:gd name="adj4" fmla="val 140997"/>
            </a:avLst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100"/>
              <a:t>Transaction Comit </a:t>
            </a:r>
            <a:r>
              <a:rPr lang="ko-KR" altLang="en-US" sz="1100"/>
              <a:t>및 데이터 베이스 연결 종료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123825</xdr:colOff>
      <xdr:row>32</xdr:row>
      <xdr:rowOff>171450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3F6D814-4266-4DAE-B80E-777A5C29B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353425" cy="687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47625</xdr:colOff>
      <xdr:row>33</xdr:row>
      <xdr:rowOff>161925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B34726B-1036-422E-A88F-3B6B8F742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591425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171450</xdr:colOff>
      <xdr:row>13</xdr:row>
      <xdr:rowOff>38100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53AEBBD-A590-45C7-A946-5B34990A5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02945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AD196"/>
  <sheetViews>
    <sheetView showGridLines="0" tabSelected="1" topLeftCell="A168" zoomScaleNormal="100" workbookViewId="0">
      <selection activeCell="B197" sqref="B197"/>
    </sheetView>
  </sheetViews>
  <sheetFormatPr defaultRowHeight="16.5" x14ac:dyDescent="0.3"/>
  <cols>
    <col min="1" max="27" width="2.875" customWidth="1"/>
    <col min="28" max="28" width="17.25" customWidth="1"/>
    <col min="29" max="29" width="19.25" customWidth="1"/>
    <col min="30" max="30" width="18.875" bestFit="1" customWidth="1"/>
  </cols>
  <sheetData>
    <row r="2" spans="2:30" ht="17.25" x14ac:dyDescent="0.3">
      <c r="B2" s="7" t="s">
        <v>5</v>
      </c>
    </row>
    <row r="4" spans="2:30" x14ac:dyDescent="0.3">
      <c r="C4" s="10" t="s">
        <v>17</v>
      </c>
    </row>
    <row r="5" spans="2:30" x14ac:dyDescent="0.3">
      <c r="C5" s="10"/>
      <c r="D5" t="s">
        <v>18</v>
      </c>
    </row>
    <row r="6" spans="2:30" ht="9.6" customHeight="1" x14ac:dyDescent="0.3">
      <c r="C6" s="10"/>
    </row>
    <row r="7" spans="2:30" x14ac:dyDescent="0.3">
      <c r="D7" s="52" t="s">
        <v>6</v>
      </c>
      <c r="E7" s="52"/>
      <c r="F7" s="52"/>
      <c r="G7" s="52"/>
      <c r="H7" s="52" t="s">
        <v>7</v>
      </c>
      <c r="I7" s="52"/>
      <c r="J7" s="52"/>
      <c r="K7" s="52"/>
      <c r="L7" s="52" t="s">
        <v>10</v>
      </c>
      <c r="M7" s="52"/>
      <c r="N7" s="52"/>
      <c r="O7" s="52"/>
      <c r="P7" s="52"/>
      <c r="Q7" s="52"/>
      <c r="R7" s="52"/>
      <c r="S7" s="52"/>
      <c r="T7" s="52"/>
      <c r="U7" s="52"/>
      <c r="V7" s="52"/>
      <c r="W7" s="52" t="s">
        <v>11</v>
      </c>
      <c r="X7" s="52"/>
      <c r="Y7" s="52"/>
      <c r="Z7" s="52"/>
      <c r="AA7" s="52"/>
      <c r="AB7" s="52"/>
      <c r="AC7" s="52"/>
      <c r="AD7" s="52"/>
    </row>
    <row r="8" spans="2:30" x14ac:dyDescent="0.3">
      <c r="D8" s="62" t="s">
        <v>8</v>
      </c>
      <c r="E8" s="62"/>
      <c r="F8" s="62"/>
      <c r="G8" s="62"/>
      <c r="H8" s="62" t="s">
        <v>9</v>
      </c>
      <c r="I8" s="62"/>
      <c r="J8" s="62"/>
      <c r="K8" s="62"/>
      <c r="L8" s="61" t="s">
        <v>24</v>
      </c>
      <c r="M8" s="61"/>
      <c r="N8" s="61"/>
      <c r="O8" s="61"/>
      <c r="P8" s="61"/>
      <c r="Q8" s="61"/>
      <c r="R8" s="61"/>
      <c r="S8" s="61"/>
      <c r="T8" s="61"/>
      <c r="U8" s="61"/>
      <c r="V8" s="61"/>
      <c r="W8" s="61" t="s">
        <v>12</v>
      </c>
      <c r="X8" s="61"/>
      <c r="Y8" s="61"/>
      <c r="Z8" s="61"/>
      <c r="AA8" s="61"/>
      <c r="AB8" s="61"/>
      <c r="AC8" s="61"/>
      <c r="AD8" s="61"/>
    </row>
    <row r="9" spans="2:30" ht="112.9" customHeight="1" x14ac:dyDescent="0.3">
      <c r="D9" s="62"/>
      <c r="E9" s="62"/>
      <c r="F9" s="62"/>
      <c r="G9" s="62"/>
      <c r="H9" s="62"/>
      <c r="I9" s="62"/>
      <c r="J9" s="62"/>
      <c r="K9" s="62"/>
      <c r="L9" s="61" t="s">
        <v>25</v>
      </c>
      <c r="M9" s="61"/>
      <c r="N9" s="61"/>
      <c r="O9" s="61"/>
      <c r="P9" s="61"/>
      <c r="Q9" s="61"/>
      <c r="R9" s="61"/>
      <c r="S9" s="61"/>
      <c r="T9" s="61"/>
      <c r="U9" s="61"/>
      <c r="V9" s="61"/>
      <c r="W9" s="46" t="s">
        <v>13</v>
      </c>
      <c r="X9" s="46"/>
      <c r="Y9" s="46"/>
      <c r="Z9" s="46"/>
      <c r="AA9" s="46"/>
      <c r="AB9" s="46"/>
      <c r="AC9" s="46"/>
      <c r="AD9" s="46"/>
    </row>
    <row r="10" spans="2:30" ht="112.9" customHeight="1" x14ac:dyDescent="0.3">
      <c r="D10" s="62"/>
      <c r="E10" s="62"/>
      <c r="F10" s="62"/>
      <c r="G10" s="62"/>
      <c r="H10" s="62"/>
      <c r="I10" s="62"/>
      <c r="J10" s="62"/>
      <c r="K10" s="62"/>
      <c r="L10" s="61" t="s">
        <v>26</v>
      </c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46" t="s">
        <v>14</v>
      </c>
      <c r="X10" s="46"/>
      <c r="Y10" s="46"/>
      <c r="Z10" s="46"/>
      <c r="AA10" s="46"/>
      <c r="AB10" s="46"/>
      <c r="AC10" s="46"/>
      <c r="AD10" s="46"/>
    </row>
    <row r="12" spans="2:30" x14ac:dyDescent="0.3">
      <c r="D12" t="s">
        <v>15</v>
      </c>
    </row>
    <row r="19" spans="3:30" x14ac:dyDescent="0.3">
      <c r="C19" s="10" t="s">
        <v>16</v>
      </c>
    </row>
    <row r="20" spans="3:30" x14ac:dyDescent="0.3">
      <c r="D20" t="s">
        <v>19</v>
      </c>
    </row>
    <row r="21" spans="3:30" x14ac:dyDescent="0.3">
      <c r="D21" s="49" t="s">
        <v>6</v>
      </c>
      <c r="E21" s="50"/>
      <c r="F21" s="50"/>
      <c r="G21" s="51"/>
      <c r="H21" s="49" t="s">
        <v>7</v>
      </c>
      <c r="I21" s="50"/>
      <c r="J21" s="50"/>
      <c r="K21" s="51"/>
      <c r="L21" s="49" t="s">
        <v>10</v>
      </c>
      <c r="M21" s="50"/>
      <c r="N21" s="50"/>
      <c r="O21" s="50"/>
      <c r="P21" s="50"/>
      <c r="Q21" s="50"/>
      <c r="R21" s="50"/>
      <c r="S21" s="50"/>
      <c r="T21" s="50"/>
      <c r="U21" s="50"/>
      <c r="V21" s="51"/>
      <c r="W21" s="52" t="s">
        <v>11</v>
      </c>
      <c r="X21" s="52"/>
      <c r="Y21" s="52"/>
      <c r="Z21" s="52"/>
      <c r="AA21" s="52"/>
      <c r="AB21" s="52"/>
      <c r="AC21" s="52"/>
      <c r="AD21" s="52"/>
    </row>
    <row r="22" spans="3:30" ht="114.6" customHeight="1" x14ac:dyDescent="0.3">
      <c r="D22" s="53" t="s">
        <v>8</v>
      </c>
      <c r="E22" s="54"/>
      <c r="F22" s="54"/>
      <c r="G22" s="55"/>
      <c r="H22" s="53" t="s">
        <v>20</v>
      </c>
      <c r="I22" s="54"/>
      <c r="J22" s="54"/>
      <c r="K22" s="55"/>
      <c r="L22" s="43" t="s">
        <v>21</v>
      </c>
      <c r="M22" s="44"/>
      <c r="N22" s="44"/>
      <c r="O22" s="44"/>
      <c r="P22" s="44"/>
      <c r="Q22" s="44"/>
      <c r="R22" s="44"/>
      <c r="S22" s="44"/>
      <c r="T22" s="44"/>
      <c r="U22" s="44"/>
      <c r="V22" s="45"/>
      <c r="W22" s="46" t="s">
        <v>29</v>
      </c>
      <c r="X22" s="61"/>
      <c r="Y22" s="61"/>
      <c r="Z22" s="61"/>
      <c r="AA22" s="61"/>
      <c r="AB22" s="61"/>
      <c r="AC22" s="61"/>
      <c r="AD22" s="61"/>
    </row>
    <row r="23" spans="3:30" x14ac:dyDescent="0.3">
      <c r="D23" s="56"/>
      <c r="E23" s="57"/>
      <c r="F23" s="57"/>
      <c r="G23" s="58"/>
      <c r="H23" s="56"/>
      <c r="I23" s="57"/>
      <c r="J23" s="57"/>
      <c r="K23" s="58"/>
      <c r="L23" s="43" t="s">
        <v>22</v>
      </c>
      <c r="M23" s="44"/>
      <c r="N23" s="44"/>
      <c r="O23" s="44"/>
      <c r="P23" s="44"/>
      <c r="Q23" s="44"/>
      <c r="R23" s="44"/>
      <c r="S23" s="44"/>
      <c r="T23" s="44"/>
      <c r="U23" s="44"/>
      <c r="V23" s="45"/>
      <c r="W23" s="46" t="s">
        <v>27</v>
      </c>
      <c r="X23" s="46"/>
      <c r="Y23" s="46"/>
      <c r="Z23" s="46"/>
      <c r="AA23" s="46"/>
      <c r="AB23" s="46"/>
      <c r="AC23" s="46"/>
      <c r="AD23" s="46"/>
    </row>
    <row r="24" spans="3:30" ht="45.6" customHeight="1" x14ac:dyDescent="0.3">
      <c r="D24" s="59"/>
      <c r="E24" s="48"/>
      <c r="F24" s="48"/>
      <c r="G24" s="60"/>
      <c r="H24" s="59"/>
      <c r="I24" s="48"/>
      <c r="J24" s="48"/>
      <c r="K24" s="60"/>
      <c r="L24" s="43" t="s">
        <v>23</v>
      </c>
      <c r="M24" s="44"/>
      <c r="N24" s="44"/>
      <c r="O24" s="44"/>
      <c r="P24" s="44"/>
      <c r="Q24" s="44"/>
      <c r="R24" s="44"/>
      <c r="S24" s="44"/>
      <c r="T24" s="44"/>
      <c r="U24" s="44"/>
      <c r="V24" s="45"/>
      <c r="W24" s="46" t="s">
        <v>28</v>
      </c>
      <c r="X24" s="46"/>
      <c r="Y24" s="46"/>
      <c r="Z24" s="46"/>
      <c r="AA24" s="46"/>
      <c r="AB24" s="46"/>
      <c r="AC24" s="46"/>
      <c r="AD24" s="46"/>
    </row>
    <row r="26" spans="3:30" x14ac:dyDescent="0.3">
      <c r="D26" t="s">
        <v>15</v>
      </c>
    </row>
    <row r="32" spans="3:30" x14ac:dyDescent="0.3">
      <c r="C32" s="10" t="s">
        <v>30</v>
      </c>
    </row>
    <row r="33" spans="4:30" x14ac:dyDescent="0.3">
      <c r="D33" t="s">
        <v>31</v>
      </c>
    </row>
    <row r="34" spans="4:30" x14ac:dyDescent="0.3">
      <c r="E34" t="s">
        <v>54</v>
      </c>
    </row>
    <row r="35" spans="4:30" x14ac:dyDescent="0.3">
      <c r="E35" s="48" t="s">
        <v>42</v>
      </c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AB35" s="17" t="s">
        <v>49</v>
      </c>
      <c r="AC35" s="17"/>
      <c r="AD35" s="17"/>
    </row>
    <row r="36" spans="4:30" x14ac:dyDescent="0.3">
      <c r="E36" s="40" t="s">
        <v>32</v>
      </c>
      <c r="F36" s="41"/>
      <c r="G36" s="41"/>
      <c r="H36" s="41"/>
      <c r="I36" s="40" t="s">
        <v>33</v>
      </c>
      <c r="J36" s="41"/>
      <c r="K36" s="41"/>
      <c r="L36" s="41"/>
      <c r="M36" s="42"/>
      <c r="N36" s="47" t="s">
        <v>34</v>
      </c>
      <c r="O36" s="47"/>
      <c r="P36" s="47"/>
      <c r="Q36" s="47"/>
      <c r="R36" s="47"/>
      <c r="U36" s="17" t="s">
        <v>43</v>
      </c>
      <c r="V36" s="17"/>
      <c r="W36" s="17"/>
      <c r="X36" s="17"/>
      <c r="AA36" s="19" t="s">
        <v>44</v>
      </c>
      <c r="AB36" s="20"/>
      <c r="AC36" s="12" t="s">
        <v>46</v>
      </c>
      <c r="AD36" s="13" t="s">
        <v>50</v>
      </c>
    </row>
    <row r="37" spans="4:30" x14ac:dyDescent="0.3">
      <c r="E37" s="26" t="s">
        <v>36</v>
      </c>
      <c r="F37" s="27"/>
      <c r="G37" s="27"/>
      <c r="H37" s="27"/>
      <c r="I37" s="27"/>
      <c r="J37" s="27"/>
      <c r="K37" s="27"/>
      <c r="L37" s="27"/>
      <c r="M37" s="28"/>
      <c r="N37" s="38">
        <f>SUM(N38:R42)</f>
        <v>1500</v>
      </c>
      <c r="O37" s="38"/>
      <c r="P37" s="38"/>
      <c r="Q37" s="38"/>
      <c r="R37" s="38"/>
      <c r="S37" s="11"/>
      <c r="T37" s="11"/>
      <c r="U37" s="18">
        <v>2000</v>
      </c>
      <c r="V37" s="18"/>
      <c r="W37" s="18"/>
      <c r="X37" s="18"/>
      <c r="AA37" s="21" t="s">
        <v>45</v>
      </c>
      <c r="AB37" s="22"/>
      <c r="AC37" s="14" t="s">
        <v>48</v>
      </c>
      <c r="AD37" s="14" t="s">
        <v>51</v>
      </c>
    </row>
    <row r="38" spans="4:30" x14ac:dyDescent="0.3">
      <c r="E38" s="29" t="s">
        <v>35</v>
      </c>
      <c r="F38" s="30"/>
      <c r="G38" s="30"/>
      <c r="H38" s="31"/>
      <c r="I38" s="23" t="s">
        <v>38</v>
      </c>
      <c r="J38" s="24"/>
      <c r="K38" s="24"/>
      <c r="L38" s="24"/>
      <c r="M38" s="25"/>
      <c r="N38" s="39">
        <v>500</v>
      </c>
      <c r="O38" s="39"/>
      <c r="P38" s="39"/>
      <c r="Q38" s="39"/>
      <c r="R38" s="39"/>
      <c r="S38" s="11"/>
      <c r="T38" s="11"/>
      <c r="U38" s="11"/>
      <c r="V38" s="11"/>
      <c r="W38" s="11"/>
      <c r="X38" s="11"/>
      <c r="AA38" s="15">
        <f>N38/$N$37</f>
        <v>0.33333333333333331</v>
      </c>
      <c r="AB38" s="16"/>
      <c r="AC38" s="71">
        <f>$U$40*AA38</f>
        <v>166.66666666666666</v>
      </c>
      <c r="AD38" s="71">
        <f>N38+AC38</f>
        <v>666.66666666666663</v>
      </c>
    </row>
    <row r="39" spans="4:30" x14ac:dyDescent="0.3">
      <c r="E39" s="32"/>
      <c r="F39" s="33"/>
      <c r="G39" s="33"/>
      <c r="H39" s="34"/>
      <c r="I39" s="23" t="s">
        <v>39</v>
      </c>
      <c r="J39" s="24"/>
      <c r="K39" s="24"/>
      <c r="L39" s="24"/>
      <c r="M39" s="25"/>
      <c r="N39" s="39">
        <v>400</v>
      </c>
      <c r="O39" s="39"/>
      <c r="P39" s="39"/>
      <c r="Q39" s="39"/>
      <c r="R39" s="39"/>
      <c r="S39" s="11"/>
      <c r="T39" s="11"/>
      <c r="U39" s="17" t="s">
        <v>47</v>
      </c>
      <c r="V39" s="17"/>
      <c r="W39" s="17"/>
      <c r="X39" s="17"/>
      <c r="AA39" s="15">
        <f t="shared" ref="AA39:AA42" si="0">N39/$N$37</f>
        <v>0.26666666666666666</v>
      </c>
      <c r="AB39" s="16"/>
      <c r="AC39" s="71">
        <f t="shared" ref="AC39:AC42" si="1">$U$40*AA39</f>
        <v>133.33333333333334</v>
      </c>
      <c r="AD39" s="71">
        <f t="shared" ref="AD39:AD42" si="2">N39+AC39</f>
        <v>533.33333333333337</v>
      </c>
    </row>
    <row r="40" spans="4:30" x14ac:dyDescent="0.3">
      <c r="E40" s="32"/>
      <c r="F40" s="33"/>
      <c r="G40" s="33"/>
      <c r="H40" s="34"/>
      <c r="I40" s="23" t="s">
        <v>37</v>
      </c>
      <c r="J40" s="24"/>
      <c r="K40" s="24"/>
      <c r="L40" s="24"/>
      <c r="M40" s="25"/>
      <c r="N40" s="39">
        <v>300</v>
      </c>
      <c r="O40" s="39"/>
      <c r="P40" s="39"/>
      <c r="Q40" s="39"/>
      <c r="R40" s="39"/>
      <c r="S40" s="11"/>
      <c r="T40" s="11"/>
      <c r="U40" s="18">
        <f>U37-N37</f>
        <v>500</v>
      </c>
      <c r="V40" s="18"/>
      <c r="W40" s="18"/>
      <c r="X40" s="18"/>
      <c r="AA40" s="15">
        <f t="shared" si="0"/>
        <v>0.2</v>
      </c>
      <c r="AB40" s="16"/>
      <c r="AC40" s="71">
        <f t="shared" si="1"/>
        <v>100</v>
      </c>
      <c r="AD40" s="71">
        <f t="shared" si="2"/>
        <v>400</v>
      </c>
    </row>
    <row r="41" spans="4:30" x14ac:dyDescent="0.3">
      <c r="E41" s="32"/>
      <c r="F41" s="33"/>
      <c r="G41" s="33"/>
      <c r="H41" s="34"/>
      <c r="I41" s="23" t="s">
        <v>40</v>
      </c>
      <c r="J41" s="24"/>
      <c r="K41" s="24"/>
      <c r="L41" s="24"/>
      <c r="M41" s="25"/>
      <c r="N41" s="39">
        <v>200</v>
      </c>
      <c r="O41" s="39"/>
      <c r="P41" s="39"/>
      <c r="Q41" s="39"/>
      <c r="R41" s="39"/>
      <c r="S41" s="11"/>
      <c r="T41" s="11"/>
      <c r="U41" s="11"/>
      <c r="V41" s="11"/>
      <c r="W41" s="11"/>
      <c r="X41" s="11"/>
      <c r="AA41" s="15">
        <f t="shared" si="0"/>
        <v>0.13333333333333333</v>
      </c>
      <c r="AB41" s="16"/>
      <c r="AC41" s="71">
        <f t="shared" si="1"/>
        <v>66.666666666666671</v>
      </c>
      <c r="AD41" s="71">
        <f t="shared" si="2"/>
        <v>266.66666666666669</v>
      </c>
    </row>
    <row r="42" spans="4:30" x14ac:dyDescent="0.3">
      <c r="E42" s="35"/>
      <c r="F42" s="36"/>
      <c r="G42" s="36"/>
      <c r="H42" s="37"/>
      <c r="I42" s="23" t="s">
        <v>41</v>
      </c>
      <c r="J42" s="24"/>
      <c r="K42" s="24"/>
      <c r="L42" s="24"/>
      <c r="M42" s="25"/>
      <c r="N42" s="39">
        <v>100</v>
      </c>
      <c r="O42" s="39"/>
      <c r="P42" s="39"/>
      <c r="Q42" s="39"/>
      <c r="R42" s="39"/>
      <c r="S42" s="11"/>
      <c r="T42" s="11"/>
      <c r="U42" s="11"/>
      <c r="V42" s="11"/>
      <c r="W42" s="11"/>
      <c r="X42" s="11"/>
      <c r="AA42" s="15">
        <f t="shared" si="0"/>
        <v>6.6666666666666666E-2</v>
      </c>
      <c r="AB42" s="16"/>
      <c r="AC42" s="71">
        <f t="shared" si="1"/>
        <v>33.333333333333336</v>
      </c>
      <c r="AD42" s="71">
        <f t="shared" si="2"/>
        <v>133.33333333333334</v>
      </c>
    </row>
    <row r="43" spans="4:30" x14ac:dyDescent="0.3">
      <c r="AD43" s="63">
        <f>SUM(AD38:AD42)</f>
        <v>2000</v>
      </c>
    </row>
    <row r="44" spans="4:30" x14ac:dyDescent="0.3">
      <c r="AD44" s="69"/>
    </row>
    <row r="45" spans="4:30" x14ac:dyDescent="0.3">
      <c r="D45" t="s">
        <v>52</v>
      </c>
    </row>
    <row r="46" spans="4:30" x14ac:dyDescent="0.3">
      <c r="E46" t="s">
        <v>55</v>
      </c>
    </row>
    <row r="47" spans="4:30" x14ac:dyDescent="0.3">
      <c r="E47" s="48" t="s">
        <v>42</v>
      </c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AB47" s="48" t="s">
        <v>49</v>
      </c>
      <c r="AC47" s="48"/>
      <c r="AD47" s="48"/>
    </row>
    <row r="48" spans="4:30" x14ac:dyDescent="0.3">
      <c r="E48" s="40" t="s">
        <v>32</v>
      </c>
      <c r="F48" s="41"/>
      <c r="G48" s="41"/>
      <c r="H48" s="41"/>
      <c r="I48" s="40" t="s">
        <v>33</v>
      </c>
      <c r="J48" s="41"/>
      <c r="K48" s="41"/>
      <c r="L48" s="41"/>
      <c r="M48" s="42"/>
      <c r="N48" s="47" t="s">
        <v>34</v>
      </c>
      <c r="O48" s="47"/>
      <c r="P48" s="47"/>
      <c r="Q48" s="47"/>
      <c r="R48" s="47"/>
      <c r="U48" s="17" t="s">
        <v>43</v>
      </c>
      <c r="V48" s="17"/>
      <c r="W48" s="17"/>
      <c r="X48" s="17"/>
      <c r="AA48" s="67"/>
      <c r="AB48" s="47" t="s">
        <v>46</v>
      </c>
      <c r="AC48" s="47"/>
      <c r="AD48" s="13" t="s">
        <v>50</v>
      </c>
    </row>
    <row r="49" spans="4:30" x14ac:dyDescent="0.3">
      <c r="E49" s="26" t="s">
        <v>36</v>
      </c>
      <c r="F49" s="27"/>
      <c r="G49" s="27"/>
      <c r="H49" s="27"/>
      <c r="I49" s="27"/>
      <c r="J49" s="27"/>
      <c r="K49" s="27"/>
      <c r="L49" s="27"/>
      <c r="M49" s="28"/>
      <c r="N49" s="38">
        <f>SUM(N50:R54)</f>
        <v>1500</v>
      </c>
      <c r="O49" s="38"/>
      <c r="P49" s="38"/>
      <c r="Q49" s="38"/>
      <c r="R49" s="38"/>
      <c r="S49" s="11"/>
      <c r="T49" s="11"/>
      <c r="U49" s="18">
        <v>2000</v>
      </c>
      <c r="V49" s="18"/>
      <c r="W49" s="18"/>
      <c r="X49" s="18"/>
      <c r="AA49" s="66"/>
      <c r="AB49" s="68" t="s">
        <v>53</v>
      </c>
      <c r="AC49" s="68"/>
      <c r="AD49" s="14" t="s">
        <v>51</v>
      </c>
    </row>
    <row r="50" spans="4:30" x14ac:dyDescent="0.3">
      <c r="E50" s="29" t="s">
        <v>35</v>
      </c>
      <c r="F50" s="30"/>
      <c r="G50" s="30"/>
      <c r="H50" s="31"/>
      <c r="I50" s="23" t="s">
        <v>38</v>
      </c>
      <c r="J50" s="24"/>
      <c r="K50" s="24"/>
      <c r="L50" s="24"/>
      <c r="M50" s="25"/>
      <c r="N50" s="39">
        <v>500</v>
      </c>
      <c r="O50" s="39"/>
      <c r="P50" s="39"/>
      <c r="Q50" s="39"/>
      <c r="R50" s="39"/>
      <c r="S50" s="11"/>
      <c r="T50" s="11"/>
      <c r="U50" s="11"/>
      <c r="V50" s="11"/>
      <c r="W50" s="11"/>
      <c r="X50" s="11"/>
      <c r="AA50" s="65"/>
      <c r="AB50" s="72">
        <f>$U$52/5</f>
        <v>100</v>
      </c>
      <c r="AC50" s="72"/>
      <c r="AD50" s="71">
        <f>N50+AB50</f>
        <v>600</v>
      </c>
    </row>
    <row r="51" spans="4:30" x14ac:dyDescent="0.3">
      <c r="E51" s="32"/>
      <c r="F51" s="33"/>
      <c r="G51" s="33"/>
      <c r="H51" s="34"/>
      <c r="I51" s="23" t="s">
        <v>39</v>
      </c>
      <c r="J51" s="24"/>
      <c r="K51" s="24"/>
      <c r="L51" s="24"/>
      <c r="M51" s="25"/>
      <c r="N51" s="39">
        <v>400</v>
      </c>
      <c r="O51" s="39"/>
      <c r="P51" s="39"/>
      <c r="Q51" s="39"/>
      <c r="R51" s="39"/>
      <c r="S51" s="11"/>
      <c r="T51" s="11"/>
      <c r="U51" s="17" t="s">
        <v>47</v>
      </c>
      <c r="V51" s="17"/>
      <c r="W51" s="17"/>
      <c r="X51" s="17"/>
      <c r="AA51" s="65"/>
      <c r="AB51" s="72">
        <f t="shared" ref="AB51:AB54" si="3">$U$52/5</f>
        <v>100</v>
      </c>
      <c r="AC51" s="72"/>
      <c r="AD51" s="71">
        <f t="shared" ref="AD51:AD54" si="4">N51+AB51</f>
        <v>500</v>
      </c>
    </row>
    <row r="52" spans="4:30" x14ac:dyDescent="0.3">
      <c r="E52" s="32"/>
      <c r="F52" s="33"/>
      <c r="G52" s="33"/>
      <c r="H52" s="34"/>
      <c r="I52" s="23" t="s">
        <v>37</v>
      </c>
      <c r="J52" s="24"/>
      <c r="K52" s="24"/>
      <c r="L52" s="24"/>
      <c r="M52" s="25"/>
      <c r="N52" s="39">
        <v>300</v>
      </c>
      <c r="O52" s="39"/>
      <c r="P52" s="39"/>
      <c r="Q52" s="39"/>
      <c r="R52" s="39"/>
      <c r="S52" s="11"/>
      <c r="T52" s="11"/>
      <c r="U52" s="18">
        <f>U49-N49</f>
        <v>500</v>
      </c>
      <c r="V52" s="18"/>
      <c r="W52" s="18"/>
      <c r="X52" s="18"/>
      <c r="AA52" s="65"/>
      <c r="AB52" s="72">
        <f t="shared" si="3"/>
        <v>100</v>
      </c>
      <c r="AC52" s="72"/>
      <c r="AD52" s="71">
        <f t="shared" si="4"/>
        <v>400</v>
      </c>
    </row>
    <row r="53" spans="4:30" x14ac:dyDescent="0.3">
      <c r="E53" s="32"/>
      <c r="F53" s="33"/>
      <c r="G53" s="33"/>
      <c r="H53" s="34"/>
      <c r="I53" s="23" t="s">
        <v>40</v>
      </c>
      <c r="J53" s="24"/>
      <c r="K53" s="24"/>
      <c r="L53" s="24"/>
      <c r="M53" s="25"/>
      <c r="N53" s="39">
        <v>200</v>
      </c>
      <c r="O53" s="39"/>
      <c r="P53" s="39"/>
      <c r="Q53" s="39"/>
      <c r="R53" s="39"/>
      <c r="S53" s="11"/>
      <c r="T53" s="11"/>
      <c r="U53" s="11"/>
      <c r="V53" s="11"/>
      <c r="W53" s="11"/>
      <c r="X53" s="11"/>
      <c r="AA53" s="65"/>
      <c r="AB53" s="72">
        <f t="shared" si="3"/>
        <v>100</v>
      </c>
      <c r="AC53" s="72"/>
      <c r="AD53" s="71">
        <f t="shared" si="4"/>
        <v>300</v>
      </c>
    </row>
    <row r="54" spans="4:30" x14ac:dyDescent="0.3">
      <c r="E54" s="35"/>
      <c r="F54" s="36"/>
      <c r="G54" s="36"/>
      <c r="H54" s="37"/>
      <c r="I54" s="23" t="s">
        <v>41</v>
      </c>
      <c r="J54" s="24"/>
      <c r="K54" s="24"/>
      <c r="L54" s="24"/>
      <c r="M54" s="25"/>
      <c r="N54" s="39">
        <v>100</v>
      </c>
      <c r="O54" s="39"/>
      <c r="P54" s="39"/>
      <c r="Q54" s="39"/>
      <c r="R54" s="39"/>
      <c r="S54" s="11"/>
      <c r="T54" s="11"/>
      <c r="U54" s="11"/>
      <c r="V54" s="11"/>
      <c r="W54" s="11"/>
      <c r="X54" s="11"/>
      <c r="AA54" s="65"/>
      <c r="AB54" s="72">
        <f t="shared" si="3"/>
        <v>100</v>
      </c>
      <c r="AC54" s="72"/>
      <c r="AD54" s="71">
        <f t="shared" si="4"/>
        <v>200</v>
      </c>
    </row>
    <row r="55" spans="4:30" x14ac:dyDescent="0.3">
      <c r="AD55" s="63">
        <f>SUM(AD50:AD54)</f>
        <v>2000</v>
      </c>
    </row>
    <row r="57" spans="4:30" x14ac:dyDescent="0.3">
      <c r="D57" t="s">
        <v>56</v>
      </c>
    </row>
    <row r="58" spans="4:30" x14ac:dyDescent="0.3">
      <c r="E58" t="s">
        <v>57</v>
      </c>
    </row>
    <row r="59" spans="4:30" x14ac:dyDescent="0.3">
      <c r="E59" s="48" t="s">
        <v>42</v>
      </c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AB59" s="17" t="s">
        <v>49</v>
      </c>
      <c r="AC59" s="17"/>
      <c r="AD59" s="17"/>
    </row>
    <row r="60" spans="4:30" x14ac:dyDescent="0.3">
      <c r="E60" s="40" t="s">
        <v>32</v>
      </c>
      <c r="F60" s="41"/>
      <c r="G60" s="41"/>
      <c r="H60" s="41"/>
      <c r="I60" s="40" t="s">
        <v>33</v>
      </c>
      <c r="J60" s="41"/>
      <c r="K60" s="41"/>
      <c r="L60" s="41"/>
      <c r="M60" s="42"/>
      <c r="N60" s="47" t="s">
        <v>34</v>
      </c>
      <c r="O60" s="47"/>
      <c r="P60" s="47"/>
      <c r="Q60" s="47"/>
      <c r="R60" s="47"/>
      <c r="U60" s="17" t="s">
        <v>43</v>
      </c>
      <c r="V60" s="17"/>
      <c r="W60" s="17"/>
      <c r="X60" s="17"/>
      <c r="AA60" s="19" t="s">
        <v>44</v>
      </c>
      <c r="AB60" s="20"/>
      <c r="AC60" s="12" t="s">
        <v>46</v>
      </c>
      <c r="AD60" s="13" t="s">
        <v>50</v>
      </c>
    </row>
    <row r="61" spans="4:30" x14ac:dyDescent="0.3">
      <c r="E61" s="26" t="s">
        <v>36</v>
      </c>
      <c r="F61" s="27"/>
      <c r="G61" s="27"/>
      <c r="H61" s="27"/>
      <c r="I61" s="27"/>
      <c r="J61" s="27"/>
      <c r="K61" s="27"/>
      <c r="L61" s="27"/>
      <c r="M61" s="28"/>
      <c r="N61" s="38">
        <f>SUM(N62:R66)</f>
        <v>1500</v>
      </c>
      <c r="O61" s="38"/>
      <c r="P61" s="38"/>
      <c r="Q61" s="38"/>
      <c r="R61" s="38"/>
      <c r="S61" s="11"/>
      <c r="T61" s="11"/>
      <c r="U61" s="18">
        <v>2000</v>
      </c>
      <c r="V61" s="18"/>
      <c r="W61" s="18"/>
      <c r="X61" s="18"/>
      <c r="AA61" s="21" t="s">
        <v>45</v>
      </c>
      <c r="AB61" s="22"/>
      <c r="AC61" s="14" t="s">
        <v>58</v>
      </c>
      <c r="AD61" s="14" t="s">
        <v>62</v>
      </c>
    </row>
    <row r="62" spans="4:30" x14ac:dyDescent="0.3">
      <c r="E62" s="29" t="s">
        <v>35</v>
      </c>
      <c r="F62" s="30"/>
      <c r="G62" s="30"/>
      <c r="H62" s="31"/>
      <c r="I62" s="23" t="s">
        <v>38</v>
      </c>
      <c r="J62" s="24"/>
      <c r="K62" s="24"/>
      <c r="L62" s="24"/>
      <c r="M62" s="25"/>
      <c r="N62" s="39">
        <v>500</v>
      </c>
      <c r="O62" s="39"/>
      <c r="P62" s="39"/>
      <c r="Q62" s="39"/>
      <c r="R62" s="39"/>
      <c r="S62" s="11"/>
      <c r="T62" s="11"/>
      <c r="U62" s="11"/>
      <c r="V62" s="11"/>
      <c r="W62" s="11"/>
      <c r="X62" s="11"/>
      <c r="AA62" s="15">
        <f>N62/$N$37</f>
        <v>0.33333333333333331</v>
      </c>
      <c r="AB62" s="16"/>
      <c r="AC62" s="71">
        <f>$U$61 * AA62</f>
        <v>666.66666666666663</v>
      </c>
      <c r="AD62" s="71">
        <f>AC62</f>
        <v>666.66666666666663</v>
      </c>
    </row>
    <row r="63" spans="4:30" x14ac:dyDescent="0.3">
      <c r="E63" s="32"/>
      <c r="F63" s="33"/>
      <c r="G63" s="33"/>
      <c r="H63" s="34"/>
      <c r="I63" s="23" t="s">
        <v>39</v>
      </c>
      <c r="J63" s="24"/>
      <c r="K63" s="24"/>
      <c r="L63" s="24"/>
      <c r="M63" s="25"/>
      <c r="N63" s="39">
        <v>400</v>
      </c>
      <c r="O63" s="39"/>
      <c r="P63" s="39"/>
      <c r="Q63" s="39"/>
      <c r="R63" s="39"/>
      <c r="S63" s="11"/>
      <c r="T63" s="11"/>
      <c r="U63" s="64"/>
      <c r="V63" s="64"/>
      <c r="W63" s="64"/>
      <c r="X63" s="64"/>
      <c r="AA63" s="15">
        <f t="shared" ref="AA63:AA66" si="5">N63/$N$37</f>
        <v>0.26666666666666666</v>
      </c>
      <c r="AB63" s="16"/>
      <c r="AC63" s="71">
        <f t="shared" ref="AC63:AC66" si="6">$U$61 * AA63</f>
        <v>533.33333333333337</v>
      </c>
      <c r="AD63" s="71">
        <f t="shared" ref="AD63:AD66" si="7">AC63</f>
        <v>533.33333333333337</v>
      </c>
    </row>
    <row r="64" spans="4:30" x14ac:dyDescent="0.3">
      <c r="E64" s="32"/>
      <c r="F64" s="33"/>
      <c r="G64" s="33"/>
      <c r="H64" s="34"/>
      <c r="I64" s="23" t="s">
        <v>37</v>
      </c>
      <c r="J64" s="24"/>
      <c r="K64" s="24"/>
      <c r="L64" s="24"/>
      <c r="M64" s="25"/>
      <c r="N64" s="39">
        <v>300</v>
      </c>
      <c r="O64" s="39"/>
      <c r="P64" s="39"/>
      <c r="Q64" s="39"/>
      <c r="R64" s="39"/>
      <c r="S64" s="11"/>
      <c r="T64" s="11"/>
      <c r="U64" s="70"/>
      <c r="V64" s="70"/>
      <c r="W64" s="70"/>
      <c r="X64" s="70"/>
      <c r="AA64" s="15">
        <f t="shared" si="5"/>
        <v>0.2</v>
      </c>
      <c r="AB64" s="16"/>
      <c r="AC64" s="71">
        <f t="shared" si="6"/>
        <v>400</v>
      </c>
      <c r="AD64" s="71">
        <f t="shared" si="7"/>
        <v>400</v>
      </c>
    </row>
    <row r="65" spans="4:30" x14ac:dyDescent="0.3">
      <c r="E65" s="32"/>
      <c r="F65" s="33"/>
      <c r="G65" s="33"/>
      <c r="H65" s="34"/>
      <c r="I65" s="23" t="s">
        <v>40</v>
      </c>
      <c r="J65" s="24"/>
      <c r="K65" s="24"/>
      <c r="L65" s="24"/>
      <c r="M65" s="25"/>
      <c r="N65" s="39">
        <v>200</v>
      </c>
      <c r="O65" s="39"/>
      <c r="P65" s="39"/>
      <c r="Q65" s="39"/>
      <c r="R65" s="39"/>
      <c r="S65" s="11"/>
      <c r="T65" s="11"/>
      <c r="U65" s="11"/>
      <c r="V65" s="11"/>
      <c r="W65" s="11"/>
      <c r="X65" s="11"/>
      <c r="AA65" s="15">
        <f t="shared" si="5"/>
        <v>0.13333333333333333</v>
      </c>
      <c r="AB65" s="16"/>
      <c r="AC65" s="71">
        <f t="shared" si="6"/>
        <v>266.66666666666669</v>
      </c>
      <c r="AD65" s="71">
        <f t="shared" si="7"/>
        <v>266.66666666666669</v>
      </c>
    </row>
    <row r="66" spans="4:30" x14ac:dyDescent="0.3">
      <c r="E66" s="35"/>
      <c r="F66" s="36"/>
      <c r="G66" s="36"/>
      <c r="H66" s="37"/>
      <c r="I66" s="23" t="s">
        <v>41</v>
      </c>
      <c r="J66" s="24"/>
      <c r="K66" s="24"/>
      <c r="L66" s="24"/>
      <c r="M66" s="25"/>
      <c r="N66" s="39">
        <v>100</v>
      </c>
      <c r="O66" s="39"/>
      <c r="P66" s="39"/>
      <c r="Q66" s="39"/>
      <c r="R66" s="39"/>
      <c r="S66" s="11"/>
      <c r="T66" s="11"/>
      <c r="U66" s="11"/>
      <c r="V66" s="11"/>
      <c r="W66" s="11"/>
      <c r="X66" s="11"/>
      <c r="AA66" s="15">
        <f t="shared" si="5"/>
        <v>6.6666666666666666E-2</v>
      </c>
      <c r="AB66" s="16"/>
      <c r="AC66" s="71">
        <f t="shared" si="6"/>
        <v>133.33333333333334</v>
      </c>
      <c r="AD66" s="71">
        <f t="shared" si="7"/>
        <v>133.33333333333334</v>
      </c>
    </row>
    <row r="67" spans="4:30" x14ac:dyDescent="0.3">
      <c r="AD67" s="63">
        <f>SUM(AD62:AD66)</f>
        <v>2000</v>
      </c>
    </row>
    <row r="69" spans="4:30" x14ac:dyDescent="0.3">
      <c r="D69" t="s">
        <v>59</v>
      </c>
    </row>
    <row r="70" spans="4:30" x14ac:dyDescent="0.3">
      <c r="E70" t="s">
        <v>60</v>
      </c>
    </row>
    <row r="71" spans="4:30" x14ac:dyDescent="0.3">
      <c r="E71" s="48" t="s">
        <v>42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AB71" s="48" t="s">
        <v>49</v>
      </c>
      <c r="AC71" s="48"/>
      <c r="AD71" s="48"/>
    </row>
    <row r="72" spans="4:30" x14ac:dyDescent="0.3">
      <c r="E72" s="40" t="s">
        <v>32</v>
      </c>
      <c r="F72" s="41"/>
      <c r="G72" s="41"/>
      <c r="H72" s="41"/>
      <c r="I72" s="40" t="s">
        <v>33</v>
      </c>
      <c r="J72" s="41"/>
      <c r="K72" s="41"/>
      <c r="L72" s="41"/>
      <c r="M72" s="42"/>
      <c r="N72" s="47" t="s">
        <v>34</v>
      </c>
      <c r="O72" s="47"/>
      <c r="P72" s="47"/>
      <c r="Q72" s="47"/>
      <c r="R72" s="47"/>
      <c r="U72" s="17" t="s">
        <v>43</v>
      </c>
      <c r="V72" s="17"/>
      <c r="W72" s="17"/>
      <c r="X72" s="17"/>
      <c r="AA72" s="67"/>
      <c r="AB72" s="47" t="s">
        <v>46</v>
      </c>
      <c r="AC72" s="47"/>
      <c r="AD72" s="13" t="s">
        <v>50</v>
      </c>
    </row>
    <row r="73" spans="4:30" x14ac:dyDescent="0.3">
      <c r="E73" s="26" t="s">
        <v>36</v>
      </c>
      <c r="F73" s="27"/>
      <c r="G73" s="27"/>
      <c r="H73" s="27"/>
      <c r="I73" s="27"/>
      <c r="J73" s="27"/>
      <c r="K73" s="27"/>
      <c r="L73" s="27"/>
      <c r="M73" s="28"/>
      <c r="N73" s="38">
        <f>SUM(N74:R78)</f>
        <v>1500</v>
      </c>
      <c r="O73" s="38"/>
      <c r="P73" s="38"/>
      <c r="Q73" s="38"/>
      <c r="R73" s="38"/>
      <c r="S73" s="11"/>
      <c r="T73" s="11"/>
      <c r="U73" s="18">
        <v>2000</v>
      </c>
      <c r="V73" s="18"/>
      <c r="W73" s="18"/>
      <c r="X73" s="18"/>
      <c r="AA73" s="73"/>
      <c r="AB73" s="68" t="s">
        <v>61</v>
      </c>
      <c r="AC73" s="68"/>
      <c r="AD73" s="14" t="s">
        <v>62</v>
      </c>
    </row>
    <row r="74" spans="4:30" x14ac:dyDescent="0.3">
      <c r="E74" s="29" t="s">
        <v>35</v>
      </c>
      <c r="F74" s="30"/>
      <c r="G74" s="30"/>
      <c r="H74" s="31"/>
      <c r="I74" s="23" t="s">
        <v>38</v>
      </c>
      <c r="J74" s="24"/>
      <c r="K74" s="24"/>
      <c r="L74" s="24"/>
      <c r="M74" s="25"/>
      <c r="N74" s="39">
        <v>500</v>
      </c>
      <c r="O74" s="39"/>
      <c r="P74" s="39"/>
      <c r="Q74" s="39"/>
      <c r="R74" s="39"/>
      <c r="S74" s="11"/>
      <c r="T74" s="11"/>
      <c r="U74" s="11"/>
      <c r="V74" s="11"/>
      <c r="W74" s="11"/>
      <c r="X74" s="11"/>
      <c r="AA74" s="74"/>
      <c r="AB74" s="72">
        <f>$U$73/5</f>
        <v>400</v>
      </c>
      <c r="AC74" s="72"/>
      <c r="AD74" s="71">
        <f>AB74</f>
        <v>400</v>
      </c>
    </row>
    <row r="75" spans="4:30" x14ac:dyDescent="0.3">
      <c r="E75" s="32"/>
      <c r="F75" s="33"/>
      <c r="G75" s="33"/>
      <c r="H75" s="34"/>
      <c r="I75" s="23" t="s">
        <v>39</v>
      </c>
      <c r="J75" s="24"/>
      <c r="K75" s="24"/>
      <c r="L75" s="24"/>
      <c r="M75" s="25"/>
      <c r="N75" s="39">
        <v>400</v>
      </c>
      <c r="O75" s="39"/>
      <c r="P75" s="39"/>
      <c r="Q75" s="39"/>
      <c r="R75" s="39"/>
      <c r="S75" s="11"/>
      <c r="T75" s="11"/>
      <c r="U75" s="64"/>
      <c r="V75" s="64"/>
      <c r="W75" s="64"/>
      <c r="X75" s="64"/>
      <c r="AA75" s="74"/>
      <c r="AB75" s="72">
        <f t="shared" ref="AB75:AB78" si="8">$U$73/5</f>
        <v>400</v>
      </c>
      <c r="AC75" s="72"/>
      <c r="AD75" s="71">
        <f t="shared" ref="AD75:AD78" si="9">AB75</f>
        <v>400</v>
      </c>
    </row>
    <row r="76" spans="4:30" x14ac:dyDescent="0.3">
      <c r="E76" s="32"/>
      <c r="F76" s="33"/>
      <c r="G76" s="33"/>
      <c r="H76" s="34"/>
      <c r="I76" s="23" t="s">
        <v>37</v>
      </c>
      <c r="J76" s="24"/>
      <c r="K76" s="24"/>
      <c r="L76" s="24"/>
      <c r="M76" s="25"/>
      <c r="N76" s="39">
        <v>300</v>
      </c>
      <c r="O76" s="39"/>
      <c r="P76" s="39"/>
      <c r="Q76" s="39"/>
      <c r="R76" s="39"/>
      <c r="S76" s="11"/>
      <c r="T76" s="11"/>
      <c r="U76" s="70"/>
      <c r="V76" s="70"/>
      <c r="W76" s="70"/>
      <c r="X76" s="70"/>
      <c r="AA76" s="74"/>
      <c r="AB76" s="72">
        <f t="shared" si="8"/>
        <v>400</v>
      </c>
      <c r="AC76" s="72"/>
      <c r="AD76" s="71">
        <f t="shared" si="9"/>
        <v>400</v>
      </c>
    </row>
    <row r="77" spans="4:30" x14ac:dyDescent="0.3">
      <c r="E77" s="32"/>
      <c r="F77" s="33"/>
      <c r="G77" s="33"/>
      <c r="H77" s="34"/>
      <c r="I77" s="23" t="s">
        <v>40</v>
      </c>
      <c r="J77" s="24"/>
      <c r="K77" s="24"/>
      <c r="L77" s="24"/>
      <c r="M77" s="25"/>
      <c r="N77" s="39">
        <v>200</v>
      </c>
      <c r="O77" s="39"/>
      <c r="P77" s="39"/>
      <c r="Q77" s="39"/>
      <c r="R77" s="39"/>
      <c r="S77" s="11"/>
      <c r="T77" s="11"/>
      <c r="U77" s="11"/>
      <c r="V77" s="11"/>
      <c r="W77" s="11"/>
      <c r="X77" s="11"/>
      <c r="AA77" s="74"/>
      <c r="AB77" s="72">
        <f t="shared" si="8"/>
        <v>400</v>
      </c>
      <c r="AC77" s="72"/>
      <c r="AD77" s="71">
        <f t="shared" si="9"/>
        <v>400</v>
      </c>
    </row>
    <row r="78" spans="4:30" x14ac:dyDescent="0.3">
      <c r="E78" s="35"/>
      <c r="F78" s="36"/>
      <c r="G78" s="36"/>
      <c r="H78" s="37"/>
      <c r="I78" s="23" t="s">
        <v>41</v>
      </c>
      <c r="J78" s="24"/>
      <c r="K78" s="24"/>
      <c r="L78" s="24"/>
      <c r="M78" s="25"/>
      <c r="N78" s="39">
        <v>100</v>
      </c>
      <c r="O78" s="39"/>
      <c r="P78" s="39"/>
      <c r="Q78" s="39"/>
      <c r="R78" s="39"/>
      <c r="S78" s="11"/>
      <c r="T78" s="11"/>
      <c r="U78" s="11"/>
      <c r="V78" s="11"/>
      <c r="W78" s="11"/>
      <c r="X78" s="11"/>
      <c r="AA78" s="74"/>
      <c r="AB78" s="72">
        <f t="shared" si="8"/>
        <v>400</v>
      </c>
      <c r="AC78" s="72"/>
      <c r="AD78" s="71">
        <f t="shared" si="9"/>
        <v>400</v>
      </c>
    </row>
    <row r="79" spans="4:30" x14ac:dyDescent="0.3">
      <c r="AA79" s="75"/>
      <c r="AD79" s="63">
        <f>SUM(AD74:AD78)</f>
        <v>2000</v>
      </c>
    </row>
    <row r="81" spans="3:4" x14ac:dyDescent="0.3">
      <c r="C81" s="10" t="s">
        <v>63</v>
      </c>
    </row>
    <row r="82" spans="3:4" x14ac:dyDescent="0.3">
      <c r="D82" t="s">
        <v>64</v>
      </c>
    </row>
    <row r="83" spans="3:4" x14ac:dyDescent="0.3">
      <c r="D83" t="s">
        <v>65</v>
      </c>
    </row>
    <row r="84" spans="3:4" x14ac:dyDescent="0.3">
      <c r="D84" t="s">
        <v>66</v>
      </c>
    </row>
    <row r="116" spans="3:4" x14ac:dyDescent="0.3">
      <c r="C116" s="10" t="s">
        <v>67</v>
      </c>
    </row>
    <row r="117" spans="3:4" x14ac:dyDescent="0.3">
      <c r="D117" t="s">
        <v>68</v>
      </c>
    </row>
    <row r="118" spans="3:4" x14ac:dyDescent="0.3">
      <c r="D118" t="s">
        <v>69</v>
      </c>
    </row>
    <row r="196" spans="2:2" x14ac:dyDescent="0.3">
      <c r="B196" t="s">
        <v>70</v>
      </c>
    </row>
  </sheetData>
  <mergeCells count="140">
    <mergeCell ref="AB73:AC73"/>
    <mergeCell ref="AB74:AC74"/>
    <mergeCell ref="AB75:AC75"/>
    <mergeCell ref="AB76:AC76"/>
    <mergeCell ref="AB77:AC77"/>
    <mergeCell ref="I77:M77"/>
    <mergeCell ref="N77:R77"/>
    <mergeCell ref="I78:M78"/>
    <mergeCell ref="N78:R78"/>
    <mergeCell ref="AB78:AC78"/>
    <mergeCell ref="E73:M73"/>
    <mergeCell ref="N73:R73"/>
    <mergeCell ref="U73:X73"/>
    <mergeCell ref="E74:H78"/>
    <mergeCell ref="I74:M74"/>
    <mergeCell ref="N74:R74"/>
    <mergeCell ref="I75:M75"/>
    <mergeCell ref="N75:R75"/>
    <mergeCell ref="U75:X75"/>
    <mergeCell ref="I76:M76"/>
    <mergeCell ref="N76:R76"/>
    <mergeCell ref="U76:X76"/>
    <mergeCell ref="E71:R71"/>
    <mergeCell ref="AB71:AD71"/>
    <mergeCell ref="E72:H72"/>
    <mergeCell ref="I72:M72"/>
    <mergeCell ref="N72:R72"/>
    <mergeCell ref="U72:X72"/>
    <mergeCell ref="AB72:AC72"/>
    <mergeCell ref="I65:M65"/>
    <mergeCell ref="N65:R65"/>
    <mergeCell ref="AA65:AB65"/>
    <mergeCell ref="I66:M66"/>
    <mergeCell ref="N66:R66"/>
    <mergeCell ref="AA66:AB66"/>
    <mergeCell ref="E61:M61"/>
    <mergeCell ref="N61:R61"/>
    <mergeCell ref="U61:X61"/>
    <mergeCell ref="AA61:AB61"/>
    <mergeCell ref="E62:H66"/>
    <mergeCell ref="I62:M62"/>
    <mergeCell ref="N62:R62"/>
    <mergeCell ref="AA62:AB62"/>
    <mergeCell ref="I63:M63"/>
    <mergeCell ref="N63:R63"/>
    <mergeCell ref="U63:X63"/>
    <mergeCell ref="AA63:AB63"/>
    <mergeCell ref="I64:M64"/>
    <mergeCell ref="N64:R64"/>
    <mergeCell ref="U64:X64"/>
    <mergeCell ref="AA64:AB64"/>
    <mergeCell ref="E60:H60"/>
    <mergeCell ref="I60:M60"/>
    <mergeCell ref="N60:R60"/>
    <mergeCell ref="U60:X60"/>
    <mergeCell ref="AA60:AB60"/>
    <mergeCell ref="AB52:AC52"/>
    <mergeCell ref="AB53:AC53"/>
    <mergeCell ref="AB54:AC54"/>
    <mergeCell ref="E59:R59"/>
    <mergeCell ref="AB59:AD59"/>
    <mergeCell ref="AB48:AC48"/>
    <mergeCell ref="AB49:AC49"/>
    <mergeCell ref="AB50:AC50"/>
    <mergeCell ref="AB51:AC51"/>
    <mergeCell ref="AB47:AD47"/>
    <mergeCell ref="I53:M53"/>
    <mergeCell ref="N53:R53"/>
    <mergeCell ref="I54:M54"/>
    <mergeCell ref="N54:R54"/>
    <mergeCell ref="E49:M49"/>
    <mergeCell ref="N49:R49"/>
    <mergeCell ref="U49:X49"/>
    <mergeCell ref="E50:H54"/>
    <mergeCell ref="I50:M50"/>
    <mergeCell ref="N50:R50"/>
    <mergeCell ref="I51:M51"/>
    <mergeCell ref="N51:R51"/>
    <mergeCell ref="U51:X51"/>
    <mergeCell ref="I52:M52"/>
    <mergeCell ref="N52:R52"/>
    <mergeCell ref="U52:X52"/>
    <mergeCell ref="E47:R47"/>
    <mergeCell ref="E48:H48"/>
    <mergeCell ref="I48:M48"/>
    <mergeCell ref="N48:R48"/>
    <mergeCell ref="U48:X48"/>
    <mergeCell ref="D7:G7"/>
    <mergeCell ref="H7:K7"/>
    <mergeCell ref="L7:V7"/>
    <mergeCell ref="W7:AD7"/>
    <mergeCell ref="L8:V8"/>
    <mergeCell ref="W8:AD8"/>
    <mergeCell ref="L9:V9"/>
    <mergeCell ref="W9:AD9"/>
    <mergeCell ref="L10:V10"/>
    <mergeCell ref="W10:AD10"/>
    <mergeCell ref="D8:G10"/>
    <mergeCell ref="H8:K10"/>
    <mergeCell ref="D21:G21"/>
    <mergeCell ref="H21:K21"/>
    <mergeCell ref="L21:V21"/>
    <mergeCell ref="W21:AD21"/>
    <mergeCell ref="D22:G24"/>
    <mergeCell ref="H22:K24"/>
    <mergeCell ref="L22:V22"/>
    <mergeCell ref="W22:AD22"/>
    <mergeCell ref="L23:V23"/>
    <mergeCell ref="W23:AD23"/>
    <mergeCell ref="L24:V24"/>
    <mergeCell ref="W24:AD24"/>
    <mergeCell ref="E36:H36"/>
    <mergeCell ref="N36:R36"/>
    <mergeCell ref="E35:R35"/>
    <mergeCell ref="AB35:AD35"/>
    <mergeCell ref="I41:M41"/>
    <mergeCell ref="E37:M37"/>
    <mergeCell ref="I42:M42"/>
    <mergeCell ref="E38:H42"/>
    <mergeCell ref="N37:R37"/>
    <mergeCell ref="N38:R38"/>
    <mergeCell ref="N39:R39"/>
    <mergeCell ref="N40:R40"/>
    <mergeCell ref="I36:M36"/>
    <mergeCell ref="I38:M38"/>
    <mergeCell ref="I39:M39"/>
    <mergeCell ref="I40:M40"/>
    <mergeCell ref="N41:R41"/>
    <mergeCell ref="N42:R42"/>
    <mergeCell ref="AA42:AB42"/>
    <mergeCell ref="U39:X39"/>
    <mergeCell ref="U40:X40"/>
    <mergeCell ref="AA36:AB36"/>
    <mergeCell ref="AA37:AB37"/>
    <mergeCell ref="AA38:AB38"/>
    <mergeCell ref="AA39:AB39"/>
    <mergeCell ref="AA40:AB40"/>
    <mergeCell ref="AA41:AB41"/>
    <mergeCell ref="U37:X37"/>
    <mergeCell ref="U36:X36"/>
  </mergeCells>
  <phoneticPr fontId="0" type="noConversion"/>
  <pageMargins left="0.7" right="0.7" top="0.75" bottom="0.75" header="0.3" footer="0.3"/>
  <pageSetup paperSize="9" orientation="portrait" r:id="rId1"/>
  <customProperties>
    <customPr name="Key" r:id="rId2"/>
  </customProperties>
  <drawing r:id="rId3"/>
  <legacyDrawing r:id="rId4"/>
  <oleObjects>
    <mc:AlternateContent xmlns:mc="http://schemas.openxmlformats.org/markup-compatibility/2006">
      <mc:Choice Requires="x14">
        <oleObject progId="Paint.Picture" shapeId="1025" r:id="rId5">
          <objectPr defaultSize="0" r:id="rId6">
            <anchor moveWithCells="1">
              <from>
                <xdr:col>3</xdr:col>
                <xdr:colOff>57150</xdr:colOff>
                <xdr:row>12</xdr:row>
                <xdr:rowOff>9525</xdr:rowOff>
              </from>
              <to>
                <xdr:col>29</xdr:col>
                <xdr:colOff>95250</xdr:colOff>
                <xdr:row>17</xdr:row>
                <xdr:rowOff>0</xdr:rowOff>
              </to>
            </anchor>
          </objectPr>
        </oleObject>
      </mc:Choice>
      <mc:Fallback>
        <oleObject progId="Paint.Picture" shapeId="1025" r:id="rId5"/>
      </mc:Fallback>
    </mc:AlternateContent>
    <mc:AlternateContent xmlns:mc="http://schemas.openxmlformats.org/markup-compatibility/2006">
      <mc:Choice Requires="x14">
        <oleObject progId="Paint.Picture" shapeId="1026" r:id="rId7">
          <objectPr defaultSize="0" r:id="rId8">
            <anchor moveWithCells="1">
              <from>
                <xdr:col>3</xdr:col>
                <xdr:colOff>95250</xdr:colOff>
                <xdr:row>26</xdr:row>
                <xdr:rowOff>19050</xdr:rowOff>
              </from>
              <to>
                <xdr:col>24</xdr:col>
                <xdr:colOff>19050</xdr:colOff>
                <xdr:row>30</xdr:row>
                <xdr:rowOff>66675</xdr:rowOff>
              </to>
            </anchor>
          </objectPr>
        </oleObject>
      </mc:Choice>
      <mc:Fallback>
        <oleObject progId="Paint.Picture" shapeId="1026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"/>
  <sheetViews>
    <sheetView showGridLines="0" workbookViewId="0">
      <selection activeCell="D7" sqref="D7:AD10"/>
    </sheetView>
  </sheetViews>
  <sheetFormatPr defaultRowHeight="16.5" x14ac:dyDescent="0.3"/>
  <sheetData/>
  <phoneticPr fontId="0" type="noConversion"/>
  <pageMargins left="0.7" right="0.7" top="0.75" bottom="0.75" header="0.3" footer="0.3"/>
  <customProperties>
    <customPr name="Key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E24"/>
  <sheetViews>
    <sheetView showGridLines="0" topLeftCell="A5" workbookViewId="0">
      <selection activeCell="D7" sqref="D7:AD10"/>
    </sheetView>
  </sheetViews>
  <sheetFormatPr defaultRowHeight="16.5" x14ac:dyDescent="0.3"/>
  <cols>
    <col min="1" max="1" width="3" customWidth="1"/>
    <col min="2" max="2" width="9.125" customWidth="1"/>
    <col min="3" max="3" width="18.5" customWidth="1"/>
    <col min="4" max="4" width="19.75" customWidth="1"/>
    <col min="5" max="5" width="9.125" customWidth="1"/>
  </cols>
  <sheetData>
    <row r="1" spans="2:5" hidden="1" x14ac:dyDescent="0.3"/>
    <row r="2" spans="2:5" hidden="1" x14ac:dyDescent="0.3"/>
    <row r="3" spans="2:5" hidden="1" x14ac:dyDescent="0.3"/>
    <row r="4" spans="2:5" hidden="1" x14ac:dyDescent="0.3"/>
    <row r="6" spans="2:5" ht="17.25" x14ac:dyDescent="0.3">
      <c r="B6" s="7" t="s">
        <v>0</v>
      </c>
    </row>
    <row r="7" spans="2:5" ht="34.5" customHeight="1" x14ac:dyDescent="0.3">
      <c r="B7" s="8" t="s">
        <v>1</v>
      </c>
      <c r="C7" s="9" t="s">
        <v>2</v>
      </c>
      <c r="D7" s="8" t="s">
        <v>3</v>
      </c>
      <c r="E7" s="8" t="s">
        <v>4</v>
      </c>
    </row>
    <row r="8" spans="2:5" x14ac:dyDescent="0.3">
      <c r="B8" s="1"/>
      <c r="C8" s="2"/>
      <c r="D8" s="2"/>
      <c r="E8" s="3"/>
    </row>
    <row r="9" spans="2:5" x14ac:dyDescent="0.3">
      <c r="B9" s="1"/>
      <c r="C9" s="2"/>
      <c r="D9" s="2"/>
      <c r="E9" s="3"/>
    </row>
    <row r="10" spans="2:5" x14ac:dyDescent="0.3">
      <c r="B10" s="1"/>
      <c r="C10" s="2"/>
      <c r="D10" s="2"/>
      <c r="E10" s="3"/>
    </row>
    <row r="11" spans="2:5" x14ac:dyDescent="0.3">
      <c r="B11" s="1"/>
      <c r="C11" s="2"/>
      <c r="D11" s="2"/>
      <c r="E11" s="3"/>
    </row>
    <row r="12" spans="2:5" x14ac:dyDescent="0.3">
      <c r="B12" s="1"/>
      <c r="C12" s="2"/>
      <c r="D12" s="2"/>
      <c r="E12" s="3"/>
    </row>
    <row r="13" spans="2:5" x14ac:dyDescent="0.3">
      <c r="B13" s="1"/>
      <c r="C13" s="2"/>
      <c r="D13" s="2"/>
      <c r="E13" s="3"/>
    </row>
    <row r="14" spans="2:5" x14ac:dyDescent="0.3">
      <c r="B14" s="1"/>
      <c r="C14" s="2"/>
      <c r="D14" s="2"/>
      <c r="E14" s="3"/>
    </row>
    <row r="15" spans="2:5" x14ac:dyDescent="0.3">
      <c r="B15" s="1"/>
      <c r="C15" s="2"/>
      <c r="D15" s="2"/>
      <c r="E15" s="3"/>
    </row>
    <row r="16" spans="2:5" x14ac:dyDescent="0.3">
      <c r="B16" s="1"/>
      <c r="C16" s="2"/>
      <c r="D16" s="2"/>
      <c r="E16" s="3"/>
    </row>
    <row r="17" spans="2:5" x14ac:dyDescent="0.3">
      <c r="B17" s="1"/>
      <c r="C17" s="2"/>
      <c r="D17" s="2"/>
      <c r="E17" s="3"/>
    </row>
    <row r="18" spans="2:5" x14ac:dyDescent="0.3">
      <c r="B18" s="1"/>
      <c r="C18" s="2"/>
      <c r="D18" s="2"/>
      <c r="E18" s="3"/>
    </row>
    <row r="19" spans="2:5" x14ac:dyDescent="0.3">
      <c r="B19" s="1"/>
      <c r="C19" s="2"/>
      <c r="D19" s="2"/>
      <c r="E19" s="3"/>
    </row>
    <row r="20" spans="2:5" x14ac:dyDescent="0.3">
      <c r="B20" s="1"/>
      <c r="C20" s="2"/>
      <c r="D20" s="2"/>
      <c r="E20" s="3"/>
    </row>
    <row r="21" spans="2:5" x14ac:dyDescent="0.3">
      <c r="B21" s="1"/>
      <c r="C21" s="2"/>
      <c r="D21" s="2"/>
      <c r="E21" s="3"/>
    </row>
    <row r="22" spans="2:5" x14ac:dyDescent="0.3">
      <c r="B22" s="1"/>
      <c r="C22" s="2"/>
      <c r="D22" s="2"/>
      <c r="E22" s="3"/>
    </row>
    <row r="23" spans="2:5" x14ac:dyDescent="0.3">
      <c r="B23" s="1"/>
      <c r="C23" s="2"/>
      <c r="D23" s="2"/>
      <c r="E23" s="3"/>
    </row>
    <row r="24" spans="2:5" x14ac:dyDescent="0.3">
      <c r="B24" s="4"/>
      <c r="C24" s="5"/>
      <c r="D24" s="5"/>
      <c r="E24" s="6"/>
    </row>
  </sheetData>
  <phoneticPr fontId="0" type="noConversion"/>
  <pageMargins left="0.7" right="0.7" top="0.75" bottom="0.75" header="0.3" footer="0.3"/>
  <pageSetup paperSize="9" orientation="portrait" r:id="rId1"/>
  <customProperties>
    <customPr name="Key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atrixBook Code="C:\BIMATRIX\down\iGridDownload\3DA83891F15444B38AED2BBE3F2F29DD.xlsx" Name="3DA83891F15444B38AED2BBE3F2F29DD.xlsx" Description="" FullName="C:\BIMATRIX\down\iGridDownload\3DA83891F15444B38AED2BBE3F2F29DD.xlsx" FolderCode="" LastModifyDate="0001-01-01 00:00:00" EnableCache="True" CacheOption="0" DocumentVersion="0" HidePrevSheetConditionControl="0">
  <Sheets>
    <Sheet Code="SHEF56D84A097D8CB3" Name="V1" ConditionSheetCode="">
      <RefreshProperty IsActivateRefresh="False" OnActivate="" OnRefresh="" BeforeMacro="" AfterMacro="" Password=""/>
    </Sheet>
    <Sheet Code="SH10D4B22DAD4588D6" Name="D1" ConditionSheetCode="">
      <RefreshProperty IsActivateRefresh="False" OnActivate="" OnRefresh="" BeforeMacro="" AfterMacro="" Password=""/>
    </Sheet>
  </Sheets>
  <DataSets/>
  <DatasetReference/>
  <ConditionInfo/>
  <ActionPlanInfo><![CDATA[<ActionPlanModel xmlns="http://schemas.datacontract.org/2004/07/BIMATRIX.MATRIX6.DesignerModule.Model.ActionPlan" xmlns:i="http://www.w3.org/2001/XMLSchema-instance"><Elements><ActionElementBase i:type="FolderElement"><Childs><ActionElementBase i:type="BookElement"><Childs/><ControlType>None</ControlType><Events><ActionEvent i:type="OpenDocumentCompleteEvent"><Actions><ActionItem i:type="MacroCallAction"><ASyncExecute>false</ASyncExecute><Description i:nil="true"/><Index>0</Index><IsFixed>true</IsFixed><Name>Call Macro</Name><Parameters xmlns:a="http://schemas.datacontract.org/2004/07/BIMATRIX.MATRIX6.DesignerModule.Common"/></ActionItem><ActionItem i:type="RefreshAction"><ASyncExecute>true</ASyncExecute><Description i:nil="true"/><Index>0</Index><IsFixed>true</IsFixed><Name>Refresh</Name><Parameters xmlns:a="http://schemas.datacontract.org/2004/07/BIMATRIX.MATRIX6.DesignerModule.Common"/></ActionItem><ActionItem i:type="MacroCallAction"><ASyncExecute>false</ASyncExecute><Description i:nil="true"/><Index>0</Index><IsFixed>true</IsFixed><Name>Call Macro</Name><Parameters xmlns:a="http://schemas.datacontract.org/2004/07/BIMATRIX.MATRIX6.DesignerModule.Common"/></ActionItem></Actions><EventType>OpenDocumentComplete</EventType><WorkFlowXML i:nil="true"/></ActionEvent></Events><ID>Report</ID><IsFixed>true</IsFixed><Name>Report (Open)</Name><Type>Book</Type></ActionElementBase><ActionElementBase i:type="RefreshButtonElement"><Childs/><ControlType>RefreshButton</ControlType><Events><ActionEvent i:type="LButtonClickEvent"><Actions/><EventType>LButtonClick</EventType><WorkFlowXML>&lt;Activity x:Class="Click" xmlns="http://schemas.microsoft.com/netfx/2009/xaml/activities" xmlns:bmdi="clr-namespace:BIMATRIX.MATRIX6.DesignerModule.Interface;assembly=BIMATRIX.MATRIX6.DesignerModule" xmlns:bmdwa="clr-namespace:BIMATRIX.MATRIX6.DesignerModule.WorkFlow.Activities;assembly=BIMATRIX.MATRIX6.DesignerModule" xmlns:bmdwm="clr-namespace:BIMATRIX.MATRIX6.DesignerModule.WorkFlow.Model;assembly=BIMATRIX.MATRIX6.DesignerModule" xmlns:bmm="clr-namespace:BIMATRIX.MATRIX.MultiLanguagePack;assembly=BIMATRIX.MATRIX.MultiLanguagePack" xmlns:mva="clr-namespace:Microsoft.VisualBasic.Activities;assembly=System.Activities" xmlns:sads="http://schemas.microsoft.com/netfx/2010/xaml/activities/debugger" xmlns:x="http://schemas.microsoft.com/winfx/2006/xaml"&gt;&#xD;
  &lt;x:Members&gt;&#xD;
    &lt;x:Property Name="app" Type="InArgument(bmdwm:XLWorkFlowModel)" /&gt;&#xD;
    &lt;x:Property Name="env" Type="InArgument(bmdi:IMatrixProperty)" /&gt;&#xD;
    &lt;x:Property Name="ActiveCell" Type="InArgument(bmdwm:XLActiveCell)" /&gt;&#xD;
    &lt;x:Property Name="ActiveSheet" Type="InArgument(bmdwm:XLActiveSheet)" /&gt;&#xD;
    &lt;x:Property Name="Strings" Type="InArgument(bmm:LanguageManager)" /&gt;&#xD;
  &lt;/x:Members&gt;&#xD;
  &lt;mva:VisualBasic.Settings&gt;Assembly references and imported namespaces for internal implementation&lt;/mva:VisualBasic.Settings&gt;&#xD;
  &lt;Sequence DisplayName="Click"&gt;&#xD;
    &lt;Switch x:TypeArguments="x:String" DisplayName="조회 설정" Expression="[ActiveSheet.Name]"&gt;&#xD;
      &lt;Switch.Default&gt;&#xD;
        &lt;bmdwa:MessageBox ToolTipText="{x:Null}" Button="OK" Caption="{x:Null}" DefaultResult="None" DisplayName="MessageBox" Icon="None" Message="[Strings.msgNoDataset]" Options="{x:Null}" Result="{x:Null}" /&gt;&#xD;
      &lt;/Switch.Default&gt;&#xD;
      &lt;Sequence x:Key="V1" /&gt;&#xD;
      &lt;Sequence x:Key="D1" /&gt;&#xD;
    &lt;/Switch&gt;&#xD;
  &lt;/Sequence&gt;&#xD;
&lt;/Activity&gt;</WorkFlowXML></ActionEvent></Events><ID>Report_BTNRefresh</ID><IsFixed>true</IsFixed><Name>Refresh Button</Name><Type>Control</Type></ActionElementBase></Childs><ControlType>None</ControlType><Events/><ID>FLDReport</ID><IsFixed>true</IsFixed><Name>Report</Name><Type>Folder</Type></ActionElementBase><ActionElementBase i:type="FolderElement"><Childs/><ControlType>None</ControlType><Events/><ID>FLDObject</ID><IsFixed>true</IsFixed><Name>Object</Name><Type>Folder</Type></ActionElementBase></Elements><ExecutePlans xmlns:a="http://schemas.microsoft.com/2003/10/Serialization/Arrays"/></ActionPlanModel>]]></ActionPlanInfo>
  <ExecutePlanListInfo><![CDATA[<ExecutePlanList xmlns="http://schemas.datacontract.org/2004/07/BIMATRIX.MATRIX6.DesignerModule.Model.CRUD" xmlns:i="http://www.w3.org/2001/XMLSchema-instance"><ExecuteList i:nil="true"/></ExecutePlanList>]]></ExecutePlanListInfo>
</MatrixBook>
</file>

<file path=customXml/itemProps1.xml><?xml version="1.0" encoding="utf-8"?>
<ds:datastoreItem xmlns:ds="http://schemas.openxmlformats.org/officeDocument/2006/customXml" ds:itemID="{D0EDFA91-F3D8-4988-852D-2D2BE63BB8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V1</vt:lpstr>
      <vt:lpstr>D1</vt:lpstr>
      <vt:lpstr>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yglee</dc:creator>
  <cp:lastModifiedBy>이영균</cp:lastModifiedBy>
  <dcterms:created xsi:type="dcterms:W3CDTF">2014-09-30T04:41:25Z</dcterms:created>
  <dcterms:modified xsi:type="dcterms:W3CDTF">2022-01-26T02:36:21Z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ey">
    <vt:lpwstr>WBDF1E6419EDD64C5D953DB1EA37D7D326</vt:lpwstr>
  </property>
  <property fmtid="{D5CDD505-2E9C-101B-9397-08002B2CF9AE}" pid="3" name="MatrixBookPropertyCount">
    <vt:i4>11</vt:i4>
  </property>
  <property fmtid="{D5CDD505-2E9C-101B-9397-08002B2CF9AE}" pid="4" name="MatrixBookProperty1">
    <vt:lpwstr>IdN4rMo66OERt9idH3PXhk0+QjG2wVRMVWJ1eke/0wxkrS9tTjNkN7Gk70Wph/Hyjv7sSAON+wX6+ehvgBS/S3ABX/tSPGXDzjRtCEGmeCAxs37aOjb8VNBlPXyS6oAfbJevDNjDGTXKIV1RQv/KZEG7TmjYJxw/rSIva9qPYGaBpMxCoBdzOPkw11HnlLj7KigIvfeDaMROwLT0+2qJu1lOPFfHHjK3yQghqo2Y2tL6Vzko3auWkIe7Kl3Eg2X</vt:lpwstr>
  </property>
  <property fmtid="{D5CDD505-2E9C-101B-9397-08002B2CF9AE}" pid="5" name="MatrixBookProperty2">
    <vt:lpwstr>GCz+GCxRovMbXiQ7RX4po8HJFSEe/vsGT5USEA+8SU+iLE5haUf5rZzUyLM9MInIFAX+UFr3JO5BCAeOA8v79PsjaJP2psBz3KlQYt3AhbQf8CxpcnjmGJA8pMq1ML2NXtogZd1umdcznN53eCnuICZx93/KuXchUNs2UWTz+Qx9F1IUFtqkbfLJ6BuQIePJVhfUjlygEt6UXtFJliCI1xx9uykGTSgrXNQSQad/9NdbqhOEz/TvAaDgw75ypkp</vt:lpwstr>
  </property>
  <property fmtid="{D5CDD505-2E9C-101B-9397-08002B2CF9AE}" pid="6" name="MatrixBookProperty3">
    <vt:lpwstr>O48eXjE44CBaF2CjnAXVFx1Ae6mw+raPahrlISzEkx7HR9KN1iK3GowXg3ff6trNyR9B7xNRmkjSVI50f8MhbHSkRW3sb3Kb5RlP6xmA69AIzkG4JoQtJjScJiPVyxfMQFr7+D4r0Mfc2DWu3uCm8T6mLgq3vt4OkZOmFll/NY9MiIx62qWsziTHaIPOoGUARVNAW+8C4l77bW7uJkd0Y6AEMbnuFHbyPQ2ILuFXM8tSuJnLgKDCpowtXF5OIJf</vt:lpwstr>
  </property>
  <property fmtid="{D5CDD505-2E9C-101B-9397-08002B2CF9AE}" pid="7" name="MatrixBookProperty4">
    <vt:lpwstr>c8dsOnu/8Iyf8pZFCp6nNn9T4NCdgdO2gWhqj9vW4i7nI5d/FiaZ308USBMcHBeAIu3w+39iGDWKhanA/m9OuOHW9dBZniWyPj/uklYXCmseGGzd4Qg5bNLv83sNBuZ5bmiKmeepU5dX/S6UB8X7d0XwPgqfPbc5Jp3RH6iis6sDR/UHBnd0ReRB97VyOC79fU0lN0nrZ2QtOoiMx8Z3HqAQGAe+xzJmMNljHS0GlKxLGYWBrq8iWv7NCth0/oy</vt:lpwstr>
  </property>
  <property fmtid="{D5CDD505-2E9C-101B-9397-08002B2CF9AE}" pid="8" name="MatrixBookProperty5">
    <vt:lpwstr>TzeTL2s+vJcvpEJIvfbujp8CEWDvAKwKdm1OPOcSExQFImzrS+0T6cZZpFMNt52HwPhRmMrvSqE5zye1PBgM1kc+zWOkQ5vUDz20+YtVKTBBBiqewJvzTLSwFs5eD/vSIkA1ugc/NAVrnLzu+UzS9lhig/wqxvKcLW0CGAq5pWi7SyGsftTyOIvTDNRCcw3Fso1bt4wImi9NBsCq43F75voJSM+yLyHu9s0rfVkwK901j6dlY3tIgalZrN6+xCf</vt:lpwstr>
  </property>
  <property fmtid="{D5CDD505-2E9C-101B-9397-08002B2CF9AE}" pid="9" name="MatrixBookProperty6">
    <vt:lpwstr>r0QRle4nXuquamaxiOWeUD3ZCb0BUB2Jzoh4Zl3Ka44LDgWOfwRNbB4rcXOhg5Kn/5djmFrnr9c7p2d1y0ARXyVsYCxJ6ZaqTDoKYSUb0IIILFu7qDLWP7Tp7j/F2FdZxbbijk+HK4DfWzuUR3xNz7iLXJBO1TBJw5L8yc27nj4vQJ2Yzvruq8N18X0z2zHQvGa0BVs5u5uEzMONxE51xCjFIKMlikjpOIEjcv2CvuetKa74bKFRrv7Tc2gp7va</vt:lpwstr>
  </property>
  <property fmtid="{D5CDD505-2E9C-101B-9397-08002B2CF9AE}" pid="10" name="MatrixBookProperty7">
    <vt:lpwstr>dIT9yhGN/U/1R4pPnsfPwDR7AVKHEvOEhy10ZBrTDxK2bv9aMsF8WBaswsc0KRZ8FQJoVsFT3POHEdyyt+CKTyhZkoktHbZI3VNn7OoUhaaiNQCQNtn41pb2+O6GvaWhA+jwGoGnpITrlV+uo6MMwSB2g3feURaS/ZzxVcwiIfL7Fyk5ZBAWmmBFGBJl6UT0rTmsXMWi3rCEjrnqEHOeV5rgXPXBCCzNwdWbX8JF0oACANiGQfo0gX6RLlKR63m</vt:lpwstr>
  </property>
  <property fmtid="{D5CDD505-2E9C-101B-9397-08002B2CF9AE}" pid="11" name="MatrixBookProperty8">
    <vt:lpwstr>rVuzDKFfiMCdcpjJEU2wpcVhTGFtEcFWzcgVGixa0lPHxwbTNREo959739wpE11EH0o3PSkwdVYCbKF0rj7iG7XaJY9KGKOxeNzLwVF1Pp4hNFBOBgOiCza6UGDk1FImXctL8YEmJ2giNLBzu68Z9WikhyGFxYGuryJa/s0K2HT+jJPN5Mvaz68ly+kQki99u6OnwIRYO8ArAp2bU485xITFAUibPXxT6Xwq574RNrPGGIBvTYNIyiSwzmsz2EA</vt:lpwstr>
  </property>
  <property fmtid="{D5CDD505-2E9C-101B-9397-08002B2CF9AE}" pid="12" name="MatrixBookProperty9">
    <vt:lpwstr>q7EGhzEKk4CzUOnPkGTI3MRRaSjAjy/VLCXqkO6QT+HKtnbhYsbtWV7O952LO7F5geZ67Vrzr/CNEnvjY9dw/ChfF0V1PWRbsyoOOv4opBRovDFQhS6dNUoCGIeeDVXCM5UXk1WlbmkCRKNB2vAmv8TzI9pVn0WCb5yMXGAtCscR/Iujz3VzrzOLENVIkGPqsGaDRlh8C7wiv0Wqyaj5jO8SVnojmFsyn4+A0HzcgDcpYkOpAxOGd7rGyUQ6agS</vt:lpwstr>
  </property>
  <property fmtid="{D5CDD505-2E9C-101B-9397-08002B2CF9AE}" pid="13" name="MatrixBookProperty10">
    <vt:lpwstr>QGw7h/5623264bfeNbcRs95phjBLYvz6bGnaervvTIPrLsjVgzLNyws6groAO64Py3RdqT/WFh8OshXp1xdbjZECj60s4X/bcckiYqd2j4TdbGmmDBsOgSGJIFvHwJ7ocbUDkSIzNWG3Hla6nrtkX7vwZN3eOypdqE4XDYtzgwrC1L9dNdTr7gzVkar1uBGFDZ5QTLOWDf/aV7eEaueE1wH7/HkqjyJtABQBfTqXyjUhXLzviIAg3R+3pDc3QMF</vt:lpwstr>
  </property>
  <property fmtid="{D5CDD505-2E9C-101B-9397-08002B2CF9AE}" pid="14" name="MatrixBookProperty11">
    <vt:lpwstr>meUkLP4E1xufP5gLnzYxbdaRPS1sM2VlT0fn8i3otQ2TUoxlKKAITfvAgIynyB2ZV8qFJByx43r6+rpQ1LHwh/ttPk5vGrLO8woUKbN8Gc39yvTHaba5oddSwsE/xztqCxv/L7bqK3</vt:lpwstr>
  </property>
  <property fmtid="{D5CDD505-2E9C-101B-9397-08002B2CF9AE}" pid="15" name="iMTXPropCnt">
    <vt:i4>5</vt:i4>
  </property>
  <property fmtid="{D5CDD505-2E9C-101B-9397-08002B2CF9AE}" pid="16" name="iMTXBookProperty1">
    <vt:lpwstr>&lt;?xml version="1.0" encoding="UTF-8" ?&gt;_x000d_
&lt;MatrixBook Code="REP723F06DB91F0A058" Name="i-MATRIX_Template.xlsm" Description="" FullName="V:\webapps\matrix\reports\binary\Template\i-MATRIX_Template.xlsm" FolderCode="" LastModifyDate="0001-01-01 오전 12:00:00"&gt;</vt:lpwstr>
  </property>
  <property fmtid="{D5CDD505-2E9C-101B-9397-08002B2CF9AE}" pid="17" name="iMTXBookProperty2">
    <vt:lpwstr>_x000d_
  &lt;Sheets&gt;_x000d_
    &lt;Sheet Code="SH5082E8402EC27858" Name="V1"&gt;_x000d_
      &lt;RefreshProperty IsActivateRefresh="False" OnActivate="" OnRefresh="" BeforeMacro="" AfterMacro="" Password="" /&gt;_x000d_
    &lt;/Sheet&gt;_x000d_
    &lt;Sheet Code="SH0626FD512B0BD533" Name="C1"&gt;_x000d_
      &lt;R</vt:lpwstr>
  </property>
  <property fmtid="{D5CDD505-2E9C-101B-9397-08002B2CF9AE}" pid="18" name="iMTXBookProperty3">
    <vt:lpwstr>efreshProperty IsActivateRefresh="False" OnActivate="" OnRefresh="" BeforeMacro="" AfterMacro="" Password="" /&gt;_x000d_
    &lt;/Sheet&gt;_x000d_
    &lt;Sheet Code="SH2FD80443D8A4FE53" Name="D1"&gt;_x000d_
      &lt;RefreshProperty IsActivateRefresh="False" OnActivate="" OnRefresh="" Bef</vt:lpwstr>
  </property>
  <property fmtid="{D5CDD505-2E9C-101B-9397-08002B2CF9AE}" pid="19" name="iMTXBookProperty4">
    <vt:lpwstr>oreMacro="" AfterMacro="" Password="" /&gt;_x000d_
    &lt;/Sheet&gt;_x000d_
    &lt;Sheet Code="SHCA3054C147860C5B" Name="P1"&gt;_x000d_
      &lt;RefreshProperty IsActivateRefresh="False" OnActivate="" OnRefresh="" BeforeMacro="" AfterMacro="" Password="" /&gt;_x000d_
    &lt;/Sheet&gt;_x000d_
  &lt;/Sheets&gt;_x000d_
  </vt:lpwstr>
  </property>
  <property fmtid="{D5CDD505-2E9C-101B-9397-08002B2CF9AE}" pid="20" name="iMTXBookProperty5">
    <vt:lpwstr>&lt;DataSets /&gt;_x000d_
  &lt;DatasetReference /&gt;_x000d_
&lt;/MatrixBook&gt;</vt:lpwstr>
  </property>
</Properties>
</file>