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vakolsam\Desktop\NIST Paper\"/>
    </mc:Choice>
  </mc:AlternateContent>
  <bookViews>
    <workbookView xWindow="0" yWindow="0" windowWidth="23040" windowHeight="8904" tabRatio="749" firstSheet="1" activeTab="4"/>
  </bookViews>
  <sheets>
    <sheet name="Front location validation" sheetId="1" r:id="rId1"/>
    <sheet name="HRR" sheetId="6" r:id="rId2"/>
    <sheet name="turbulence model " sheetId="3" r:id="rId3"/>
    <sheet name="Wind timeseries comparison" sheetId="4" r:id="rId4"/>
    <sheet name="Comparing RoS with other studie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5" l="1"/>
  <c r="M27" i="5"/>
  <c r="M28" i="5"/>
  <c r="M29" i="5"/>
  <c r="M25" i="5"/>
  <c r="K26" i="5"/>
  <c r="K27" i="5"/>
  <c r="K28" i="5"/>
  <c r="K29" i="5"/>
  <c r="K25" i="5"/>
  <c r="L26" i="5"/>
  <c r="L27" i="5"/>
  <c r="L28" i="5"/>
  <c r="L29" i="5"/>
  <c r="J26" i="5"/>
  <c r="J27" i="5"/>
  <c r="J28" i="5"/>
  <c r="J29" i="5"/>
  <c r="L25" i="5"/>
  <c r="J25" i="5"/>
  <c r="J28" i="4" l="1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J77" i="4"/>
  <c r="K77" i="4"/>
  <c r="L77" i="4"/>
  <c r="M77" i="4"/>
  <c r="J78" i="4"/>
  <c r="K78" i="4"/>
  <c r="L78" i="4"/>
  <c r="M78" i="4"/>
  <c r="J79" i="4"/>
  <c r="K79" i="4"/>
  <c r="L79" i="4"/>
  <c r="M79" i="4"/>
  <c r="J80" i="4"/>
  <c r="K80" i="4"/>
  <c r="L80" i="4"/>
  <c r="M80" i="4"/>
  <c r="J81" i="4"/>
  <c r="K81" i="4"/>
  <c r="L81" i="4"/>
  <c r="M81" i="4"/>
  <c r="J82" i="4"/>
  <c r="K82" i="4"/>
  <c r="L82" i="4"/>
  <c r="M82" i="4"/>
  <c r="J83" i="4"/>
  <c r="K83" i="4"/>
  <c r="L83" i="4"/>
  <c r="M83" i="4"/>
  <c r="J84" i="4"/>
  <c r="K84" i="4"/>
  <c r="L84" i="4"/>
  <c r="M84" i="4"/>
  <c r="J85" i="4"/>
  <c r="K85" i="4"/>
  <c r="L85" i="4"/>
  <c r="M85" i="4"/>
  <c r="J86" i="4"/>
  <c r="K86" i="4"/>
  <c r="L86" i="4"/>
  <c r="M86" i="4"/>
  <c r="J87" i="4"/>
  <c r="K87" i="4"/>
  <c r="L87" i="4"/>
  <c r="M87" i="4"/>
  <c r="J88" i="4"/>
  <c r="K88" i="4"/>
  <c r="L88" i="4"/>
  <c r="M88" i="4"/>
  <c r="J89" i="4"/>
  <c r="K89" i="4"/>
  <c r="L89" i="4"/>
  <c r="M8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M27" i="4"/>
  <c r="L27" i="4"/>
  <c r="K27" i="4"/>
  <c r="J27" i="4"/>
  <c r="I36" i="5" l="1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F33" i="5"/>
  <c r="F34" i="5"/>
  <c r="F35" i="5"/>
  <c r="F36" i="5"/>
  <c r="F32" i="5"/>
  <c r="AE5" i="5"/>
  <c r="AE6" i="5"/>
  <c r="AE7" i="5"/>
  <c r="AE8" i="5"/>
  <c r="AE9" i="5"/>
  <c r="AE10" i="5"/>
  <c r="AF5" i="5"/>
  <c r="AF6" i="5"/>
  <c r="AF7" i="5"/>
  <c r="AF8" i="5"/>
  <c r="AF9" i="5"/>
  <c r="AF10" i="5"/>
  <c r="AI25" i="5"/>
  <c r="AJ25" i="5" s="1"/>
  <c r="AI26" i="5"/>
  <c r="AJ26" i="5" s="1"/>
  <c r="AI27" i="5"/>
  <c r="AJ27" i="5" s="1"/>
  <c r="AI28" i="5"/>
  <c r="AJ28" i="5" s="1"/>
  <c r="AI29" i="5"/>
  <c r="AJ29" i="5" s="1"/>
  <c r="AI24" i="5"/>
  <c r="AJ24" i="5" s="1"/>
  <c r="AF24" i="5"/>
  <c r="AG24" i="5" s="1"/>
  <c r="AF25" i="5"/>
  <c r="AF26" i="5"/>
  <c r="AF27" i="5"/>
  <c r="AG27" i="5" s="1"/>
  <c r="AF28" i="5"/>
  <c r="AG28" i="5" s="1"/>
  <c r="AF29" i="5"/>
  <c r="AG29" i="5" s="1"/>
  <c r="AG25" i="5"/>
  <c r="AG26" i="5"/>
  <c r="AB25" i="5"/>
  <c r="AC25" i="5" s="1"/>
  <c r="AB26" i="5"/>
  <c r="AC26" i="5" s="1"/>
  <c r="AB27" i="5"/>
  <c r="AC27" i="5" s="1"/>
  <c r="AB28" i="5"/>
  <c r="AC28" i="5" s="1"/>
  <c r="AB29" i="5"/>
  <c r="AC29" i="5" s="1"/>
  <c r="AB24" i="5"/>
  <c r="AC24" i="5" s="1"/>
  <c r="U24" i="5"/>
  <c r="V24" i="5" s="1"/>
  <c r="AB5" i="5" s="1"/>
  <c r="U26" i="5"/>
  <c r="U27" i="5"/>
  <c r="U28" i="5"/>
  <c r="V28" i="5" s="1"/>
  <c r="AB9" i="5" s="1"/>
  <c r="U29" i="5"/>
  <c r="W29" i="5" s="1"/>
  <c r="AC10" i="5" s="1"/>
  <c r="T24" i="5"/>
  <c r="T25" i="5"/>
  <c r="T26" i="5"/>
  <c r="V26" i="5" s="1"/>
  <c r="AB7" i="5" s="1"/>
  <c r="T27" i="5"/>
  <c r="T28" i="5"/>
  <c r="T29" i="5"/>
  <c r="U25" i="5"/>
  <c r="V27" i="5" l="1"/>
  <c r="AB8" i="5" s="1"/>
  <c r="W25" i="5"/>
  <c r="AC6" i="5" s="1"/>
  <c r="W26" i="5"/>
  <c r="AC7" i="5" s="1"/>
  <c r="W24" i="5"/>
  <c r="AC5" i="5" s="1"/>
  <c r="X24" i="5"/>
  <c r="AD5" i="5" s="1"/>
  <c r="X29" i="5"/>
  <c r="AD10" i="5" s="1"/>
  <c r="V29" i="5"/>
  <c r="AB10" i="5" s="1"/>
  <c r="V25" i="5"/>
  <c r="AB6" i="5" s="1"/>
  <c r="X25" i="5"/>
  <c r="AD6" i="5" s="1"/>
  <c r="X26" i="5"/>
  <c r="AD7" i="5" s="1"/>
  <c r="X27" i="5"/>
  <c r="AD8" i="5" s="1"/>
  <c r="W28" i="5"/>
  <c r="AC9" i="5" s="1"/>
  <c r="X28" i="5"/>
  <c r="AD9" i="5" s="1"/>
  <c r="W27" i="5"/>
  <c r="AC8" i="5" s="1"/>
  <c r="Z4" i="5" l="1"/>
  <c r="AA4" i="5"/>
  <c r="Z5" i="5"/>
  <c r="AA5" i="5"/>
  <c r="AA7" i="5"/>
  <c r="AA8" i="5"/>
  <c r="AA9" i="5"/>
  <c r="AA10" i="5"/>
  <c r="AA6" i="5"/>
  <c r="Z7" i="5"/>
  <c r="Z8" i="5"/>
  <c r="Z9" i="5"/>
  <c r="Z10" i="5"/>
  <c r="Z6" i="5"/>
</calcChain>
</file>

<file path=xl/sharedStrings.xml><?xml version="1.0" encoding="utf-8"?>
<sst xmlns="http://schemas.openxmlformats.org/spreadsheetml/2006/main" count="95" uniqueCount="78">
  <si>
    <t>Time</t>
  </si>
  <si>
    <t>CSIRO C064 Exp</t>
  </si>
  <si>
    <t>time</t>
  </si>
  <si>
    <t>slope</t>
  </si>
  <si>
    <t>U observed-SW Corner</t>
  </si>
  <si>
    <t>U observed-NW Corner</t>
  </si>
  <si>
    <t>U simulation-Corner 1</t>
  </si>
  <si>
    <t>U simulation-Corner 2</t>
  </si>
  <si>
    <t>Wind speed</t>
  </si>
  <si>
    <t>10% rule</t>
  </si>
  <si>
    <t>Veg1-hg=0.5 m</t>
  </si>
  <si>
    <t>Veg1-hg=1 m</t>
  </si>
  <si>
    <t>Veg2-hg=0.5 m</t>
  </si>
  <si>
    <t>Veg2-hg=1 m</t>
  </si>
  <si>
    <t>CSIRO-natural</t>
  </si>
  <si>
    <t>CSIRO-cut</t>
  </si>
  <si>
    <t>CSIRO Model</t>
  </si>
  <si>
    <t>Phi M</t>
  </si>
  <si>
    <t>phi C</t>
  </si>
  <si>
    <t>assuming 100% curing</t>
  </si>
  <si>
    <t>RoS-natural grass</t>
  </si>
  <si>
    <t>ROS Vs Wind speed for horizontal terrain</t>
  </si>
  <si>
    <t>CSIRO-heavy cut</t>
  </si>
  <si>
    <t>MC Arthur Mark 3 model</t>
  </si>
  <si>
    <t>GFDI</t>
  </si>
  <si>
    <t>RoS (m/s)</t>
  </si>
  <si>
    <t>RoS heavy grazed (m/s)</t>
  </si>
  <si>
    <t>RoS cut grass (m/s)</t>
  </si>
  <si>
    <t>MC Arthur Mark 5 model</t>
  </si>
  <si>
    <t>FDS-Veg1</t>
  </si>
  <si>
    <t>FDS-Veg2</t>
  </si>
  <si>
    <t>20% rule of thumb</t>
  </si>
  <si>
    <t xml:space="preserve">MK V- Hg= 0.5 m </t>
  </si>
  <si>
    <t>Veg1, Hg=0.2, U10=6</t>
  </si>
  <si>
    <t>Veg1, Hg=0.2, U10=12</t>
  </si>
  <si>
    <t xml:space="preserve">Innocent et al 2023, U10=6 </t>
  </si>
  <si>
    <t>Innocent et al 2023, U10=12</t>
  </si>
  <si>
    <t>Hg=0.5m</t>
  </si>
  <si>
    <t>Hg=0.2m</t>
  </si>
  <si>
    <t xml:space="preserve">MK V- Hg= 0.2 m </t>
  </si>
  <si>
    <t xml:space="preserve">MK V, U10=6, Hg= 0.5 m </t>
  </si>
  <si>
    <t xml:space="preserve">MK V, U10=6 , Hg= 0.2 m </t>
  </si>
  <si>
    <t>CSIRO, U10=6, cut</t>
  </si>
  <si>
    <t>CSIRO, U10=6, heavy cut</t>
  </si>
  <si>
    <t>Veg1- coarse grid</t>
  </si>
  <si>
    <t>Veg1- Vfine grid</t>
  </si>
  <si>
    <t>Veg1- fine grid</t>
  </si>
  <si>
    <t>Veg2- fine grid</t>
  </si>
  <si>
    <t>Veg2- Vfine grid</t>
  </si>
  <si>
    <t>Veg2 -Vfine-VLES</t>
  </si>
  <si>
    <t>Veg2 -fine-VLES</t>
  </si>
  <si>
    <t>Veg1 -Vfine-VLES</t>
  </si>
  <si>
    <t>Veg1 -fine-VLES</t>
  </si>
  <si>
    <t>Veg1 -fine-SVLES</t>
  </si>
  <si>
    <t>Veg1 -fine-LES</t>
  </si>
  <si>
    <t>Veg1- FL- LES</t>
  </si>
  <si>
    <t>Veg1- FL- VLES</t>
  </si>
  <si>
    <t>Veg1- FL- SVLES</t>
  </si>
  <si>
    <t>s</t>
  </si>
  <si>
    <t>m/s</t>
  </si>
  <si>
    <t>U 0,0</t>
  </si>
  <si>
    <t>U 0,100</t>
  </si>
  <si>
    <t>Veg3- fine grid</t>
  </si>
  <si>
    <t>Veg3- Vfine grid</t>
  </si>
  <si>
    <t>Veg3 -Vfine-VLES</t>
  </si>
  <si>
    <t>Veg3 -fine-VLES</t>
  </si>
  <si>
    <t xml:space="preserve">min1 </t>
  </si>
  <si>
    <t>max1</t>
  </si>
  <si>
    <t>min2</t>
  </si>
  <si>
    <t>max2</t>
  </si>
  <si>
    <t>min-Corner 2</t>
  </si>
  <si>
    <t>max-Corner 2</t>
  </si>
  <si>
    <t>min-Corner 1</t>
  </si>
  <si>
    <t>maxCorner 1</t>
  </si>
  <si>
    <t>positive error 1</t>
  </si>
  <si>
    <t>negative error1</t>
  </si>
  <si>
    <t>positive error 2</t>
  </si>
  <si>
    <t>negative 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</si>
</sst>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2" borderId="1" xfId="0" applyNumberFormat="1" applyFont="1" applyFill="1" applyBorder="1" applyAlignment="1">
      <alignment wrapText="1"/>
    </xf>
    <xf numFmtId="2" fontId="0" fillId="0" borderId="0" xfId="0" applyNumberFormat="1"/>
    <xf numFmtId="2" fontId="1" fillId="2" borderId="2" xfId="0" applyNumberFormat="1" applyFont="1" applyFill="1" applyBorder="1" applyAlignment="1">
      <alignment wrapText="1"/>
    </xf>
    <xf numFmtId="2" fontId="0" fillId="0" borderId="1" xfId="0" applyNumberFormat="1" applyBorder="1"/>
    <xf numFmtId="2" fontId="0" fillId="0" borderId="2" xfId="0" applyNumberFormat="1" applyFill="1" applyBorder="1"/>
    <xf numFmtId="0" fontId="0" fillId="0" borderId="0" xfId="0" applyAlignment="1" applyProtection="1"/>
    <xf numFmtId="0" fontId="0" fillId="0" borderId="1" xfId="0" applyBorder="1"/>
    <xf numFmtId="2" fontId="2" fillId="0" borderId="0" xfId="0" applyNumberFormat="1" applyFont="1"/>
    <xf numFmtId="2" fontId="1" fillId="2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 applyProtection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 shrinkToFit="1"/>
    </xf>
    <xf numFmtId="2" fontId="0" fillId="0" borderId="0" xfId="0" applyNumberFormat="1" applyBorder="1"/>
    <xf numFmtId="0" fontId="0" fillId="0" borderId="1" xfId="0" applyFont="1" applyBorder="1"/>
    <xf numFmtId="0" fontId="0" fillId="0" borderId="1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6" xfId="0" applyFont="1" applyBorder="1"/>
    <xf numFmtId="0" fontId="0" fillId="0" borderId="16" xfId="0" applyFill="1" applyBorder="1"/>
    <xf numFmtId="0" fontId="0" fillId="0" borderId="16" xfId="0" applyBorder="1"/>
    <xf numFmtId="0" fontId="0" fillId="0" borderId="18" xfId="0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9" fontId="4" fillId="0" borderId="0" xfId="0" applyNumberFormat="1" applyFont="1" applyFill="1" applyBorder="1"/>
    <xf numFmtId="0" fontId="0" fillId="5" borderId="13" xfId="0" applyFont="1" applyFill="1" applyBorder="1"/>
    <xf numFmtId="0" fontId="0" fillId="5" borderId="8" xfId="0" applyFill="1" applyBorder="1"/>
    <xf numFmtId="0" fontId="0" fillId="5" borderId="8" xfId="0" applyFont="1" applyFill="1" applyBorder="1"/>
    <xf numFmtId="0" fontId="0" fillId="5" borderId="15" xfId="0" applyFont="1" applyFill="1" applyBorder="1"/>
    <xf numFmtId="0" fontId="0" fillId="5" borderId="14" xfId="0" applyFont="1" applyFill="1" applyBorder="1"/>
    <xf numFmtId="0" fontId="0" fillId="5" borderId="17" xfId="0" applyFont="1" applyFill="1" applyBorder="1"/>
    <xf numFmtId="0" fontId="0" fillId="6" borderId="1" xfId="0" applyFill="1" applyBorder="1"/>
    <xf numFmtId="0" fontId="0" fillId="6" borderId="8" xfId="0" applyFont="1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15" xfId="0" applyFont="1" applyFill="1" applyBorder="1"/>
    <xf numFmtId="0" fontId="0" fillId="0" borderId="19" xfId="0" applyBorder="1"/>
    <xf numFmtId="0" fontId="0" fillId="6" borderId="0" xfId="0" applyFont="1" applyFill="1" applyBorder="1"/>
    <xf numFmtId="0" fontId="0" fillId="6" borderId="7" xfId="0" applyFont="1" applyFill="1" applyBorder="1"/>
    <xf numFmtId="11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703703703704"/>
          <c:y val="4.1256085735898104E-2"/>
          <c:w val="0.80521629629629643"/>
          <c:h val="0.83561408730158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'Front location validation'!$C$1</c:f>
              <c:strCache>
                <c:ptCount val="1"/>
                <c:pt idx="0">
                  <c:v>Veg1- fine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validation'!$C$2:$C$997</c:f>
              <c:numCache>
                <c:formatCode>0.00</c:formatCode>
                <c:ptCount val="996"/>
                <c:pt idx="18">
                  <c:v>8.0750000340000003</c:v>
                </c:pt>
                <c:pt idx="19">
                  <c:v>8.8073077079999997</c:v>
                </c:pt>
                <c:pt idx="20">
                  <c:v>9.3628725359999994</c:v>
                </c:pt>
                <c:pt idx="21">
                  <c:v>10.226811720000001</c:v>
                </c:pt>
                <c:pt idx="22">
                  <c:v>10.817450880000001</c:v>
                </c:pt>
                <c:pt idx="23">
                  <c:v>11.675768640000001</c:v>
                </c:pt>
                <c:pt idx="24">
                  <c:v>12.387694980000001</c:v>
                </c:pt>
                <c:pt idx="25">
                  <c:v>13.473547200000001</c:v>
                </c:pt>
                <c:pt idx="26">
                  <c:v>14.4305418</c:v>
                </c:pt>
                <c:pt idx="27">
                  <c:v>15.30848334</c:v>
                </c:pt>
                <c:pt idx="28">
                  <c:v>16.28673882</c:v>
                </c:pt>
                <c:pt idx="29">
                  <c:v>17.562446699999999</c:v>
                </c:pt>
                <c:pt idx="30">
                  <c:v>18.493043699999998</c:v>
                </c:pt>
                <c:pt idx="31">
                  <c:v>19.734291900000002</c:v>
                </c:pt>
                <c:pt idx="32">
                  <c:v>20.904795960000001</c:v>
                </c:pt>
                <c:pt idx="33">
                  <c:v>21.831122220000001</c:v>
                </c:pt>
                <c:pt idx="34">
                  <c:v>22.926061620000002</c:v>
                </c:pt>
                <c:pt idx="35">
                  <c:v>24.085017239999999</c:v>
                </c:pt>
                <c:pt idx="36">
                  <c:v>24.927666779999999</c:v>
                </c:pt>
                <c:pt idx="37">
                  <c:v>25.791156959999999</c:v>
                </c:pt>
                <c:pt idx="38">
                  <c:v>26.870625</c:v>
                </c:pt>
                <c:pt idx="39">
                  <c:v>27.948764999999998</c:v>
                </c:pt>
                <c:pt idx="40">
                  <c:v>28.334472999999999</c:v>
                </c:pt>
                <c:pt idx="41">
                  <c:v>29.695613999999999</c:v>
                </c:pt>
                <c:pt idx="42">
                  <c:v>30.586538000000001</c:v>
                </c:pt>
                <c:pt idx="43">
                  <c:v>32.20702</c:v>
                </c:pt>
                <c:pt idx="44">
                  <c:v>33.559091000000002</c:v>
                </c:pt>
                <c:pt idx="45">
                  <c:v>34.841836999999998</c:v>
                </c:pt>
                <c:pt idx="46">
                  <c:v>36.412129</c:v>
                </c:pt>
                <c:pt idx="47">
                  <c:v>38.105387999999998</c:v>
                </c:pt>
                <c:pt idx="48">
                  <c:v>38.575046</c:v>
                </c:pt>
                <c:pt idx="49">
                  <c:v>39.406168999999998</c:v>
                </c:pt>
                <c:pt idx="50">
                  <c:v>40.025990999999998</c:v>
                </c:pt>
                <c:pt idx="51">
                  <c:v>41.091034999999998</c:v>
                </c:pt>
                <c:pt idx="52">
                  <c:v>41.858584999999998</c:v>
                </c:pt>
                <c:pt idx="53">
                  <c:v>42.739314</c:v>
                </c:pt>
                <c:pt idx="54">
                  <c:v>43.758049999999997</c:v>
                </c:pt>
                <c:pt idx="55">
                  <c:v>44.75</c:v>
                </c:pt>
                <c:pt idx="56">
                  <c:v>46.304907</c:v>
                </c:pt>
                <c:pt idx="57">
                  <c:v>47.769748999999997</c:v>
                </c:pt>
                <c:pt idx="58">
                  <c:v>48.171677699999996</c:v>
                </c:pt>
                <c:pt idx="59">
                  <c:v>49.477914179999999</c:v>
                </c:pt>
                <c:pt idx="60">
                  <c:v>50.664047699999998</c:v>
                </c:pt>
                <c:pt idx="61">
                  <c:v>51.574155959999999</c:v>
                </c:pt>
                <c:pt idx="62">
                  <c:v>52.77620658</c:v>
                </c:pt>
                <c:pt idx="63">
                  <c:v>53.778160739999997</c:v>
                </c:pt>
                <c:pt idx="64">
                  <c:v>55.948225020000002</c:v>
                </c:pt>
                <c:pt idx="65">
                  <c:v>57.372158280000001</c:v>
                </c:pt>
                <c:pt idx="66">
                  <c:v>58.347673020000002</c:v>
                </c:pt>
                <c:pt idx="67">
                  <c:v>59.248518659999995</c:v>
                </c:pt>
                <c:pt idx="68">
                  <c:v>60.12184164</c:v>
                </c:pt>
                <c:pt idx="69">
                  <c:v>61.805167019999999</c:v>
                </c:pt>
                <c:pt idx="70">
                  <c:v>62.852032799999996</c:v>
                </c:pt>
                <c:pt idx="71">
                  <c:v>66.230194260000005</c:v>
                </c:pt>
                <c:pt idx="72">
                  <c:v>66.700366320000001</c:v>
                </c:pt>
                <c:pt idx="73">
                  <c:v>67.771154159999995</c:v>
                </c:pt>
                <c:pt idx="74">
                  <c:v>68.590403879999997</c:v>
                </c:pt>
                <c:pt idx="75">
                  <c:v>69.436853939999992</c:v>
                </c:pt>
                <c:pt idx="76">
                  <c:v>70.629959159999999</c:v>
                </c:pt>
                <c:pt idx="77">
                  <c:v>71.950263480000004</c:v>
                </c:pt>
                <c:pt idx="78">
                  <c:v>72.958223400000008</c:v>
                </c:pt>
                <c:pt idx="79">
                  <c:v>74.58783966</c:v>
                </c:pt>
                <c:pt idx="80">
                  <c:v>75.676680480000002</c:v>
                </c:pt>
                <c:pt idx="81">
                  <c:v>76.675159499999992</c:v>
                </c:pt>
                <c:pt idx="82">
                  <c:v>77.858283</c:v>
                </c:pt>
                <c:pt idx="83">
                  <c:v>79.326656639999996</c:v>
                </c:pt>
                <c:pt idx="84">
                  <c:v>81.269947379999991</c:v>
                </c:pt>
                <c:pt idx="85">
                  <c:v>82.147196340000008</c:v>
                </c:pt>
                <c:pt idx="86">
                  <c:v>83.821959840000005</c:v>
                </c:pt>
                <c:pt idx="87">
                  <c:v>84.924585960000002</c:v>
                </c:pt>
                <c:pt idx="88">
                  <c:v>85.733347019999997</c:v>
                </c:pt>
                <c:pt idx="89">
                  <c:v>86.558734079999994</c:v>
                </c:pt>
                <c:pt idx="90">
                  <c:v>88.283178720000009</c:v>
                </c:pt>
                <c:pt idx="91">
                  <c:v>87.986694999999997</c:v>
                </c:pt>
                <c:pt idx="92">
                  <c:v>89.718194999999994</c:v>
                </c:pt>
                <c:pt idx="93">
                  <c:v>91.629698000000005</c:v>
                </c:pt>
                <c:pt idx="94">
                  <c:v>92.960320999999993</c:v>
                </c:pt>
                <c:pt idx="95">
                  <c:v>94.061194</c:v>
                </c:pt>
                <c:pt idx="96">
                  <c:v>97.681051999999994</c:v>
                </c:pt>
                <c:pt idx="97">
                  <c:v>97.804739999999995</c:v>
                </c:pt>
                <c:pt idx="98">
                  <c:v>98.953321000000003</c:v>
                </c:pt>
                <c:pt idx="99">
                  <c:v>100.51931999999999</c:v>
                </c:pt>
                <c:pt idx="100">
                  <c:v>100.70684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61-44C4-9EBB-48A89CE86554}"/>
            </c:ext>
          </c:extLst>
        </c:ser>
        <c:ser>
          <c:idx val="1"/>
          <c:order val="1"/>
          <c:tx>
            <c:strRef>
              <c:f>'Front location validation'!$D$1</c:f>
              <c:strCache>
                <c:ptCount val="1"/>
                <c:pt idx="0">
                  <c:v>Veg1- Vfine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validation'!$D$2:$D$997</c:f>
              <c:numCache>
                <c:formatCode>0.00</c:formatCode>
                <c:ptCount val="996"/>
                <c:pt idx="18">
                  <c:v>9.0824342999999992</c:v>
                </c:pt>
                <c:pt idx="19">
                  <c:v>9.5759215999999991</c:v>
                </c:pt>
                <c:pt idx="20">
                  <c:v>10.136054</c:v>
                </c:pt>
                <c:pt idx="21">
                  <c:v>10.909316</c:v>
                </c:pt>
                <c:pt idx="22">
                  <c:v>11.346043</c:v>
                </c:pt>
                <c:pt idx="23">
                  <c:v>11.944335000000001</c:v>
                </c:pt>
                <c:pt idx="24">
                  <c:v>12.540808999999999</c:v>
                </c:pt>
                <c:pt idx="25">
                  <c:v>13.634259</c:v>
                </c:pt>
                <c:pt idx="26">
                  <c:v>14.859521000000001</c:v>
                </c:pt>
                <c:pt idx="27">
                  <c:v>15.169941</c:v>
                </c:pt>
                <c:pt idx="28">
                  <c:v>15.542859999999999</c:v>
                </c:pt>
                <c:pt idx="29">
                  <c:v>15.859170000000001</c:v>
                </c:pt>
                <c:pt idx="30">
                  <c:v>17.221844999999998</c:v>
                </c:pt>
                <c:pt idx="31">
                  <c:v>17.966180999999999</c:v>
                </c:pt>
                <c:pt idx="32">
                  <c:v>18.770876000000001</c:v>
                </c:pt>
                <c:pt idx="33">
                  <c:v>19.515841000000002</c:v>
                </c:pt>
                <c:pt idx="34">
                  <c:v>20.320765999999999</c:v>
                </c:pt>
                <c:pt idx="35">
                  <c:v>21.191877999999999</c:v>
                </c:pt>
                <c:pt idx="36">
                  <c:v>22.299015000000001</c:v>
                </c:pt>
                <c:pt idx="37">
                  <c:v>23.145422</c:v>
                </c:pt>
                <c:pt idx="38">
                  <c:v>23.947877999999999</c:v>
                </c:pt>
                <c:pt idx="39">
                  <c:v>24.744471999999998</c:v>
                </c:pt>
                <c:pt idx="40">
                  <c:v>26.520492000000001</c:v>
                </c:pt>
                <c:pt idx="41">
                  <c:v>27.809193</c:v>
                </c:pt>
                <c:pt idx="42">
                  <c:v>27.836977000000001</c:v>
                </c:pt>
                <c:pt idx="43">
                  <c:v>28.774058</c:v>
                </c:pt>
                <c:pt idx="44">
                  <c:v>30.184131000000001</c:v>
                </c:pt>
                <c:pt idx="45">
                  <c:v>30.575230000000001</c:v>
                </c:pt>
                <c:pt idx="46">
                  <c:v>31.275957999999999</c:v>
                </c:pt>
                <c:pt idx="47">
                  <c:v>32.040438999999999</c:v>
                </c:pt>
                <c:pt idx="48">
                  <c:v>33.444673999999999</c:v>
                </c:pt>
                <c:pt idx="49">
                  <c:v>34.713566999999998</c:v>
                </c:pt>
                <c:pt idx="50">
                  <c:v>34.688177000000003</c:v>
                </c:pt>
                <c:pt idx="51">
                  <c:v>35.354339000000003</c:v>
                </c:pt>
                <c:pt idx="52">
                  <c:v>36.416666999999997</c:v>
                </c:pt>
                <c:pt idx="53">
                  <c:v>38.643577999999998</c:v>
                </c:pt>
                <c:pt idx="54">
                  <c:v>39.550916000000001</c:v>
                </c:pt>
                <c:pt idx="55">
                  <c:v>41.313639999999999</c:v>
                </c:pt>
                <c:pt idx="56">
                  <c:v>42.586320999999998</c:v>
                </c:pt>
                <c:pt idx="57">
                  <c:v>42.230443999999999</c:v>
                </c:pt>
                <c:pt idx="58">
                  <c:v>42.868658000000003</c:v>
                </c:pt>
                <c:pt idx="59">
                  <c:v>44.003686999999999</c:v>
                </c:pt>
                <c:pt idx="60">
                  <c:v>45.168906999999997</c:v>
                </c:pt>
                <c:pt idx="61">
                  <c:v>45.640655000000002</c:v>
                </c:pt>
                <c:pt idx="62">
                  <c:v>46.601900999999998</c:v>
                </c:pt>
                <c:pt idx="63">
                  <c:v>47.265461999999999</c:v>
                </c:pt>
                <c:pt idx="64">
                  <c:v>48.303961000000001</c:v>
                </c:pt>
                <c:pt idx="65">
                  <c:v>50.164796000000003</c:v>
                </c:pt>
                <c:pt idx="66">
                  <c:v>50.331814999999999</c:v>
                </c:pt>
                <c:pt idx="67">
                  <c:v>51.844298000000002</c:v>
                </c:pt>
                <c:pt idx="68">
                  <c:v>52.901857999999997</c:v>
                </c:pt>
                <c:pt idx="69">
                  <c:v>53.771769999999997</c:v>
                </c:pt>
                <c:pt idx="70">
                  <c:v>55.167951000000002</c:v>
                </c:pt>
                <c:pt idx="71">
                  <c:v>55.462967999999996</c:v>
                </c:pt>
                <c:pt idx="72">
                  <c:v>56.405332000000001</c:v>
                </c:pt>
                <c:pt idx="73">
                  <c:v>59.235308000000003</c:v>
                </c:pt>
                <c:pt idx="74">
                  <c:v>60.933351000000002</c:v>
                </c:pt>
                <c:pt idx="75">
                  <c:v>62.631726</c:v>
                </c:pt>
                <c:pt idx="76">
                  <c:v>62.254716999999999</c:v>
                </c:pt>
                <c:pt idx="77">
                  <c:v>63.184457000000002</c:v>
                </c:pt>
                <c:pt idx="78">
                  <c:v>64.376526999999996</c:v>
                </c:pt>
                <c:pt idx="79">
                  <c:v>65.176562000000004</c:v>
                </c:pt>
                <c:pt idx="80">
                  <c:v>65.889150999999998</c:v>
                </c:pt>
                <c:pt idx="81">
                  <c:v>67.730648000000002</c:v>
                </c:pt>
                <c:pt idx="82">
                  <c:v>68.626801</c:v>
                </c:pt>
                <c:pt idx="83">
                  <c:v>69.874106999999995</c:v>
                </c:pt>
                <c:pt idx="84">
                  <c:v>70.615566000000001</c:v>
                </c:pt>
                <c:pt idx="85">
                  <c:v>71.648386000000002</c:v>
                </c:pt>
                <c:pt idx="86">
                  <c:v>74.001165</c:v>
                </c:pt>
                <c:pt idx="87">
                  <c:v>75.039846999999995</c:v>
                </c:pt>
                <c:pt idx="88">
                  <c:v>76.3</c:v>
                </c:pt>
                <c:pt idx="89">
                  <c:v>76.900000000000006</c:v>
                </c:pt>
                <c:pt idx="90">
                  <c:v>77.355001000000001</c:v>
                </c:pt>
                <c:pt idx="91">
                  <c:v>79</c:v>
                </c:pt>
                <c:pt idx="92">
                  <c:v>79.25</c:v>
                </c:pt>
                <c:pt idx="93">
                  <c:v>79.602132999999995</c:v>
                </c:pt>
                <c:pt idx="94">
                  <c:v>81.220896999999994</c:v>
                </c:pt>
                <c:pt idx="95">
                  <c:v>81.854274000000004</c:v>
                </c:pt>
                <c:pt idx="96">
                  <c:v>83.688793000000004</c:v>
                </c:pt>
                <c:pt idx="97">
                  <c:v>84.859284000000002</c:v>
                </c:pt>
                <c:pt idx="98">
                  <c:v>85.181779000000006</c:v>
                </c:pt>
                <c:pt idx="99">
                  <c:v>86.606638000000004</c:v>
                </c:pt>
                <c:pt idx="100">
                  <c:v>87.643214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61-44C4-9EBB-48A89CE86554}"/>
            </c:ext>
          </c:extLst>
        </c:ser>
        <c:ser>
          <c:idx val="2"/>
          <c:order val="2"/>
          <c:tx>
            <c:strRef>
              <c:f>'Front location validation'!$E$1</c:f>
              <c:strCache>
                <c:ptCount val="1"/>
                <c:pt idx="0">
                  <c:v>Veg3- fine grid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validation'!$E$2:$E$997</c:f>
              <c:numCache>
                <c:formatCode>0.00</c:formatCode>
                <c:ptCount val="996"/>
                <c:pt idx="18">
                  <c:v>12.646136</c:v>
                </c:pt>
                <c:pt idx="19">
                  <c:v>13.807691999999999</c:v>
                </c:pt>
                <c:pt idx="20">
                  <c:v>15.163731</c:v>
                </c:pt>
                <c:pt idx="21">
                  <c:v>16.609649000000001</c:v>
                </c:pt>
                <c:pt idx="22">
                  <c:v>17.669643000000001</c:v>
                </c:pt>
                <c:pt idx="23">
                  <c:v>18.691323000000001</c:v>
                </c:pt>
                <c:pt idx="24">
                  <c:v>20.441220000000001</c:v>
                </c:pt>
                <c:pt idx="25">
                  <c:v>22.442898</c:v>
                </c:pt>
                <c:pt idx="26">
                  <c:v>23.669048</c:v>
                </c:pt>
                <c:pt idx="27">
                  <c:v>25.276786000000001</c:v>
                </c:pt>
                <c:pt idx="28">
                  <c:v>27.030702000000002</c:v>
                </c:pt>
                <c:pt idx="29">
                  <c:v>28.697368000000001</c:v>
                </c:pt>
                <c:pt idx="30">
                  <c:v>29.841396</c:v>
                </c:pt>
                <c:pt idx="31">
                  <c:v>32.355308000000001</c:v>
                </c:pt>
                <c:pt idx="32">
                  <c:v>34.067413000000002</c:v>
                </c:pt>
                <c:pt idx="33">
                  <c:v>36.301228000000002</c:v>
                </c:pt>
                <c:pt idx="34">
                  <c:v>38.855387999999998</c:v>
                </c:pt>
                <c:pt idx="35">
                  <c:v>40.479812000000003</c:v>
                </c:pt>
                <c:pt idx="36">
                  <c:v>41.770501000000003</c:v>
                </c:pt>
                <c:pt idx="37">
                  <c:v>43.397077000000003</c:v>
                </c:pt>
                <c:pt idx="38">
                  <c:v>45.559838999999997</c:v>
                </c:pt>
                <c:pt idx="39">
                  <c:v>47.095844</c:v>
                </c:pt>
                <c:pt idx="40">
                  <c:v>49.041933</c:v>
                </c:pt>
                <c:pt idx="41">
                  <c:v>50.231509000000003</c:v>
                </c:pt>
                <c:pt idx="42">
                  <c:v>52.194901000000002</c:v>
                </c:pt>
                <c:pt idx="43">
                  <c:v>53.560606</c:v>
                </c:pt>
                <c:pt idx="44">
                  <c:v>54.742404000000001</c:v>
                </c:pt>
                <c:pt idx="45">
                  <c:v>56.744827000000001</c:v>
                </c:pt>
                <c:pt idx="46">
                  <c:v>58.561011000000001</c:v>
                </c:pt>
                <c:pt idx="47">
                  <c:v>59.982664999999997</c:v>
                </c:pt>
                <c:pt idx="48">
                  <c:v>62.817843000000003</c:v>
                </c:pt>
                <c:pt idx="49">
                  <c:v>65.194220000000001</c:v>
                </c:pt>
                <c:pt idx="50">
                  <c:v>67.875575999999995</c:v>
                </c:pt>
                <c:pt idx="51">
                  <c:v>69.147814999999994</c:v>
                </c:pt>
                <c:pt idx="52">
                  <c:v>70.939329000000001</c:v>
                </c:pt>
                <c:pt idx="53">
                  <c:v>72.954048</c:v>
                </c:pt>
                <c:pt idx="54">
                  <c:v>74.676230000000004</c:v>
                </c:pt>
                <c:pt idx="55">
                  <c:v>76.981825999999998</c:v>
                </c:pt>
                <c:pt idx="56">
                  <c:v>79.556935999999993</c:v>
                </c:pt>
                <c:pt idx="57">
                  <c:v>80.980322000000001</c:v>
                </c:pt>
                <c:pt idx="58">
                  <c:v>82.306158999999994</c:v>
                </c:pt>
                <c:pt idx="59">
                  <c:v>83.595150000000004</c:v>
                </c:pt>
                <c:pt idx="60">
                  <c:v>85.554343000000003</c:v>
                </c:pt>
                <c:pt idx="61">
                  <c:v>87.098872</c:v>
                </c:pt>
                <c:pt idx="62">
                  <c:v>88.700599999999994</c:v>
                </c:pt>
                <c:pt idx="63">
                  <c:v>90.230329999999995</c:v>
                </c:pt>
                <c:pt idx="64">
                  <c:v>92.229050000000001</c:v>
                </c:pt>
                <c:pt idx="65">
                  <c:v>93.855587</c:v>
                </c:pt>
                <c:pt idx="66">
                  <c:v>95.950646000000006</c:v>
                </c:pt>
                <c:pt idx="67">
                  <c:v>97.1828</c:v>
                </c:pt>
                <c:pt idx="68">
                  <c:v>98.779686999999996</c:v>
                </c:pt>
                <c:pt idx="69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61-44C4-9EBB-48A89CE86554}"/>
            </c:ext>
          </c:extLst>
        </c:ser>
        <c:ser>
          <c:idx val="3"/>
          <c:order val="3"/>
          <c:tx>
            <c:strRef>
              <c:f>'Front location validation'!$F$1</c:f>
              <c:strCache>
                <c:ptCount val="1"/>
                <c:pt idx="0">
                  <c:v>Veg3- Vfine grid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validation'!$F$2:$F$997</c:f>
              <c:numCache>
                <c:formatCode>0.00</c:formatCode>
                <c:ptCount val="996"/>
                <c:pt idx="18">
                  <c:v>13.4</c:v>
                </c:pt>
                <c:pt idx="19">
                  <c:v>14.3</c:v>
                </c:pt>
                <c:pt idx="20">
                  <c:v>15.4</c:v>
                </c:pt>
                <c:pt idx="21">
                  <c:v>16.399999999999999</c:v>
                </c:pt>
                <c:pt idx="22">
                  <c:v>16.5</c:v>
                </c:pt>
                <c:pt idx="23">
                  <c:v>17.899999999999999</c:v>
                </c:pt>
                <c:pt idx="24">
                  <c:v>21.2</c:v>
                </c:pt>
                <c:pt idx="25">
                  <c:v>23.6</c:v>
                </c:pt>
                <c:pt idx="26">
                  <c:v>25.3</c:v>
                </c:pt>
                <c:pt idx="27">
                  <c:v>23.7</c:v>
                </c:pt>
                <c:pt idx="28">
                  <c:v>24.8</c:v>
                </c:pt>
                <c:pt idx="29">
                  <c:v>26.8</c:v>
                </c:pt>
                <c:pt idx="30">
                  <c:v>29.3</c:v>
                </c:pt>
                <c:pt idx="31">
                  <c:v>29.6</c:v>
                </c:pt>
                <c:pt idx="32">
                  <c:v>32.4</c:v>
                </c:pt>
                <c:pt idx="33">
                  <c:v>32</c:v>
                </c:pt>
                <c:pt idx="34">
                  <c:v>35.5</c:v>
                </c:pt>
                <c:pt idx="35">
                  <c:v>37.799999999999997</c:v>
                </c:pt>
                <c:pt idx="36">
                  <c:v>39.5</c:v>
                </c:pt>
                <c:pt idx="37">
                  <c:v>40.799999999999997</c:v>
                </c:pt>
                <c:pt idx="38">
                  <c:v>42.3</c:v>
                </c:pt>
                <c:pt idx="39">
                  <c:v>44.6</c:v>
                </c:pt>
                <c:pt idx="40">
                  <c:v>47.1</c:v>
                </c:pt>
                <c:pt idx="41">
                  <c:v>49.5</c:v>
                </c:pt>
                <c:pt idx="42">
                  <c:v>54.2</c:v>
                </c:pt>
                <c:pt idx="43">
                  <c:v>54.5</c:v>
                </c:pt>
                <c:pt idx="44">
                  <c:v>53.2</c:v>
                </c:pt>
                <c:pt idx="45">
                  <c:v>54.3</c:v>
                </c:pt>
                <c:pt idx="46">
                  <c:v>55.7</c:v>
                </c:pt>
                <c:pt idx="47">
                  <c:v>58.9</c:v>
                </c:pt>
                <c:pt idx="48">
                  <c:v>63.2</c:v>
                </c:pt>
                <c:pt idx="49">
                  <c:v>65.099999999999994</c:v>
                </c:pt>
                <c:pt idx="50">
                  <c:v>69.2</c:v>
                </c:pt>
                <c:pt idx="51">
                  <c:v>73.3</c:v>
                </c:pt>
                <c:pt idx="52">
                  <c:v>66.5</c:v>
                </c:pt>
                <c:pt idx="53">
                  <c:v>69.099999999999994</c:v>
                </c:pt>
                <c:pt idx="54">
                  <c:v>73.599999999999994</c:v>
                </c:pt>
                <c:pt idx="55">
                  <c:v>74.3</c:v>
                </c:pt>
                <c:pt idx="56">
                  <c:v>80.3</c:v>
                </c:pt>
                <c:pt idx="57">
                  <c:v>81.599999999999994</c:v>
                </c:pt>
                <c:pt idx="58">
                  <c:v>86.8</c:v>
                </c:pt>
                <c:pt idx="59">
                  <c:v>87.4</c:v>
                </c:pt>
                <c:pt idx="60">
                  <c:v>82.9</c:v>
                </c:pt>
                <c:pt idx="61">
                  <c:v>86.2</c:v>
                </c:pt>
                <c:pt idx="62">
                  <c:v>93.9</c:v>
                </c:pt>
                <c:pt idx="63">
                  <c:v>92.4</c:v>
                </c:pt>
                <c:pt idx="64">
                  <c:v>90.8</c:v>
                </c:pt>
                <c:pt idx="65">
                  <c:v>93.3</c:v>
                </c:pt>
                <c:pt idx="66">
                  <c:v>94.1</c:v>
                </c:pt>
                <c:pt idx="67">
                  <c:v>96.2</c:v>
                </c:pt>
                <c:pt idx="68">
                  <c:v>98</c:v>
                </c:pt>
                <c:pt idx="69">
                  <c:v>99</c:v>
                </c:pt>
                <c:pt idx="7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61-44C4-9EBB-48A89CE86554}"/>
            </c:ext>
          </c:extLst>
        </c:ser>
        <c:ser>
          <c:idx val="4"/>
          <c:order val="4"/>
          <c:tx>
            <c:strRef>
              <c:f>'Front location validation'!$G$1</c:f>
              <c:strCache>
                <c:ptCount val="1"/>
                <c:pt idx="0">
                  <c:v>CSIRO C064 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validation'!$G$2:$G$997</c:f>
              <c:numCache>
                <c:formatCode>0.00</c:formatCode>
                <c:ptCount val="996"/>
                <c:pt idx="27">
                  <c:v>16.87</c:v>
                </c:pt>
                <c:pt idx="53">
                  <c:v>48.36</c:v>
                </c:pt>
                <c:pt idx="85">
                  <c:v>84.13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61-44C4-9EBB-48A89CE86554}"/>
            </c:ext>
          </c:extLst>
        </c:ser>
        <c:ser>
          <c:idx val="5"/>
          <c:order val="5"/>
          <c:tx>
            <c:strRef>
              <c:f>'Front location validation'!$B$1</c:f>
              <c:strCache>
                <c:ptCount val="1"/>
                <c:pt idx="0">
                  <c:v>Veg1- coarse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'Front location validation'!$A$2:$A$97</c:f>
              <c:numCache>
                <c:formatCode>0.00</c:formatCode>
                <c:ptCount val="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</c:numCache>
            </c:numRef>
          </c:xVal>
          <c:yVal>
            <c:numRef>
              <c:f>'Front location validation'!$B$2:$B$102</c:f>
              <c:numCache>
                <c:formatCode>0.00</c:formatCode>
                <c:ptCount val="101"/>
                <c:pt idx="18">
                  <c:v>10.932437960000001</c:v>
                </c:pt>
                <c:pt idx="19">
                  <c:v>11.856703099999999</c:v>
                </c:pt>
                <c:pt idx="20">
                  <c:v>12.769285569999999</c:v>
                </c:pt>
                <c:pt idx="21">
                  <c:v>13.678299709999999</c:v>
                </c:pt>
                <c:pt idx="22">
                  <c:v>14.79182774</c:v>
                </c:pt>
                <c:pt idx="23">
                  <c:v>15.884545730000001</c:v>
                </c:pt>
                <c:pt idx="24">
                  <c:v>16.664999999999999</c:v>
                </c:pt>
                <c:pt idx="25">
                  <c:v>17.527912689999997</c:v>
                </c:pt>
                <c:pt idx="26">
                  <c:v>18.63246182</c:v>
                </c:pt>
                <c:pt idx="27">
                  <c:v>19.73891278</c:v>
                </c:pt>
                <c:pt idx="28">
                  <c:v>21.077632430000001</c:v>
                </c:pt>
                <c:pt idx="29">
                  <c:v>21.633108189999998</c:v>
                </c:pt>
                <c:pt idx="30">
                  <c:v>23.38369574</c:v>
                </c:pt>
                <c:pt idx="31">
                  <c:v>24.894627460000002</c:v>
                </c:pt>
                <c:pt idx="32">
                  <c:v>26.23584181</c:v>
                </c:pt>
                <c:pt idx="33">
                  <c:v>27.218469799999998</c:v>
                </c:pt>
                <c:pt idx="34">
                  <c:v>28.199565620000001</c:v>
                </c:pt>
                <c:pt idx="35">
                  <c:v>29.409658739999998</c:v>
                </c:pt>
                <c:pt idx="36">
                  <c:v>30.708248059999999</c:v>
                </c:pt>
                <c:pt idx="37">
                  <c:v>32.279676760000001</c:v>
                </c:pt>
                <c:pt idx="38">
                  <c:v>33.395869169999997</c:v>
                </c:pt>
                <c:pt idx="39">
                  <c:v>34.604524050000002</c:v>
                </c:pt>
                <c:pt idx="40">
                  <c:v>35.61074867</c:v>
                </c:pt>
                <c:pt idx="41">
                  <c:v>36.48727616</c:v>
                </c:pt>
                <c:pt idx="42">
                  <c:v>37.90663825</c:v>
                </c:pt>
                <c:pt idx="43">
                  <c:v>39.030585439999996</c:v>
                </c:pt>
                <c:pt idx="44">
                  <c:v>40.215181110000003</c:v>
                </c:pt>
                <c:pt idx="45">
                  <c:v>41.325125659999998</c:v>
                </c:pt>
                <c:pt idx="46">
                  <c:v>42.582553439999998</c:v>
                </c:pt>
                <c:pt idx="47">
                  <c:v>43.886904810000004</c:v>
                </c:pt>
                <c:pt idx="48">
                  <c:v>45.666428860000003</c:v>
                </c:pt>
                <c:pt idx="49">
                  <c:v>46.824337299999996</c:v>
                </c:pt>
                <c:pt idx="50">
                  <c:v>48.020909549999999</c:v>
                </c:pt>
                <c:pt idx="51">
                  <c:v>49.204564910000002</c:v>
                </c:pt>
                <c:pt idx="52">
                  <c:v>51.263062070000004</c:v>
                </c:pt>
                <c:pt idx="53">
                  <c:v>53.265475950000003</c:v>
                </c:pt>
                <c:pt idx="54">
                  <c:v>54.75642886</c:v>
                </c:pt>
                <c:pt idx="55">
                  <c:v>56.307499999999997</c:v>
                </c:pt>
                <c:pt idx="56">
                  <c:v>57.594048099999995</c:v>
                </c:pt>
                <c:pt idx="57">
                  <c:v>58.640792910000002</c:v>
                </c:pt>
                <c:pt idx="58">
                  <c:v>59.862585869999997</c:v>
                </c:pt>
                <c:pt idx="59">
                  <c:v>60.664790490000001</c:v>
                </c:pt>
                <c:pt idx="60">
                  <c:v>62.305256729999996</c:v>
                </c:pt>
                <c:pt idx="61">
                  <c:v>63.531717909999998</c:v>
                </c:pt>
                <c:pt idx="62">
                  <c:v>64.739196140000004</c:v>
                </c:pt>
                <c:pt idx="63">
                  <c:v>65.793333140000001</c:v>
                </c:pt>
                <c:pt idx="64">
                  <c:v>67.165000000000006</c:v>
                </c:pt>
                <c:pt idx="65">
                  <c:v>68.443652929999999</c:v>
                </c:pt>
                <c:pt idx="66">
                  <c:v>69.799596109999996</c:v>
                </c:pt>
                <c:pt idx="67">
                  <c:v>71.253095189999996</c:v>
                </c:pt>
                <c:pt idx="68">
                  <c:v>72.606541649999997</c:v>
                </c:pt>
                <c:pt idx="69">
                  <c:v>73.913636180000012</c:v>
                </c:pt>
                <c:pt idx="70">
                  <c:v>75.34119038</c:v>
                </c:pt>
                <c:pt idx="71">
                  <c:v>76.484545729999994</c:v>
                </c:pt>
                <c:pt idx="72">
                  <c:v>77.408650280000003</c:v>
                </c:pt>
                <c:pt idx="73">
                  <c:v>78.477000000000004</c:v>
                </c:pt>
                <c:pt idx="74">
                  <c:v>79.537499999999994</c:v>
                </c:pt>
                <c:pt idx="75">
                  <c:v>81.335466650000001</c:v>
                </c:pt>
                <c:pt idx="76">
                  <c:v>82.364159729999997</c:v>
                </c:pt>
                <c:pt idx="77">
                  <c:v>83.476500000000001</c:v>
                </c:pt>
                <c:pt idx="78">
                  <c:v>84.671666329999994</c:v>
                </c:pt>
                <c:pt idx="79">
                  <c:v>85.605832500000005</c:v>
                </c:pt>
                <c:pt idx="80">
                  <c:v>86.673729739999999</c:v>
                </c:pt>
                <c:pt idx="81">
                  <c:v>87.961818089999994</c:v>
                </c:pt>
                <c:pt idx="82">
                  <c:v>89.433095190000003</c:v>
                </c:pt>
                <c:pt idx="83">
                  <c:v>90.625375949999992</c:v>
                </c:pt>
                <c:pt idx="84">
                  <c:v>91.778629299999992</c:v>
                </c:pt>
                <c:pt idx="85">
                  <c:v>93.083603840000009</c:v>
                </c:pt>
                <c:pt idx="86">
                  <c:v>94.342801140000006</c:v>
                </c:pt>
                <c:pt idx="87">
                  <c:v>95.875227679999995</c:v>
                </c:pt>
                <c:pt idx="88">
                  <c:v>96.99862644000001</c:v>
                </c:pt>
                <c:pt idx="89">
                  <c:v>98.570776280000004</c:v>
                </c:pt>
                <c:pt idx="90">
                  <c:v>100.29711979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49-4801-B4E3-27F5652093E6}"/>
            </c:ext>
          </c:extLst>
        </c:ser>
        <c:ser>
          <c:idx val="6"/>
          <c:order val="6"/>
          <c:tx>
            <c:strRef>
              <c:f>'Front location validation'!$H$1</c:f>
              <c:strCache>
                <c:ptCount val="1"/>
                <c:pt idx="0">
                  <c:v>Veg2- fine grid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'Front location validation'!$A$2:$A$102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validation'!$H$2:$H$102</c:f>
              <c:numCache>
                <c:formatCode>General</c:formatCode>
                <c:ptCount val="101"/>
                <c:pt idx="18">
                  <c:v>13.61</c:v>
                </c:pt>
                <c:pt idx="19">
                  <c:v>14.61</c:v>
                </c:pt>
                <c:pt idx="20">
                  <c:v>15.41</c:v>
                </c:pt>
                <c:pt idx="21">
                  <c:v>16.32</c:v>
                </c:pt>
                <c:pt idx="22">
                  <c:v>17.559999999999999</c:v>
                </c:pt>
                <c:pt idx="23">
                  <c:v>18.54</c:v>
                </c:pt>
                <c:pt idx="24">
                  <c:v>19.89</c:v>
                </c:pt>
                <c:pt idx="25">
                  <c:v>21.21</c:v>
                </c:pt>
                <c:pt idx="26">
                  <c:v>22.31</c:v>
                </c:pt>
                <c:pt idx="27">
                  <c:v>24.1</c:v>
                </c:pt>
                <c:pt idx="28">
                  <c:v>25.22</c:v>
                </c:pt>
                <c:pt idx="29">
                  <c:v>26.42</c:v>
                </c:pt>
                <c:pt idx="30">
                  <c:v>27.51</c:v>
                </c:pt>
                <c:pt idx="31">
                  <c:v>29.84</c:v>
                </c:pt>
                <c:pt idx="32">
                  <c:v>31.17</c:v>
                </c:pt>
                <c:pt idx="33">
                  <c:v>32.619999999999997</c:v>
                </c:pt>
                <c:pt idx="34">
                  <c:v>33.89</c:v>
                </c:pt>
                <c:pt idx="35">
                  <c:v>35.01</c:v>
                </c:pt>
                <c:pt idx="36">
                  <c:v>36.4</c:v>
                </c:pt>
                <c:pt idx="37">
                  <c:v>37.83</c:v>
                </c:pt>
                <c:pt idx="38">
                  <c:v>39.25</c:v>
                </c:pt>
                <c:pt idx="39">
                  <c:v>40.630000000000003</c:v>
                </c:pt>
                <c:pt idx="40">
                  <c:v>42.09</c:v>
                </c:pt>
                <c:pt idx="41">
                  <c:v>43.2</c:v>
                </c:pt>
                <c:pt idx="42">
                  <c:v>44.55</c:v>
                </c:pt>
                <c:pt idx="43">
                  <c:v>45.62</c:v>
                </c:pt>
                <c:pt idx="44">
                  <c:v>47.04</c:v>
                </c:pt>
                <c:pt idx="45">
                  <c:v>48.37</c:v>
                </c:pt>
                <c:pt idx="46">
                  <c:v>49.67</c:v>
                </c:pt>
                <c:pt idx="47">
                  <c:v>51.34</c:v>
                </c:pt>
                <c:pt idx="48">
                  <c:v>52.64</c:v>
                </c:pt>
                <c:pt idx="49">
                  <c:v>53.7</c:v>
                </c:pt>
                <c:pt idx="50">
                  <c:v>55.02</c:v>
                </c:pt>
                <c:pt idx="51">
                  <c:v>56.38</c:v>
                </c:pt>
                <c:pt idx="52">
                  <c:v>58</c:v>
                </c:pt>
                <c:pt idx="53">
                  <c:v>59.16</c:v>
                </c:pt>
                <c:pt idx="54">
                  <c:v>60.41</c:v>
                </c:pt>
                <c:pt idx="55">
                  <c:v>61.61</c:v>
                </c:pt>
                <c:pt idx="56">
                  <c:v>62.74</c:v>
                </c:pt>
                <c:pt idx="57">
                  <c:v>64.069999999999993</c:v>
                </c:pt>
                <c:pt idx="58">
                  <c:v>65.22</c:v>
                </c:pt>
                <c:pt idx="59">
                  <c:v>66.239999999999995</c:v>
                </c:pt>
                <c:pt idx="60">
                  <c:v>67.25</c:v>
                </c:pt>
                <c:pt idx="61">
                  <c:v>68.400000000000006</c:v>
                </c:pt>
                <c:pt idx="62">
                  <c:v>69.459999999999994</c:v>
                </c:pt>
                <c:pt idx="63">
                  <c:v>70.67</c:v>
                </c:pt>
                <c:pt idx="64">
                  <c:v>71.959999999999994</c:v>
                </c:pt>
                <c:pt idx="65">
                  <c:v>73.459999999999994</c:v>
                </c:pt>
                <c:pt idx="66">
                  <c:v>75.349999999999994</c:v>
                </c:pt>
                <c:pt idx="67">
                  <c:v>76.89</c:v>
                </c:pt>
                <c:pt idx="68">
                  <c:v>77.95</c:v>
                </c:pt>
                <c:pt idx="69">
                  <c:v>79.08</c:v>
                </c:pt>
                <c:pt idx="70">
                  <c:v>80.28</c:v>
                </c:pt>
                <c:pt idx="71">
                  <c:v>81.45</c:v>
                </c:pt>
                <c:pt idx="72">
                  <c:v>83.05</c:v>
                </c:pt>
                <c:pt idx="73">
                  <c:v>84.44</c:v>
                </c:pt>
                <c:pt idx="74">
                  <c:v>86.04</c:v>
                </c:pt>
                <c:pt idx="75">
                  <c:v>87.42</c:v>
                </c:pt>
                <c:pt idx="76">
                  <c:v>88.72</c:v>
                </c:pt>
                <c:pt idx="77">
                  <c:v>89.85</c:v>
                </c:pt>
                <c:pt idx="78">
                  <c:v>91.19</c:v>
                </c:pt>
                <c:pt idx="79">
                  <c:v>92.51</c:v>
                </c:pt>
                <c:pt idx="80">
                  <c:v>93.6</c:v>
                </c:pt>
                <c:pt idx="81">
                  <c:v>94.84</c:v>
                </c:pt>
                <c:pt idx="82">
                  <c:v>96.01</c:v>
                </c:pt>
                <c:pt idx="83">
                  <c:v>97.15</c:v>
                </c:pt>
                <c:pt idx="84">
                  <c:v>98.22</c:v>
                </c:pt>
                <c:pt idx="85">
                  <c:v>99.21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6-4A37-9E6C-3F273520512A}"/>
            </c:ext>
          </c:extLst>
        </c:ser>
        <c:ser>
          <c:idx val="7"/>
          <c:order val="7"/>
          <c:tx>
            <c:strRef>
              <c:f>'Front location validation'!$I$1</c:f>
              <c:strCache>
                <c:ptCount val="1"/>
                <c:pt idx="0">
                  <c:v>Veg2- Vfine grid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'Front location validation'!$A$2:$A$102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validation'!$I$2:$I$102</c:f>
              <c:numCache>
                <c:formatCode>General</c:formatCode>
                <c:ptCount val="101"/>
                <c:pt idx="18" formatCode="0.00">
                  <c:v>13.05</c:v>
                </c:pt>
                <c:pt idx="19" formatCode="0.00">
                  <c:v>13.71</c:v>
                </c:pt>
                <c:pt idx="20" formatCode="0.00">
                  <c:v>14.44</c:v>
                </c:pt>
                <c:pt idx="21" formatCode="0.00">
                  <c:v>15.29</c:v>
                </c:pt>
                <c:pt idx="22" formatCode="0.00">
                  <c:v>16.16</c:v>
                </c:pt>
                <c:pt idx="23" formatCode="0.00">
                  <c:v>17.11</c:v>
                </c:pt>
                <c:pt idx="24" formatCode="0.00">
                  <c:v>18.170000000000002</c:v>
                </c:pt>
                <c:pt idx="25" formatCode="0.00">
                  <c:v>19.309999999999999</c:v>
                </c:pt>
                <c:pt idx="26" formatCode="0.00">
                  <c:v>20.13</c:v>
                </c:pt>
                <c:pt idx="27" formatCode="0.00">
                  <c:v>21.23</c:v>
                </c:pt>
                <c:pt idx="28" formatCode="0.00">
                  <c:v>21.75</c:v>
                </c:pt>
                <c:pt idx="29" formatCode="0.00">
                  <c:v>22.86</c:v>
                </c:pt>
                <c:pt idx="30" formatCode="0.00">
                  <c:v>23.83</c:v>
                </c:pt>
                <c:pt idx="31" formatCode="0.00">
                  <c:v>24.85</c:v>
                </c:pt>
                <c:pt idx="32" formatCode="0.00">
                  <c:v>26.01</c:v>
                </c:pt>
                <c:pt idx="33" formatCode="0.00">
                  <c:v>27.71</c:v>
                </c:pt>
                <c:pt idx="34" formatCode="0.00">
                  <c:v>28.7</c:v>
                </c:pt>
                <c:pt idx="35" formatCode="0.00">
                  <c:v>29.74</c:v>
                </c:pt>
                <c:pt idx="36" formatCode="0.00">
                  <c:v>30.29</c:v>
                </c:pt>
                <c:pt idx="37" formatCode="0.00">
                  <c:v>31.21</c:v>
                </c:pt>
                <c:pt idx="38" formatCode="0.00">
                  <c:v>32.01</c:v>
                </c:pt>
                <c:pt idx="39" formatCode="0.00">
                  <c:v>32.76</c:v>
                </c:pt>
                <c:pt idx="40" formatCode="0.00">
                  <c:v>33.76</c:v>
                </c:pt>
                <c:pt idx="41" formatCode="0.00">
                  <c:v>35.04</c:v>
                </c:pt>
                <c:pt idx="42" formatCode="0.00">
                  <c:v>36.14</c:v>
                </c:pt>
                <c:pt idx="43" formatCode="0.00">
                  <c:v>37.1</c:v>
                </c:pt>
                <c:pt idx="44" formatCode="0.00">
                  <c:v>37.96</c:v>
                </c:pt>
                <c:pt idx="45" formatCode="0.00">
                  <c:v>38.950000000000003</c:v>
                </c:pt>
                <c:pt idx="46" formatCode="0.00">
                  <c:v>39.53</c:v>
                </c:pt>
                <c:pt idx="47" formatCode="0.00">
                  <c:v>40.31</c:v>
                </c:pt>
                <c:pt idx="48" formatCode="0.00">
                  <c:v>41.52</c:v>
                </c:pt>
                <c:pt idx="49" formatCode="0.00">
                  <c:v>42.82</c:v>
                </c:pt>
                <c:pt idx="50" formatCode="0.00">
                  <c:v>43.77</c:v>
                </c:pt>
                <c:pt idx="51" formatCode="0.00">
                  <c:v>44.55</c:v>
                </c:pt>
                <c:pt idx="52" formatCode="0.00">
                  <c:v>45.32</c:v>
                </c:pt>
                <c:pt idx="53" formatCode="0.00">
                  <c:v>46.01</c:v>
                </c:pt>
                <c:pt idx="54" formatCode="0.00">
                  <c:v>47.21</c:v>
                </c:pt>
                <c:pt idx="55" formatCode="0.00">
                  <c:v>48.6</c:v>
                </c:pt>
                <c:pt idx="56" formatCode="0.00">
                  <c:v>49.69</c:v>
                </c:pt>
                <c:pt idx="57" formatCode="0.00">
                  <c:v>50.76</c:v>
                </c:pt>
                <c:pt idx="58" formatCode="0.00">
                  <c:v>51.74</c:v>
                </c:pt>
                <c:pt idx="59" formatCode="0.00">
                  <c:v>52.76</c:v>
                </c:pt>
                <c:pt idx="60" formatCode="0.00">
                  <c:v>53.65</c:v>
                </c:pt>
                <c:pt idx="61" formatCode="0.00">
                  <c:v>54.49</c:v>
                </c:pt>
                <c:pt idx="62" formatCode="0.00">
                  <c:v>55.13</c:v>
                </c:pt>
                <c:pt idx="63" formatCode="0.00">
                  <c:v>55.83</c:v>
                </c:pt>
                <c:pt idx="64" formatCode="0.00">
                  <c:v>56.67</c:v>
                </c:pt>
                <c:pt idx="65" formatCode="0.00">
                  <c:v>58.04</c:v>
                </c:pt>
                <c:pt idx="66" formatCode="0.00">
                  <c:v>58.82</c:v>
                </c:pt>
                <c:pt idx="67" formatCode="0.00">
                  <c:v>60.19</c:v>
                </c:pt>
                <c:pt idx="68" formatCode="0.00">
                  <c:v>60.81</c:v>
                </c:pt>
                <c:pt idx="69" formatCode="0.00">
                  <c:v>61.57</c:v>
                </c:pt>
                <c:pt idx="70" formatCode="0.00">
                  <c:v>62.37</c:v>
                </c:pt>
                <c:pt idx="71" formatCode="0.00">
                  <c:v>63.16</c:v>
                </c:pt>
                <c:pt idx="72" formatCode="0.00">
                  <c:v>63.76</c:v>
                </c:pt>
                <c:pt idx="73" formatCode="0.00">
                  <c:v>64.760000000000005</c:v>
                </c:pt>
                <c:pt idx="74" formatCode="0.00">
                  <c:v>66.58</c:v>
                </c:pt>
                <c:pt idx="75" formatCode="0.00">
                  <c:v>67.53</c:v>
                </c:pt>
                <c:pt idx="76" formatCode="0.00">
                  <c:v>68.77</c:v>
                </c:pt>
                <c:pt idx="77" formatCode="0.00">
                  <c:v>69.83</c:v>
                </c:pt>
                <c:pt idx="78" formatCode="0.00">
                  <c:v>71.02</c:v>
                </c:pt>
                <c:pt idx="79" formatCode="0.00">
                  <c:v>71.459999999999994</c:v>
                </c:pt>
                <c:pt idx="80" formatCode="0.00">
                  <c:v>72.62</c:v>
                </c:pt>
                <c:pt idx="81" formatCode="0.00">
                  <c:v>73.58</c:v>
                </c:pt>
                <c:pt idx="82" formatCode="0.00">
                  <c:v>74.319999999999993</c:v>
                </c:pt>
                <c:pt idx="83" formatCode="0.00">
                  <c:v>75.63</c:v>
                </c:pt>
                <c:pt idx="84" formatCode="0.00">
                  <c:v>76.2</c:v>
                </c:pt>
                <c:pt idx="85" formatCode="0.00">
                  <c:v>76.95</c:v>
                </c:pt>
                <c:pt idx="86" formatCode="0.00">
                  <c:v>78.08</c:v>
                </c:pt>
                <c:pt idx="87" formatCode="0.00">
                  <c:v>78.930000000000007</c:v>
                </c:pt>
                <c:pt idx="88" formatCode="0.00">
                  <c:v>80.290000000000006</c:v>
                </c:pt>
                <c:pt idx="89" formatCode="0.00">
                  <c:v>80.959999999999994</c:v>
                </c:pt>
                <c:pt idx="90" formatCode="0.00">
                  <c:v>82.26</c:v>
                </c:pt>
                <c:pt idx="91" formatCode="0.00">
                  <c:v>83.57</c:v>
                </c:pt>
                <c:pt idx="92" formatCode="0.00">
                  <c:v>84.81</c:v>
                </c:pt>
                <c:pt idx="93" formatCode="0.00">
                  <c:v>85.93</c:v>
                </c:pt>
                <c:pt idx="94" formatCode="0.00">
                  <c:v>87.04</c:v>
                </c:pt>
                <c:pt idx="95" formatCode="0.00">
                  <c:v>87.94</c:v>
                </c:pt>
                <c:pt idx="96" formatCode="0.00">
                  <c:v>88.87</c:v>
                </c:pt>
                <c:pt idx="97" formatCode="0.00">
                  <c:v>89.72</c:v>
                </c:pt>
                <c:pt idx="98" formatCode="0.00">
                  <c:v>90.7</c:v>
                </c:pt>
                <c:pt idx="99" formatCode="0.00">
                  <c:v>91.74</c:v>
                </c:pt>
                <c:pt idx="100" formatCode="0.00">
                  <c:v>92.71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6-4A37-9E6C-3F273520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1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Fire front location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;[Red]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25250365692599"/>
          <c:y val="5.4565476190476157E-2"/>
          <c:w val="0.34160666666666661"/>
          <c:h val="0.3248067460317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703703703704"/>
          <c:y val="4.1256085735898104E-2"/>
          <c:w val="0.80521629629629643"/>
          <c:h val="0.835614087301587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'Front location validation'!$C$1</c:f>
              <c:strCache>
                <c:ptCount val="1"/>
                <c:pt idx="0">
                  <c:v>Veg1- fine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validation'!$C$2:$C$997</c:f>
              <c:numCache>
                <c:formatCode>0.00</c:formatCode>
                <c:ptCount val="996"/>
                <c:pt idx="18">
                  <c:v>8.0750000340000003</c:v>
                </c:pt>
                <c:pt idx="19">
                  <c:v>8.8073077079999997</c:v>
                </c:pt>
                <c:pt idx="20">
                  <c:v>9.3628725359999994</c:v>
                </c:pt>
                <c:pt idx="21">
                  <c:v>10.226811720000001</c:v>
                </c:pt>
                <c:pt idx="22">
                  <c:v>10.817450880000001</c:v>
                </c:pt>
                <c:pt idx="23">
                  <c:v>11.675768640000001</c:v>
                </c:pt>
                <c:pt idx="24">
                  <c:v>12.387694980000001</c:v>
                </c:pt>
                <c:pt idx="25">
                  <c:v>13.473547200000001</c:v>
                </c:pt>
                <c:pt idx="26">
                  <c:v>14.4305418</c:v>
                </c:pt>
                <c:pt idx="27">
                  <c:v>15.30848334</c:v>
                </c:pt>
                <c:pt idx="28">
                  <c:v>16.28673882</c:v>
                </c:pt>
                <c:pt idx="29">
                  <c:v>17.562446699999999</c:v>
                </c:pt>
                <c:pt idx="30">
                  <c:v>18.493043699999998</c:v>
                </c:pt>
                <c:pt idx="31">
                  <c:v>19.734291900000002</c:v>
                </c:pt>
                <c:pt idx="32">
                  <c:v>20.904795960000001</c:v>
                </c:pt>
                <c:pt idx="33">
                  <c:v>21.831122220000001</c:v>
                </c:pt>
                <c:pt idx="34">
                  <c:v>22.926061620000002</c:v>
                </c:pt>
                <c:pt idx="35">
                  <c:v>24.085017239999999</c:v>
                </c:pt>
                <c:pt idx="36">
                  <c:v>24.927666779999999</c:v>
                </c:pt>
                <c:pt idx="37">
                  <c:v>25.791156959999999</c:v>
                </c:pt>
                <c:pt idx="38">
                  <c:v>26.870625</c:v>
                </c:pt>
                <c:pt idx="39">
                  <c:v>27.948764999999998</c:v>
                </c:pt>
                <c:pt idx="40">
                  <c:v>28.334472999999999</c:v>
                </c:pt>
                <c:pt idx="41">
                  <c:v>29.695613999999999</c:v>
                </c:pt>
                <c:pt idx="42">
                  <c:v>30.586538000000001</c:v>
                </c:pt>
                <c:pt idx="43">
                  <c:v>32.20702</c:v>
                </c:pt>
                <c:pt idx="44">
                  <c:v>33.559091000000002</c:v>
                </c:pt>
                <c:pt idx="45">
                  <c:v>34.841836999999998</c:v>
                </c:pt>
                <c:pt idx="46">
                  <c:v>36.412129</c:v>
                </c:pt>
                <c:pt idx="47">
                  <c:v>38.105387999999998</c:v>
                </c:pt>
                <c:pt idx="48">
                  <c:v>38.575046</c:v>
                </c:pt>
                <c:pt idx="49">
                  <c:v>39.406168999999998</c:v>
                </c:pt>
                <c:pt idx="50">
                  <c:v>40.025990999999998</c:v>
                </c:pt>
                <c:pt idx="51">
                  <c:v>41.091034999999998</c:v>
                </c:pt>
                <c:pt idx="52">
                  <c:v>41.858584999999998</c:v>
                </c:pt>
                <c:pt idx="53">
                  <c:v>42.739314</c:v>
                </c:pt>
                <c:pt idx="54">
                  <c:v>43.758049999999997</c:v>
                </c:pt>
                <c:pt idx="55">
                  <c:v>44.75</c:v>
                </c:pt>
                <c:pt idx="56">
                  <c:v>46.304907</c:v>
                </c:pt>
                <c:pt idx="57">
                  <c:v>47.769748999999997</c:v>
                </c:pt>
                <c:pt idx="58">
                  <c:v>48.171677699999996</c:v>
                </c:pt>
                <c:pt idx="59">
                  <c:v>49.477914179999999</c:v>
                </c:pt>
                <c:pt idx="60">
                  <c:v>50.664047699999998</c:v>
                </c:pt>
                <c:pt idx="61">
                  <c:v>51.574155959999999</c:v>
                </c:pt>
                <c:pt idx="62">
                  <c:v>52.77620658</c:v>
                </c:pt>
                <c:pt idx="63">
                  <c:v>53.778160739999997</c:v>
                </c:pt>
                <c:pt idx="64">
                  <c:v>55.948225020000002</c:v>
                </c:pt>
                <c:pt idx="65">
                  <c:v>57.372158280000001</c:v>
                </c:pt>
                <c:pt idx="66">
                  <c:v>58.347673020000002</c:v>
                </c:pt>
                <c:pt idx="67">
                  <c:v>59.248518659999995</c:v>
                </c:pt>
                <c:pt idx="68">
                  <c:v>60.12184164</c:v>
                </c:pt>
                <c:pt idx="69">
                  <c:v>61.805167019999999</c:v>
                </c:pt>
                <c:pt idx="70">
                  <c:v>62.852032799999996</c:v>
                </c:pt>
                <c:pt idx="71">
                  <c:v>66.230194260000005</c:v>
                </c:pt>
                <c:pt idx="72">
                  <c:v>66.700366320000001</c:v>
                </c:pt>
                <c:pt idx="73">
                  <c:v>67.771154159999995</c:v>
                </c:pt>
                <c:pt idx="74">
                  <c:v>68.590403879999997</c:v>
                </c:pt>
                <c:pt idx="75">
                  <c:v>69.436853939999992</c:v>
                </c:pt>
                <c:pt idx="76">
                  <c:v>70.629959159999999</c:v>
                </c:pt>
                <c:pt idx="77">
                  <c:v>71.950263480000004</c:v>
                </c:pt>
                <c:pt idx="78">
                  <c:v>72.958223400000008</c:v>
                </c:pt>
                <c:pt idx="79">
                  <c:v>74.58783966</c:v>
                </c:pt>
                <c:pt idx="80">
                  <c:v>75.676680480000002</c:v>
                </c:pt>
                <c:pt idx="81">
                  <c:v>76.675159499999992</c:v>
                </c:pt>
                <c:pt idx="82">
                  <c:v>77.858283</c:v>
                </c:pt>
                <c:pt idx="83">
                  <c:v>79.326656639999996</c:v>
                </c:pt>
                <c:pt idx="84">
                  <c:v>81.269947379999991</c:v>
                </c:pt>
                <c:pt idx="85">
                  <c:v>82.147196340000008</c:v>
                </c:pt>
                <c:pt idx="86">
                  <c:v>83.821959840000005</c:v>
                </c:pt>
                <c:pt idx="87">
                  <c:v>84.924585960000002</c:v>
                </c:pt>
                <c:pt idx="88">
                  <c:v>85.733347019999997</c:v>
                </c:pt>
                <c:pt idx="89">
                  <c:v>86.558734079999994</c:v>
                </c:pt>
                <c:pt idx="90">
                  <c:v>88.283178720000009</c:v>
                </c:pt>
                <c:pt idx="91">
                  <c:v>87.986694999999997</c:v>
                </c:pt>
                <c:pt idx="92">
                  <c:v>89.718194999999994</c:v>
                </c:pt>
                <c:pt idx="93">
                  <c:v>91.629698000000005</c:v>
                </c:pt>
                <c:pt idx="94">
                  <c:v>92.960320999999993</c:v>
                </c:pt>
                <c:pt idx="95">
                  <c:v>94.061194</c:v>
                </c:pt>
                <c:pt idx="96">
                  <c:v>97.681051999999994</c:v>
                </c:pt>
                <c:pt idx="97">
                  <c:v>97.804739999999995</c:v>
                </c:pt>
                <c:pt idx="98">
                  <c:v>98.953321000000003</c:v>
                </c:pt>
                <c:pt idx="99">
                  <c:v>100.51931999999999</c:v>
                </c:pt>
                <c:pt idx="100">
                  <c:v>100.70684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D-4E60-AD6B-227A1001575E}"/>
            </c:ext>
          </c:extLst>
        </c:ser>
        <c:ser>
          <c:idx val="1"/>
          <c:order val="1"/>
          <c:tx>
            <c:strRef>
              <c:f>'Front location validation'!$D$1</c:f>
              <c:strCache>
                <c:ptCount val="1"/>
                <c:pt idx="0">
                  <c:v>Veg1- Vfine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validation'!$D$2:$D$997</c:f>
              <c:numCache>
                <c:formatCode>0.00</c:formatCode>
                <c:ptCount val="996"/>
                <c:pt idx="18">
                  <c:v>9.0824342999999992</c:v>
                </c:pt>
                <c:pt idx="19">
                  <c:v>9.5759215999999991</c:v>
                </c:pt>
                <c:pt idx="20">
                  <c:v>10.136054</c:v>
                </c:pt>
                <c:pt idx="21">
                  <c:v>10.909316</c:v>
                </c:pt>
                <c:pt idx="22">
                  <c:v>11.346043</c:v>
                </c:pt>
                <c:pt idx="23">
                  <c:v>11.944335000000001</c:v>
                </c:pt>
                <c:pt idx="24">
                  <c:v>12.540808999999999</c:v>
                </c:pt>
                <c:pt idx="25">
                  <c:v>13.634259</c:v>
                </c:pt>
                <c:pt idx="26">
                  <c:v>14.859521000000001</c:v>
                </c:pt>
                <c:pt idx="27">
                  <c:v>15.169941</c:v>
                </c:pt>
                <c:pt idx="28">
                  <c:v>15.542859999999999</c:v>
                </c:pt>
                <c:pt idx="29">
                  <c:v>15.859170000000001</c:v>
                </c:pt>
                <c:pt idx="30">
                  <c:v>17.221844999999998</c:v>
                </c:pt>
                <c:pt idx="31">
                  <c:v>17.966180999999999</c:v>
                </c:pt>
                <c:pt idx="32">
                  <c:v>18.770876000000001</c:v>
                </c:pt>
                <c:pt idx="33">
                  <c:v>19.515841000000002</c:v>
                </c:pt>
                <c:pt idx="34">
                  <c:v>20.320765999999999</c:v>
                </c:pt>
                <c:pt idx="35">
                  <c:v>21.191877999999999</c:v>
                </c:pt>
                <c:pt idx="36">
                  <c:v>22.299015000000001</c:v>
                </c:pt>
                <c:pt idx="37">
                  <c:v>23.145422</c:v>
                </c:pt>
                <c:pt idx="38">
                  <c:v>23.947877999999999</c:v>
                </c:pt>
                <c:pt idx="39">
                  <c:v>24.744471999999998</c:v>
                </c:pt>
                <c:pt idx="40">
                  <c:v>26.520492000000001</c:v>
                </c:pt>
                <c:pt idx="41">
                  <c:v>27.809193</c:v>
                </c:pt>
                <c:pt idx="42">
                  <c:v>27.836977000000001</c:v>
                </c:pt>
                <c:pt idx="43">
                  <c:v>28.774058</c:v>
                </c:pt>
                <c:pt idx="44">
                  <c:v>30.184131000000001</c:v>
                </c:pt>
                <c:pt idx="45">
                  <c:v>30.575230000000001</c:v>
                </c:pt>
                <c:pt idx="46">
                  <c:v>31.275957999999999</c:v>
                </c:pt>
                <c:pt idx="47">
                  <c:v>32.040438999999999</c:v>
                </c:pt>
                <c:pt idx="48">
                  <c:v>33.444673999999999</c:v>
                </c:pt>
                <c:pt idx="49">
                  <c:v>34.713566999999998</c:v>
                </c:pt>
                <c:pt idx="50">
                  <c:v>34.688177000000003</c:v>
                </c:pt>
                <c:pt idx="51">
                  <c:v>35.354339000000003</c:v>
                </c:pt>
                <c:pt idx="52">
                  <c:v>36.416666999999997</c:v>
                </c:pt>
                <c:pt idx="53">
                  <c:v>38.643577999999998</c:v>
                </c:pt>
                <c:pt idx="54">
                  <c:v>39.550916000000001</c:v>
                </c:pt>
                <c:pt idx="55">
                  <c:v>41.313639999999999</c:v>
                </c:pt>
                <c:pt idx="56">
                  <c:v>42.586320999999998</c:v>
                </c:pt>
                <c:pt idx="57">
                  <c:v>42.230443999999999</c:v>
                </c:pt>
                <c:pt idx="58">
                  <c:v>42.868658000000003</c:v>
                </c:pt>
                <c:pt idx="59">
                  <c:v>44.003686999999999</c:v>
                </c:pt>
                <c:pt idx="60">
                  <c:v>45.168906999999997</c:v>
                </c:pt>
                <c:pt idx="61">
                  <c:v>45.640655000000002</c:v>
                </c:pt>
                <c:pt idx="62">
                  <c:v>46.601900999999998</c:v>
                </c:pt>
                <c:pt idx="63">
                  <c:v>47.265461999999999</c:v>
                </c:pt>
                <c:pt idx="64">
                  <c:v>48.303961000000001</c:v>
                </c:pt>
                <c:pt idx="65">
                  <c:v>50.164796000000003</c:v>
                </c:pt>
                <c:pt idx="66">
                  <c:v>50.331814999999999</c:v>
                </c:pt>
                <c:pt idx="67">
                  <c:v>51.844298000000002</c:v>
                </c:pt>
                <c:pt idx="68">
                  <c:v>52.901857999999997</c:v>
                </c:pt>
                <c:pt idx="69">
                  <c:v>53.771769999999997</c:v>
                </c:pt>
                <c:pt idx="70">
                  <c:v>55.167951000000002</c:v>
                </c:pt>
                <c:pt idx="71">
                  <c:v>55.462967999999996</c:v>
                </c:pt>
                <c:pt idx="72">
                  <c:v>56.405332000000001</c:v>
                </c:pt>
                <c:pt idx="73">
                  <c:v>59.235308000000003</c:v>
                </c:pt>
                <c:pt idx="74">
                  <c:v>60.933351000000002</c:v>
                </c:pt>
                <c:pt idx="75">
                  <c:v>62.631726</c:v>
                </c:pt>
                <c:pt idx="76">
                  <c:v>62.254716999999999</c:v>
                </c:pt>
                <c:pt idx="77">
                  <c:v>63.184457000000002</c:v>
                </c:pt>
                <c:pt idx="78">
                  <c:v>64.376526999999996</c:v>
                </c:pt>
                <c:pt idx="79">
                  <c:v>65.176562000000004</c:v>
                </c:pt>
                <c:pt idx="80">
                  <c:v>65.889150999999998</c:v>
                </c:pt>
                <c:pt idx="81">
                  <c:v>67.730648000000002</c:v>
                </c:pt>
                <c:pt idx="82">
                  <c:v>68.626801</c:v>
                </c:pt>
                <c:pt idx="83">
                  <c:v>69.874106999999995</c:v>
                </c:pt>
                <c:pt idx="84">
                  <c:v>70.615566000000001</c:v>
                </c:pt>
                <c:pt idx="85">
                  <c:v>71.648386000000002</c:v>
                </c:pt>
                <c:pt idx="86">
                  <c:v>74.001165</c:v>
                </c:pt>
                <c:pt idx="87">
                  <c:v>75.039846999999995</c:v>
                </c:pt>
                <c:pt idx="88">
                  <c:v>76.3</c:v>
                </c:pt>
                <c:pt idx="89">
                  <c:v>76.900000000000006</c:v>
                </c:pt>
                <c:pt idx="90">
                  <c:v>77.355001000000001</c:v>
                </c:pt>
                <c:pt idx="91">
                  <c:v>79</c:v>
                </c:pt>
                <c:pt idx="92">
                  <c:v>79.25</c:v>
                </c:pt>
                <c:pt idx="93">
                  <c:v>79.602132999999995</c:v>
                </c:pt>
                <c:pt idx="94">
                  <c:v>81.220896999999994</c:v>
                </c:pt>
                <c:pt idx="95">
                  <c:v>81.854274000000004</c:v>
                </c:pt>
                <c:pt idx="96">
                  <c:v>83.688793000000004</c:v>
                </c:pt>
                <c:pt idx="97">
                  <c:v>84.859284000000002</c:v>
                </c:pt>
                <c:pt idx="98">
                  <c:v>85.181779000000006</c:v>
                </c:pt>
                <c:pt idx="99">
                  <c:v>86.606638000000004</c:v>
                </c:pt>
                <c:pt idx="100">
                  <c:v>87.643214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4D-4E60-AD6B-227A1001575E}"/>
            </c:ext>
          </c:extLst>
        </c:ser>
        <c:ser>
          <c:idx val="4"/>
          <c:order val="2"/>
          <c:tx>
            <c:strRef>
              <c:f>'Front location validation'!$G$1</c:f>
              <c:strCache>
                <c:ptCount val="1"/>
                <c:pt idx="0">
                  <c:v>CSIRO C064 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validation'!$G$2:$G$997</c:f>
              <c:numCache>
                <c:formatCode>0.00</c:formatCode>
                <c:ptCount val="996"/>
                <c:pt idx="27">
                  <c:v>16.87</c:v>
                </c:pt>
                <c:pt idx="53">
                  <c:v>48.36</c:v>
                </c:pt>
                <c:pt idx="85">
                  <c:v>84.13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4D-4E60-AD6B-227A1001575E}"/>
            </c:ext>
          </c:extLst>
        </c:ser>
        <c:ser>
          <c:idx val="5"/>
          <c:order val="3"/>
          <c:tx>
            <c:strRef>
              <c:f>'Front location validation'!$B$1</c:f>
              <c:strCache>
                <c:ptCount val="1"/>
                <c:pt idx="0">
                  <c:v>Veg1- coarse grid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'Front location validation'!$A$2:$A$97</c:f>
              <c:numCache>
                <c:formatCode>0.00</c:formatCode>
                <c:ptCount val="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</c:numCache>
            </c:numRef>
          </c:xVal>
          <c:yVal>
            <c:numRef>
              <c:f>'Front location validation'!$B$2:$B$102</c:f>
              <c:numCache>
                <c:formatCode>0.00</c:formatCode>
                <c:ptCount val="101"/>
                <c:pt idx="18">
                  <c:v>10.932437960000001</c:v>
                </c:pt>
                <c:pt idx="19">
                  <c:v>11.856703099999999</c:v>
                </c:pt>
                <c:pt idx="20">
                  <c:v>12.769285569999999</c:v>
                </c:pt>
                <c:pt idx="21">
                  <c:v>13.678299709999999</c:v>
                </c:pt>
                <c:pt idx="22">
                  <c:v>14.79182774</c:v>
                </c:pt>
                <c:pt idx="23">
                  <c:v>15.884545730000001</c:v>
                </c:pt>
                <c:pt idx="24">
                  <c:v>16.664999999999999</c:v>
                </c:pt>
                <c:pt idx="25">
                  <c:v>17.527912689999997</c:v>
                </c:pt>
                <c:pt idx="26">
                  <c:v>18.63246182</c:v>
                </c:pt>
                <c:pt idx="27">
                  <c:v>19.73891278</c:v>
                </c:pt>
                <c:pt idx="28">
                  <c:v>21.077632430000001</c:v>
                </c:pt>
                <c:pt idx="29">
                  <c:v>21.633108189999998</c:v>
                </c:pt>
                <c:pt idx="30">
                  <c:v>23.38369574</c:v>
                </c:pt>
                <c:pt idx="31">
                  <c:v>24.894627460000002</c:v>
                </c:pt>
                <c:pt idx="32">
                  <c:v>26.23584181</c:v>
                </c:pt>
                <c:pt idx="33">
                  <c:v>27.218469799999998</c:v>
                </c:pt>
                <c:pt idx="34">
                  <c:v>28.199565620000001</c:v>
                </c:pt>
                <c:pt idx="35">
                  <c:v>29.409658739999998</c:v>
                </c:pt>
                <c:pt idx="36">
                  <c:v>30.708248059999999</c:v>
                </c:pt>
                <c:pt idx="37">
                  <c:v>32.279676760000001</c:v>
                </c:pt>
                <c:pt idx="38">
                  <c:v>33.395869169999997</c:v>
                </c:pt>
                <c:pt idx="39">
                  <c:v>34.604524050000002</c:v>
                </c:pt>
                <c:pt idx="40">
                  <c:v>35.61074867</c:v>
                </c:pt>
                <c:pt idx="41">
                  <c:v>36.48727616</c:v>
                </c:pt>
                <c:pt idx="42">
                  <c:v>37.90663825</c:v>
                </c:pt>
                <c:pt idx="43">
                  <c:v>39.030585439999996</c:v>
                </c:pt>
                <c:pt idx="44">
                  <c:v>40.215181110000003</c:v>
                </c:pt>
                <c:pt idx="45">
                  <c:v>41.325125659999998</c:v>
                </c:pt>
                <c:pt idx="46">
                  <c:v>42.582553439999998</c:v>
                </c:pt>
                <c:pt idx="47">
                  <c:v>43.886904810000004</c:v>
                </c:pt>
                <c:pt idx="48">
                  <c:v>45.666428860000003</c:v>
                </c:pt>
                <c:pt idx="49">
                  <c:v>46.824337299999996</c:v>
                </c:pt>
                <c:pt idx="50">
                  <c:v>48.020909549999999</c:v>
                </c:pt>
                <c:pt idx="51">
                  <c:v>49.204564910000002</c:v>
                </c:pt>
                <c:pt idx="52">
                  <c:v>51.263062070000004</c:v>
                </c:pt>
                <c:pt idx="53">
                  <c:v>53.265475950000003</c:v>
                </c:pt>
                <c:pt idx="54">
                  <c:v>54.75642886</c:v>
                </c:pt>
                <c:pt idx="55">
                  <c:v>56.307499999999997</c:v>
                </c:pt>
                <c:pt idx="56">
                  <c:v>57.594048099999995</c:v>
                </c:pt>
                <c:pt idx="57">
                  <c:v>58.640792910000002</c:v>
                </c:pt>
                <c:pt idx="58">
                  <c:v>59.862585869999997</c:v>
                </c:pt>
                <c:pt idx="59">
                  <c:v>60.664790490000001</c:v>
                </c:pt>
                <c:pt idx="60">
                  <c:v>62.305256729999996</c:v>
                </c:pt>
                <c:pt idx="61">
                  <c:v>63.531717909999998</c:v>
                </c:pt>
                <c:pt idx="62">
                  <c:v>64.739196140000004</c:v>
                </c:pt>
                <c:pt idx="63">
                  <c:v>65.793333140000001</c:v>
                </c:pt>
                <c:pt idx="64">
                  <c:v>67.165000000000006</c:v>
                </c:pt>
                <c:pt idx="65">
                  <c:v>68.443652929999999</c:v>
                </c:pt>
                <c:pt idx="66">
                  <c:v>69.799596109999996</c:v>
                </c:pt>
                <c:pt idx="67">
                  <c:v>71.253095189999996</c:v>
                </c:pt>
                <c:pt idx="68">
                  <c:v>72.606541649999997</c:v>
                </c:pt>
                <c:pt idx="69">
                  <c:v>73.913636180000012</c:v>
                </c:pt>
                <c:pt idx="70">
                  <c:v>75.34119038</c:v>
                </c:pt>
                <c:pt idx="71">
                  <c:v>76.484545729999994</c:v>
                </c:pt>
                <c:pt idx="72">
                  <c:v>77.408650280000003</c:v>
                </c:pt>
                <c:pt idx="73">
                  <c:v>78.477000000000004</c:v>
                </c:pt>
                <c:pt idx="74">
                  <c:v>79.537499999999994</c:v>
                </c:pt>
                <c:pt idx="75">
                  <c:v>81.335466650000001</c:v>
                </c:pt>
                <c:pt idx="76">
                  <c:v>82.364159729999997</c:v>
                </c:pt>
                <c:pt idx="77">
                  <c:v>83.476500000000001</c:v>
                </c:pt>
                <c:pt idx="78">
                  <c:v>84.671666329999994</c:v>
                </c:pt>
                <c:pt idx="79">
                  <c:v>85.605832500000005</c:v>
                </c:pt>
                <c:pt idx="80">
                  <c:v>86.673729739999999</c:v>
                </c:pt>
                <c:pt idx="81">
                  <c:v>87.961818089999994</c:v>
                </c:pt>
                <c:pt idx="82">
                  <c:v>89.433095190000003</c:v>
                </c:pt>
                <c:pt idx="83">
                  <c:v>90.625375949999992</c:v>
                </c:pt>
                <c:pt idx="84">
                  <c:v>91.778629299999992</c:v>
                </c:pt>
                <c:pt idx="85">
                  <c:v>93.083603840000009</c:v>
                </c:pt>
                <c:pt idx="86">
                  <c:v>94.342801140000006</c:v>
                </c:pt>
                <c:pt idx="87">
                  <c:v>95.875227679999995</c:v>
                </c:pt>
                <c:pt idx="88">
                  <c:v>96.99862644000001</c:v>
                </c:pt>
                <c:pt idx="89">
                  <c:v>98.570776280000004</c:v>
                </c:pt>
                <c:pt idx="90">
                  <c:v>100.29711979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4D-4E60-AD6B-227A1001575E}"/>
            </c:ext>
          </c:extLst>
        </c:ser>
        <c:ser>
          <c:idx val="6"/>
          <c:order val="4"/>
          <c:tx>
            <c:strRef>
              <c:f>'Front location validation'!$H$1</c:f>
              <c:strCache>
                <c:ptCount val="1"/>
                <c:pt idx="0">
                  <c:v>Veg2- fine grid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'Front location validation'!$A$2:$A$102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validation'!$H$2:$H$102</c:f>
              <c:numCache>
                <c:formatCode>General</c:formatCode>
                <c:ptCount val="101"/>
                <c:pt idx="18">
                  <c:v>13.61</c:v>
                </c:pt>
                <c:pt idx="19">
                  <c:v>14.61</c:v>
                </c:pt>
                <c:pt idx="20">
                  <c:v>15.41</c:v>
                </c:pt>
                <c:pt idx="21">
                  <c:v>16.32</c:v>
                </c:pt>
                <c:pt idx="22">
                  <c:v>17.559999999999999</c:v>
                </c:pt>
                <c:pt idx="23">
                  <c:v>18.54</c:v>
                </c:pt>
                <c:pt idx="24">
                  <c:v>19.89</c:v>
                </c:pt>
                <c:pt idx="25">
                  <c:v>21.21</c:v>
                </c:pt>
                <c:pt idx="26">
                  <c:v>22.31</c:v>
                </c:pt>
                <c:pt idx="27">
                  <c:v>24.1</c:v>
                </c:pt>
                <c:pt idx="28">
                  <c:v>25.22</c:v>
                </c:pt>
                <c:pt idx="29">
                  <c:v>26.42</c:v>
                </c:pt>
                <c:pt idx="30">
                  <c:v>27.51</c:v>
                </c:pt>
                <c:pt idx="31">
                  <c:v>29.84</c:v>
                </c:pt>
                <c:pt idx="32">
                  <c:v>31.17</c:v>
                </c:pt>
                <c:pt idx="33">
                  <c:v>32.619999999999997</c:v>
                </c:pt>
                <c:pt idx="34">
                  <c:v>33.89</c:v>
                </c:pt>
                <c:pt idx="35">
                  <c:v>35.01</c:v>
                </c:pt>
                <c:pt idx="36">
                  <c:v>36.4</c:v>
                </c:pt>
                <c:pt idx="37">
                  <c:v>37.83</c:v>
                </c:pt>
                <c:pt idx="38">
                  <c:v>39.25</c:v>
                </c:pt>
                <c:pt idx="39">
                  <c:v>40.630000000000003</c:v>
                </c:pt>
                <c:pt idx="40">
                  <c:v>42.09</c:v>
                </c:pt>
                <c:pt idx="41">
                  <c:v>43.2</c:v>
                </c:pt>
                <c:pt idx="42">
                  <c:v>44.55</c:v>
                </c:pt>
                <c:pt idx="43">
                  <c:v>45.62</c:v>
                </c:pt>
                <c:pt idx="44">
                  <c:v>47.04</c:v>
                </c:pt>
                <c:pt idx="45">
                  <c:v>48.37</c:v>
                </c:pt>
                <c:pt idx="46">
                  <c:v>49.67</c:v>
                </c:pt>
                <c:pt idx="47">
                  <c:v>51.34</c:v>
                </c:pt>
                <c:pt idx="48">
                  <c:v>52.64</c:v>
                </c:pt>
                <c:pt idx="49">
                  <c:v>53.7</c:v>
                </c:pt>
                <c:pt idx="50">
                  <c:v>55.02</c:v>
                </c:pt>
                <c:pt idx="51">
                  <c:v>56.38</c:v>
                </c:pt>
                <c:pt idx="52">
                  <c:v>58</c:v>
                </c:pt>
                <c:pt idx="53">
                  <c:v>59.16</c:v>
                </c:pt>
                <c:pt idx="54">
                  <c:v>60.41</c:v>
                </c:pt>
                <c:pt idx="55">
                  <c:v>61.61</c:v>
                </c:pt>
                <c:pt idx="56">
                  <c:v>62.74</c:v>
                </c:pt>
                <c:pt idx="57">
                  <c:v>64.069999999999993</c:v>
                </c:pt>
                <c:pt idx="58">
                  <c:v>65.22</c:v>
                </c:pt>
                <c:pt idx="59">
                  <c:v>66.239999999999995</c:v>
                </c:pt>
                <c:pt idx="60">
                  <c:v>67.25</c:v>
                </c:pt>
                <c:pt idx="61">
                  <c:v>68.400000000000006</c:v>
                </c:pt>
                <c:pt idx="62">
                  <c:v>69.459999999999994</c:v>
                </c:pt>
                <c:pt idx="63">
                  <c:v>70.67</c:v>
                </c:pt>
                <c:pt idx="64">
                  <c:v>71.959999999999994</c:v>
                </c:pt>
                <c:pt idx="65">
                  <c:v>73.459999999999994</c:v>
                </c:pt>
                <c:pt idx="66">
                  <c:v>75.349999999999994</c:v>
                </c:pt>
                <c:pt idx="67">
                  <c:v>76.89</c:v>
                </c:pt>
                <c:pt idx="68">
                  <c:v>77.95</c:v>
                </c:pt>
                <c:pt idx="69">
                  <c:v>79.08</c:v>
                </c:pt>
                <c:pt idx="70">
                  <c:v>80.28</c:v>
                </c:pt>
                <c:pt idx="71">
                  <c:v>81.45</c:v>
                </c:pt>
                <c:pt idx="72">
                  <c:v>83.05</c:v>
                </c:pt>
                <c:pt idx="73">
                  <c:v>84.44</c:v>
                </c:pt>
                <c:pt idx="74">
                  <c:v>86.04</c:v>
                </c:pt>
                <c:pt idx="75">
                  <c:v>87.42</c:v>
                </c:pt>
                <c:pt idx="76">
                  <c:v>88.72</c:v>
                </c:pt>
                <c:pt idx="77">
                  <c:v>89.85</c:v>
                </c:pt>
                <c:pt idx="78">
                  <c:v>91.19</c:v>
                </c:pt>
                <c:pt idx="79">
                  <c:v>92.51</c:v>
                </c:pt>
                <c:pt idx="80">
                  <c:v>93.6</c:v>
                </c:pt>
                <c:pt idx="81">
                  <c:v>94.84</c:v>
                </c:pt>
                <c:pt idx="82">
                  <c:v>96.01</c:v>
                </c:pt>
                <c:pt idx="83">
                  <c:v>97.15</c:v>
                </c:pt>
                <c:pt idx="84">
                  <c:v>98.22</c:v>
                </c:pt>
                <c:pt idx="85">
                  <c:v>99.21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4D-4E60-AD6B-227A1001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1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Fire front location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;[Red]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25259259259257"/>
          <c:y val="4.4486111111111108E-2"/>
          <c:w val="0.34160666666666661"/>
          <c:h val="0.24165198412698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703703703704"/>
          <c:y val="3.8736309523809527E-2"/>
          <c:w val="0.80521629629629643"/>
          <c:h val="0.838133928571428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HRR!$B$1</c:f>
              <c:strCache>
                <c:ptCount val="1"/>
                <c:pt idx="0">
                  <c:v>Veg3 -Vfine-VLES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HRR!$B$2:$B$102</c:f>
              <c:numCache>
                <c:formatCode>0.00</c:formatCode>
                <c:ptCount val="101"/>
                <c:pt idx="0">
                  <c:v>1.1494249479999999E-4</c:v>
                </c:pt>
                <c:pt idx="1">
                  <c:v>1.837237556E-4</c:v>
                </c:pt>
                <c:pt idx="2">
                  <c:v>1.4433499779999998E-3</c:v>
                </c:pt>
                <c:pt idx="3">
                  <c:v>7.1276549539999994E-3</c:v>
                </c:pt>
                <c:pt idx="4">
                  <c:v>1.5712418400000001E-2</c:v>
                </c:pt>
                <c:pt idx="5">
                  <c:v>2.4161863739999997E-2</c:v>
                </c:pt>
                <c:pt idx="6">
                  <c:v>3.3379251780000001E-2</c:v>
                </c:pt>
                <c:pt idx="7">
                  <c:v>4.6485809999999995E-2</c:v>
                </c:pt>
                <c:pt idx="8">
                  <c:v>6.6579651599999998E-2</c:v>
                </c:pt>
                <c:pt idx="9">
                  <c:v>8.8040806839999999E-2</c:v>
                </c:pt>
                <c:pt idx="10">
                  <c:v>0.1014647214</c:v>
                </c:pt>
                <c:pt idx="11">
                  <c:v>0.11878112539999999</c:v>
                </c:pt>
                <c:pt idx="12">
                  <c:v>0.1382192294</c:v>
                </c:pt>
                <c:pt idx="13">
                  <c:v>0.1495709026</c:v>
                </c:pt>
                <c:pt idx="14">
                  <c:v>0.1661936332</c:v>
                </c:pt>
                <c:pt idx="15">
                  <c:v>0.18139174759999999</c:v>
                </c:pt>
                <c:pt idx="16">
                  <c:v>0.19166381359999998</c:v>
                </c:pt>
                <c:pt idx="17">
                  <c:v>0.22195193859999998</c:v>
                </c:pt>
                <c:pt idx="18">
                  <c:v>0.22617186759999999</c:v>
                </c:pt>
                <c:pt idx="19">
                  <c:v>0.25689115340000002</c:v>
                </c:pt>
                <c:pt idx="20">
                  <c:v>0.27488993140000001</c:v>
                </c:pt>
                <c:pt idx="21">
                  <c:v>0.30152987899999995</c:v>
                </c:pt>
                <c:pt idx="22">
                  <c:v>0.32762844520000001</c:v>
                </c:pt>
                <c:pt idx="23">
                  <c:v>0.35099880900000002</c:v>
                </c:pt>
                <c:pt idx="24">
                  <c:v>0.38505574940000004</c:v>
                </c:pt>
                <c:pt idx="25">
                  <c:v>0.425151734</c:v>
                </c:pt>
                <c:pt idx="26">
                  <c:v>0.44076289880000002</c:v>
                </c:pt>
                <c:pt idx="27">
                  <c:v>0.47718665679999994</c:v>
                </c:pt>
                <c:pt idx="28">
                  <c:v>0.52589526359999994</c:v>
                </c:pt>
                <c:pt idx="29">
                  <c:v>0.55224190699999998</c:v>
                </c:pt>
                <c:pt idx="30">
                  <c:v>0.55224105440000004</c:v>
                </c:pt>
                <c:pt idx="31">
                  <c:v>0.59053896439999998</c:v>
                </c:pt>
                <c:pt idx="32">
                  <c:v>0.60994455200000008</c:v>
                </c:pt>
                <c:pt idx="33">
                  <c:v>0.67395879880000009</c:v>
                </c:pt>
                <c:pt idx="34">
                  <c:v>0.68565960680000004</c:v>
                </c:pt>
                <c:pt idx="35">
                  <c:v>0.70320426260000002</c:v>
                </c:pt>
                <c:pt idx="36">
                  <c:v>0.74061834980000008</c:v>
                </c:pt>
                <c:pt idx="37">
                  <c:v>0.75869308759999998</c:v>
                </c:pt>
                <c:pt idx="38">
                  <c:v>0.80040475900000008</c:v>
                </c:pt>
                <c:pt idx="39">
                  <c:v>0.81699001439999996</c:v>
                </c:pt>
                <c:pt idx="40">
                  <c:v>0.8705398996</c:v>
                </c:pt>
                <c:pt idx="41">
                  <c:v>0.890909964</c:v>
                </c:pt>
                <c:pt idx="42">
                  <c:v>0.92356768979999992</c:v>
                </c:pt>
                <c:pt idx="43">
                  <c:v>0.94416486919999998</c:v>
                </c:pt>
                <c:pt idx="44">
                  <c:v>0.93339825599999993</c:v>
                </c:pt>
                <c:pt idx="45">
                  <c:v>0.97426208039999995</c:v>
                </c:pt>
                <c:pt idx="46">
                  <c:v>1.0367844340000001</c:v>
                </c:pt>
                <c:pt idx="47">
                  <c:v>1.05962745</c:v>
                </c:pt>
                <c:pt idx="48">
                  <c:v>1.0566736319999999</c:v>
                </c:pt>
                <c:pt idx="49">
                  <c:v>1.147634684</c:v>
                </c:pt>
                <c:pt idx="50">
                  <c:v>1.1779397140000001</c:v>
                </c:pt>
                <c:pt idx="51">
                  <c:v>1.2629299200000002</c:v>
                </c:pt>
                <c:pt idx="52">
                  <c:v>1.2992355880000002</c:v>
                </c:pt>
                <c:pt idx="53">
                  <c:v>1.337074074</c:v>
                </c:pt>
                <c:pt idx="54">
                  <c:v>1.4106405180000001</c:v>
                </c:pt>
                <c:pt idx="55">
                  <c:v>1.380835778</c:v>
                </c:pt>
                <c:pt idx="56">
                  <c:v>1.3924635759999999</c:v>
                </c:pt>
                <c:pt idx="57">
                  <c:v>1.4353157419999998</c:v>
                </c:pt>
                <c:pt idx="58">
                  <c:v>1.4211334760000001</c:v>
                </c:pt>
                <c:pt idx="59">
                  <c:v>1.4497636859999998</c:v>
                </c:pt>
                <c:pt idx="60">
                  <c:v>1.4552224819999999</c:v>
                </c:pt>
                <c:pt idx="61">
                  <c:v>1.4321224119999998</c:v>
                </c:pt>
                <c:pt idx="62">
                  <c:v>1.40715554</c:v>
                </c:pt>
                <c:pt idx="63">
                  <c:v>1.2162874080000001</c:v>
                </c:pt>
                <c:pt idx="64">
                  <c:v>1.0926595259999998</c:v>
                </c:pt>
                <c:pt idx="65">
                  <c:v>0.99050677599999981</c:v>
                </c:pt>
                <c:pt idx="66">
                  <c:v>0.89891984699999994</c:v>
                </c:pt>
                <c:pt idx="67">
                  <c:v>0.82243480619999987</c:v>
                </c:pt>
                <c:pt idx="68">
                  <c:v>0.76524494619999994</c:v>
                </c:pt>
                <c:pt idx="69">
                  <c:v>0.70591376660000005</c:v>
                </c:pt>
                <c:pt idx="70">
                  <c:v>0.63025615940000002</c:v>
                </c:pt>
                <c:pt idx="71">
                  <c:v>0.59494935640000002</c:v>
                </c:pt>
                <c:pt idx="72">
                  <c:v>0.54877714639999997</c:v>
                </c:pt>
                <c:pt idx="73">
                  <c:v>0.50336206480000001</c:v>
                </c:pt>
                <c:pt idx="74">
                  <c:v>0.45777555179999996</c:v>
                </c:pt>
                <c:pt idx="75">
                  <c:v>0.41366889759999997</c:v>
                </c:pt>
                <c:pt idx="76">
                  <c:v>0.365245706</c:v>
                </c:pt>
                <c:pt idx="77">
                  <c:v>0.31132864419999995</c:v>
                </c:pt>
                <c:pt idx="78">
                  <c:v>0.28223156220000001</c:v>
                </c:pt>
                <c:pt idx="79">
                  <c:v>0.22501942679999998</c:v>
                </c:pt>
                <c:pt idx="80">
                  <c:v>0.1995193368</c:v>
                </c:pt>
                <c:pt idx="81">
                  <c:v>0.16937065600000001</c:v>
                </c:pt>
                <c:pt idx="82">
                  <c:v>0.14508118939999998</c:v>
                </c:pt>
                <c:pt idx="83">
                  <c:v>0.12567795379999999</c:v>
                </c:pt>
                <c:pt idx="84">
                  <c:v>0.11134763919999999</c:v>
                </c:pt>
                <c:pt idx="85">
                  <c:v>9.4713437700000014E-2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FE-4ECE-BEAF-FF41FA41AC4B}"/>
            </c:ext>
          </c:extLst>
        </c:ser>
        <c:ser>
          <c:idx val="1"/>
          <c:order val="1"/>
          <c:tx>
            <c:strRef>
              <c:f>HRR!$C$1</c:f>
              <c:strCache>
                <c:ptCount val="1"/>
                <c:pt idx="0">
                  <c:v>Veg3 -fine-VLES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HRR!$C$2:$C$102</c:f>
              <c:numCache>
                <c:formatCode>0.00</c:formatCode>
                <c:ptCount val="101"/>
                <c:pt idx="0">
                  <c:v>1.1697176E-4</c:v>
                </c:pt>
                <c:pt idx="1">
                  <c:v>1.8117974000000001E-4</c:v>
                </c:pt>
                <c:pt idx="2">
                  <c:v>1.3838641000000001E-3</c:v>
                </c:pt>
                <c:pt idx="3">
                  <c:v>5.6492401000000003E-3</c:v>
                </c:pt>
                <c:pt idx="4">
                  <c:v>1.8548653999999998E-2</c:v>
                </c:pt>
                <c:pt idx="5">
                  <c:v>2.9699376E-2</c:v>
                </c:pt>
                <c:pt idx="6">
                  <c:v>4.0878787E-2</c:v>
                </c:pt>
                <c:pt idx="7">
                  <c:v>5.7959368000000004E-2</c:v>
                </c:pt>
                <c:pt idx="8">
                  <c:v>7.1308450999999995E-2</c:v>
                </c:pt>
                <c:pt idx="9">
                  <c:v>8.5894607999999997E-2</c:v>
                </c:pt>
                <c:pt idx="10">
                  <c:v>0.10745946000000001</c:v>
                </c:pt>
                <c:pt idx="11">
                  <c:v>0.13073132000000001</c:v>
                </c:pt>
                <c:pt idx="12">
                  <c:v>0.13722869000000001</c:v>
                </c:pt>
                <c:pt idx="13">
                  <c:v>0.15805957000000001</c:v>
                </c:pt>
                <c:pt idx="14">
                  <c:v>0.18711326</c:v>
                </c:pt>
                <c:pt idx="15">
                  <c:v>0.19927742000000001</c:v>
                </c:pt>
                <c:pt idx="16">
                  <c:v>0.21459916000000001</c:v>
                </c:pt>
                <c:pt idx="17">
                  <c:v>0.24693936</c:v>
                </c:pt>
                <c:pt idx="18">
                  <c:v>0.27346873999999999</c:v>
                </c:pt>
                <c:pt idx="19">
                  <c:v>0.29254299</c:v>
                </c:pt>
                <c:pt idx="20">
                  <c:v>0.32641580999999997</c:v>
                </c:pt>
                <c:pt idx="21">
                  <c:v>0.32977706000000001</c:v>
                </c:pt>
                <c:pt idx="22">
                  <c:v>0.36222011999999998</c:v>
                </c:pt>
                <c:pt idx="23">
                  <c:v>0.38614880000000001</c:v>
                </c:pt>
                <c:pt idx="24">
                  <c:v>0.41524309999999998</c:v>
                </c:pt>
                <c:pt idx="25">
                  <c:v>0.43178821000000001</c:v>
                </c:pt>
                <c:pt idx="26">
                  <c:v>0.44553723000000001</c:v>
                </c:pt>
                <c:pt idx="27">
                  <c:v>0.48829021</c:v>
                </c:pt>
                <c:pt idx="28">
                  <c:v>0.51566177000000002</c:v>
                </c:pt>
                <c:pt idx="29">
                  <c:v>0.53472319999999995</c:v>
                </c:pt>
                <c:pt idx="30">
                  <c:v>0.56129574999999998</c:v>
                </c:pt>
                <c:pt idx="31">
                  <c:v>0.59661575</c:v>
                </c:pt>
                <c:pt idx="32">
                  <c:v>0.60799456000000007</c:v>
                </c:pt>
                <c:pt idx="33">
                  <c:v>0.63576162000000003</c:v>
                </c:pt>
                <c:pt idx="34">
                  <c:v>0.66099796999999993</c:v>
                </c:pt>
                <c:pt idx="35">
                  <c:v>0.71455099</c:v>
                </c:pt>
                <c:pt idx="36">
                  <c:v>0.72354543000000004</c:v>
                </c:pt>
                <c:pt idx="37">
                  <c:v>0.76028220999999996</c:v>
                </c:pt>
                <c:pt idx="38">
                  <c:v>0.82491804000000002</c:v>
                </c:pt>
                <c:pt idx="39">
                  <c:v>0.86896362999999999</c:v>
                </c:pt>
                <c:pt idx="40">
                  <c:v>0.89397128000000003</c:v>
                </c:pt>
                <c:pt idx="41">
                  <c:v>0.91802614000000005</c:v>
                </c:pt>
                <c:pt idx="42">
                  <c:v>0.95374424999999996</c:v>
                </c:pt>
                <c:pt idx="43">
                  <c:v>0.97867057999999996</c:v>
                </c:pt>
                <c:pt idx="44">
                  <c:v>1.0122480999999999</c:v>
                </c:pt>
                <c:pt idx="45">
                  <c:v>1.0278871999999999</c:v>
                </c:pt>
                <c:pt idx="46">
                  <c:v>1.0531033999999999</c:v>
                </c:pt>
                <c:pt idx="47">
                  <c:v>1.0890273000000001</c:v>
                </c:pt>
                <c:pt idx="48">
                  <c:v>1.1165794</c:v>
                </c:pt>
                <c:pt idx="49">
                  <c:v>1.1503183000000001</c:v>
                </c:pt>
                <c:pt idx="50">
                  <c:v>1.1803707999999999</c:v>
                </c:pt>
                <c:pt idx="51">
                  <c:v>1.2271811000000001</c:v>
                </c:pt>
                <c:pt idx="52">
                  <c:v>1.2408249</c:v>
                </c:pt>
                <c:pt idx="53">
                  <c:v>1.2904563</c:v>
                </c:pt>
                <c:pt idx="54">
                  <c:v>1.2784249999999999</c:v>
                </c:pt>
                <c:pt idx="55">
                  <c:v>1.3196388000000001</c:v>
                </c:pt>
                <c:pt idx="56">
                  <c:v>1.2993792</c:v>
                </c:pt>
                <c:pt idx="57">
                  <c:v>1.3501271000000001</c:v>
                </c:pt>
                <c:pt idx="58">
                  <c:v>1.3526891000000001</c:v>
                </c:pt>
                <c:pt idx="59">
                  <c:v>1.3675539999999999</c:v>
                </c:pt>
                <c:pt idx="60">
                  <c:v>1.3451740000000001</c:v>
                </c:pt>
                <c:pt idx="61">
                  <c:v>1.3648593999999998</c:v>
                </c:pt>
                <c:pt idx="62">
                  <c:v>1.3541421999999999</c:v>
                </c:pt>
                <c:pt idx="63">
                  <c:v>1.3542541000000001</c:v>
                </c:pt>
                <c:pt idx="64">
                  <c:v>1.2791983999999998</c:v>
                </c:pt>
                <c:pt idx="65">
                  <c:v>1.1737537</c:v>
                </c:pt>
                <c:pt idx="66">
                  <c:v>1.1079148999999999</c:v>
                </c:pt>
                <c:pt idx="67">
                  <c:v>0.93927759</c:v>
                </c:pt>
                <c:pt idx="68">
                  <c:v>0.83157115000000004</c:v>
                </c:pt>
                <c:pt idx="69">
                  <c:v>0.75474258999999999</c:v>
                </c:pt>
                <c:pt idx="70">
                  <c:v>0.66925203</c:v>
                </c:pt>
                <c:pt idx="71">
                  <c:v>0.60535230000000007</c:v>
                </c:pt>
                <c:pt idx="72">
                  <c:v>0.56876353000000002</c:v>
                </c:pt>
                <c:pt idx="73">
                  <c:v>0.52929071999999999</c:v>
                </c:pt>
                <c:pt idx="74">
                  <c:v>0.47837684999999996</c:v>
                </c:pt>
                <c:pt idx="75">
                  <c:v>0.45671314000000002</c:v>
                </c:pt>
                <c:pt idx="76">
                  <c:v>0.41395065000000003</c:v>
                </c:pt>
                <c:pt idx="77">
                  <c:v>0.37333761999999998</c:v>
                </c:pt>
                <c:pt idx="78">
                  <c:v>0.32438883000000002</c:v>
                </c:pt>
                <c:pt idx="79">
                  <c:v>0.29148566999999997</c:v>
                </c:pt>
                <c:pt idx="80">
                  <c:v>0.23036312</c:v>
                </c:pt>
                <c:pt idx="81">
                  <c:v>0.20132332999999999</c:v>
                </c:pt>
                <c:pt idx="82">
                  <c:v>0.16461271999999999</c:v>
                </c:pt>
                <c:pt idx="83">
                  <c:v>0.13796242</c:v>
                </c:pt>
                <c:pt idx="84">
                  <c:v>0.10380309</c:v>
                </c:pt>
                <c:pt idx="85">
                  <c:v>7.6895998000000007E-2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FE-4ECE-BEAF-FF41FA41AC4B}"/>
            </c:ext>
          </c:extLst>
        </c:ser>
        <c:ser>
          <c:idx val="2"/>
          <c:order val="2"/>
          <c:tx>
            <c:strRef>
              <c:f>HRR!$D$1</c:f>
              <c:strCache>
                <c:ptCount val="1"/>
                <c:pt idx="0">
                  <c:v>Veg1 -Vfine-VLES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HRR!$D$2:$D$102</c:f>
              <c:numCache>
                <c:formatCode>0.00</c:formatCode>
                <c:ptCount val="101"/>
                <c:pt idx="0">
                  <c:v>2.0721031580000003E-6</c:v>
                </c:pt>
                <c:pt idx="1">
                  <c:v>1.1752243320000001E-4</c:v>
                </c:pt>
                <c:pt idx="2">
                  <c:v>2.1291466340000002E-3</c:v>
                </c:pt>
                <c:pt idx="3">
                  <c:v>8.6264320040000016E-3</c:v>
                </c:pt>
                <c:pt idx="4">
                  <c:v>1.8434148359999999E-2</c:v>
                </c:pt>
                <c:pt idx="5">
                  <c:v>2.753169376E-2</c:v>
                </c:pt>
                <c:pt idx="6">
                  <c:v>3.7168005360000006E-2</c:v>
                </c:pt>
                <c:pt idx="7">
                  <c:v>4.8437607360000003E-2</c:v>
                </c:pt>
                <c:pt idx="8">
                  <c:v>5.887202582E-2</c:v>
                </c:pt>
                <c:pt idx="9">
                  <c:v>7.6249497280000009E-2</c:v>
                </c:pt>
                <c:pt idx="10">
                  <c:v>9.0242647380000013E-2</c:v>
                </c:pt>
                <c:pt idx="11">
                  <c:v>0.1026636023</c:v>
                </c:pt>
                <c:pt idx="12">
                  <c:v>0.1218104936</c:v>
                </c:pt>
                <c:pt idx="13">
                  <c:v>0.1339109872</c:v>
                </c:pt>
                <c:pt idx="14">
                  <c:v>0.14565166380000003</c:v>
                </c:pt>
                <c:pt idx="15">
                  <c:v>0.14297105100000002</c:v>
                </c:pt>
                <c:pt idx="16">
                  <c:v>0.16302515920000002</c:v>
                </c:pt>
                <c:pt idx="17">
                  <c:v>0.1713983218</c:v>
                </c:pt>
                <c:pt idx="18">
                  <c:v>0.18764069119999999</c:v>
                </c:pt>
                <c:pt idx="19">
                  <c:v>0.20470559940000002</c:v>
                </c:pt>
                <c:pt idx="20">
                  <c:v>0.21472852479999999</c:v>
                </c:pt>
                <c:pt idx="21">
                  <c:v>0.22832102140000002</c:v>
                </c:pt>
                <c:pt idx="22">
                  <c:v>0.23959883840000001</c:v>
                </c:pt>
                <c:pt idx="23">
                  <c:v>0.2366168464</c:v>
                </c:pt>
                <c:pt idx="24">
                  <c:v>0.25253664720000002</c:v>
                </c:pt>
                <c:pt idx="25">
                  <c:v>0.26656867280000002</c:v>
                </c:pt>
                <c:pt idx="26">
                  <c:v>0.27279812320000002</c:v>
                </c:pt>
                <c:pt idx="27">
                  <c:v>0.29976964300000003</c:v>
                </c:pt>
                <c:pt idx="28">
                  <c:v>0.32154135400000006</c:v>
                </c:pt>
                <c:pt idx="29">
                  <c:v>0.31879954739999999</c:v>
                </c:pt>
                <c:pt idx="30">
                  <c:v>0.33637120980000002</c:v>
                </c:pt>
                <c:pt idx="31">
                  <c:v>0.353983926</c:v>
                </c:pt>
                <c:pt idx="32">
                  <c:v>0.36651554280000004</c:v>
                </c:pt>
                <c:pt idx="33">
                  <c:v>0.3832456924</c:v>
                </c:pt>
                <c:pt idx="34">
                  <c:v>0.39699690280000005</c:v>
                </c:pt>
                <c:pt idx="35">
                  <c:v>0.40869579420000007</c:v>
                </c:pt>
                <c:pt idx="36">
                  <c:v>0.41937726580000001</c:v>
                </c:pt>
                <c:pt idx="37">
                  <c:v>0.42994311260000007</c:v>
                </c:pt>
                <c:pt idx="38">
                  <c:v>0.4484098178</c:v>
                </c:pt>
                <c:pt idx="39">
                  <c:v>0.4595473544</c:v>
                </c:pt>
                <c:pt idx="40">
                  <c:v>0.50446570239999999</c:v>
                </c:pt>
                <c:pt idx="41">
                  <c:v>0.50859156160000007</c:v>
                </c:pt>
                <c:pt idx="42">
                  <c:v>0.51626975640000006</c:v>
                </c:pt>
                <c:pt idx="43">
                  <c:v>0.54219742000000004</c:v>
                </c:pt>
                <c:pt idx="44">
                  <c:v>0.54982463940000004</c:v>
                </c:pt>
                <c:pt idx="45">
                  <c:v>0.55387514320000009</c:v>
                </c:pt>
                <c:pt idx="46">
                  <c:v>0.55985834499999998</c:v>
                </c:pt>
                <c:pt idx="47">
                  <c:v>0.56047120520000004</c:v>
                </c:pt>
                <c:pt idx="48">
                  <c:v>0.58755906000000002</c:v>
                </c:pt>
                <c:pt idx="49">
                  <c:v>0.59635743100000005</c:v>
                </c:pt>
                <c:pt idx="50">
                  <c:v>0.6306806974000001</c:v>
                </c:pt>
                <c:pt idx="51">
                  <c:v>0.64363090820000002</c:v>
                </c:pt>
                <c:pt idx="52">
                  <c:v>0.66297553720000002</c:v>
                </c:pt>
                <c:pt idx="53">
                  <c:v>0.68732419300000003</c:v>
                </c:pt>
                <c:pt idx="54">
                  <c:v>0.68708550219999998</c:v>
                </c:pt>
                <c:pt idx="55">
                  <c:v>0.69531623259999997</c:v>
                </c:pt>
                <c:pt idx="56">
                  <c:v>0.68565354820000002</c:v>
                </c:pt>
                <c:pt idx="57">
                  <c:v>0.68219817080000011</c:v>
                </c:pt>
                <c:pt idx="58">
                  <c:v>0.69445834280000007</c:v>
                </c:pt>
                <c:pt idx="59">
                  <c:v>0.6981408146000001</c:v>
                </c:pt>
                <c:pt idx="60">
                  <c:v>0.67635523880000004</c:v>
                </c:pt>
                <c:pt idx="61">
                  <c:v>0.68845171500000002</c:v>
                </c:pt>
                <c:pt idx="62">
                  <c:v>0.67245392999999998</c:v>
                </c:pt>
                <c:pt idx="63">
                  <c:v>0.6691850278</c:v>
                </c:pt>
                <c:pt idx="64">
                  <c:v>0.67560245860000012</c:v>
                </c:pt>
                <c:pt idx="65">
                  <c:v>0.66321732320000004</c:v>
                </c:pt>
                <c:pt idx="66">
                  <c:v>0.66268827720000001</c:v>
                </c:pt>
                <c:pt idx="67">
                  <c:v>0.65772920499999998</c:v>
                </c:pt>
                <c:pt idx="68">
                  <c:v>0.66090502860000011</c:v>
                </c:pt>
                <c:pt idx="69">
                  <c:v>0.64819911600000002</c:v>
                </c:pt>
                <c:pt idx="70">
                  <c:v>0.65769997020000004</c:v>
                </c:pt>
                <c:pt idx="71">
                  <c:v>0.63702592099999999</c:v>
                </c:pt>
                <c:pt idx="72">
                  <c:v>0.64377469720000013</c:v>
                </c:pt>
                <c:pt idx="73">
                  <c:v>0.63970011020000006</c:v>
                </c:pt>
                <c:pt idx="74">
                  <c:v>0.63640723080000006</c:v>
                </c:pt>
                <c:pt idx="75">
                  <c:v>0.66455414220000009</c:v>
                </c:pt>
                <c:pt idx="76">
                  <c:v>0.65712989160000002</c:v>
                </c:pt>
                <c:pt idx="77">
                  <c:v>0.63869725480000006</c:v>
                </c:pt>
                <c:pt idx="78">
                  <c:v>0.64985356400000005</c:v>
                </c:pt>
                <c:pt idx="79">
                  <c:v>0.62269676680000008</c:v>
                </c:pt>
                <c:pt idx="80">
                  <c:v>0.63142593040000006</c:v>
                </c:pt>
                <c:pt idx="81">
                  <c:v>0.63684790460000007</c:v>
                </c:pt>
                <c:pt idx="82">
                  <c:v>0.62575941420000003</c:v>
                </c:pt>
                <c:pt idx="83">
                  <c:v>0.60809084660000001</c:v>
                </c:pt>
                <c:pt idx="84">
                  <c:v>0.60595363219999998</c:v>
                </c:pt>
                <c:pt idx="85">
                  <c:v>0.59295855159999999</c:v>
                </c:pt>
                <c:pt idx="86">
                  <c:v>0.60185520580000007</c:v>
                </c:pt>
                <c:pt idx="87">
                  <c:v>0.59885766360000015</c:v>
                </c:pt>
                <c:pt idx="88">
                  <c:v>0.61409396579999997</c:v>
                </c:pt>
                <c:pt idx="89">
                  <c:v>0.59636661060000007</c:v>
                </c:pt>
                <c:pt idx="90">
                  <c:v>0.60624846060000004</c:v>
                </c:pt>
                <c:pt idx="91">
                  <c:v>0.59452619620000013</c:v>
                </c:pt>
                <c:pt idx="92">
                  <c:v>0.59200690479999996</c:v>
                </c:pt>
                <c:pt idx="93">
                  <c:v>0.5884059894</c:v>
                </c:pt>
                <c:pt idx="94">
                  <c:v>0.59124234800000008</c:v>
                </c:pt>
                <c:pt idx="95">
                  <c:v>0.59752695020000002</c:v>
                </c:pt>
                <c:pt idx="96">
                  <c:v>0.61316491819999996</c:v>
                </c:pt>
                <c:pt idx="97">
                  <c:v>0.62577784759999999</c:v>
                </c:pt>
                <c:pt idx="98">
                  <c:v>0.62020672080000006</c:v>
                </c:pt>
                <c:pt idx="99">
                  <c:v>0.63644130980000002</c:v>
                </c:pt>
                <c:pt idx="100">
                  <c:v>0.6042194192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FE-4ECE-BEAF-FF41FA41AC4B}"/>
            </c:ext>
          </c:extLst>
        </c:ser>
        <c:ser>
          <c:idx val="3"/>
          <c:order val="3"/>
          <c:tx>
            <c:strRef>
              <c:f>HRR!$E$1</c:f>
              <c:strCache>
                <c:ptCount val="1"/>
                <c:pt idx="0">
                  <c:v>Veg1 -fine-VLES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HRR!$E$2:$E$102</c:f>
              <c:numCache>
                <c:formatCode>0.00</c:formatCode>
                <c:ptCount val="101"/>
                <c:pt idx="0">
                  <c:v>1.9000588920000002E-6</c:v>
                </c:pt>
                <c:pt idx="1">
                  <c:v>8.6248073799999997E-5</c:v>
                </c:pt>
                <c:pt idx="2">
                  <c:v>1.78736759E-3</c:v>
                </c:pt>
                <c:pt idx="3">
                  <c:v>7.4143752259999999E-3</c:v>
                </c:pt>
                <c:pt idx="4">
                  <c:v>1.8952926029999997E-2</c:v>
                </c:pt>
                <c:pt idx="5">
                  <c:v>3.2108843000000005E-2</c:v>
                </c:pt>
                <c:pt idx="6">
                  <c:v>4.0674442550000002E-2</c:v>
                </c:pt>
                <c:pt idx="7">
                  <c:v>5.4189191619999993E-2</c:v>
                </c:pt>
                <c:pt idx="8">
                  <c:v>6.7562691229999999E-2</c:v>
                </c:pt>
                <c:pt idx="9">
                  <c:v>8.0241227549999988E-2</c:v>
                </c:pt>
                <c:pt idx="10">
                  <c:v>9.5802157669999999E-2</c:v>
                </c:pt>
                <c:pt idx="11">
                  <c:v>0.1110126588</c:v>
                </c:pt>
                <c:pt idx="12">
                  <c:v>0.1198387858</c:v>
                </c:pt>
                <c:pt idx="13">
                  <c:v>0.13141507619999998</c:v>
                </c:pt>
                <c:pt idx="14">
                  <c:v>0.13974409759999998</c:v>
                </c:pt>
                <c:pt idx="15">
                  <c:v>0.14981072849999999</c:v>
                </c:pt>
                <c:pt idx="16">
                  <c:v>0.15545232610000001</c:v>
                </c:pt>
                <c:pt idx="17">
                  <c:v>0.1610361796</c:v>
                </c:pt>
                <c:pt idx="18">
                  <c:v>0.171821629</c:v>
                </c:pt>
                <c:pt idx="19">
                  <c:v>0.17585845859999999</c:v>
                </c:pt>
                <c:pt idx="20">
                  <c:v>0.18019557110000001</c:v>
                </c:pt>
                <c:pt idx="21">
                  <c:v>0.1837873065</c:v>
                </c:pt>
                <c:pt idx="22">
                  <c:v>0.19364014939999999</c:v>
                </c:pt>
                <c:pt idx="23">
                  <c:v>0.2057820856</c:v>
                </c:pt>
                <c:pt idx="24">
                  <c:v>0.21975600259999997</c:v>
                </c:pt>
                <c:pt idx="25">
                  <c:v>0.23414466249999999</c:v>
                </c:pt>
                <c:pt idx="26">
                  <c:v>0.25040519929999999</c:v>
                </c:pt>
                <c:pt idx="27">
                  <c:v>0.25996737199999997</c:v>
                </c:pt>
                <c:pt idx="28">
                  <c:v>0.27611026720000004</c:v>
                </c:pt>
                <c:pt idx="29">
                  <c:v>0.29405476279999998</c:v>
                </c:pt>
                <c:pt idx="30">
                  <c:v>0.31146763050000004</c:v>
                </c:pt>
                <c:pt idx="31">
                  <c:v>0.33254030820000002</c:v>
                </c:pt>
                <c:pt idx="32">
                  <c:v>0.34909254339999995</c:v>
                </c:pt>
                <c:pt idx="33">
                  <c:v>0.36711827650000001</c:v>
                </c:pt>
                <c:pt idx="34">
                  <c:v>0.37623641229999999</c:v>
                </c:pt>
                <c:pt idx="35">
                  <c:v>0.3880029391</c:v>
                </c:pt>
                <c:pt idx="36">
                  <c:v>0.41605145910000002</c:v>
                </c:pt>
                <c:pt idx="37">
                  <c:v>0.42782920879999997</c:v>
                </c:pt>
                <c:pt idx="38">
                  <c:v>0.44281909410000003</c:v>
                </c:pt>
                <c:pt idx="39">
                  <c:v>0.46243166959999998</c:v>
                </c:pt>
                <c:pt idx="40">
                  <c:v>0.48737897349999998</c:v>
                </c:pt>
                <c:pt idx="41">
                  <c:v>0.51384934230000001</c:v>
                </c:pt>
                <c:pt idx="42">
                  <c:v>0.54050818210000007</c:v>
                </c:pt>
                <c:pt idx="43">
                  <c:v>0.54932808170000003</c:v>
                </c:pt>
                <c:pt idx="44">
                  <c:v>0.55864192469999996</c:v>
                </c:pt>
                <c:pt idx="45">
                  <c:v>0.58692216799999997</c:v>
                </c:pt>
                <c:pt idx="46">
                  <c:v>0.61196124359999993</c:v>
                </c:pt>
                <c:pt idx="47">
                  <c:v>0.6426745961</c:v>
                </c:pt>
                <c:pt idx="48">
                  <c:v>0.65198558729999989</c:v>
                </c:pt>
                <c:pt idx="49">
                  <c:v>0.6615239464999999</c:v>
                </c:pt>
                <c:pt idx="50">
                  <c:v>0.67036302299999995</c:v>
                </c:pt>
                <c:pt idx="51">
                  <c:v>0.69015111029999998</c:v>
                </c:pt>
                <c:pt idx="52">
                  <c:v>0.71997697100000002</c:v>
                </c:pt>
                <c:pt idx="53">
                  <c:v>0.74153505610000003</c:v>
                </c:pt>
                <c:pt idx="54">
                  <c:v>0.74734490990000002</c:v>
                </c:pt>
                <c:pt idx="55">
                  <c:v>0.75724973510000004</c:v>
                </c:pt>
                <c:pt idx="56">
                  <c:v>0.77769780070000005</c:v>
                </c:pt>
                <c:pt idx="57">
                  <c:v>0.79973018669999996</c:v>
                </c:pt>
                <c:pt idx="58">
                  <c:v>0.80751512539999992</c:v>
                </c:pt>
                <c:pt idx="59">
                  <c:v>0.80127166220000001</c:v>
                </c:pt>
                <c:pt idx="60">
                  <c:v>0.81911288189999998</c:v>
                </c:pt>
                <c:pt idx="61">
                  <c:v>0.81862286699999998</c:v>
                </c:pt>
                <c:pt idx="62">
                  <c:v>0.81341793429999987</c:v>
                </c:pt>
                <c:pt idx="63">
                  <c:v>0.81370032069999998</c:v>
                </c:pt>
                <c:pt idx="64">
                  <c:v>0.843868281</c:v>
                </c:pt>
                <c:pt idx="65">
                  <c:v>0.83058245289999988</c:v>
                </c:pt>
                <c:pt idx="66">
                  <c:v>0.83966046949999995</c:v>
                </c:pt>
                <c:pt idx="67">
                  <c:v>0.83632326210000008</c:v>
                </c:pt>
                <c:pt idx="68">
                  <c:v>0.8226634505</c:v>
                </c:pt>
                <c:pt idx="69">
                  <c:v>0.81286093120000003</c:v>
                </c:pt>
                <c:pt idx="70">
                  <c:v>0.81455981830000002</c:v>
                </c:pt>
                <c:pt idx="71">
                  <c:v>0.81710147050000004</c:v>
                </c:pt>
                <c:pt idx="72">
                  <c:v>0.78132198259999996</c:v>
                </c:pt>
                <c:pt idx="73">
                  <c:v>0.80380875539999996</c:v>
                </c:pt>
                <c:pt idx="74">
                  <c:v>0.78268592869999998</c:v>
                </c:pt>
                <c:pt idx="75">
                  <c:v>0.81436931999999995</c:v>
                </c:pt>
                <c:pt idx="76">
                  <c:v>0.82150157479999997</c:v>
                </c:pt>
                <c:pt idx="77">
                  <c:v>0.80810777600000006</c:v>
                </c:pt>
                <c:pt idx="78">
                  <c:v>0.78399036529999999</c:v>
                </c:pt>
                <c:pt idx="79">
                  <c:v>0.78443947530000002</c:v>
                </c:pt>
                <c:pt idx="80">
                  <c:v>0.78146932559999993</c:v>
                </c:pt>
                <c:pt idx="81">
                  <c:v>0.76972670929999987</c:v>
                </c:pt>
                <c:pt idx="82">
                  <c:v>0.77311424029999998</c:v>
                </c:pt>
                <c:pt idx="83">
                  <c:v>0.80557153640000001</c:v>
                </c:pt>
                <c:pt idx="84">
                  <c:v>0.77723450929999993</c:v>
                </c:pt>
                <c:pt idx="85">
                  <c:v>0.7497554957</c:v>
                </c:pt>
                <c:pt idx="86">
                  <c:v>0.75762872380000001</c:v>
                </c:pt>
                <c:pt idx="87">
                  <c:v>0.76425429909999998</c:v>
                </c:pt>
                <c:pt idx="88">
                  <c:v>0.74135976740000009</c:v>
                </c:pt>
                <c:pt idx="89">
                  <c:v>0.76970872550000002</c:v>
                </c:pt>
                <c:pt idx="90">
                  <c:v>0.76663734660000005</c:v>
                </c:pt>
                <c:pt idx="91">
                  <c:v>0.74046567960000009</c:v>
                </c:pt>
                <c:pt idx="92">
                  <c:v>0.75828165019999993</c:v>
                </c:pt>
                <c:pt idx="93">
                  <c:v>0.77828943279999996</c:v>
                </c:pt>
                <c:pt idx="94">
                  <c:v>0.77657892509999993</c:v>
                </c:pt>
                <c:pt idx="95">
                  <c:v>0.70623076149999997</c:v>
                </c:pt>
                <c:pt idx="96">
                  <c:v>0.65818070570000009</c:v>
                </c:pt>
                <c:pt idx="97">
                  <c:v>0.5346912278999999</c:v>
                </c:pt>
                <c:pt idx="98">
                  <c:v>0.44375389279999999</c:v>
                </c:pt>
                <c:pt idx="99">
                  <c:v>0.36300162559999999</c:v>
                </c:pt>
                <c:pt idx="100">
                  <c:v>0.31186403069999996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FE-4ECE-BEAF-FF41FA41AC4B}"/>
            </c:ext>
          </c:extLst>
        </c:ser>
        <c:ser>
          <c:idx val="4"/>
          <c:order val="4"/>
          <c:tx>
            <c:strRef>
              <c:f>HRR!$F$1</c:f>
              <c:strCache>
                <c:ptCount val="1"/>
                <c:pt idx="0">
                  <c:v>Veg1 -fine-SVLES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HRR!$F$2:$F$102</c:f>
              <c:numCache>
                <c:formatCode>0.00</c:formatCode>
                <c:ptCount val="101"/>
                <c:pt idx="0">
                  <c:v>1.9849151999999999E-6</c:v>
                </c:pt>
                <c:pt idx="1">
                  <c:v>1.0089564000000001E-4</c:v>
                </c:pt>
                <c:pt idx="2">
                  <c:v>1.8422046000000001E-3</c:v>
                </c:pt>
                <c:pt idx="3">
                  <c:v>7.6330759999999999E-3</c:v>
                </c:pt>
                <c:pt idx="4">
                  <c:v>2.0695522000000001E-2</c:v>
                </c:pt>
                <c:pt idx="5">
                  <c:v>3.4481576999999999E-2</c:v>
                </c:pt>
                <c:pt idx="6">
                  <c:v>4.2057258E-2</c:v>
                </c:pt>
                <c:pt idx="7">
                  <c:v>5.7177612999999995E-2</c:v>
                </c:pt>
                <c:pt idx="8">
                  <c:v>7.1556270000000005E-2</c:v>
                </c:pt>
                <c:pt idx="9">
                  <c:v>8.3083093999999996E-2</c:v>
                </c:pt>
                <c:pt idx="10">
                  <c:v>9.4840323000000004E-2</c:v>
                </c:pt>
                <c:pt idx="11">
                  <c:v>0.11002880999999999</c:v>
                </c:pt>
                <c:pt idx="12">
                  <c:v>0.11862210000000001</c:v>
                </c:pt>
                <c:pt idx="13">
                  <c:v>0.13152007999999998</c:v>
                </c:pt>
                <c:pt idx="14">
                  <c:v>0.14493198000000002</c:v>
                </c:pt>
                <c:pt idx="15">
                  <c:v>0.1580338</c:v>
                </c:pt>
                <c:pt idx="16">
                  <c:v>0.16730298000000002</c:v>
                </c:pt>
                <c:pt idx="17">
                  <c:v>0.17927334</c:v>
                </c:pt>
                <c:pt idx="18">
                  <c:v>0.19484036999999998</c:v>
                </c:pt>
                <c:pt idx="19">
                  <c:v>0.21355917999999999</c:v>
                </c:pt>
                <c:pt idx="20">
                  <c:v>0.21384196999999999</c:v>
                </c:pt>
                <c:pt idx="21">
                  <c:v>0.21750256000000001</c:v>
                </c:pt>
                <c:pt idx="22">
                  <c:v>0.22626907999999998</c:v>
                </c:pt>
                <c:pt idx="23">
                  <c:v>0.23652767999999999</c:v>
                </c:pt>
                <c:pt idx="24">
                  <c:v>0.25915560999999998</c:v>
                </c:pt>
                <c:pt idx="25">
                  <c:v>0.26920788000000001</c:v>
                </c:pt>
                <c:pt idx="26">
                  <c:v>0.29264855000000001</c:v>
                </c:pt>
                <c:pt idx="27">
                  <c:v>0.3168897</c:v>
                </c:pt>
                <c:pt idx="28">
                  <c:v>0.34415223</c:v>
                </c:pt>
                <c:pt idx="29">
                  <c:v>0.35252575000000003</c:v>
                </c:pt>
                <c:pt idx="30">
                  <c:v>0.36617157</c:v>
                </c:pt>
                <c:pt idx="31">
                  <c:v>0.39018852000000004</c:v>
                </c:pt>
                <c:pt idx="32">
                  <c:v>0.40132215999999998</c:v>
                </c:pt>
                <c:pt idx="33">
                  <c:v>0.43038753999999996</c:v>
                </c:pt>
                <c:pt idx="34">
                  <c:v>0.44170642999999998</c:v>
                </c:pt>
                <c:pt idx="35">
                  <c:v>0.47075138999999999</c:v>
                </c:pt>
                <c:pt idx="36">
                  <c:v>0.50974511999999994</c:v>
                </c:pt>
                <c:pt idx="37">
                  <c:v>0.53146172000000003</c:v>
                </c:pt>
                <c:pt idx="38">
                  <c:v>0.54432079</c:v>
                </c:pt>
                <c:pt idx="39">
                  <c:v>0.57269306000000009</c:v>
                </c:pt>
                <c:pt idx="40">
                  <c:v>0.57388912000000003</c:v>
                </c:pt>
                <c:pt idx="41">
                  <c:v>0.59815945999999998</c:v>
                </c:pt>
                <c:pt idx="42">
                  <c:v>0.62012665</c:v>
                </c:pt>
                <c:pt idx="43">
                  <c:v>0.65416568999999991</c:v>
                </c:pt>
                <c:pt idx="44">
                  <c:v>0.6796128199999999</c:v>
                </c:pt>
                <c:pt idx="45">
                  <c:v>0.71104539</c:v>
                </c:pt>
                <c:pt idx="46">
                  <c:v>0.71484915000000004</c:v>
                </c:pt>
                <c:pt idx="47">
                  <c:v>0.75288427000000002</c:v>
                </c:pt>
                <c:pt idx="48">
                  <c:v>0.7688547</c:v>
                </c:pt>
                <c:pt idx="49">
                  <c:v>0.79906856000000004</c:v>
                </c:pt>
                <c:pt idx="50">
                  <c:v>0.84328140000000007</c:v>
                </c:pt>
                <c:pt idx="51">
                  <c:v>0.86700657999999997</c:v>
                </c:pt>
                <c:pt idx="52">
                  <c:v>0.90941926000000006</c:v>
                </c:pt>
                <c:pt idx="53">
                  <c:v>0.90855361999999995</c:v>
                </c:pt>
                <c:pt idx="54">
                  <c:v>0.92707700000000004</c:v>
                </c:pt>
                <c:pt idx="55">
                  <c:v>0.94401217000000004</c:v>
                </c:pt>
                <c:pt idx="56">
                  <c:v>0.94020362999999996</c:v>
                </c:pt>
                <c:pt idx="57">
                  <c:v>0.96043648000000004</c:v>
                </c:pt>
                <c:pt idx="58">
                  <c:v>0.93973209000000002</c:v>
                </c:pt>
                <c:pt idx="59">
                  <c:v>0.94105947999999995</c:v>
                </c:pt>
                <c:pt idx="60">
                  <c:v>0.93093230000000005</c:v>
                </c:pt>
                <c:pt idx="61">
                  <c:v>0.94896108000000001</c:v>
                </c:pt>
                <c:pt idx="62">
                  <c:v>0.94667749000000001</c:v>
                </c:pt>
                <c:pt idx="63">
                  <c:v>0.96538910999999994</c:v>
                </c:pt>
                <c:pt idx="64">
                  <c:v>0.96766764999999999</c:v>
                </c:pt>
                <c:pt idx="65">
                  <c:v>0.92855193000000003</c:v>
                </c:pt>
                <c:pt idx="66">
                  <c:v>0.94971172999999998</c:v>
                </c:pt>
                <c:pt idx="67">
                  <c:v>0.9572534399999999</c:v>
                </c:pt>
                <c:pt idx="68">
                  <c:v>0.97385296999999993</c:v>
                </c:pt>
                <c:pt idx="69">
                  <c:v>0.95283812999999995</c:v>
                </c:pt>
                <c:pt idx="70">
                  <c:v>1.0018071</c:v>
                </c:pt>
                <c:pt idx="71">
                  <c:v>0.97336771999999994</c:v>
                </c:pt>
                <c:pt idx="72">
                  <c:v>0.98430885000000001</c:v>
                </c:pt>
                <c:pt idx="73">
                  <c:v>0.98896474999999995</c:v>
                </c:pt>
                <c:pt idx="74">
                  <c:v>0.97346114000000006</c:v>
                </c:pt>
                <c:pt idx="75">
                  <c:v>0.95172743000000004</c:v>
                </c:pt>
                <c:pt idx="76">
                  <c:v>0.95870809000000001</c:v>
                </c:pt>
                <c:pt idx="77">
                  <c:v>0.97139066000000007</c:v>
                </c:pt>
                <c:pt idx="78">
                  <c:v>0.92442102999999998</c:v>
                </c:pt>
                <c:pt idx="79">
                  <c:v>0.94392742000000007</c:v>
                </c:pt>
                <c:pt idx="80">
                  <c:v>0.91433774999999995</c:v>
                </c:pt>
                <c:pt idx="81">
                  <c:v>0.94494793999999993</c:v>
                </c:pt>
                <c:pt idx="82">
                  <c:v>0.95099323000000002</c:v>
                </c:pt>
                <c:pt idx="83">
                  <c:v>0.92926595999999995</c:v>
                </c:pt>
                <c:pt idx="84">
                  <c:v>0.89818391000000009</c:v>
                </c:pt>
                <c:pt idx="85">
                  <c:v>0.88443433999999999</c:v>
                </c:pt>
                <c:pt idx="86">
                  <c:v>0.89860832999999996</c:v>
                </c:pt>
                <c:pt idx="87">
                  <c:v>0.88668521999999994</c:v>
                </c:pt>
                <c:pt idx="88">
                  <c:v>0.83475926</c:v>
                </c:pt>
                <c:pt idx="89">
                  <c:v>0.75243070000000001</c:v>
                </c:pt>
                <c:pt idx="90">
                  <c:v>0.61793282999999999</c:v>
                </c:pt>
                <c:pt idx="91">
                  <c:v>0.52968971999999992</c:v>
                </c:pt>
                <c:pt idx="92">
                  <c:v>0.48670133000000004</c:v>
                </c:pt>
                <c:pt idx="93">
                  <c:v>0.39954825999999999</c:v>
                </c:pt>
                <c:pt idx="94">
                  <c:v>0.35434834999999998</c:v>
                </c:pt>
                <c:pt idx="95">
                  <c:v>0.29418079999999996</c:v>
                </c:pt>
                <c:pt idx="96">
                  <c:v>0.24950067000000001</c:v>
                </c:pt>
                <c:pt idx="97">
                  <c:v>0.21676151999999999</c:v>
                </c:pt>
                <c:pt idx="98">
                  <c:v>0.15460951000000001</c:v>
                </c:pt>
                <c:pt idx="99">
                  <c:v>0.13149239999999998</c:v>
                </c:pt>
                <c:pt idx="100">
                  <c:v>0.10524421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FE-4ECE-BEAF-FF41FA41AC4B}"/>
            </c:ext>
          </c:extLst>
        </c:ser>
        <c:ser>
          <c:idx val="5"/>
          <c:order val="5"/>
          <c:tx>
            <c:strRef>
              <c:f>HRR!$G$1</c:f>
              <c:strCache>
                <c:ptCount val="1"/>
                <c:pt idx="0">
                  <c:v>Veg1 -fine-LES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HRR!$G$2:$G$102</c:f>
              <c:numCache>
                <c:formatCode>0.00</c:formatCode>
                <c:ptCount val="101"/>
                <c:pt idx="0">
                  <c:v>1.9590396000000003E-6</c:v>
                </c:pt>
                <c:pt idx="1">
                  <c:v>8.5273183000000009E-5</c:v>
                </c:pt>
                <c:pt idx="2">
                  <c:v>1.7739155E-3</c:v>
                </c:pt>
                <c:pt idx="3">
                  <c:v>7.5835317999999995E-3</c:v>
                </c:pt>
                <c:pt idx="4">
                  <c:v>2.1218835999999998E-2</c:v>
                </c:pt>
                <c:pt idx="5">
                  <c:v>3.4350483000000001E-2</c:v>
                </c:pt>
                <c:pt idx="6">
                  <c:v>4.3887863999999999E-2</c:v>
                </c:pt>
                <c:pt idx="7">
                  <c:v>5.9768518E-2</c:v>
                </c:pt>
                <c:pt idx="8">
                  <c:v>7.3895530000000001E-2</c:v>
                </c:pt>
                <c:pt idx="9">
                  <c:v>8.4892922999999995E-2</c:v>
                </c:pt>
                <c:pt idx="10">
                  <c:v>0.10176319</c:v>
                </c:pt>
                <c:pt idx="11">
                  <c:v>0.1179949</c:v>
                </c:pt>
                <c:pt idx="12">
                  <c:v>0.13076407000000001</c:v>
                </c:pt>
                <c:pt idx="13">
                  <c:v>0.15258134000000001</c:v>
                </c:pt>
                <c:pt idx="14">
                  <c:v>0.16687992000000001</c:v>
                </c:pt>
                <c:pt idx="15">
                  <c:v>0.17138951999999999</c:v>
                </c:pt>
                <c:pt idx="16">
                  <c:v>0.18181345000000002</c:v>
                </c:pt>
                <c:pt idx="17">
                  <c:v>0.20258471</c:v>
                </c:pt>
                <c:pt idx="18">
                  <c:v>0.21638601000000002</c:v>
                </c:pt>
                <c:pt idx="19">
                  <c:v>0.22783979999999998</c:v>
                </c:pt>
                <c:pt idx="20">
                  <c:v>0.23899214999999999</c:v>
                </c:pt>
                <c:pt idx="21">
                  <c:v>0.24480807999999998</c:v>
                </c:pt>
                <c:pt idx="22">
                  <c:v>0.27067022999999996</c:v>
                </c:pt>
                <c:pt idx="23">
                  <c:v>0.29023604999999997</c:v>
                </c:pt>
                <c:pt idx="24">
                  <c:v>0.30735928000000001</c:v>
                </c:pt>
                <c:pt idx="25">
                  <c:v>0.32510494000000001</c:v>
                </c:pt>
                <c:pt idx="26">
                  <c:v>0.34452622999999999</c:v>
                </c:pt>
                <c:pt idx="27">
                  <c:v>0.37291753000000005</c:v>
                </c:pt>
                <c:pt idx="28">
                  <c:v>0.39980489000000002</c:v>
                </c:pt>
                <c:pt idx="29">
                  <c:v>0.41395811999999998</c:v>
                </c:pt>
                <c:pt idx="30">
                  <c:v>0.44216271999999995</c:v>
                </c:pt>
                <c:pt idx="31">
                  <c:v>0.48837723</c:v>
                </c:pt>
                <c:pt idx="32">
                  <c:v>0.51316748000000001</c:v>
                </c:pt>
                <c:pt idx="33">
                  <c:v>0.53027986999999999</c:v>
                </c:pt>
                <c:pt idx="34">
                  <c:v>0.56255283999999994</c:v>
                </c:pt>
                <c:pt idx="35">
                  <c:v>0.59499849999999999</c:v>
                </c:pt>
                <c:pt idx="36">
                  <c:v>0.62088412000000004</c:v>
                </c:pt>
                <c:pt idx="37">
                  <c:v>0.64364030000000005</c:v>
                </c:pt>
                <c:pt idx="38">
                  <c:v>0.66172671999999999</c:v>
                </c:pt>
                <c:pt idx="39">
                  <c:v>0.69635718000000002</c:v>
                </c:pt>
                <c:pt idx="40">
                  <c:v>0.74000417000000007</c:v>
                </c:pt>
                <c:pt idx="41">
                  <c:v>0.75079039999999997</c:v>
                </c:pt>
                <c:pt idx="42">
                  <c:v>0.77079307999999991</c:v>
                </c:pt>
                <c:pt idx="43">
                  <c:v>0.80191155000000003</c:v>
                </c:pt>
                <c:pt idx="44">
                  <c:v>0.83321307</c:v>
                </c:pt>
                <c:pt idx="45">
                  <c:v>0.87031654000000003</c:v>
                </c:pt>
                <c:pt idx="46">
                  <c:v>0.89210111000000003</c:v>
                </c:pt>
                <c:pt idx="47">
                  <c:v>0.91030578000000006</c:v>
                </c:pt>
                <c:pt idx="48">
                  <c:v>0.93669440999999998</c:v>
                </c:pt>
                <c:pt idx="49">
                  <c:v>0.98090893000000001</c:v>
                </c:pt>
                <c:pt idx="50">
                  <c:v>1.0076015999999999</c:v>
                </c:pt>
                <c:pt idx="51">
                  <c:v>1.062816</c:v>
                </c:pt>
                <c:pt idx="52">
                  <c:v>1.0606555</c:v>
                </c:pt>
                <c:pt idx="53">
                  <c:v>1.0561316999999999</c:v>
                </c:pt>
                <c:pt idx="54">
                  <c:v>1.0713721999999999</c:v>
                </c:pt>
                <c:pt idx="55">
                  <c:v>1.0903396999999999</c:v>
                </c:pt>
                <c:pt idx="56">
                  <c:v>1.1190111</c:v>
                </c:pt>
                <c:pt idx="57">
                  <c:v>1.1282577</c:v>
                </c:pt>
                <c:pt idx="58">
                  <c:v>1.1252034</c:v>
                </c:pt>
                <c:pt idx="59">
                  <c:v>1.1231351999999999</c:v>
                </c:pt>
                <c:pt idx="60">
                  <c:v>1.1425609999999999</c:v>
                </c:pt>
                <c:pt idx="61">
                  <c:v>1.153224</c:v>
                </c:pt>
                <c:pt idx="62">
                  <c:v>1.1831037</c:v>
                </c:pt>
                <c:pt idx="63">
                  <c:v>1.1713494</c:v>
                </c:pt>
                <c:pt idx="64">
                  <c:v>1.1866423000000001</c:v>
                </c:pt>
                <c:pt idx="65">
                  <c:v>1.1952307</c:v>
                </c:pt>
                <c:pt idx="66">
                  <c:v>1.1708301999999999</c:v>
                </c:pt>
                <c:pt idx="67">
                  <c:v>1.1782801000000001</c:v>
                </c:pt>
                <c:pt idx="68">
                  <c:v>1.1678523999999999</c:v>
                </c:pt>
                <c:pt idx="69">
                  <c:v>1.1799472</c:v>
                </c:pt>
                <c:pt idx="70">
                  <c:v>1.1587219</c:v>
                </c:pt>
                <c:pt idx="71">
                  <c:v>1.1668584</c:v>
                </c:pt>
                <c:pt idx="72">
                  <c:v>1.2188207</c:v>
                </c:pt>
                <c:pt idx="73">
                  <c:v>1.2229562</c:v>
                </c:pt>
                <c:pt idx="74">
                  <c:v>1.1838891999999999</c:v>
                </c:pt>
                <c:pt idx="75">
                  <c:v>1.0505567</c:v>
                </c:pt>
                <c:pt idx="76">
                  <c:v>0.91142808999999991</c:v>
                </c:pt>
                <c:pt idx="77">
                  <c:v>0.82703088000000002</c:v>
                </c:pt>
                <c:pt idx="78">
                  <c:v>0.76156208999999997</c:v>
                </c:pt>
                <c:pt idx="79">
                  <c:v>0.63195519999999994</c:v>
                </c:pt>
                <c:pt idx="80">
                  <c:v>0.55078707999999998</c:v>
                </c:pt>
                <c:pt idx="81">
                  <c:v>0.46889069</c:v>
                </c:pt>
                <c:pt idx="82">
                  <c:v>0.42094971999999997</c:v>
                </c:pt>
                <c:pt idx="83">
                  <c:v>0.33674827000000002</c:v>
                </c:pt>
                <c:pt idx="84">
                  <c:v>0.27418960999999997</c:v>
                </c:pt>
                <c:pt idx="85">
                  <c:v>0.22091378</c:v>
                </c:pt>
                <c:pt idx="86">
                  <c:v>0.19121670999999998</c:v>
                </c:pt>
                <c:pt idx="87">
                  <c:v>0.16383765</c:v>
                </c:pt>
                <c:pt idx="88">
                  <c:v>0.13349576000000002</c:v>
                </c:pt>
                <c:pt idx="89">
                  <c:v>8.9590911999999995E-2</c:v>
                </c:pt>
                <c:pt idx="90">
                  <c:v>6.1725954E-2</c:v>
                </c:pt>
                <c:pt idx="91">
                  <c:v>4.3631573999999999E-2</c:v>
                </c:pt>
                <c:pt idx="92">
                  <c:v>2.0864929000000001E-2</c:v>
                </c:pt>
                <c:pt idx="93">
                  <c:v>7.3028245E-3</c:v>
                </c:pt>
                <c:pt idx="94">
                  <c:v>1.0200415000000001E-3</c:v>
                </c:pt>
                <c:pt idx="95">
                  <c:v>1.9357526999999999E-5</c:v>
                </c:pt>
                <c:pt idx="96">
                  <c:v>1.8609213E-6</c:v>
                </c:pt>
                <c:pt idx="97">
                  <c:v>1.8358299999999998E-7</c:v>
                </c:pt>
                <c:pt idx="98">
                  <c:v>1.895469E-8</c:v>
                </c:pt>
                <c:pt idx="99">
                  <c:v>3.5136986000000004E-9</c:v>
                </c:pt>
                <c:pt idx="100">
                  <c:v>3.2863998000000001E-9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DFE-4ECE-BEAF-FF41FA41AC4B}"/>
            </c:ext>
          </c:extLst>
        </c:ser>
        <c:ser>
          <c:idx val="6"/>
          <c:order val="6"/>
          <c:tx>
            <c:strRef>
              <c:f>HRR!$H$1</c:f>
              <c:strCache>
                <c:ptCount val="1"/>
                <c:pt idx="0">
                  <c:v>Veg2 -fine-VLES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HRR!$H$2:$H$102</c:f>
              <c:numCache>
                <c:formatCode>0.00</c:formatCode>
                <c:ptCount val="101"/>
                <c:pt idx="0">
                  <c:v>9.5089999999999997E-7</c:v>
                </c:pt>
                <c:pt idx="1">
                  <c:v>9.9170000000000001E-5</c:v>
                </c:pt>
                <c:pt idx="2">
                  <c:v>1.936E-3</c:v>
                </c:pt>
                <c:pt idx="3">
                  <c:v>6.96E-3</c:v>
                </c:pt>
                <c:pt idx="4">
                  <c:v>1.6160000000000001E-2</c:v>
                </c:pt>
                <c:pt idx="5">
                  <c:v>2.5700000000000001E-2</c:v>
                </c:pt>
                <c:pt idx="6">
                  <c:v>3.3939999999999998E-2</c:v>
                </c:pt>
                <c:pt idx="7">
                  <c:v>4.4240000000000002E-2</c:v>
                </c:pt>
                <c:pt idx="8">
                  <c:v>5.2339999999999998E-2</c:v>
                </c:pt>
                <c:pt idx="9">
                  <c:v>6.2770000000000006E-2</c:v>
                </c:pt>
                <c:pt idx="10">
                  <c:v>7.2749999999999995E-2</c:v>
                </c:pt>
                <c:pt idx="11">
                  <c:v>8.0409999999999995E-2</c:v>
                </c:pt>
                <c:pt idx="12">
                  <c:v>8.2449999999999996E-2</c:v>
                </c:pt>
                <c:pt idx="13">
                  <c:v>9.2480000000000007E-2</c:v>
                </c:pt>
                <c:pt idx="14">
                  <c:v>9.9279999999999993E-2</c:v>
                </c:pt>
                <c:pt idx="15">
                  <c:v>0.1061</c:v>
                </c:pt>
                <c:pt idx="16">
                  <c:v>0.11890000000000001</c:v>
                </c:pt>
                <c:pt idx="17">
                  <c:v>0.1285</c:v>
                </c:pt>
                <c:pt idx="18">
                  <c:v>0.13739999999999999</c:v>
                </c:pt>
                <c:pt idx="19">
                  <c:v>0.14230000000000001</c:v>
                </c:pt>
                <c:pt idx="20">
                  <c:v>0.15440000000000001</c:v>
                </c:pt>
                <c:pt idx="21">
                  <c:v>0.16159999999999999</c:v>
                </c:pt>
                <c:pt idx="22">
                  <c:v>0.17150000000000001</c:v>
                </c:pt>
                <c:pt idx="23">
                  <c:v>0.1817</c:v>
                </c:pt>
                <c:pt idx="24">
                  <c:v>0.19159999999999999</c:v>
                </c:pt>
                <c:pt idx="25">
                  <c:v>0.2056</c:v>
                </c:pt>
                <c:pt idx="26">
                  <c:v>0.21379999999999999</c:v>
                </c:pt>
                <c:pt idx="27">
                  <c:v>0.21590000000000001</c:v>
                </c:pt>
                <c:pt idx="28">
                  <c:v>0.2228</c:v>
                </c:pt>
                <c:pt idx="29">
                  <c:v>0.22720000000000001</c:v>
                </c:pt>
                <c:pt idx="30">
                  <c:v>0.22750000000000001</c:v>
                </c:pt>
                <c:pt idx="31">
                  <c:v>0.22259999999999999</c:v>
                </c:pt>
                <c:pt idx="32">
                  <c:v>0.21299999999999999</c:v>
                </c:pt>
                <c:pt idx="33">
                  <c:v>0.21759999999999999</c:v>
                </c:pt>
                <c:pt idx="34">
                  <c:v>0.20030000000000001</c:v>
                </c:pt>
                <c:pt idx="35">
                  <c:v>0.1968</c:v>
                </c:pt>
                <c:pt idx="36">
                  <c:v>0.1865</c:v>
                </c:pt>
                <c:pt idx="37">
                  <c:v>0.1842</c:v>
                </c:pt>
                <c:pt idx="38">
                  <c:v>0.17899999999999999</c:v>
                </c:pt>
                <c:pt idx="39">
                  <c:v>0.16980000000000001</c:v>
                </c:pt>
                <c:pt idx="40">
                  <c:v>0.1704</c:v>
                </c:pt>
                <c:pt idx="41">
                  <c:v>0.16070000000000001</c:v>
                </c:pt>
                <c:pt idx="42">
                  <c:v>0.16170000000000001</c:v>
                </c:pt>
                <c:pt idx="43">
                  <c:v>0.16769999999999999</c:v>
                </c:pt>
                <c:pt idx="44">
                  <c:v>0.1714</c:v>
                </c:pt>
                <c:pt idx="45">
                  <c:v>0.17199999999999999</c:v>
                </c:pt>
                <c:pt idx="46">
                  <c:v>0.1615</c:v>
                </c:pt>
                <c:pt idx="47">
                  <c:v>0.1615</c:v>
                </c:pt>
                <c:pt idx="48">
                  <c:v>0.16500000000000001</c:v>
                </c:pt>
                <c:pt idx="49">
                  <c:v>0.16209999999999999</c:v>
                </c:pt>
                <c:pt idx="50">
                  <c:v>0.16020000000000001</c:v>
                </c:pt>
                <c:pt idx="51">
                  <c:v>0.15909999999999999</c:v>
                </c:pt>
                <c:pt idx="52">
                  <c:v>0.15609999999999999</c:v>
                </c:pt>
                <c:pt idx="53">
                  <c:v>0.15540000000000001</c:v>
                </c:pt>
                <c:pt idx="54">
                  <c:v>0.15140000000000001</c:v>
                </c:pt>
                <c:pt idx="55">
                  <c:v>0.14879999999999999</c:v>
                </c:pt>
                <c:pt idx="56">
                  <c:v>0.1517</c:v>
                </c:pt>
                <c:pt idx="57">
                  <c:v>0.15340000000000001</c:v>
                </c:pt>
                <c:pt idx="58">
                  <c:v>0.15029999999999999</c:v>
                </c:pt>
                <c:pt idx="59">
                  <c:v>0.1472</c:v>
                </c:pt>
                <c:pt idx="60">
                  <c:v>0.14899999999999999</c:v>
                </c:pt>
                <c:pt idx="61">
                  <c:v>0.1482</c:v>
                </c:pt>
                <c:pt idx="62">
                  <c:v>0.1552</c:v>
                </c:pt>
                <c:pt idx="63">
                  <c:v>0.15859999999999999</c:v>
                </c:pt>
                <c:pt idx="64">
                  <c:v>0.1633</c:v>
                </c:pt>
                <c:pt idx="65">
                  <c:v>0.15390000000000001</c:v>
                </c:pt>
                <c:pt idx="66">
                  <c:v>0.15870000000000001</c:v>
                </c:pt>
                <c:pt idx="67">
                  <c:v>0.15720000000000001</c:v>
                </c:pt>
                <c:pt idx="68">
                  <c:v>0.15920000000000001</c:v>
                </c:pt>
                <c:pt idx="69">
                  <c:v>0.15329999999999999</c:v>
                </c:pt>
                <c:pt idx="70">
                  <c:v>0.1507</c:v>
                </c:pt>
                <c:pt idx="71">
                  <c:v>0.1565</c:v>
                </c:pt>
                <c:pt idx="72">
                  <c:v>0.16020000000000001</c:v>
                </c:pt>
                <c:pt idx="73">
                  <c:v>0.16009999999999999</c:v>
                </c:pt>
                <c:pt idx="74">
                  <c:v>0.15640000000000001</c:v>
                </c:pt>
                <c:pt idx="75">
                  <c:v>0.1537</c:v>
                </c:pt>
                <c:pt idx="76">
                  <c:v>0.15060000000000001</c:v>
                </c:pt>
                <c:pt idx="77">
                  <c:v>0.15010000000000001</c:v>
                </c:pt>
                <c:pt idx="78">
                  <c:v>0.15579999999999999</c:v>
                </c:pt>
                <c:pt idx="79">
                  <c:v>0.14749999999999999</c:v>
                </c:pt>
                <c:pt idx="80">
                  <c:v>0.1462</c:v>
                </c:pt>
                <c:pt idx="81">
                  <c:v>0.14960000000000001</c:v>
                </c:pt>
                <c:pt idx="82">
                  <c:v>0.14899999999999999</c:v>
                </c:pt>
                <c:pt idx="83">
                  <c:v>0.15310000000000001</c:v>
                </c:pt>
                <c:pt idx="84">
                  <c:v>0.14910000000000001</c:v>
                </c:pt>
                <c:pt idx="85">
                  <c:v>0.1192</c:v>
                </c:pt>
                <c:pt idx="86">
                  <c:v>7.7829999999999996E-2</c:v>
                </c:pt>
                <c:pt idx="87">
                  <c:v>5.4510000000000003E-2</c:v>
                </c:pt>
                <c:pt idx="88">
                  <c:v>3.2460000000000003E-2</c:v>
                </c:pt>
                <c:pt idx="89">
                  <c:v>1.443E-2</c:v>
                </c:pt>
                <c:pt idx="90">
                  <c:v>6.7359999999999998E-3</c:v>
                </c:pt>
                <c:pt idx="91">
                  <c:v>1.9980000000000002E-3</c:v>
                </c:pt>
                <c:pt idx="92">
                  <c:v>1.004E-4</c:v>
                </c:pt>
                <c:pt idx="93">
                  <c:v>4.1829999999999996E-6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7E-4D88-82EF-FD851B6EDF4A}"/>
            </c:ext>
          </c:extLst>
        </c:ser>
        <c:ser>
          <c:idx val="7"/>
          <c:order val="7"/>
          <c:tx>
            <c:strRef>
              <c:f>HRR!$I$1</c:f>
              <c:strCache>
                <c:ptCount val="1"/>
                <c:pt idx="0">
                  <c:v>Veg2 -Vfine-VLES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HRR!$I$2:$I$102</c:f>
              <c:numCache>
                <c:formatCode>0.00</c:formatCode>
                <c:ptCount val="101"/>
                <c:pt idx="0">
                  <c:v>9.5350000000000006E-7</c:v>
                </c:pt>
                <c:pt idx="1">
                  <c:v>1.1290000000000001E-4</c:v>
                </c:pt>
                <c:pt idx="2">
                  <c:v>1.704E-3</c:v>
                </c:pt>
                <c:pt idx="3">
                  <c:v>5.8430000000000001E-3</c:v>
                </c:pt>
                <c:pt idx="4">
                  <c:v>1.1679999999999999E-2</c:v>
                </c:pt>
                <c:pt idx="5">
                  <c:v>2.0219999999999998E-2</c:v>
                </c:pt>
                <c:pt idx="6">
                  <c:v>2.7969999999999998E-2</c:v>
                </c:pt>
                <c:pt idx="7">
                  <c:v>3.8179999999999999E-2</c:v>
                </c:pt>
                <c:pt idx="8">
                  <c:v>4.7160000000000001E-2</c:v>
                </c:pt>
                <c:pt idx="9">
                  <c:v>6.3399999999999998E-2</c:v>
                </c:pt>
                <c:pt idx="10">
                  <c:v>7.5359999999999996E-2</c:v>
                </c:pt>
                <c:pt idx="11">
                  <c:v>8.9179999999999995E-2</c:v>
                </c:pt>
                <c:pt idx="12">
                  <c:v>9.6180000000000002E-2</c:v>
                </c:pt>
                <c:pt idx="13">
                  <c:v>0.10340000000000001</c:v>
                </c:pt>
                <c:pt idx="14">
                  <c:v>0.109</c:v>
                </c:pt>
                <c:pt idx="15">
                  <c:v>0.11119999999999999</c:v>
                </c:pt>
                <c:pt idx="16">
                  <c:v>0.1152</c:v>
                </c:pt>
                <c:pt idx="17">
                  <c:v>0.11509999999999999</c:v>
                </c:pt>
                <c:pt idx="18">
                  <c:v>0.1193</c:v>
                </c:pt>
                <c:pt idx="19">
                  <c:v>0.12520000000000001</c:v>
                </c:pt>
                <c:pt idx="20">
                  <c:v>0.1351</c:v>
                </c:pt>
                <c:pt idx="21">
                  <c:v>0.14030000000000001</c:v>
                </c:pt>
                <c:pt idx="22">
                  <c:v>0.15010000000000001</c:v>
                </c:pt>
                <c:pt idx="23">
                  <c:v>0.15670000000000001</c:v>
                </c:pt>
                <c:pt idx="24">
                  <c:v>0.16830000000000001</c:v>
                </c:pt>
                <c:pt idx="25">
                  <c:v>0.17349999999999999</c:v>
                </c:pt>
                <c:pt idx="26">
                  <c:v>0.18029999999999999</c:v>
                </c:pt>
                <c:pt idx="27">
                  <c:v>0.17530000000000001</c:v>
                </c:pt>
                <c:pt idx="28">
                  <c:v>0.1736</c:v>
                </c:pt>
                <c:pt idx="29">
                  <c:v>0.17649999999999999</c:v>
                </c:pt>
                <c:pt idx="30">
                  <c:v>0.18129999999999999</c:v>
                </c:pt>
                <c:pt idx="31">
                  <c:v>0.18340000000000001</c:v>
                </c:pt>
                <c:pt idx="32">
                  <c:v>0.17119999999999999</c:v>
                </c:pt>
                <c:pt idx="33">
                  <c:v>0.15690000000000001</c:v>
                </c:pt>
                <c:pt idx="34">
                  <c:v>0.14979999999999999</c:v>
                </c:pt>
                <c:pt idx="35">
                  <c:v>0.14699999999999999</c:v>
                </c:pt>
                <c:pt idx="36">
                  <c:v>0.1401</c:v>
                </c:pt>
                <c:pt idx="37">
                  <c:v>0.13850000000000001</c:v>
                </c:pt>
                <c:pt idx="38">
                  <c:v>0.14280000000000001</c:v>
                </c:pt>
                <c:pt idx="39">
                  <c:v>0.1429</c:v>
                </c:pt>
                <c:pt idx="40">
                  <c:v>0.1447</c:v>
                </c:pt>
                <c:pt idx="41">
                  <c:v>0.14119999999999999</c:v>
                </c:pt>
                <c:pt idx="42">
                  <c:v>0.14530000000000001</c:v>
                </c:pt>
                <c:pt idx="43">
                  <c:v>0.14169999999999999</c:v>
                </c:pt>
                <c:pt idx="44">
                  <c:v>0.13800000000000001</c:v>
                </c:pt>
                <c:pt idx="45">
                  <c:v>0.1371</c:v>
                </c:pt>
                <c:pt idx="46">
                  <c:v>0.13969999999999999</c:v>
                </c:pt>
                <c:pt idx="47">
                  <c:v>0.13930000000000001</c:v>
                </c:pt>
                <c:pt idx="48">
                  <c:v>0.1346</c:v>
                </c:pt>
                <c:pt idx="49">
                  <c:v>0.13469999999999999</c:v>
                </c:pt>
                <c:pt idx="50">
                  <c:v>0.13739999999999999</c:v>
                </c:pt>
                <c:pt idx="51">
                  <c:v>0.1366</c:v>
                </c:pt>
                <c:pt idx="52">
                  <c:v>0.1331</c:v>
                </c:pt>
                <c:pt idx="53">
                  <c:v>0.1323</c:v>
                </c:pt>
                <c:pt idx="54">
                  <c:v>0.13220000000000001</c:v>
                </c:pt>
                <c:pt idx="55">
                  <c:v>0.13109999999999999</c:v>
                </c:pt>
                <c:pt idx="56">
                  <c:v>0.13339999999999999</c:v>
                </c:pt>
                <c:pt idx="57">
                  <c:v>0.13189999999999999</c:v>
                </c:pt>
                <c:pt idx="58">
                  <c:v>0.12859999999999999</c:v>
                </c:pt>
                <c:pt idx="59">
                  <c:v>0.13020000000000001</c:v>
                </c:pt>
                <c:pt idx="60">
                  <c:v>0.13059999999999999</c:v>
                </c:pt>
                <c:pt idx="61">
                  <c:v>0.1249</c:v>
                </c:pt>
                <c:pt idx="62">
                  <c:v>0.12429999999999999</c:v>
                </c:pt>
                <c:pt idx="63">
                  <c:v>0.1308</c:v>
                </c:pt>
                <c:pt idx="64">
                  <c:v>0.1278</c:v>
                </c:pt>
                <c:pt idx="65">
                  <c:v>0.1285</c:v>
                </c:pt>
                <c:pt idx="66">
                  <c:v>0.12759999999999999</c:v>
                </c:pt>
                <c:pt idx="67">
                  <c:v>0.126</c:v>
                </c:pt>
                <c:pt idx="68">
                  <c:v>0.12939999999999999</c:v>
                </c:pt>
                <c:pt idx="69">
                  <c:v>0.13469999999999999</c:v>
                </c:pt>
                <c:pt idx="70">
                  <c:v>0.1328</c:v>
                </c:pt>
                <c:pt idx="71">
                  <c:v>0.13150000000000001</c:v>
                </c:pt>
                <c:pt idx="72">
                  <c:v>0.12609999999999999</c:v>
                </c:pt>
                <c:pt idx="73">
                  <c:v>0.1244</c:v>
                </c:pt>
                <c:pt idx="74">
                  <c:v>0.12239999999999999</c:v>
                </c:pt>
                <c:pt idx="75">
                  <c:v>0.123</c:v>
                </c:pt>
                <c:pt idx="76">
                  <c:v>0.12620000000000001</c:v>
                </c:pt>
                <c:pt idx="77">
                  <c:v>0.12570000000000001</c:v>
                </c:pt>
                <c:pt idx="78">
                  <c:v>0.12709999999999999</c:v>
                </c:pt>
                <c:pt idx="79">
                  <c:v>0.13020000000000001</c:v>
                </c:pt>
                <c:pt idx="80">
                  <c:v>0.12959999999999999</c:v>
                </c:pt>
                <c:pt idx="81">
                  <c:v>0.12859999999999999</c:v>
                </c:pt>
                <c:pt idx="82">
                  <c:v>0.13</c:v>
                </c:pt>
                <c:pt idx="83">
                  <c:v>0.128</c:v>
                </c:pt>
                <c:pt idx="84">
                  <c:v>0.1239</c:v>
                </c:pt>
                <c:pt idx="85">
                  <c:v>0.1242</c:v>
                </c:pt>
                <c:pt idx="86">
                  <c:v>0.1268</c:v>
                </c:pt>
                <c:pt idx="87">
                  <c:v>0.12759999999999999</c:v>
                </c:pt>
                <c:pt idx="88">
                  <c:v>0.1298</c:v>
                </c:pt>
                <c:pt idx="89">
                  <c:v>0.13300000000000001</c:v>
                </c:pt>
                <c:pt idx="90">
                  <c:v>0.13350000000000001</c:v>
                </c:pt>
                <c:pt idx="91">
                  <c:v>0.13200000000000001</c:v>
                </c:pt>
                <c:pt idx="92">
                  <c:v>0.13489999999999999</c:v>
                </c:pt>
                <c:pt idx="93">
                  <c:v>0.13569999999999999</c:v>
                </c:pt>
                <c:pt idx="94">
                  <c:v>0.13020000000000001</c:v>
                </c:pt>
                <c:pt idx="95">
                  <c:v>0.1288</c:v>
                </c:pt>
                <c:pt idx="96">
                  <c:v>0.13400000000000001</c:v>
                </c:pt>
                <c:pt idx="97">
                  <c:v>0.1358</c:v>
                </c:pt>
                <c:pt idx="98">
                  <c:v>0.1341</c:v>
                </c:pt>
                <c:pt idx="99">
                  <c:v>0.1336</c:v>
                </c:pt>
                <c:pt idx="100">
                  <c:v>0.13189999999999999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7E-4D88-82EF-FD851B6E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HRR </a:t>
                </a:r>
                <a:r>
                  <a:rPr lang="en-GB" sz="1800" b="0" i="0" u="none" strike="noStrike" baseline="0">
                    <a:effectLst/>
                  </a:rPr>
                  <a:t>×</a:t>
                </a: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10^6</a:t>
                </a: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(KW)</a:t>
                </a:r>
                <a:endParaRPr 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;[Red]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25250365692599"/>
          <c:y val="5.4565476190476157E-2"/>
          <c:w val="0.33638592592592592"/>
          <c:h val="0.36008452380952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703703703704"/>
          <c:y val="3.8736309523809527E-2"/>
          <c:w val="0.80521629629629643"/>
          <c:h val="0.83813392857142854"/>
        </c:manualLayout>
      </c:layout>
      <c:scatterChart>
        <c:scatterStyle val="smoothMarker"/>
        <c:varyColors val="0"/>
        <c:ser>
          <c:idx val="2"/>
          <c:order val="0"/>
          <c:tx>
            <c:strRef>
              <c:f>HRR!$D$1</c:f>
              <c:strCache>
                <c:ptCount val="1"/>
                <c:pt idx="0">
                  <c:v>Veg1 -Vfine-VLES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HRR!$D$2:$D$102</c:f>
              <c:numCache>
                <c:formatCode>0.00</c:formatCode>
                <c:ptCount val="101"/>
                <c:pt idx="0">
                  <c:v>2.0721031580000003E-6</c:v>
                </c:pt>
                <c:pt idx="1">
                  <c:v>1.1752243320000001E-4</c:v>
                </c:pt>
                <c:pt idx="2">
                  <c:v>2.1291466340000002E-3</c:v>
                </c:pt>
                <c:pt idx="3">
                  <c:v>8.6264320040000016E-3</c:v>
                </c:pt>
                <c:pt idx="4">
                  <c:v>1.8434148359999999E-2</c:v>
                </c:pt>
                <c:pt idx="5">
                  <c:v>2.753169376E-2</c:v>
                </c:pt>
                <c:pt idx="6">
                  <c:v>3.7168005360000006E-2</c:v>
                </c:pt>
                <c:pt idx="7">
                  <c:v>4.8437607360000003E-2</c:v>
                </c:pt>
                <c:pt idx="8">
                  <c:v>5.887202582E-2</c:v>
                </c:pt>
                <c:pt idx="9">
                  <c:v>7.6249497280000009E-2</c:v>
                </c:pt>
                <c:pt idx="10">
                  <c:v>9.0242647380000013E-2</c:v>
                </c:pt>
                <c:pt idx="11">
                  <c:v>0.1026636023</c:v>
                </c:pt>
                <c:pt idx="12">
                  <c:v>0.1218104936</c:v>
                </c:pt>
                <c:pt idx="13">
                  <c:v>0.1339109872</c:v>
                </c:pt>
                <c:pt idx="14">
                  <c:v>0.14565166380000003</c:v>
                </c:pt>
                <c:pt idx="15">
                  <c:v>0.14297105100000002</c:v>
                </c:pt>
                <c:pt idx="16">
                  <c:v>0.16302515920000002</c:v>
                </c:pt>
                <c:pt idx="17">
                  <c:v>0.1713983218</c:v>
                </c:pt>
                <c:pt idx="18">
                  <c:v>0.18764069119999999</c:v>
                </c:pt>
                <c:pt idx="19">
                  <c:v>0.20470559940000002</c:v>
                </c:pt>
                <c:pt idx="20">
                  <c:v>0.21472852479999999</c:v>
                </c:pt>
                <c:pt idx="21">
                  <c:v>0.22832102140000002</c:v>
                </c:pt>
                <c:pt idx="22">
                  <c:v>0.23959883840000001</c:v>
                </c:pt>
                <c:pt idx="23">
                  <c:v>0.2366168464</c:v>
                </c:pt>
                <c:pt idx="24">
                  <c:v>0.25253664720000002</c:v>
                </c:pt>
                <c:pt idx="25">
                  <c:v>0.26656867280000002</c:v>
                </c:pt>
                <c:pt idx="26">
                  <c:v>0.27279812320000002</c:v>
                </c:pt>
                <c:pt idx="27">
                  <c:v>0.29976964300000003</c:v>
                </c:pt>
                <c:pt idx="28">
                  <c:v>0.32154135400000006</c:v>
                </c:pt>
                <c:pt idx="29">
                  <c:v>0.31879954739999999</c:v>
                </c:pt>
                <c:pt idx="30">
                  <c:v>0.33637120980000002</c:v>
                </c:pt>
                <c:pt idx="31">
                  <c:v>0.353983926</c:v>
                </c:pt>
                <c:pt idx="32">
                  <c:v>0.36651554280000004</c:v>
                </c:pt>
                <c:pt idx="33">
                  <c:v>0.3832456924</c:v>
                </c:pt>
                <c:pt idx="34">
                  <c:v>0.39699690280000005</c:v>
                </c:pt>
                <c:pt idx="35">
                  <c:v>0.40869579420000007</c:v>
                </c:pt>
                <c:pt idx="36">
                  <c:v>0.41937726580000001</c:v>
                </c:pt>
                <c:pt idx="37">
                  <c:v>0.42994311260000007</c:v>
                </c:pt>
                <c:pt idx="38">
                  <c:v>0.4484098178</c:v>
                </c:pt>
                <c:pt idx="39">
                  <c:v>0.4595473544</c:v>
                </c:pt>
                <c:pt idx="40">
                  <c:v>0.50446570239999999</c:v>
                </c:pt>
                <c:pt idx="41">
                  <c:v>0.50859156160000007</c:v>
                </c:pt>
                <c:pt idx="42">
                  <c:v>0.51626975640000006</c:v>
                </c:pt>
                <c:pt idx="43">
                  <c:v>0.54219742000000004</c:v>
                </c:pt>
                <c:pt idx="44">
                  <c:v>0.54982463940000004</c:v>
                </c:pt>
                <c:pt idx="45">
                  <c:v>0.55387514320000009</c:v>
                </c:pt>
                <c:pt idx="46">
                  <c:v>0.55985834499999998</c:v>
                </c:pt>
                <c:pt idx="47">
                  <c:v>0.56047120520000004</c:v>
                </c:pt>
                <c:pt idx="48">
                  <c:v>0.58755906000000002</c:v>
                </c:pt>
                <c:pt idx="49">
                  <c:v>0.59635743100000005</c:v>
                </c:pt>
                <c:pt idx="50">
                  <c:v>0.6306806974000001</c:v>
                </c:pt>
                <c:pt idx="51">
                  <c:v>0.64363090820000002</c:v>
                </c:pt>
                <c:pt idx="52">
                  <c:v>0.66297553720000002</c:v>
                </c:pt>
                <c:pt idx="53">
                  <c:v>0.68732419300000003</c:v>
                </c:pt>
                <c:pt idx="54">
                  <c:v>0.68708550219999998</c:v>
                </c:pt>
                <c:pt idx="55">
                  <c:v>0.69531623259999997</c:v>
                </c:pt>
                <c:pt idx="56">
                  <c:v>0.68565354820000002</c:v>
                </c:pt>
                <c:pt idx="57">
                  <c:v>0.68219817080000011</c:v>
                </c:pt>
                <c:pt idx="58">
                  <c:v>0.69445834280000007</c:v>
                </c:pt>
                <c:pt idx="59">
                  <c:v>0.6981408146000001</c:v>
                </c:pt>
                <c:pt idx="60">
                  <c:v>0.67635523880000004</c:v>
                </c:pt>
                <c:pt idx="61">
                  <c:v>0.68845171500000002</c:v>
                </c:pt>
                <c:pt idx="62">
                  <c:v>0.67245392999999998</c:v>
                </c:pt>
                <c:pt idx="63">
                  <c:v>0.6691850278</c:v>
                </c:pt>
                <c:pt idx="64">
                  <c:v>0.67560245860000012</c:v>
                </c:pt>
                <c:pt idx="65">
                  <c:v>0.66321732320000004</c:v>
                </c:pt>
                <c:pt idx="66">
                  <c:v>0.66268827720000001</c:v>
                </c:pt>
                <c:pt idx="67">
                  <c:v>0.65772920499999998</c:v>
                </c:pt>
                <c:pt idx="68">
                  <c:v>0.66090502860000011</c:v>
                </c:pt>
                <c:pt idx="69">
                  <c:v>0.64819911600000002</c:v>
                </c:pt>
                <c:pt idx="70">
                  <c:v>0.65769997020000004</c:v>
                </c:pt>
                <c:pt idx="71">
                  <c:v>0.63702592099999999</c:v>
                </c:pt>
                <c:pt idx="72">
                  <c:v>0.64377469720000013</c:v>
                </c:pt>
                <c:pt idx="73">
                  <c:v>0.63970011020000006</c:v>
                </c:pt>
                <c:pt idx="74">
                  <c:v>0.63640723080000006</c:v>
                </c:pt>
                <c:pt idx="75">
                  <c:v>0.66455414220000009</c:v>
                </c:pt>
                <c:pt idx="76">
                  <c:v>0.65712989160000002</c:v>
                </c:pt>
                <c:pt idx="77">
                  <c:v>0.63869725480000006</c:v>
                </c:pt>
                <c:pt idx="78">
                  <c:v>0.64985356400000005</c:v>
                </c:pt>
                <c:pt idx="79">
                  <c:v>0.62269676680000008</c:v>
                </c:pt>
                <c:pt idx="80">
                  <c:v>0.63142593040000006</c:v>
                </c:pt>
                <c:pt idx="81">
                  <c:v>0.63684790460000007</c:v>
                </c:pt>
                <c:pt idx="82">
                  <c:v>0.62575941420000003</c:v>
                </c:pt>
                <c:pt idx="83">
                  <c:v>0.60809084660000001</c:v>
                </c:pt>
                <c:pt idx="84">
                  <c:v>0.60595363219999998</c:v>
                </c:pt>
                <c:pt idx="85">
                  <c:v>0.59295855159999999</c:v>
                </c:pt>
                <c:pt idx="86">
                  <c:v>0.60185520580000007</c:v>
                </c:pt>
                <c:pt idx="87">
                  <c:v>0.59885766360000015</c:v>
                </c:pt>
                <c:pt idx="88">
                  <c:v>0.61409396579999997</c:v>
                </c:pt>
                <c:pt idx="89">
                  <c:v>0.59636661060000007</c:v>
                </c:pt>
                <c:pt idx="90">
                  <c:v>0.60624846060000004</c:v>
                </c:pt>
                <c:pt idx="91">
                  <c:v>0.59452619620000013</c:v>
                </c:pt>
                <c:pt idx="92">
                  <c:v>0.59200690479999996</c:v>
                </c:pt>
                <c:pt idx="93">
                  <c:v>0.5884059894</c:v>
                </c:pt>
                <c:pt idx="94">
                  <c:v>0.59124234800000008</c:v>
                </c:pt>
                <c:pt idx="95">
                  <c:v>0.59752695020000002</c:v>
                </c:pt>
                <c:pt idx="96">
                  <c:v>0.61316491819999996</c:v>
                </c:pt>
                <c:pt idx="97">
                  <c:v>0.62577784759999999</c:v>
                </c:pt>
                <c:pt idx="98">
                  <c:v>0.62020672080000006</c:v>
                </c:pt>
                <c:pt idx="99">
                  <c:v>0.63644130980000002</c:v>
                </c:pt>
                <c:pt idx="100">
                  <c:v>0.6042194192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0-4FCA-A2E8-5ED93EF91082}"/>
            </c:ext>
          </c:extLst>
        </c:ser>
        <c:ser>
          <c:idx val="3"/>
          <c:order val="1"/>
          <c:tx>
            <c:strRef>
              <c:f>HRR!$E$1</c:f>
              <c:strCache>
                <c:ptCount val="1"/>
                <c:pt idx="0">
                  <c:v>Veg1 -fine-VLES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HRR!$E$2:$E$102</c:f>
              <c:numCache>
                <c:formatCode>0.00</c:formatCode>
                <c:ptCount val="101"/>
                <c:pt idx="0">
                  <c:v>1.9000588920000002E-6</c:v>
                </c:pt>
                <c:pt idx="1">
                  <c:v>8.6248073799999997E-5</c:v>
                </c:pt>
                <c:pt idx="2">
                  <c:v>1.78736759E-3</c:v>
                </c:pt>
                <c:pt idx="3">
                  <c:v>7.4143752259999999E-3</c:v>
                </c:pt>
                <c:pt idx="4">
                  <c:v>1.8952926029999997E-2</c:v>
                </c:pt>
                <c:pt idx="5">
                  <c:v>3.2108843000000005E-2</c:v>
                </c:pt>
                <c:pt idx="6">
                  <c:v>4.0674442550000002E-2</c:v>
                </c:pt>
                <c:pt idx="7">
                  <c:v>5.4189191619999993E-2</c:v>
                </c:pt>
                <c:pt idx="8">
                  <c:v>6.7562691229999999E-2</c:v>
                </c:pt>
                <c:pt idx="9">
                  <c:v>8.0241227549999988E-2</c:v>
                </c:pt>
                <c:pt idx="10">
                  <c:v>9.5802157669999999E-2</c:v>
                </c:pt>
                <c:pt idx="11">
                  <c:v>0.1110126588</c:v>
                </c:pt>
                <c:pt idx="12">
                  <c:v>0.1198387858</c:v>
                </c:pt>
                <c:pt idx="13">
                  <c:v>0.13141507619999998</c:v>
                </c:pt>
                <c:pt idx="14">
                  <c:v>0.13974409759999998</c:v>
                </c:pt>
                <c:pt idx="15">
                  <c:v>0.14981072849999999</c:v>
                </c:pt>
                <c:pt idx="16">
                  <c:v>0.15545232610000001</c:v>
                </c:pt>
                <c:pt idx="17">
                  <c:v>0.1610361796</c:v>
                </c:pt>
                <c:pt idx="18">
                  <c:v>0.171821629</c:v>
                </c:pt>
                <c:pt idx="19">
                  <c:v>0.17585845859999999</c:v>
                </c:pt>
                <c:pt idx="20">
                  <c:v>0.18019557110000001</c:v>
                </c:pt>
                <c:pt idx="21">
                  <c:v>0.1837873065</c:v>
                </c:pt>
                <c:pt idx="22">
                  <c:v>0.19364014939999999</c:v>
                </c:pt>
                <c:pt idx="23">
                  <c:v>0.2057820856</c:v>
                </c:pt>
                <c:pt idx="24">
                  <c:v>0.21975600259999997</c:v>
                </c:pt>
                <c:pt idx="25">
                  <c:v>0.23414466249999999</c:v>
                </c:pt>
                <c:pt idx="26">
                  <c:v>0.25040519929999999</c:v>
                </c:pt>
                <c:pt idx="27">
                  <c:v>0.25996737199999997</c:v>
                </c:pt>
                <c:pt idx="28">
                  <c:v>0.27611026720000004</c:v>
                </c:pt>
                <c:pt idx="29">
                  <c:v>0.29405476279999998</c:v>
                </c:pt>
                <c:pt idx="30">
                  <c:v>0.31146763050000004</c:v>
                </c:pt>
                <c:pt idx="31">
                  <c:v>0.33254030820000002</c:v>
                </c:pt>
                <c:pt idx="32">
                  <c:v>0.34909254339999995</c:v>
                </c:pt>
                <c:pt idx="33">
                  <c:v>0.36711827650000001</c:v>
                </c:pt>
                <c:pt idx="34">
                  <c:v>0.37623641229999999</c:v>
                </c:pt>
                <c:pt idx="35">
                  <c:v>0.3880029391</c:v>
                </c:pt>
                <c:pt idx="36">
                  <c:v>0.41605145910000002</c:v>
                </c:pt>
                <c:pt idx="37">
                  <c:v>0.42782920879999997</c:v>
                </c:pt>
                <c:pt idx="38">
                  <c:v>0.44281909410000003</c:v>
                </c:pt>
                <c:pt idx="39">
                  <c:v>0.46243166959999998</c:v>
                </c:pt>
                <c:pt idx="40">
                  <c:v>0.48737897349999998</c:v>
                </c:pt>
                <c:pt idx="41">
                  <c:v>0.51384934230000001</c:v>
                </c:pt>
                <c:pt idx="42">
                  <c:v>0.54050818210000007</c:v>
                </c:pt>
                <c:pt idx="43">
                  <c:v>0.54932808170000003</c:v>
                </c:pt>
                <c:pt idx="44">
                  <c:v>0.55864192469999996</c:v>
                </c:pt>
                <c:pt idx="45">
                  <c:v>0.58692216799999997</c:v>
                </c:pt>
                <c:pt idx="46">
                  <c:v>0.61196124359999993</c:v>
                </c:pt>
                <c:pt idx="47">
                  <c:v>0.6426745961</c:v>
                </c:pt>
                <c:pt idx="48">
                  <c:v>0.65198558729999989</c:v>
                </c:pt>
                <c:pt idx="49">
                  <c:v>0.6615239464999999</c:v>
                </c:pt>
                <c:pt idx="50">
                  <c:v>0.67036302299999995</c:v>
                </c:pt>
                <c:pt idx="51">
                  <c:v>0.69015111029999998</c:v>
                </c:pt>
                <c:pt idx="52">
                  <c:v>0.71997697100000002</c:v>
                </c:pt>
                <c:pt idx="53">
                  <c:v>0.74153505610000003</c:v>
                </c:pt>
                <c:pt idx="54">
                  <c:v>0.74734490990000002</c:v>
                </c:pt>
                <c:pt idx="55">
                  <c:v>0.75724973510000004</c:v>
                </c:pt>
                <c:pt idx="56">
                  <c:v>0.77769780070000005</c:v>
                </c:pt>
                <c:pt idx="57">
                  <c:v>0.79973018669999996</c:v>
                </c:pt>
                <c:pt idx="58">
                  <c:v>0.80751512539999992</c:v>
                </c:pt>
                <c:pt idx="59">
                  <c:v>0.80127166220000001</c:v>
                </c:pt>
                <c:pt idx="60">
                  <c:v>0.81911288189999998</c:v>
                </c:pt>
                <c:pt idx="61">
                  <c:v>0.81862286699999998</c:v>
                </c:pt>
                <c:pt idx="62">
                  <c:v>0.81341793429999987</c:v>
                </c:pt>
                <c:pt idx="63">
                  <c:v>0.81370032069999998</c:v>
                </c:pt>
                <c:pt idx="64">
                  <c:v>0.843868281</c:v>
                </c:pt>
                <c:pt idx="65">
                  <c:v>0.83058245289999988</c:v>
                </c:pt>
                <c:pt idx="66">
                  <c:v>0.83966046949999995</c:v>
                </c:pt>
                <c:pt idx="67">
                  <c:v>0.83632326210000008</c:v>
                </c:pt>
                <c:pt idx="68">
                  <c:v>0.8226634505</c:v>
                </c:pt>
                <c:pt idx="69">
                  <c:v>0.81286093120000003</c:v>
                </c:pt>
                <c:pt idx="70">
                  <c:v>0.81455981830000002</c:v>
                </c:pt>
                <c:pt idx="71">
                  <c:v>0.81710147050000004</c:v>
                </c:pt>
                <c:pt idx="72">
                  <c:v>0.78132198259999996</c:v>
                </c:pt>
                <c:pt idx="73">
                  <c:v>0.80380875539999996</c:v>
                </c:pt>
                <c:pt idx="74">
                  <c:v>0.78268592869999998</c:v>
                </c:pt>
                <c:pt idx="75">
                  <c:v>0.81436931999999995</c:v>
                </c:pt>
                <c:pt idx="76">
                  <c:v>0.82150157479999997</c:v>
                </c:pt>
                <c:pt idx="77">
                  <c:v>0.80810777600000006</c:v>
                </c:pt>
                <c:pt idx="78">
                  <c:v>0.78399036529999999</c:v>
                </c:pt>
                <c:pt idx="79">
                  <c:v>0.78443947530000002</c:v>
                </c:pt>
                <c:pt idx="80">
                  <c:v>0.78146932559999993</c:v>
                </c:pt>
                <c:pt idx="81">
                  <c:v>0.76972670929999987</c:v>
                </c:pt>
                <c:pt idx="82">
                  <c:v>0.77311424029999998</c:v>
                </c:pt>
                <c:pt idx="83">
                  <c:v>0.80557153640000001</c:v>
                </c:pt>
                <c:pt idx="84">
                  <c:v>0.77723450929999993</c:v>
                </c:pt>
                <c:pt idx="85">
                  <c:v>0.7497554957</c:v>
                </c:pt>
                <c:pt idx="86">
                  <c:v>0.75762872380000001</c:v>
                </c:pt>
                <c:pt idx="87">
                  <c:v>0.76425429909999998</c:v>
                </c:pt>
                <c:pt idx="88">
                  <c:v>0.74135976740000009</c:v>
                </c:pt>
                <c:pt idx="89">
                  <c:v>0.76970872550000002</c:v>
                </c:pt>
                <c:pt idx="90">
                  <c:v>0.76663734660000005</c:v>
                </c:pt>
                <c:pt idx="91">
                  <c:v>0.74046567960000009</c:v>
                </c:pt>
                <c:pt idx="92">
                  <c:v>0.75828165019999993</c:v>
                </c:pt>
                <c:pt idx="93">
                  <c:v>0.77828943279999996</c:v>
                </c:pt>
                <c:pt idx="94">
                  <c:v>0.77657892509999993</c:v>
                </c:pt>
                <c:pt idx="95">
                  <c:v>0.70623076149999997</c:v>
                </c:pt>
                <c:pt idx="96">
                  <c:v>0.65818070570000009</c:v>
                </c:pt>
                <c:pt idx="97">
                  <c:v>0.5346912278999999</c:v>
                </c:pt>
                <c:pt idx="98">
                  <c:v>0.44375389279999999</c:v>
                </c:pt>
                <c:pt idx="99">
                  <c:v>0.36300162559999999</c:v>
                </c:pt>
                <c:pt idx="100">
                  <c:v>0.31186403069999996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0-4FCA-A2E8-5ED93EF91082}"/>
            </c:ext>
          </c:extLst>
        </c:ser>
        <c:ser>
          <c:idx val="4"/>
          <c:order val="2"/>
          <c:tx>
            <c:strRef>
              <c:f>HRR!$F$1</c:f>
              <c:strCache>
                <c:ptCount val="1"/>
                <c:pt idx="0">
                  <c:v>Veg1 -fine-SVLES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HRR!$F$2:$F$102</c:f>
              <c:numCache>
                <c:formatCode>0.00</c:formatCode>
                <c:ptCount val="101"/>
                <c:pt idx="0">
                  <c:v>1.9849151999999999E-6</c:v>
                </c:pt>
                <c:pt idx="1">
                  <c:v>1.0089564000000001E-4</c:v>
                </c:pt>
                <c:pt idx="2">
                  <c:v>1.8422046000000001E-3</c:v>
                </c:pt>
                <c:pt idx="3">
                  <c:v>7.6330759999999999E-3</c:v>
                </c:pt>
                <c:pt idx="4">
                  <c:v>2.0695522000000001E-2</c:v>
                </c:pt>
                <c:pt idx="5">
                  <c:v>3.4481576999999999E-2</c:v>
                </c:pt>
                <c:pt idx="6">
                  <c:v>4.2057258E-2</c:v>
                </c:pt>
                <c:pt idx="7">
                  <c:v>5.7177612999999995E-2</c:v>
                </c:pt>
                <c:pt idx="8">
                  <c:v>7.1556270000000005E-2</c:v>
                </c:pt>
                <c:pt idx="9">
                  <c:v>8.3083093999999996E-2</c:v>
                </c:pt>
                <c:pt idx="10">
                  <c:v>9.4840323000000004E-2</c:v>
                </c:pt>
                <c:pt idx="11">
                  <c:v>0.11002880999999999</c:v>
                </c:pt>
                <c:pt idx="12">
                  <c:v>0.11862210000000001</c:v>
                </c:pt>
                <c:pt idx="13">
                  <c:v>0.13152007999999998</c:v>
                </c:pt>
                <c:pt idx="14">
                  <c:v>0.14493198000000002</c:v>
                </c:pt>
                <c:pt idx="15">
                  <c:v>0.1580338</c:v>
                </c:pt>
                <c:pt idx="16">
                  <c:v>0.16730298000000002</c:v>
                </c:pt>
                <c:pt idx="17">
                  <c:v>0.17927334</c:v>
                </c:pt>
                <c:pt idx="18">
                  <c:v>0.19484036999999998</c:v>
                </c:pt>
                <c:pt idx="19">
                  <c:v>0.21355917999999999</c:v>
                </c:pt>
                <c:pt idx="20">
                  <c:v>0.21384196999999999</c:v>
                </c:pt>
                <c:pt idx="21">
                  <c:v>0.21750256000000001</c:v>
                </c:pt>
                <c:pt idx="22">
                  <c:v>0.22626907999999998</c:v>
                </c:pt>
                <c:pt idx="23">
                  <c:v>0.23652767999999999</c:v>
                </c:pt>
                <c:pt idx="24">
                  <c:v>0.25915560999999998</c:v>
                </c:pt>
                <c:pt idx="25">
                  <c:v>0.26920788000000001</c:v>
                </c:pt>
                <c:pt idx="26">
                  <c:v>0.29264855000000001</c:v>
                </c:pt>
                <c:pt idx="27">
                  <c:v>0.3168897</c:v>
                </c:pt>
                <c:pt idx="28">
                  <c:v>0.34415223</c:v>
                </c:pt>
                <c:pt idx="29">
                  <c:v>0.35252575000000003</c:v>
                </c:pt>
                <c:pt idx="30">
                  <c:v>0.36617157</c:v>
                </c:pt>
                <c:pt idx="31">
                  <c:v>0.39018852000000004</c:v>
                </c:pt>
                <c:pt idx="32">
                  <c:v>0.40132215999999998</c:v>
                </c:pt>
                <c:pt idx="33">
                  <c:v>0.43038753999999996</c:v>
                </c:pt>
                <c:pt idx="34">
                  <c:v>0.44170642999999998</c:v>
                </c:pt>
                <c:pt idx="35">
                  <c:v>0.47075138999999999</c:v>
                </c:pt>
                <c:pt idx="36">
                  <c:v>0.50974511999999994</c:v>
                </c:pt>
                <c:pt idx="37">
                  <c:v>0.53146172000000003</c:v>
                </c:pt>
                <c:pt idx="38">
                  <c:v>0.54432079</c:v>
                </c:pt>
                <c:pt idx="39">
                  <c:v>0.57269306000000009</c:v>
                </c:pt>
                <c:pt idx="40">
                  <c:v>0.57388912000000003</c:v>
                </c:pt>
                <c:pt idx="41">
                  <c:v>0.59815945999999998</c:v>
                </c:pt>
                <c:pt idx="42">
                  <c:v>0.62012665</c:v>
                </c:pt>
                <c:pt idx="43">
                  <c:v>0.65416568999999991</c:v>
                </c:pt>
                <c:pt idx="44">
                  <c:v>0.6796128199999999</c:v>
                </c:pt>
                <c:pt idx="45">
                  <c:v>0.71104539</c:v>
                </c:pt>
                <c:pt idx="46">
                  <c:v>0.71484915000000004</c:v>
                </c:pt>
                <c:pt idx="47">
                  <c:v>0.75288427000000002</c:v>
                </c:pt>
                <c:pt idx="48">
                  <c:v>0.7688547</c:v>
                </c:pt>
                <c:pt idx="49">
                  <c:v>0.79906856000000004</c:v>
                </c:pt>
                <c:pt idx="50">
                  <c:v>0.84328140000000007</c:v>
                </c:pt>
                <c:pt idx="51">
                  <c:v>0.86700657999999997</c:v>
                </c:pt>
                <c:pt idx="52">
                  <c:v>0.90941926000000006</c:v>
                </c:pt>
                <c:pt idx="53">
                  <c:v>0.90855361999999995</c:v>
                </c:pt>
                <c:pt idx="54">
                  <c:v>0.92707700000000004</c:v>
                </c:pt>
                <c:pt idx="55">
                  <c:v>0.94401217000000004</c:v>
                </c:pt>
                <c:pt idx="56">
                  <c:v>0.94020362999999996</c:v>
                </c:pt>
                <c:pt idx="57">
                  <c:v>0.96043648000000004</c:v>
                </c:pt>
                <c:pt idx="58">
                  <c:v>0.93973209000000002</c:v>
                </c:pt>
                <c:pt idx="59">
                  <c:v>0.94105947999999995</c:v>
                </c:pt>
                <c:pt idx="60">
                  <c:v>0.93093230000000005</c:v>
                </c:pt>
                <c:pt idx="61">
                  <c:v>0.94896108000000001</c:v>
                </c:pt>
                <c:pt idx="62">
                  <c:v>0.94667749000000001</c:v>
                </c:pt>
                <c:pt idx="63">
                  <c:v>0.96538910999999994</c:v>
                </c:pt>
                <c:pt idx="64">
                  <c:v>0.96766764999999999</c:v>
                </c:pt>
                <c:pt idx="65">
                  <c:v>0.92855193000000003</c:v>
                </c:pt>
                <c:pt idx="66">
                  <c:v>0.94971172999999998</c:v>
                </c:pt>
                <c:pt idx="67">
                  <c:v>0.9572534399999999</c:v>
                </c:pt>
                <c:pt idx="68">
                  <c:v>0.97385296999999993</c:v>
                </c:pt>
                <c:pt idx="69">
                  <c:v>0.95283812999999995</c:v>
                </c:pt>
                <c:pt idx="70">
                  <c:v>1.0018071</c:v>
                </c:pt>
                <c:pt idx="71">
                  <c:v>0.97336771999999994</c:v>
                </c:pt>
                <c:pt idx="72">
                  <c:v>0.98430885000000001</c:v>
                </c:pt>
                <c:pt idx="73">
                  <c:v>0.98896474999999995</c:v>
                </c:pt>
                <c:pt idx="74">
                  <c:v>0.97346114000000006</c:v>
                </c:pt>
                <c:pt idx="75">
                  <c:v>0.95172743000000004</c:v>
                </c:pt>
                <c:pt idx="76">
                  <c:v>0.95870809000000001</c:v>
                </c:pt>
                <c:pt idx="77">
                  <c:v>0.97139066000000007</c:v>
                </c:pt>
                <c:pt idx="78">
                  <c:v>0.92442102999999998</c:v>
                </c:pt>
                <c:pt idx="79">
                  <c:v>0.94392742000000007</c:v>
                </c:pt>
                <c:pt idx="80">
                  <c:v>0.91433774999999995</c:v>
                </c:pt>
                <c:pt idx="81">
                  <c:v>0.94494793999999993</c:v>
                </c:pt>
                <c:pt idx="82">
                  <c:v>0.95099323000000002</c:v>
                </c:pt>
                <c:pt idx="83">
                  <c:v>0.92926595999999995</c:v>
                </c:pt>
                <c:pt idx="84">
                  <c:v>0.89818391000000009</c:v>
                </c:pt>
                <c:pt idx="85">
                  <c:v>0.88443433999999999</c:v>
                </c:pt>
                <c:pt idx="86">
                  <c:v>0.89860832999999996</c:v>
                </c:pt>
                <c:pt idx="87">
                  <c:v>0.88668521999999994</c:v>
                </c:pt>
                <c:pt idx="88">
                  <c:v>0.83475926</c:v>
                </c:pt>
                <c:pt idx="89">
                  <c:v>0.75243070000000001</c:v>
                </c:pt>
                <c:pt idx="90">
                  <c:v>0.61793282999999999</c:v>
                </c:pt>
                <c:pt idx="91">
                  <c:v>0.52968971999999992</c:v>
                </c:pt>
                <c:pt idx="92">
                  <c:v>0.48670133000000004</c:v>
                </c:pt>
                <c:pt idx="93">
                  <c:v>0.39954825999999999</c:v>
                </c:pt>
                <c:pt idx="94">
                  <c:v>0.35434834999999998</c:v>
                </c:pt>
                <c:pt idx="95">
                  <c:v>0.29418079999999996</c:v>
                </c:pt>
                <c:pt idx="96">
                  <c:v>0.24950067000000001</c:v>
                </c:pt>
                <c:pt idx="97">
                  <c:v>0.21676151999999999</c:v>
                </c:pt>
                <c:pt idx="98">
                  <c:v>0.15460951000000001</c:v>
                </c:pt>
                <c:pt idx="99">
                  <c:v>0.13149239999999998</c:v>
                </c:pt>
                <c:pt idx="100">
                  <c:v>0.10524421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0-4FCA-A2E8-5ED93EF91082}"/>
            </c:ext>
          </c:extLst>
        </c:ser>
        <c:ser>
          <c:idx val="5"/>
          <c:order val="3"/>
          <c:tx>
            <c:strRef>
              <c:f>HRR!$G$1</c:f>
              <c:strCache>
                <c:ptCount val="1"/>
                <c:pt idx="0">
                  <c:v>Veg1 -fine-LES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HRR!$G$2:$G$102</c:f>
              <c:numCache>
                <c:formatCode>0.00</c:formatCode>
                <c:ptCount val="101"/>
                <c:pt idx="0">
                  <c:v>1.9590396000000003E-6</c:v>
                </c:pt>
                <c:pt idx="1">
                  <c:v>8.5273183000000009E-5</c:v>
                </c:pt>
                <c:pt idx="2">
                  <c:v>1.7739155E-3</c:v>
                </c:pt>
                <c:pt idx="3">
                  <c:v>7.5835317999999995E-3</c:v>
                </c:pt>
                <c:pt idx="4">
                  <c:v>2.1218835999999998E-2</c:v>
                </c:pt>
                <c:pt idx="5">
                  <c:v>3.4350483000000001E-2</c:v>
                </c:pt>
                <c:pt idx="6">
                  <c:v>4.3887863999999999E-2</c:v>
                </c:pt>
                <c:pt idx="7">
                  <c:v>5.9768518E-2</c:v>
                </c:pt>
                <c:pt idx="8">
                  <c:v>7.3895530000000001E-2</c:v>
                </c:pt>
                <c:pt idx="9">
                  <c:v>8.4892922999999995E-2</c:v>
                </c:pt>
                <c:pt idx="10">
                  <c:v>0.10176319</c:v>
                </c:pt>
                <c:pt idx="11">
                  <c:v>0.1179949</c:v>
                </c:pt>
                <c:pt idx="12">
                  <c:v>0.13076407000000001</c:v>
                </c:pt>
                <c:pt idx="13">
                  <c:v>0.15258134000000001</c:v>
                </c:pt>
                <c:pt idx="14">
                  <c:v>0.16687992000000001</c:v>
                </c:pt>
                <c:pt idx="15">
                  <c:v>0.17138951999999999</c:v>
                </c:pt>
                <c:pt idx="16">
                  <c:v>0.18181345000000002</c:v>
                </c:pt>
                <c:pt idx="17">
                  <c:v>0.20258471</c:v>
                </c:pt>
                <c:pt idx="18">
                  <c:v>0.21638601000000002</c:v>
                </c:pt>
                <c:pt idx="19">
                  <c:v>0.22783979999999998</c:v>
                </c:pt>
                <c:pt idx="20">
                  <c:v>0.23899214999999999</c:v>
                </c:pt>
                <c:pt idx="21">
                  <c:v>0.24480807999999998</c:v>
                </c:pt>
                <c:pt idx="22">
                  <c:v>0.27067022999999996</c:v>
                </c:pt>
                <c:pt idx="23">
                  <c:v>0.29023604999999997</c:v>
                </c:pt>
                <c:pt idx="24">
                  <c:v>0.30735928000000001</c:v>
                </c:pt>
                <c:pt idx="25">
                  <c:v>0.32510494000000001</c:v>
                </c:pt>
                <c:pt idx="26">
                  <c:v>0.34452622999999999</c:v>
                </c:pt>
                <c:pt idx="27">
                  <c:v>0.37291753000000005</c:v>
                </c:pt>
                <c:pt idx="28">
                  <c:v>0.39980489000000002</c:v>
                </c:pt>
                <c:pt idx="29">
                  <c:v>0.41395811999999998</c:v>
                </c:pt>
                <c:pt idx="30">
                  <c:v>0.44216271999999995</c:v>
                </c:pt>
                <c:pt idx="31">
                  <c:v>0.48837723</c:v>
                </c:pt>
                <c:pt idx="32">
                  <c:v>0.51316748000000001</c:v>
                </c:pt>
                <c:pt idx="33">
                  <c:v>0.53027986999999999</c:v>
                </c:pt>
                <c:pt idx="34">
                  <c:v>0.56255283999999994</c:v>
                </c:pt>
                <c:pt idx="35">
                  <c:v>0.59499849999999999</c:v>
                </c:pt>
                <c:pt idx="36">
                  <c:v>0.62088412000000004</c:v>
                </c:pt>
                <c:pt idx="37">
                  <c:v>0.64364030000000005</c:v>
                </c:pt>
                <c:pt idx="38">
                  <c:v>0.66172671999999999</c:v>
                </c:pt>
                <c:pt idx="39">
                  <c:v>0.69635718000000002</c:v>
                </c:pt>
                <c:pt idx="40">
                  <c:v>0.74000417000000007</c:v>
                </c:pt>
                <c:pt idx="41">
                  <c:v>0.75079039999999997</c:v>
                </c:pt>
                <c:pt idx="42">
                  <c:v>0.77079307999999991</c:v>
                </c:pt>
                <c:pt idx="43">
                  <c:v>0.80191155000000003</c:v>
                </c:pt>
                <c:pt idx="44">
                  <c:v>0.83321307</c:v>
                </c:pt>
                <c:pt idx="45">
                  <c:v>0.87031654000000003</c:v>
                </c:pt>
                <c:pt idx="46">
                  <c:v>0.89210111000000003</c:v>
                </c:pt>
                <c:pt idx="47">
                  <c:v>0.91030578000000006</c:v>
                </c:pt>
                <c:pt idx="48">
                  <c:v>0.93669440999999998</c:v>
                </c:pt>
                <c:pt idx="49">
                  <c:v>0.98090893000000001</c:v>
                </c:pt>
                <c:pt idx="50">
                  <c:v>1.0076015999999999</c:v>
                </c:pt>
                <c:pt idx="51">
                  <c:v>1.062816</c:v>
                </c:pt>
                <c:pt idx="52">
                  <c:v>1.0606555</c:v>
                </c:pt>
                <c:pt idx="53">
                  <c:v>1.0561316999999999</c:v>
                </c:pt>
                <c:pt idx="54">
                  <c:v>1.0713721999999999</c:v>
                </c:pt>
                <c:pt idx="55">
                  <c:v>1.0903396999999999</c:v>
                </c:pt>
                <c:pt idx="56">
                  <c:v>1.1190111</c:v>
                </c:pt>
                <c:pt idx="57">
                  <c:v>1.1282577</c:v>
                </c:pt>
                <c:pt idx="58">
                  <c:v>1.1252034</c:v>
                </c:pt>
                <c:pt idx="59">
                  <c:v>1.1231351999999999</c:v>
                </c:pt>
                <c:pt idx="60">
                  <c:v>1.1425609999999999</c:v>
                </c:pt>
                <c:pt idx="61">
                  <c:v>1.153224</c:v>
                </c:pt>
                <c:pt idx="62">
                  <c:v>1.1831037</c:v>
                </c:pt>
                <c:pt idx="63">
                  <c:v>1.1713494</c:v>
                </c:pt>
                <c:pt idx="64">
                  <c:v>1.1866423000000001</c:v>
                </c:pt>
                <c:pt idx="65">
                  <c:v>1.1952307</c:v>
                </c:pt>
                <c:pt idx="66">
                  <c:v>1.1708301999999999</c:v>
                </c:pt>
                <c:pt idx="67">
                  <c:v>1.1782801000000001</c:v>
                </c:pt>
                <c:pt idx="68">
                  <c:v>1.1678523999999999</c:v>
                </c:pt>
                <c:pt idx="69">
                  <c:v>1.1799472</c:v>
                </c:pt>
                <c:pt idx="70">
                  <c:v>1.1587219</c:v>
                </c:pt>
                <c:pt idx="71">
                  <c:v>1.1668584</c:v>
                </c:pt>
                <c:pt idx="72">
                  <c:v>1.2188207</c:v>
                </c:pt>
                <c:pt idx="73">
                  <c:v>1.2229562</c:v>
                </c:pt>
                <c:pt idx="74">
                  <c:v>1.1838891999999999</c:v>
                </c:pt>
                <c:pt idx="75">
                  <c:v>1.0505567</c:v>
                </c:pt>
                <c:pt idx="76">
                  <c:v>0.91142808999999991</c:v>
                </c:pt>
                <c:pt idx="77">
                  <c:v>0.82703088000000002</c:v>
                </c:pt>
                <c:pt idx="78">
                  <c:v>0.76156208999999997</c:v>
                </c:pt>
                <c:pt idx="79">
                  <c:v>0.63195519999999994</c:v>
                </c:pt>
                <c:pt idx="80">
                  <c:v>0.55078707999999998</c:v>
                </c:pt>
                <c:pt idx="81">
                  <c:v>0.46889069</c:v>
                </c:pt>
                <c:pt idx="82">
                  <c:v>0.42094971999999997</c:v>
                </c:pt>
                <c:pt idx="83">
                  <c:v>0.33674827000000002</c:v>
                </c:pt>
                <c:pt idx="84">
                  <c:v>0.27418960999999997</c:v>
                </c:pt>
                <c:pt idx="85">
                  <c:v>0.22091378</c:v>
                </c:pt>
                <c:pt idx="86">
                  <c:v>0.19121670999999998</c:v>
                </c:pt>
                <c:pt idx="87">
                  <c:v>0.16383765</c:v>
                </c:pt>
                <c:pt idx="88">
                  <c:v>0.13349576000000002</c:v>
                </c:pt>
                <c:pt idx="89">
                  <c:v>8.9590911999999995E-2</c:v>
                </c:pt>
                <c:pt idx="90">
                  <c:v>6.1725954E-2</c:v>
                </c:pt>
                <c:pt idx="91">
                  <c:v>4.3631573999999999E-2</c:v>
                </c:pt>
                <c:pt idx="92">
                  <c:v>2.0864929000000001E-2</c:v>
                </c:pt>
                <c:pt idx="93">
                  <c:v>7.3028245E-3</c:v>
                </c:pt>
                <c:pt idx="94">
                  <c:v>1.0200415000000001E-3</c:v>
                </c:pt>
                <c:pt idx="95">
                  <c:v>1.9357526999999999E-5</c:v>
                </c:pt>
                <c:pt idx="96">
                  <c:v>1.8609213E-6</c:v>
                </c:pt>
                <c:pt idx="97">
                  <c:v>1.8358299999999998E-7</c:v>
                </c:pt>
                <c:pt idx="98">
                  <c:v>1.895469E-8</c:v>
                </c:pt>
                <c:pt idx="99">
                  <c:v>3.5136986000000004E-9</c:v>
                </c:pt>
                <c:pt idx="100">
                  <c:v>3.2863998000000001E-9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0-4FCA-A2E8-5ED93EF91082}"/>
            </c:ext>
          </c:extLst>
        </c:ser>
        <c:ser>
          <c:idx val="6"/>
          <c:order val="4"/>
          <c:tx>
            <c:strRef>
              <c:f>HRR!$H$1</c:f>
              <c:strCache>
                <c:ptCount val="1"/>
                <c:pt idx="0">
                  <c:v>Veg2 -fine-VLES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HRR!$A$2:$A$102</c:f>
              <c:numCache>
                <c:formatCode>0.00</c:formatCode>
                <c:ptCount val="101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HRR!$H$2:$H$102</c:f>
              <c:numCache>
                <c:formatCode>0.00</c:formatCode>
                <c:ptCount val="101"/>
                <c:pt idx="0">
                  <c:v>9.5089999999999997E-7</c:v>
                </c:pt>
                <c:pt idx="1">
                  <c:v>9.9170000000000001E-5</c:v>
                </c:pt>
                <c:pt idx="2">
                  <c:v>1.936E-3</c:v>
                </c:pt>
                <c:pt idx="3">
                  <c:v>6.96E-3</c:v>
                </c:pt>
                <c:pt idx="4">
                  <c:v>1.6160000000000001E-2</c:v>
                </c:pt>
                <c:pt idx="5">
                  <c:v>2.5700000000000001E-2</c:v>
                </c:pt>
                <c:pt idx="6">
                  <c:v>3.3939999999999998E-2</c:v>
                </c:pt>
                <c:pt idx="7">
                  <c:v>4.4240000000000002E-2</c:v>
                </c:pt>
                <c:pt idx="8">
                  <c:v>5.2339999999999998E-2</c:v>
                </c:pt>
                <c:pt idx="9">
                  <c:v>6.2770000000000006E-2</c:v>
                </c:pt>
                <c:pt idx="10">
                  <c:v>7.2749999999999995E-2</c:v>
                </c:pt>
                <c:pt idx="11">
                  <c:v>8.0409999999999995E-2</c:v>
                </c:pt>
                <c:pt idx="12">
                  <c:v>8.2449999999999996E-2</c:v>
                </c:pt>
                <c:pt idx="13">
                  <c:v>9.2480000000000007E-2</c:v>
                </c:pt>
                <c:pt idx="14">
                  <c:v>9.9279999999999993E-2</c:v>
                </c:pt>
                <c:pt idx="15">
                  <c:v>0.1061</c:v>
                </c:pt>
                <c:pt idx="16">
                  <c:v>0.11890000000000001</c:v>
                </c:pt>
                <c:pt idx="17">
                  <c:v>0.1285</c:v>
                </c:pt>
                <c:pt idx="18">
                  <c:v>0.13739999999999999</c:v>
                </c:pt>
                <c:pt idx="19">
                  <c:v>0.14230000000000001</c:v>
                </c:pt>
                <c:pt idx="20">
                  <c:v>0.15440000000000001</c:v>
                </c:pt>
                <c:pt idx="21">
                  <c:v>0.16159999999999999</c:v>
                </c:pt>
                <c:pt idx="22">
                  <c:v>0.17150000000000001</c:v>
                </c:pt>
                <c:pt idx="23">
                  <c:v>0.1817</c:v>
                </c:pt>
                <c:pt idx="24">
                  <c:v>0.19159999999999999</c:v>
                </c:pt>
                <c:pt idx="25">
                  <c:v>0.2056</c:v>
                </c:pt>
                <c:pt idx="26">
                  <c:v>0.21379999999999999</c:v>
                </c:pt>
                <c:pt idx="27">
                  <c:v>0.21590000000000001</c:v>
                </c:pt>
                <c:pt idx="28">
                  <c:v>0.2228</c:v>
                </c:pt>
                <c:pt idx="29">
                  <c:v>0.22720000000000001</c:v>
                </c:pt>
                <c:pt idx="30">
                  <c:v>0.22750000000000001</c:v>
                </c:pt>
                <c:pt idx="31">
                  <c:v>0.22259999999999999</c:v>
                </c:pt>
                <c:pt idx="32">
                  <c:v>0.21299999999999999</c:v>
                </c:pt>
                <c:pt idx="33">
                  <c:v>0.21759999999999999</c:v>
                </c:pt>
                <c:pt idx="34">
                  <c:v>0.20030000000000001</c:v>
                </c:pt>
                <c:pt idx="35">
                  <c:v>0.1968</c:v>
                </c:pt>
                <c:pt idx="36">
                  <c:v>0.1865</c:v>
                </c:pt>
                <c:pt idx="37">
                  <c:v>0.1842</c:v>
                </c:pt>
                <c:pt idx="38">
                  <c:v>0.17899999999999999</c:v>
                </c:pt>
                <c:pt idx="39">
                  <c:v>0.16980000000000001</c:v>
                </c:pt>
                <c:pt idx="40">
                  <c:v>0.1704</c:v>
                </c:pt>
                <c:pt idx="41">
                  <c:v>0.16070000000000001</c:v>
                </c:pt>
                <c:pt idx="42">
                  <c:v>0.16170000000000001</c:v>
                </c:pt>
                <c:pt idx="43">
                  <c:v>0.16769999999999999</c:v>
                </c:pt>
                <c:pt idx="44">
                  <c:v>0.1714</c:v>
                </c:pt>
                <c:pt idx="45">
                  <c:v>0.17199999999999999</c:v>
                </c:pt>
                <c:pt idx="46">
                  <c:v>0.1615</c:v>
                </c:pt>
                <c:pt idx="47">
                  <c:v>0.1615</c:v>
                </c:pt>
                <c:pt idx="48">
                  <c:v>0.16500000000000001</c:v>
                </c:pt>
                <c:pt idx="49">
                  <c:v>0.16209999999999999</c:v>
                </c:pt>
                <c:pt idx="50">
                  <c:v>0.16020000000000001</c:v>
                </c:pt>
                <c:pt idx="51">
                  <c:v>0.15909999999999999</c:v>
                </c:pt>
                <c:pt idx="52">
                  <c:v>0.15609999999999999</c:v>
                </c:pt>
                <c:pt idx="53">
                  <c:v>0.15540000000000001</c:v>
                </c:pt>
                <c:pt idx="54">
                  <c:v>0.15140000000000001</c:v>
                </c:pt>
                <c:pt idx="55">
                  <c:v>0.14879999999999999</c:v>
                </c:pt>
                <c:pt idx="56">
                  <c:v>0.1517</c:v>
                </c:pt>
                <c:pt idx="57">
                  <c:v>0.15340000000000001</c:v>
                </c:pt>
                <c:pt idx="58">
                  <c:v>0.15029999999999999</c:v>
                </c:pt>
                <c:pt idx="59">
                  <c:v>0.1472</c:v>
                </c:pt>
                <c:pt idx="60">
                  <c:v>0.14899999999999999</c:v>
                </c:pt>
                <c:pt idx="61">
                  <c:v>0.1482</c:v>
                </c:pt>
                <c:pt idx="62">
                  <c:v>0.1552</c:v>
                </c:pt>
                <c:pt idx="63">
                  <c:v>0.15859999999999999</c:v>
                </c:pt>
                <c:pt idx="64">
                  <c:v>0.1633</c:v>
                </c:pt>
                <c:pt idx="65">
                  <c:v>0.15390000000000001</c:v>
                </c:pt>
                <c:pt idx="66">
                  <c:v>0.15870000000000001</c:v>
                </c:pt>
                <c:pt idx="67">
                  <c:v>0.15720000000000001</c:v>
                </c:pt>
                <c:pt idx="68">
                  <c:v>0.15920000000000001</c:v>
                </c:pt>
                <c:pt idx="69">
                  <c:v>0.15329999999999999</c:v>
                </c:pt>
                <c:pt idx="70">
                  <c:v>0.1507</c:v>
                </c:pt>
                <c:pt idx="71">
                  <c:v>0.1565</c:v>
                </c:pt>
                <c:pt idx="72">
                  <c:v>0.16020000000000001</c:v>
                </c:pt>
                <c:pt idx="73">
                  <c:v>0.16009999999999999</c:v>
                </c:pt>
                <c:pt idx="74">
                  <c:v>0.15640000000000001</c:v>
                </c:pt>
                <c:pt idx="75">
                  <c:v>0.1537</c:v>
                </c:pt>
                <c:pt idx="76">
                  <c:v>0.15060000000000001</c:v>
                </c:pt>
                <c:pt idx="77">
                  <c:v>0.15010000000000001</c:v>
                </c:pt>
                <c:pt idx="78">
                  <c:v>0.15579999999999999</c:v>
                </c:pt>
                <c:pt idx="79">
                  <c:v>0.14749999999999999</c:v>
                </c:pt>
                <c:pt idx="80">
                  <c:v>0.1462</c:v>
                </c:pt>
                <c:pt idx="81">
                  <c:v>0.14960000000000001</c:v>
                </c:pt>
                <c:pt idx="82">
                  <c:v>0.14899999999999999</c:v>
                </c:pt>
                <c:pt idx="83">
                  <c:v>0.15310000000000001</c:v>
                </c:pt>
                <c:pt idx="84">
                  <c:v>0.14910000000000001</c:v>
                </c:pt>
                <c:pt idx="85">
                  <c:v>0.1192</c:v>
                </c:pt>
                <c:pt idx="86">
                  <c:v>7.7829999999999996E-2</c:v>
                </c:pt>
                <c:pt idx="87">
                  <c:v>5.4510000000000003E-2</c:v>
                </c:pt>
                <c:pt idx="88">
                  <c:v>3.2460000000000003E-2</c:v>
                </c:pt>
                <c:pt idx="89">
                  <c:v>1.443E-2</c:v>
                </c:pt>
                <c:pt idx="90">
                  <c:v>6.7359999999999998E-3</c:v>
                </c:pt>
                <c:pt idx="91">
                  <c:v>1.9980000000000002E-3</c:v>
                </c:pt>
                <c:pt idx="92">
                  <c:v>1.004E-4</c:v>
                </c:pt>
                <c:pt idx="93">
                  <c:v>4.1829999999999996E-6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20-4FCA-A2E8-5ED93EF9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2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HRR </a:t>
                </a:r>
                <a:r>
                  <a:rPr lang="en-GB" sz="1800" b="0" i="0" u="none" strike="noStrike" baseline="0">
                    <a:effectLst/>
                  </a:rPr>
                  <a:t>×</a:t>
                </a: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10^6</a:t>
                </a: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(KW)</a:t>
                </a:r>
                <a:endParaRPr 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;[Red]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0.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25250365692599"/>
          <c:y val="5.4565476190476157E-2"/>
          <c:w val="0.33638592592592592"/>
          <c:h val="0.20889404761904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0703703703704"/>
          <c:y val="4.1256150793650796E-2"/>
          <c:w val="0.80521629629629643"/>
          <c:h val="0.8356140873015872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'Front location validation'!$G$1</c:f>
              <c:strCache>
                <c:ptCount val="1"/>
                <c:pt idx="0">
                  <c:v>CSIRO C064 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'Front location validation'!$A$2:$A$997</c:f>
              <c:numCache>
                <c:formatCode>0.00</c:formatCode>
                <c:ptCount val="996"/>
                <c:pt idx="0">
                  <c:v>0</c:v>
                </c:pt>
                <c:pt idx="1">
                  <c:v>1.042</c:v>
                </c:pt>
                <c:pt idx="2">
                  <c:v>2.024</c:v>
                </c:pt>
                <c:pt idx="3">
                  <c:v>3.0059999999999998</c:v>
                </c:pt>
                <c:pt idx="4">
                  <c:v>4.0369999999999999</c:v>
                </c:pt>
                <c:pt idx="5">
                  <c:v>5.0190000000000001</c:v>
                </c:pt>
                <c:pt idx="6">
                  <c:v>6.0110000000000001</c:v>
                </c:pt>
                <c:pt idx="7">
                  <c:v>7.024</c:v>
                </c:pt>
                <c:pt idx="8">
                  <c:v>8.0289999999999999</c:v>
                </c:pt>
                <c:pt idx="9">
                  <c:v>9.0259999999999998</c:v>
                </c:pt>
                <c:pt idx="10">
                  <c:v>10.02</c:v>
                </c:pt>
                <c:pt idx="11">
                  <c:v>11.02</c:v>
                </c:pt>
                <c:pt idx="12">
                  <c:v>12.02</c:v>
                </c:pt>
                <c:pt idx="13">
                  <c:v>13.02</c:v>
                </c:pt>
                <c:pt idx="14">
                  <c:v>14.02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17.02</c:v>
                </c:pt>
                <c:pt idx="18">
                  <c:v>18.02</c:v>
                </c:pt>
                <c:pt idx="19">
                  <c:v>19.02</c:v>
                </c:pt>
                <c:pt idx="20">
                  <c:v>20</c:v>
                </c:pt>
                <c:pt idx="21">
                  <c:v>21.02</c:v>
                </c:pt>
                <c:pt idx="22">
                  <c:v>22.02</c:v>
                </c:pt>
                <c:pt idx="23">
                  <c:v>23</c:v>
                </c:pt>
                <c:pt idx="24">
                  <c:v>24.01</c:v>
                </c:pt>
                <c:pt idx="25">
                  <c:v>25.02</c:v>
                </c:pt>
                <c:pt idx="26">
                  <c:v>26</c:v>
                </c:pt>
                <c:pt idx="27">
                  <c:v>27.02</c:v>
                </c:pt>
                <c:pt idx="28">
                  <c:v>28.02</c:v>
                </c:pt>
                <c:pt idx="29">
                  <c:v>29.02</c:v>
                </c:pt>
                <c:pt idx="30">
                  <c:v>30</c:v>
                </c:pt>
                <c:pt idx="31">
                  <c:v>31.01</c:v>
                </c:pt>
                <c:pt idx="32">
                  <c:v>32.01</c:v>
                </c:pt>
                <c:pt idx="33">
                  <c:v>33.01</c:v>
                </c:pt>
                <c:pt idx="34">
                  <c:v>34.020000000000003</c:v>
                </c:pt>
                <c:pt idx="35">
                  <c:v>35</c:v>
                </c:pt>
                <c:pt idx="36">
                  <c:v>36.01</c:v>
                </c:pt>
                <c:pt idx="37">
                  <c:v>37</c:v>
                </c:pt>
                <c:pt idx="38">
                  <c:v>38.01</c:v>
                </c:pt>
                <c:pt idx="39">
                  <c:v>39.020000000000003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47.02</c:v>
                </c:pt>
                <c:pt idx="48">
                  <c:v>48.02</c:v>
                </c:pt>
                <c:pt idx="49">
                  <c:v>49.02</c:v>
                </c:pt>
                <c:pt idx="50">
                  <c:v>50.01</c:v>
                </c:pt>
                <c:pt idx="51">
                  <c:v>51.02</c:v>
                </c:pt>
                <c:pt idx="52">
                  <c:v>52.01</c:v>
                </c:pt>
                <c:pt idx="53">
                  <c:v>53.01</c:v>
                </c:pt>
                <c:pt idx="54">
                  <c:v>54.02</c:v>
                </c:pt>
                <c:pt idx="55">
                  <c:v>55</c:v>
                </c:pt>
                <c:pt idx="56">
                  <c:v>56</c:v>
                </c:pt>
                <c:pt idx="57">
                  <c:v>57.02</c:v>
                </c:pt>
                <c:pt idx="58">
                  <c:v>58.02</c:v>
                </c:pt>
                <c:pt idx="59">
                  <c:v>59.01</c:v>
                </c:pt>
                <c:pt idx="60">
                  <c:v>60</c:v>
                </c:pt>
                <c:pt idx="61">
                  <c:v>61</c:v>
                </c:pt>
                <c:pt idx="62">
                  <c:v>62.03</c:v>
                </c:pt>
                <c:pt idx="63">
                  <c:v>63.02</c:v>
                </c:pt>
                <c:pt idx="64">
                  <c:v>64.02</c:v>
                </c:pt>
                <c:pt idx="65">
                  <c:v>65.02</c:v>
                </c:pt>
                <c:pt idx="66">
                  <c:v>66.02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70.010000000000005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74.02</c:v>
                </c:pt>
                <c:pt idx="75">
                  <c:v>75.010000000000005</c:v>
                </c:pt>
                <c:pt idx="76">
                  <c:v>76.02</c:v>
                </c:pt>
                <c:pt idx="77">
                  <c:v>77.03</c:v>
                </c:pt>
                <c:pt idx="78">
                  <c:v>78</c:v>
                </c:pt>
                <c:pt idx="79">
                  <c:v>79</c:v>
                </c:pt>
                <c:pt idx="80">
                  <c:v>80.010000000000005</c:v>
                </c:pt>
                <c:pt idx="81">
                  <c:v>81.010000000000005</c:v>
                </c:pt>
                <c:pt idx="82">
                  <c:v>82</c:v>
                </c:pt>
                <c:pt idx="83">
                  <c:v>83.02</c:v>
                </c:pt>
                <c:pt idx="84">
                  <c:v>84</c:v>
                </c:pt>
                <c:pt idx="85">
                  <c:v>85.02</c:v>
                </c:pt>
                <c:pt idx="86">
                  <c:v>86.02</c:v>
                </c:pt>
                <c:pt idx="87">
                  <c:v>87.01</c:v>
                </c:pt>
                <c:pt idx="88">
                  <c:v>88.01</c:v>
                </c:pt>
                <c:pt idx="89">
                  <c:v>89.02</c:v>
                </c:pt>
                <c:pt idx="90">
                  <c:v>90</c:v>
                </c:pt>
                <c:pt idx="91">
                  <c:v>91.02</c:v>
                </c:pt>
                <c:pt idx="92">
                  <c:v>92.02</c:v>
                </c:pt>
                <c:pt idx="93">
                  <c:v>93.01</c:v>
                </c:pt>
                <c:pt idx="94">
                  <c:v>94.02</c:v>
                </c:pt>
                <c:pt idx="95">
                  <c:v>95.02</c:v>
                </c:pt>
                <c:pt idx="96">
                  <c:v>96.02</c:v>
                </c:pt>
                <c:pt idx="97">
                  <c:v>97.02</c:v>
                </c:pt>
                <c:pt idx="98">
                  <c:v>98.01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'Front location validation'!$G$2:$G$997</c:f>
              <c:numCache>
                <c:formatCode>0.00</c:formatCode>
                <c:ptCount val="996"/>
                <c:pt idx="27">
                  <c:v>16.87</c:v>
                </c:pt>
                <c:pt idx="53">
                  <c:v>48.36</c:v>
                </c:pt>
                <c:pt idx="85">
                  <c:v>84.13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4E-46B6-87C0-ADEED233162B}"/>
            </c:ext>
          </c:extLst>
        </c:ser>
        <c:ser>
          <c:idx val="0"/>
          <c:order val="1"/>
          <c:tx>
            <c:strRef>
              <c:f>'turbulence model '!$C$1</c:f>
              <c:strCache>
                <c:ptCount val="1"/>
                <c:pt idx="0">
                  <c:v>Veg1- FL- LES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'turbulence model '!$A$2:$A$102</c:f>
              <c:numCache>
                <c:formatCode>0.00</c:formatCode>
                <c:ptCount val="101"/>
                <c:pt idx="0">
                  <c:v>0</c:v>
                </c:pt>
                <c:pt idx="1">
                  <c:v>1.0289999999999999</c:v>
                </c:pt>
                <c:pt idx="2">
                  <c:v>2.0579999999999998</c:v>
                </c:pt>
                <c:pt idx="3">
                  <c:v>3.0190000000000001</c:v>
                </c:pt>
                <c:pt idx="4">
                  <c:v>4.048</c:v>
                </c:pt>
                <c:pt idx="5">
                  <c:v>5.0110000000000001</c:v>
                </c:pt>
                <c:pt idx="6">
                  <c:v>6.0010000000000003</c:v>
                </c:pt>
                <c:pt idx="7">
                  <c:v>7.0279999999999996</c:v>
                </c:pt>
                <c:pt idx="8">
                  <c:v>8.0129999999999999</c:v>
                </c:pt>
                <c:pt idx="9">
                  <c:v>9.0299999999999994</c:v>
                </c:pt>
                <c:pt idx="10">
                  <c:v>10.01</c:v>
                </c:pt>
                <c:pt idx="11">
                  <c:v>11.03</c:v>
                </c:pt>
                <c:pt idx="12">
                  <c:v>12.02</c:v>
                </c:pt>
                <c:pt idx="13">
                  <c:v>13.02</c:v>
                </c:pt>
                <c:pt idx="14">
                  <c:v>14.03</c:v>
                </c:pt>
                <c:pt idx="15">
                  <c:v>15.03</c:v>
                </c:pt>
                <c:pt idx="16">
                  <c:v>16</c:v>
                </c:pt>
                <c:pt idx="17">
                  <c:v>17.02</c:v>
                </c:pt>
                <c:pt idx="18">
                  <c:v>18.02</c:v>
                </c:pt>
                <c:pt idx="19">
                  <c:v>19</c:v>
                </c:pt>
                <c:pt idx="20">
                  <c:v>20.010000000000002</c:v>
                </c:pt>
                <c:pt idx="21">
                  <c:v>21.01</c:v>
                </c:pt>
                <c:pt idx="22">
                  <c:v>22.02</c:v>
                </c:pt>
                <c:pt idx="23">
                  <c:v>23.01</c:v>
                </c:pt>
                <c:pt idx="24">
                  <c:v>24.01</c:v>
                </c:pt>
                <c:pt idx="25">
                  <c:v>25.01</c:v>
                </c:pt>
                <c:pt idx="26">
                  <c:v>26.01</c:v>
                </c:pt>
                <c:pt idx="27">
                  <c:v>27.02</c:v>
                </c:pt>
                <c:pt idx="28">
                  <c:v>28.01</c:v>
                </c:pt>
                <c:pt idx="29">
                  <c:v>29</c:v>
                </c:pt>
                <c:pt idx="30">
                  <c:v>30</c:v>
                </c:pt>
                <c:pt idx="31">
                  <c:v>31.02</c:v>
                </c:pt>
                <c:pt idx="32">
                  <c:v>32.01</c:v>
                </c:pt>
                <c:pt idx="33">
                  <c:v>33.01</c:v>
                </c:pt>
                <c:pt idx="34">
                  <c:v>34</c:v>
                </c:pt>
                <c:pt idx="35">
                  <c:v>35.020000000000003</c:v>
                </c:pt>
                <c:pt idx="36">
                  <c:v>36.020000000000003</c:v>
                </c:pt>
                <c:pt idx="37">
                  <c:v>37.01</c:v>
                </c:pt>
                <c:pt idx="38">
                  <c:v>38.01</c:v>
                </c:pt>
                <c:pt idx="39">
                  <c:v>39.01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43.01</c:v>
                </c:pt>
                <c:pt idx="44">
                  <c:v>44.01</c:v>
                </c:pt>
                <c:pt idx="45">
                  <c:v>45.01</c:v>
                </c:pt>
                <c:pt idx="46">
                  <c:v>46.02</c:v>
                </c:pt>
                <c:pt idx="47">
                  <c:v>47.01</c:v>
                </c:pt>
                <c:pt idx="48">
                  <c:v>48.01</c:v>
                </c:pt>
                <c:pt idx="49">
                  <c:v>49.02</c:v>
                </c:pt>
                <c:pt idx="50">
                  <c:v>50.02</c:v>
                </c:pt>
                <c:pt idx="51">
                  <c:v>51.02</c:v>
                </c:pt>
                <c:pt idx="52">
                  <c:v>52.01</c:v>
                </c:pt>
                <c:pt idx="53">
                  <c:v>53</c:v>
                </c:pt>
                <c:pt idx="54">
                  <c:v>54.02</c:v>
                </c:pt>
                <c:pt idx="55">
                  <c:v>55</c:v>
                </c:pt>
                <c:pt idx="56">
                  <c:v>56.02</c:v>
                </c:pt>
                <c:pt idx="57">
                  <c:v>57.02</c:v>
                </c:pt>
                <c:pt idx="58">
                  <c:v>58.02</c:v>
                </c:pt>
                <c:pt idx="59">
                  <c:v>59</c:v>
                </c:pt>
                <c:pt idx="60">
                  <c:v>60.01</c:v>
                </c:pt>
                <c:pt idx="61">
                  <c:v>61</c:v>
                </c:pt>
                <c:pt idx="62">
                  <c:v>62.02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</c:v>
                </c:pt>
                <c:pt idx="66">
                  <c:v>66.010000000000005</c:v>
                </c:pt>
                <c:pt idx="67">
                  <c:v>67.02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70.02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73.02</c:v>
                </c:pt>
                <c:pt idx="74">
                  <c:v>74.02</c:v>
                </c:pt>
                <c:pt idx="75">
                  <c:v>75</c:v>
                </c:pt>
                <c:pt idx="76">
                  <c:v>76.02</c:v>
                </c:pt>
                <c:pt idx="77">
                  <c:v>77.010000000000005</c:v>
                </c:pt>
                <c:pt idx="78">
                  <c:v>78.010000000000005</c:v>
                </c:pt>
                <c:pt idx="79">
                  <c:v>79.02</c:v>
                </c:pt>
                <c:pt idx="80">
                  <c:v>80</c:v>
                </c:pt>
                <c:pt idx="81">
                  <c:v>81</c:v>
                </c:pt>
                <c:pt idx="82">
                  <c:v>82.02</c:v>
                </c:pt>
                <c:pt idx="83">
                  <c:v>83.02</c:v>
                </c:pt>
                <c:pt idx="84">
                  <c:v>84</c:v>
                </c:pt>
                <c:pt idx="85">
                  <c:v>85.01</c:v>
                </c:pt>
                <c:pt idx="86">
                  <c:v>86.01</c:v>
                </c:pt>
                <c:pt idx="87">
                  <c:v>87</c:v>
                </c:pt>
                <c:pt idx="88">
                  <c:v>88.01</c:v>
                </c:pt>
                <c:pt idx="89">
                  <c:v>89.02</c:v>
                </c:pt>
                <c:pt idx="90">
                  <c:v>90.01</c:v>
                </c:pt>
                <c:pt idx="91">
                  <c:v>91.01</c:v>
                </c:pt>
                <c:pt idx="92">
                  <c:v>92</c:v>
                </c:pt>
                <c:pt idx="93">
                  <c:v>93.02</c:v>
                </c:pt>
                <c:pt idx="94">
                  <c:v>94</c:v>
                </c:pt>
                <c:pt idx="95">
                  <c:v>95</c:v>
                </c:pt>
                <c:pt idx="96">
                  <c:v>96.01</c:v>
                </c:pt>
                <c:pt idx="97">
                  <c:v>97.02</c:v>
                </c:pt>
                <c:pt idx="98">
                  <c:v>98.01</c:v>
                </c:pt>
                <c:pt idx="99">
                  <c:v>99.01</c:v>
                </c:pt>
                <c:pt idx="100">
                  <c:v>100</c:v>
                </c:pt>
              </c:numCache>
            </c:numRef>
          </c:xVal>
          <c:yVal>
            <c:numRef>
              <c:f>'turbulence model '!$C$2:$C$95</c:f>
              <c:numCache>
                <c:formatCode>0.00</c:formatCode>
                <c:ptCount val="94"/>
                <c:pt idx="0">
                  <c:v>0.28448276</c:v>
                </c:pt>
                <c:pt idx="1">
                  <c:v>-6.6666666999999999E-2</c:v>
                </c:pt>
                <c:pt idx="2">
                  <c:v>-0.25</c:v>
                </c:pt>
                <c:pt idx="3">
                  <c:v>-0.13333333</c:v>
                </c:pt>
                <c:pt idx="4">
                  <c:v>0.31666666999999998</c:v>
                </c:pt>
                <c:pt idx="5">
                  <c:v>0.75</c:v>
                </c:pt>
                <c:pt idx="6">
                  <c:v>1.0321724000000001</c:v>
                </c:pt>
                <c:pt idx="7">
                  <c:v>1.2142857</c:v>
                </c:pt>
                <c:pt idx="8">
                  <c:v>1.7646520000000001</c:v>
                </c:pt>
                <c:pt idx="9">
                  <c:v>2.1276716000000002</c:v>
                </c:pt>
                <c:pt idx="10">
                  <c:v>2.4016071000000001</c:v>
                </c:pt>
                <c:pt idx="11">
                  <c:v>2.9112903000000001</c:v>
                </c:pt>
                <c:pt idx="12">
                  <c:v>3.5314787999999999</c:v>
                </c:pt>
                <c:pt idx="13">
                  <c:v>5.2077464999999998</c:v>
                </c:pt>
                <c:pt idx="14">
                  <c:v>6.8746361</c:v>
                </c:pt>
                <c:pt idx="15">
                  <c:v>7.9018987000000003</c:v>
                </c:pt>
                <c:pt idx="16">
                  <c:v>9.0905611999999998</c:v>
                </c:pt>
                <c:pt idx="17">
                  <c:v>9.9542122000000006</c:v>
                </c:pt>
                <c:pt idx="18">
                  <c:v>10.597826</c:v>
                </c:pt>
                <c:pt idx="19">
                  <c:v>11.202586999999999</c:v>
                </c:pt>
                <c:pt idx="20">
                  <c:v>11.933246</c:v>
                </c:pt>
                <c:pt idx="21">
                  <c:v>12.553796999999999</c:v>
                </c:pt>
                <c:pt idx="22">
                  <c:v>13.290404000000001</c:v>
                </c:pt>
                <c:pt idx="23">
                  <c:v>14.234840999999999</c:v>
                </c:pt>
                <c:pt idx="24">
                  <c:v>15.273258</c:v>
                </c:pt>
                <c:pt idx="25">
                  <c:v>16.991647</c:v>
                </c:pt>
                <c:pt idx="26">
                  <c:v>18.229545999999999</c:v>
                </c:pt>
                <c:pt idx="27">
                  <c:v>19.551282</c:v>
                </c:pt>
                <c:pt idx="28">
                  <c:v>20.609995999999999</c:v>
                </c:pt>
                <c:pt idx="29">
                  <c:v>21.800633000000001</c:v>
                </c:pt>
                <c:pt idx="30">
                  <c:v>22.655062999999998</c:v>
                </c:pt>
                <c:pt idx="31">
                  <c:v>23.832277999999999</c:v>
                </c:pt>
                <c:pt idx="32">
                  <c:v>24.662500000000001</c:v>
                </c:pt>
                <c:pt idx="33">
                  <c:v>25.762657999999998</c:v>
                </c:pt>
                <c:pt idx="34">
                  <c:v>27.783619999999999</c:v>
                </c:pt>
                <c:pt idx="35">
                  <c:v>29.953067999999998</c:v>
                </c:pt>
                <c:pt idx="36">
                  <c:v>32.00432</c:v>
                </c:pt>
                <c:pt idx="37">
                  <c:v>33.520587999999996</c:v>
                </c:pt>
                <c:pt idx="38">
                  <c:v>34.897058999999999</c:v>
                </c:pt>
                <c:pt idx="39">
                  <c:v>36.565475999999997</c:v>
                </c:pt>
                <c:pt idx="40">
                  <c:v>38.802940999999997</c:v>
                </c:pt>
                <c:pt idx="41">
                  <c:v>40.532353000000001</c:v>
                </c:pt>
                <c:pt idx="42">
                  <c:v>42.494166999999997</c:v>
                </c:pt>
                <c:pt idx="43">
                  <c:v>43.310398999999997</c:v>
                </c:pt>
                <c:pt idx="44">
                  <c:v>44.031013000000002</c:v>
                </c:pt>
                <c:pt idx="45">
                  <c:v>45.963541999999997</c:v>
                </c:pt>
                <c:pt idx="46">
                  <c:v>48.572321000000002</c:v>
                </c:pt>
                <c:pt idx="47">
                  <c:v>49.919497999999997</c:v>
                </c:pt>
                <c:pt idx="48">
                  <c:v>51.991757999999997</c:v>
                </c:pt>
                <c:pt idx="49">
                  <c:v>53.348900999999998</c:v>
                </c:pt>
                <c:pt idx="50">
                  <c:v>55.546703000000001</c:v>
                </c:pt>
                <c:pt idx="51">
                  <c:v>57.645603999999999</c:v>
                </c:pt>
                <c:pt idx="52">
                  <c:v>58.635260000000002</c:v>
                </c:pt>
                <c:pt idx="53">
                  <c:v>59.494073</c:v>
                </c:pt>
                <c:pt idx="54">
                  <c:v>61.005319</c:v>
                </c:pt>
                <c:pt idx="55">
                  <c:v>62.789040999999997</c:v>
                </c:pt>
                <c:pt idx="56">
                  <c:v>64.455128000000002</c:v>
                </c:pt>
                <c:pt idx="57">
                  <c:v>65.801940999999999</c:v>
                </c:pt>
                <c:pt idx="58">
                  <c:v>67.151471000000001</c:v>
                </c:pt>
                <c:pt idx="59">
                  <c:v>69.266683999999998</c:v>
                </c:pt>
                <c:pt idx="60">
                  <c:v>70.617250999999996</c:v>
                </c:pt>
                <c:pt idx="61">
                  <c:v>72.106443999999996</c:v>
                </c:pt>
                <c:pt idx="62">
                  <c:v>73.580196000000001</c:v>
                </c:pt>
                <c:pt idx="63">
                  <c:v>75.284908000000001</c:v>
                </c:pt>
                <c:pt idx="64">
                  <c:v>77.640473999999998</c:v>
                </c:pt>
                <c:pt idx="65">
                  <c:v>79.421385000000001</c:v>
                </c:pt>
                <c:pt idx="66">
                  <c:v>80.801457999999997</c:v>
                </c:pt>
                <c:pt idx="67">
                  <c:v>82.760434000000004</c:v>
                </c:pt>
                <c:pt idx="68">
                  <c:v>85.051428999999999</c:v>
                </c:pt>
                <c:pt idx="69">
                  <c:v>87.012343000000001</c:v>
                </c:pt>
                <c:pt idx="70">
                  <c:v>89.791264999999996</c:v>
                </c:pt>
                <c:pt idx="71">
                  <c:v>92.520588000000004</c:v>
                </c:pt>
                <c:pt idx="72">
                  <c:v>94.344117999999995</c:v>
                </c:pt>
                <c:pt idx="73">
                  <c:v>95.509415000000004</c:v>
                </c:pt>
                <c:pt idx="74">
                  <c:v>96.678571000000005</c:v>
                </c:pt>
                <c:pt idx="75">
                  <c:v>97.421541000000005</c:v>
                </c:pt>
                <c:pt idx="76">
                  <c:v>99.083834999999993</c:v>
                </c:pt>
                <c:pt idx="77">
                  <c:v>100.95037000000001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4E-46B6-87C0-ADEED233162B}"/>
            </c:ext>
          </c:extLst>
        </c:ser>
        <c:ser>
          <c:idx val="1"/>
          <c:order val="2"/>
          <c:tx>
            <c:strRef>
              <c:f>'turbulence model '!$D$1</c:f>
              <c:strCache>
                <c:ptCount val="1"/>
                <c:pt idx="0">
                  <c:v>Veg1- FL- VLES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'turbulence model '!$A$2:$A$102</c:f>
              <c:numCache>
                <c:formatCode>0.00</c:formatCode>
                <c:ptCount val="101"/>
                <c:pt idx="0">
                  <c:v>0</c:v>
                </c:pt>
                <c:pt idx="1">
                  <c:v>1.0289999999999999</c:v>
                </c:pt>
                <c:pt idx="2">
                  <c:v>2.0579999999999998</c:v>
                </c:pt>
                <c:pt idx="3">
                  <c:v>3.0190000000000001</c:v>
                </c:pt>
                <c:pt idx="4">
                  <c:v>4.048</c:v>
                </c:pt>
                <c:pt idx="5">
                  <c:v>5.0110000000000001</c:v>
                </c:pt>
                <c:pt idx="6">
                  <c:v>6.0010000000000003</c:v>
                </c:pt>
                <c:pt idx="7">
                  <c:v>7.0279999999999996</c:v>
                </c:pt>
                <c:pt idx="8">
                  <c:v>8.0129999999999999</c:v>
                </c:pt>
                <c:pt idx="9">
                  <c:v>9.0299999999999994</c:v>
                </c:pt>
                <c:pt idx="10">
                  <c:v>10.01</c:v>
                </c:pt>
                <c:pt idx="11">
                  <c:v>11.03</c:v>
                </c:pt>
                <c:pt idx="12">
                  <c:v>12.02</c:v>
                </c:pt>
                <c:pt idx="13">
                  <c:v>13.02</c:v>
                </c:pt>
                <c:pt idx="14">
                  <c:v>14.03</c:v>
                </c:pt>
                <c:pt idx="15">
                  <c:v>15.03</c:v>
                </c:pt>
                <c:pt idx="16">
                  <c:v>16</c:v>
                </c:pt>
                <c:pt idx="17">
                  <c:v>17.02</c:v>
                </c:pt>
                <c:pt idx="18">
                  <c:v>18.02</c:v>
                </c:pt>
                <c:pt idx="19">
                  <c:v>19</c:v>
                </c:pt>
                <c:pt idx="20">
                  <c:v>20.010000000000002</c:v>
                </c:pt>
                <c:pt idx="21">
                  <c:v>21.01</c:v>
                </c:pt>
                <c:pt idx="22">
                  <c:v>22.02</c:v>
                </c:pt>
                <c:pt idx="23">
                  <c:v>23.01</c:v>
                </c:pt>
                <c:pt idx="24">
                  <c:v>24.01</c:v>
                </c:pt>
                <c:pt idx="25">
                  <c:v>25.01</c:v>
                </c:pt>
                <c:pt idx="26">
                  <c:v>26.01</c:v>
                </c:pt>
                <c:pt idx="27">
                  <c:v>27.02</c:v>
                </c:pt>
                <c:pt idx="28">
                  <c:v>28.01</c:v>
                </c:pt>
                <c:pt idx="29">
                  <c:v>29</c:v>
                </c:pt>
                <c:pt idx="30">
                  <c:v>30</c:v>
                </c:pt>
                <c:pt idx="31">
                  <c:v>31.02</c:v>
                </c:pt>
                <c:pt idx="32">
                  <c:v>32.01</c:v>
                </c:pt>
                <c:pt idx="33">
                  <c:v>33.01</c:v>
                </c:pt>
                <c:pt idx="34">
                  <c:v>34</c:v>
                </c:pt>
                <c:pt idx="35">
                  <c:v>35.020000000000003</c:v>
                </c:pt>
                <c:pt idx="36">
                  <c:v>36.020000000000003</c:v>
                </c:pt>
                <c:pt idx="37">
                  <c:v>37.01</c:v>
                </c:pt>
                <c:pt idx="38">
                  <c:v>38.01</c:v>
                </c:pt>
                <c:pt idx="39">
                  <c:v>39.01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43.01</c:v>
                </c:pt>
                <c:pt idx="44">
                  <c:v>44.01</c:v>
                </c:pt>
                <c:pt idx="45">
                  <c:v>45.01</c:v>
                </c:pt>
                <c:pt idx="46">
                  <c:v>46.02</c:v>
                </c:pt>
                <c:pt idx="47">
                  <c:v>47.01</c:v>
                </c:pt>
                <c:pt idx="48">
                  <c:v>48.01</c:v>
                </c:pt>
                <c:pt idx="49">
                  <c:v>49.02</c:v>
                </c:pt>
                <c:pt idx="50">
                  <c:v>50.02</c:v>
                </c:pt>
                <c:pt idx="51">
                  <c:v>51.02</c:v>
                </c:pt>
                <c:pt idx="52">
                  <c:v>52.01</c:v>
                </c:pt>
                <c:pt idx="53">
                  <c:v>53</c:v>
                </c:pt>
                <c:pt idx="54">
                  <c:v>54.02</c:v>
                </c:pt>
                <c:pt idx="55">
                  <c:v>55</c:v>
                </c:pt>
                <c:pt idx="56">
                  <c:v>56.02</c:v>
                </c:pt>
                <c:pt idx="57">
                  <c:v>57.02</c:v>
                </c:pt>
                <c:pt idx="58">
                  <c:v>58.02</c:v>
                </c:pt>
                <c:pt idx="59">
                  <c:v>59</c:v>
                </c:pt>
                <c:pt idx="60">
                  <c:v>60.01</c:v>
                </c:pt>
                <c:pt idx="61">
                  <c:v>61</c:v>
                </c:pt>
                <c:pt idx="62">
                  <c:v>62.02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</c:v>
                </c:pt>
                <c:pt idx="66">
                  <c:v>66.010000000000005</c:v>
                </c:pt>
                <c:pt idx="67">
                  <c:v>67.02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70.02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73.02</c:v>
                </c:pt>
                <c:pt idx="74">
                  <c:v>74.02</c:v>
                </c:pt>
                <c:pt idx="75">
                  <c:v>75</c:v>
                </c:pt>
                <c:pt idx="76">
                  <c:v>76.02</c:v>
                </c:pt>
                <c:pt idx="77">
                  <c:v>77.010000000000005</c:v>
                </c:pt>
                <c:pt idx="78">
                  <c:v>78.010000000000005</c:v>
                </c:pt>
                <c:pt idx="79">
                  <c:v>79.02</c:v>
                </c:pt>
                <c:pt idx="80">
                  <c:v>80</c:v>
                </c:pt>
                <c:pt idx="81">
                  <c:v>81</c:v>
                </c:pt>
                <c:pt idx="82">
                  <c:v>82.02</c:v>
                </c:pt>
                <c:pt idx="83">
                  <c:v>83.02</c:v>
                </c:pt>
                <c:pt idx="84">
                  <c:v>84</c:v>
                </c:pt>
                <c:pt idx="85">
                  <c:v>85.01</c:v>
                </c:pt>
                <c:pt idx="86">
                  <c:v>86.01</c:v>
                </c:pt>
                <c:pt idx="87">
                  <c:v>87</c:v>
                </c:pt>
                <c:pt idx="88">
                  <c:v>88.01</c:v>
                </c:pt>
                <c:pt idx="89">
                  <c:v>89.02</c:v>
                </c:pt>
                <c:pt idx="90">
                  <c:v>90.01</c:v>
                </c:pt>
                <c:pt idx="91">
                  <c:v>91.01</c:v>
                </c:pt>
                <c:pt idx="92">
                  <c:v>92</c:v>
                </c:pt>
                <c:pt idx="93">
                  <c:v>93.02</c:v>
                </c:pt>
                <c:pt idx="94">
                  <c:v>94</c:v>
                </c:pt>
                <c:pt idx="95">
                  <c:v>95</c:v>
                </c:pt>
                <c:pt idx="96">
                  <c:v>96.01</c:v>
                </c:pt>
                <c:pt idx="97">
                  <c:v>97.02</c:v>
                </c:pt>
                <c:pt idx="98">
                  <c:v>98.01</c:v>
                </c:pt>
                <c:pt idx="99">
                  <c:v>99.01</c:v>
                </c:pt>
                <c:pt idx="100">
                  <c:v>100</c:v>
                </c:pt>
              </c:numCache>
            </c:numRef>
          </c:xVal>
          <c:yVal>
            <c:numRef>
              <c:f>'turbulence model '!$D$2:$D$102</c:f>
              <c:numCache>
                <c:formatCode>0.00</c:formatCode>
                <c:ptCount val="101"/>
                <c:pt idx="0">
                  <c:v>0.255</c:v>
                </c:pt>
                <c:pt idx="1">
                  <c:v>-5.5434782520000003E-2</c:v>
                </c:pt>
                <c:pt idx="2">
                  <c:v>-0.255</c:v>
                </c:pt>
                <c:pt idx="3">
                  <c:v>-0.255</c:v>
                </c:pt>
                <c:pt idx="4">
                  <c:v>0.21249999660000002</c:v>
                </c:pt>
                <c:pt idx="5">
                  <c:v>0.41883167580000003</c:v>
                </c:pt>
                <c:pt idx="6">
                  <c:v>0.76500000000000001</c:v>
                </c:pt>
                <c:pt idx="7">
                  <c:v>1.1359091280000002</c:v>
                </c:pt>
                <c:pt idx="8">
                  <c:v>1.6649999580000001</c:v>
                </c:pt>
                <c:pt idx="9">
                  <c:v>2.0312376900000002</c:v>
                </c:pt>
                <c:pt idx="10">
                  <c:v>2.2949999999999999</c:v>
                </c:pt>
                <c:pt idx="11">
                  <c:v>2.6884285860000001</c:v>
                </c:pt>
                <c:pt idx="12">
                  <c:v>3.082859118</c:v>
                </c:pt>
                <c:pt idx="13">
                  <c:v>3.8250000000000002</c:v>
                </c:pt>
                <c:pt idx="14">
                  <c:v>4.5487400820000001</c:v>
                </c:pt>
                <c:pt idx="15">
                  <c:v>5.4103012380000006</c:v>
                </c:pt>
                <c:pt idx="16">
                  <c:v>6.4726700999999993</c:v>
                </c:pt>
                <c:pt idx="17">
                  <c:v>7.3807919100000001</c:v>
                </c:pt>
                <c:pt idx="18">
                  <c:v>8.0750000340000003</c:v>
                </c:pt>
                <c:pt idx="19">
                  <c:v>8.8073077079999997</c:v>
                </c:pt>
                <c:pt idx="20">
                  <c:v>9.3628725359999994</c:v>
                </c:pt>
                <c:pt idx="21">
                  <c:v>10.226811720000001</c:v>
                </c:pt>
                <c:pt idx="22">
                  <c:v>10.817450880000001</c:v>
                </c:pt>
                <c:pt idx="23">
                  <c:v>11.675768640000001</c:v>
                </c:pt>
                <c:pt idx="24">
                  <c:v>12.387694980000001</c:v>
                </c:pt>
                <c:pt idx="25">
                  <c:v>13.473547200000001</c:v>
                </c:pt>
                <c:pt idx="26">
                  <c:v>14.4305418</c:v>
                </c:pt>
                <c:pt idx="27">
                  <c:v>15.30848334</c:v>
                </c:pt>
                <c:pt idx="28">
                  <c:v>16.28673882</c:v>
                </c:pt>
                <c:pt idx="29">
                  <c:v>17.562446699999999</c:v>
                </c:pt>
                <c:pt idx="30">
                  <c:v>18.493043699999998</c:v>
                </c:pt>
                <c:pt idx="31">
                  <c:v>19.734291900000002</c:v>
                </c:pt>
                <c:pt idx="32">
                  <c:v>20.904795960000001</c:v>
                </c:pt>
                <c:pt idx="33">
                  <c:v>21.831122220000001</c:v>
                </c:pt>
                <c:pt idx="34">
                  <c:v>22.926061620000002</c:v>
                </c:pt>
                <c:pt idx="35">
                  <c:v>24.085017239999999</c:v>
                </c:pt>
                <c:pt idx="36">
                  <c:v>24.927666779999999</c:v>
                </c:pt>
                <c:pt idx="37">
                  <c:v>25.791156959999999</c:v>
                </c:pt>
                <c:pt idx="38">
                  <c:v>26.870625</c:v>
                </c:pt>
                <c:pt idx="39">
                  <c:v>27.948764999999998</c:v>
                </c:pt>
                <c:pt idx="40">
                  <c:v>28.933715760000002</c:v>
                </c:pt>
                <c:pt idx="41">
                  <c:v>29.758459200000001</c:v>
                </c:pt>
                <c:pt idx="42">
                  <c:v>30.460472160000002</c:v>
                </c:pt>
                <c:pt idx="43">
                  <c:v>31.126957500000003</c:v>
                </c:pt>
                <c:pt idx="44">
                  <c:v>31.95505266</c:v>
                </c:pt>
                <c:pt idx="45">
                  <c:v>32.784361619999999</c:v>
                </c:pt>
                <c:pt idx="46">
                  <c:v>33.852537239999997</c:v>
                </c:pt>
                <c:pt idx="47">
                  <c:v>35.160973859999999</c:v>
                </c:pt>
                <c:pt idx="48">
                  <c:v>36.245000279999999</c:v>
                </c:pt>
                <c:pt idx="49">
                  <c:v>37.112307299999998</c:v>
                </c:pt>
                <c:pt idx="50">
                  <c:v>37.730192700000003</c:v>
                </c:pt>
                <c:pt idx="51">
                  <c:v>38.929155780000002</c:v>
                </c:pt>
                <c:pt idx="52">
                  <c:v>39.681922920000005</c:v>
                </c:pt>
                <c:pt idx="53">
                  <c:v>41.215875420000003</c:v>
                </c:pt>
                <c:pt idx="54">
                  <c:v>42.818402159999998</c:v>
                </c:pt>
                <c:pt idx="55">
                  <c:v>43.770426960000002</c:v>
                </c:pt>
                <c:pt idx="56">
                  <c:v>45.418720800000003</c:v>
                </c:pt>
                <c:pt idx="57">
                  <c:v>46.972878260000002</c:v>
                </c:pt>
                <c:pt idx="58">
                  <c:v>48.171677699999996</c:v>
                </c:pt>
                <c:pt idx="59">
                  <c:v>49.477914179999999</c:v>
                </c:pt>
                <c:pt idx="60">
                  <c:v>50.664047699999998</c:v>
                </c:pt>
                <c:pt idx="61">
                  <c:v>51.574155959999999</c:v>
                </c:pt>
                <c:pt idx="62">
                  <c:v>52.77620658</c:v>
                </c:pt>
                <c:pt idx="63">
                  <c:v>53.778160739999997</c:v>
                </c:pt>
                <c:pt idx="64">
                  <c:v>55.948225020000002</c:v>
                </c:pt>
                <c:pt idx="65">
                  <c:v>57.372158280000001</c:v>
                </c:pt>
                <c:pt idx="66">
                  <c:v>58.347673020000002</c:v>
                </c:pt>
                <c:pt idx="67">
                  <c:v>59.248518659999995</c:v>
                </c:pt>
                <c:pt idx="68">
                  <c:v>60.12184164</c:v>
                </c:pt>
                <c:pt idx="69">
                  <c:v>61.805167019999999</c:v>
                </c:pt>
                <c:pt idx="70">
                  <c:v>62.852032799999996</c:v>
                </c:pt>
                <c:pt idx="71">
                  <c:v>66.230194260000005</c:v>
                </c:pt>
                <c:pt idx="72">
                  <c:v>66.700366320000001</c:v>
                </c:pt>
                <c:pt idx="73">
                  <c:v>67.771154159999995</c:v>
                </c:pt>
                <c:pt idx="74">
                  <c:v>68.590403879999997</c:v>
                </c:pt>
                <c:pt idx="75">
                  <c:v>69.436853939999992</c:v>
                </c:pt>
                <c:pt idx="76">
                  <c:v>70.629959159999999</c:v>
                </c:pt>
                <c:pt idx="77">
                  <c:v>71.950263480000004</c:v>
                </c:pt>
                <c:pt idx="78">
                  <c:v>72.958223400000008</c:v>
                </c:pt>
                <c:pt idx="79">
                  <c:v>74.58783966</c:v>
                </c:pt>
                <c:pt idx="80">
                  <c:v>75.676680480000002</c:v>
                </c:pt>
                <c:pt idx="81">
                  <c:v>76.675159499999992</c:v>
                </c:pt>
                <c:pt idx="82">
                  <c:v>77.858283</c:v>
                </c:pt>
                <c:pt idx="83">
                  <c:v>79.326656639999996</c:v>
                </c:pt>
                <c:pt idx="84">
                  <c:v>81.269947379999991</c:v>
                </c:pt>
                <c:pt idx="85">
                  <c:v>82.147196340000008</c:v>
                </c:pt>
                <c:pt idx="86">
                  <c:v>83.821959840000005</c:v>
                </c:pt>
                <c:pt idx="87">
                  <c:v>84.924585960000002</c:v>
                </c:pt>
                <c:pt idx="88">
                  <c:v>85.733347019999997</c:v>
                </c:pt>
                <c:pt idx="89">
                  <c:v>86.558734079999994</c:v>
                </c:pt>
                <c:pt idx="90">
                  <c:v>88.283178720000009</c:v>
                </c:pt>
                <c:pt idx="91">
                  <c:v>87.986694999999997</c:v>
                </c:pt>
                <c:pt idx="92">
                  <c:v>89.718194999999994</c:v>
                </c:pt>
                <c:pt idx="93">
                  <c:v>91.629698000000005</c:v>
                </c:pt>
                <c:pt idx="94">
                  <c:v>92.960320999999993</c:v>
                </c:pt>
                <c:pt idx="95">
                  <c:v>94.061194</c:v>
                </c:pt>
                <c:pt idx="96">
                  <c:v>97.681051999999994</c:v>
                </c:pt>
                <c:pt idx="97">
                  <c:v>97.804739999999995</c:v>
                </c:pt>
                <c:pt idx="98">
                  <c:v>98.953321000000003</c:v>
                </c:pt>
                <c:pt idx="99">
                  <c:v>100.51931999999999</c:v>
                </c:pt>
                <c:pt idx="100">
                  <c:v>100.70684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4E-46B6-87C0-ADEED233162B}"/>
            </c:ext>
          </c:extLst>
        </c:ser>
        <c:ser>
          <c:idx val="2"/>
          <c:order val="3"/>
          <c:tx>
            <c:strRef>
              <c:f>'turbulence model '!$E$1</c:f>
              <c:strCache>
                <c:ptCount val="1"/>
                <c:pt idx="0">
                  <c:v>Veg1- FL- SVLES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'turbulence model '!$A$2:$A$102</c:f>
              <c:numCache>
                <c:formatCode>0.00</c:formatCode>
                <c:ptCount val="101"/>
                <c:pt idx="0">
                  <c:v>0</c:v>
                </c:pt>
                <c:pt idx="1">
                  <c:v>1.0289999999999999</c:v>
                </c:pt>
                <c:pt idx="2">
                  <c:v>2.0579999999999998</c:v>
                </c:pt>
                <c:pt idx="3">
                  <c:v>3.0190000000000001</c:v>
                </c:pt>
                <c:pt idx="4">
                  <c:v>4.048</c:v>
                </c:pt>
                <c:pt idx="5">
                  <c:v>5.0110000000000001</c:v>
                </c:pt>
                <c:pt idx="6">
                  <c:v>6.0010000000000003</c:v>
                </c:pt>
                <c:pt idx="7">
                  <c:v>7.0279999999999996</c:v>
                </c:pt>
                <c:pt idx="8">
                  <c:v>8.0129999999999999</c:v>
                </c:pt>
                <c:pt idx="9">
                  <c:v>9.0299999999999994</c:v>
                </c:pt>
                <c:pt idx="10">
                  <c:v>10.01</c:v>
                </c:pt>
                <c:pt idx="11">
                  <c:v>11.03</c:v>
                </c:pt>
                <c:pt idx="12">
                  <c:v>12.02</c:v>
                </c:pt>
                <c:pt idx="13">
                  <c:v>13.02</c:v>
                </c:pt>
                <c:pt idx="14">
                  <c:v>14.03</c:v>
                </c:pt>
                <c:pt idx="15">
                  <c:v>15.03</c:v>
                </c:pt>
                <c:pt idx="16">
                  <c:v>16</c:v>
                </c:pt>
                <c:pt idx="17">
                  <c:v>17.02</c:v>
                </c:pt>
                <c:pt idx="18">
                  <c:v>18.02</c:v>
                </c:pt>
                <c:pt idx="19">
                  <c:v>19</c:v>
                </c:pt>
                <c:pt idx="20">
                  <c:v>20.010000000000002</c:v>
                </c:pt>
                <c:pt idx="21">
                  <c:v>21.01</c:v>
                </c:pt>
                <c:pt idx="22">
                  <c:v>22.02</c:v>
                </c:pt>
                <c:pt idx="23">
                  <c:v>23.01</c:v>
                </c:pt>
                <c:pt idx="24">
                  <c:v>24.01</c:v>
                </c:pt>
                <c:pt idx="25">
                  <c:v>25.01</c:v>
                </c:pt>
                <c:pt idx="26">
                  <c:v>26.01</c:v>
                </c:pt>
                <c:pt idx="27">
                  <c:v>27.02</c:v>
                </c:pt>
                <c:pt idx="28">
                  <c:v>28.01</c:v>
                </c:pt>
                <c:pt idx="29">
                  <c:v>29</c:v>
                </c:pt>
                <c:pt idx="30">
                  <c:v>30</c:v>
                </c:pt>
                <c:pt idx="31">
                  <c:v>31.02</c:v>
                </c:pt>
                <c:pt idx="32">
                  <c:v>32.01</c:v>
                </c:pt>
                <c:pt idx="33">
                  <c:v>33.01</c:v>
                </c:pt>
                <c:pt idx="34">
                  <c:v>34</c:v>
                </c:pt>
                <c:pt idx="35">
                  <c:v>35.020000000000003</c:v>
                </c:pt>
                <c:pt idx="36">
                  <c:v>36.020000000000003</c:v>
                </c:pt>
                <c:pt idx="37">
                  <c:v>37.01</c:v>
                </c:pt>
                <c:pt idx="38">
                  <c:v>38.01</c:v>
                </c:pt>
                <c:pt idx="39">
                  <c:v>39.01</c:v>
                </c:pt>
                <c:pt idx="40">
                  <c:v>40.020000000000003</c:v>
                </c:pt>
                <c:pt idx="41">
                  <c:v>41.01</c:v>
                </c:pt>
                <c:pt idx="42">
                  <c:v>42.01</c:v>
                </c:pt>
                <c:pt idx="43">
                  <c:v>43.01</c:v>
                </c:pt>
                <c:pt idx="44">
                  <c:v>44.01</c:v>
                </c:pt>
                <c:pt idx="45">
                  <c:v>45.01</c:v>
                </c:pt>
                <c:pt idx="46">
                  <c:v>46.02</c:v>
                </c:pt>
                <c:pt idx="47">
                  <c:v>47.01</c:v>
                </c:pt>
                <c:pt idx="48">
                  <c:v>48.01</c:v>
                </c:pt>
                <c:pt idx="49">
                  <c:v>49.02</c:v>
                </c:pt>
                <c:pt idx="50">
                  <c:v>50.02</c:v>
                </c:pt>
                <c:pt idx="51">
                  <c:v>51.02</c:v>
                </c:pt>
                <c:pt idx="52">
                  <c:v>52.01</c:v>
                </c:pt>
                <c:pt idx="53">
                  <c:v>53</c:v>
                </c:pt>
                <c:pt idx="54">
                  <c:v>54.02</c:v>
                </c:pt>
                <c:pt idx="55">
                  <c:v>55</c:v>
                </c:pt>
                <c:pt idx="56">
                  <c:v>56.02</c:v>
                </c:pt>
                <c:pt idx="57">
                  <c:v>57.02</c:v>
                </c:pt>
                <c:pt idx="58">
                  <c:v>58.02</c:v>
                </c:pt>
                <c:pt idx="59">
                  <c:v>59</c:v>
                </c:pt>
                <c:pt idx="60">
                  <c:v>60.01</c:v>
                </c:pt>
                <c:pt idx="61">
                  <c:v>61</c:v>
                </c:pt>
                <c:pt idx="62">
                  <c:v>62.02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</c:v>
                </c:pt>
                <c:pt idx="66">
                  <c:v>66.010000000000005</c:v>
                </c:pt>
                <c:pt idx="67">
                  <c:v>67.02</c:v>
                </c:pt>
                <c:pt idx="68">
                  <c:v>68.010000000000005</c:v>
                </c:pt>
                <c:pt idx="69">
                  <c:v>69.02</c:v>
                </c:pt>
                <c:pt idx="70">
                  <c:v>70.02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73.02</c:v>
                </c:pt>
                <c:pt idx="74">
                  <c:v>74.02</c:v>
                </c:pt>
                <c:pt idx="75">
                  <c:v>75</c:v>
                </c:pt>
                <c:pt idx="76">
                  <c:v>76.02</c:v>
                </c:pt>
                <c:pt idx="77">
                  <c:v>77.010000000000005</c:v>
                </c:pt>
                <c:pt idx="78">
                  <c:v>78.010000000000005</c:v>
                </c:pt>
                <c:pt idx="79">
                  <c:v>79.02</c:v>
                </c:pt>
                <c:pt idx="80">
                  <c:v>80</c:v>
                </c:pt>
                <c:pt idx="81">
                  <c:v>81</c:v>
                </c:pt>
                <c:pt idx="82">
                  <c:v>82.02</c:v>
                </c:pt>
                <c:pt idx="83">
                  <c:v>83.02</c:v>
                </c:pt>
                <c:pt idx="84">
                  <c:v>84</c:v>
                </c:pt>
                <c:pt idx="85">
                  <c:v>85.01</c:v>
                </c:pt>
                <c:pt idx="86">
                  <c:v>86.01</c:v>
                </c:pt>
                <c:pt idx="87">
                  <c:v>87</c:v>
                </c:pt>
                <c:pt idx="88">
                  <c:v>88.01</c:v>
                </c:pt>
                <c:pt idx="89">
                  <c:v>89.02</c:v>
                </c:pt>
                <c:pt idx="90">
                  <c:v>90.01</c:v>
                </c:pt>
                <c:pt idx="91">
                  <c:v>91.01</c:v>
                </c:pt>
                <c:pt idx="92">
                  <c:v>92</c:v>
                </c:pt>
                <c:pt idx="93">
                  <c:v>93.02</c:v>
                </c:pt>
                <c:pt idx="94">
                  <c:v>94</c:v>
                </c:pt>
                <c:pt idx="95">
                  <c:v>95</c:v>
                </c:pt>
                <c:pt idx="96">
                  <c:v>96.01</c:v>
                </c:pt>
                <c:pt idx="97">
                  <c:v>97.02</c:v>
                </c:pt>
                <c:pt idx="98">
                  <c:v>98.01</c:v>
                </c:pt>
                <c:pt idx="99">
                  <c:v>99.01</c:v>
                </c:pt>
                <c:pt idx="100">
                  <c:v>100</c:v>
                </c:pt>
              </c:numCache>
            </c:numRef>
          </c:xVal>
          <c:yVal>
            <c:numRef>
              <c:f>'turbulence model '!$E$2:$E$100</c:f>
              <c:numCache>
                <c:formatCode>0.00</c:formatCode>
                <c:ptCount val="99"/>
                <c:pt idx="0">
                  <c:v>0.25</c:v>
                </c:pt>
                <c:pt idx="1">
                  <c:v>-7.6086956999999997E-2</c:v>
                </c:pt>
                <c:pt idx="2">
                  <c:v>-0.25</c:v>
                </c:pt>
                <c:pt idx="3">
                  <c:v>-0.25</c:v>
                </c:pt>
                <c:pt idx="4">
                  <c:v>0.22727273000000001</c:v>
                </c:pt>
                <c:pt idx="5">
                  <c:v>0.41466037</c:v>
                </c:pt>
                <c:pt idx="6">
                  <c:v>0.75</c:v>
                </c:pt>
                <c:pt idx="7">
                  <c:v>0.79838710000000002</c:v>
                </c:pt>
                <c:pt idx="8">
                  <c:v>1.25</c:v>
                </c:pt>
                <c:pt idx="9">
                  <c:v>1.2323008</c:v>
                </c:pt>
                <c:pt idx="10">
                  <c:v>1.2506473</c:v>
                </c:pt>
                <c:pt idx="11">
                  <c:v>2.7800118999999999</c:v>
                </c:pt>
                <c:pt idx="12">
                  <c:v>2.6123997000000001</c:v>
                </c:pt>
                <c:pt idx="13">
                  <c:v>4.3319625999999998</c:v>
                </c:pt>
                <c:pt idx="14">
                  <c:v>5.1294623000000001</c:v>
                </c:pt>
                <c:pt idx="15">
                  <c:v>5.8528452</c:v>
                </c:pt>
                <c:pt idx="16">
                  <c:v>7.0308023999999998</c:v>
                </c:pt>
                <c:pt idx="17">
                  <c:v>7.7868411999999996</c:v>
                </c:pt>
                <c:pt idx="18">
                  <c:v>8.9221535999999997</c:v>
                </c:pt>
                <c:pt idx="19">
                  <c:v>9.93079</c:v>
                </c:pt>
                <c:pt idx="20">
                  <c:v>10.375456</c:v>
                </c:pt>
                <c:pt idx="21">
                  <c:v>11.118027</c:v>
                </c:pt>
                <c:pt idx="22">
                  <c:v>11.663168000000001</c:v>
                </c:pt>
                <c:pt idx="23">
                  <c:v>12.254438</c:v>
                </c:pt>
                <c:pt idx="24">
                  <c:v>12.802614999999999</c:v>
                </c:pt>
                <c:pt idx="25">
                  <c:v>13.469580000000001</c:v>
                </c:pt>
                <c:pt idx="26">
                  <c:v>13.962114</c:v>
                </c:pt>
                <c:pt idx="27">
                  <c:v>14.596491</c:v>
                </c:pt>
                <c:pt idx="28">
                  <c:v>15.204015</c:v>
                </c:pt>
                <c:pt idx="29">
                  <c:v>16.604465999999999</c:v>
                </c:pt>
                <c:pt idx="30">
                  <c:v>17.803103</c:v>
                </c:pt>
                <c:pt idx="31">
                  <c:v>19.058101000000001</c:v>
                </c:pt>
                <c:pt idx="32">
                  <c:v>20.265025999999999</c:v>
                </c:pt>
                <c:pt idx="33">
                  <c:v>21.504563000000001</c:v>
                </c:pt>
                <c:pt idx="34">
                  <c:v>22.522258000000001</c:v>
                </c:pt>
                <c:pt idx="35">
                  <c:v>23.43017</c:v>
                </c:pt>
                <c:pt idx="36">
                  <c:v>24.455736000000002</c:v>
                </c:pt>
                <c:pt idx="37">
                  <c:v>25.429991999999999</c:v>
                </c:pt>
                <c:pt idx="38">
                  <c:v>26.276457000000001</c:v>
                </c:pt>
                <c:pt idx="39">
                  <c:v>27.028797999999998</c:v>
                </c:pt>
                <c:pt idx="40">
                  <c:v>29.154437000000001</c:v>
                </c:pt>
                <c:pt idx="41">
                  <c:v>30.639873000000001</c:v>
                </c:pt>
                <c:pt idx="42">
                  <c:v>31.751093999999998</c:v>
                </c:pt>
                <c:pt idx="43">
                  <c:v>33.540979999999998</c:v>
                </c:pt>
                <c:pt idx="44">
                  <c:v>34.443460000000002</c:v>
                </c:pt>
                <c:pt idx="45">
                  <c:v>36.440955000000002</c:v>
                </c:pt>
                <c:pt idx="46">
                  <c:v>36.652875999999999</c:v>
                </c:pt>
                <c:pt idx="47">
                  <c:v>38.404573999999997</c:v>
                </c:pt>
                <c:pt idx="48">
                  <c:v>39.967154999999998</c:v>
                </c:pt>
                <c:pt idx="49">
                  <c:v>41.189511000000003</c:v>
                </c:pt>
                <c:pt idx="50">
                  <c:v>43.669573</c:v>
                </c:pt>
                <c:pt idx="51">
                  <c:v>44.443129999999996</c:v>
                </c:pt>
                <c:pt idx="52">
                  <c:v>45.851340999999998</c:v>
                </c:pt>
                <c:pt idx="53">
                  <c:v>46.976370000000003</c:v>
                </c:pt>
                <c:pt idx="54">
                  <c:v>48.117714999999997</c:v>
                </c:pt>
                <c:pt idx="55">
                  <c:v>49.578662999999999</c:v>
                </c:pt>
                <c:pt idx="56">
                  <c:v>51.209238999999997</c:v>
                </c:pt>
                <c:pt idx="57">
                  <c:v>52.692056000000001</c:v>
                </c:pt>
                <c:pt idx="58">
                  <c:v>54.313870000000001</c:v>
                </c:pt>
                <c:pt idx="59">
                  <c:v>54.880608000000002</c:v>
                </c:pt>
                <c:pt idx="60">
                  <c:v>55.658313999999997</c:v>
                </c:pt>
                <c:pt idx="61">
                  <c:v>56.735491000000003</c:v>
                </c:pt>
                <c:pt idx="62">
                  <c:v>58.346069999999997</c:v>
                </c:pt>
                <c:pt idx="63">
                  <c:v>60.105891</c:v>
                </c:pt>
                <c:pt idx="64">
                  <c:v>60.629063000000002</c:v>
                </c:pt>
                <c:pt idx="65">
                  <c:v>62.638475</c:v>
                </c:pt>
                <c:pt idx="66">
                  <c:v>64.603264999999993</c:v>
                </c:pt>
                <c:pt idx="67">
                  <c:v>67.058528999999993</c:v>
                </c:pt>
                <c:pt idx="68">
                  <c:v>67.873373000000001</c:v>
                </c:pt>
                <c:pt idx="69">
                  <c:v>68.994245000000006</c:v>
                </c:pt>
                <c:pt idx="70">
                  <c:v>69.978452000000004</c:v>
                </c:pt>
                <c:pt idx="71">
                  <c:v>71.422832999999997</c:v>
                </c:pt>
                <c:pt idx="72">
                  <c:v>72.581826000000007</c:v>
                </c:pt>
                <c:pt idx="73">
                  <c:v>74.578919999999997</c:v>
                </c:pt>
                <c:pt idx="74">
                  <c:v>77.123400000000004</c:v>
                </c:pt>
                <c:pt idx="75">
                  <c:v>78.027027000000004</c:v>
                </c:pt>
                <c:pt idx="76">
                  <c:v>80.381994000000006</c:v>
                </c:pt>
                <c:pt idx="77">
                  <c:v>82.240138000000002</c:v>
                </c:pt>
                <c:pt idx="78">
                  <c:v>84.638690999999994</c:v>
                </c:pt>
                <c:pt idx="79">
                  <c:v>85.338479000000007</c:v>
                </c:pt>
                <c:pt idx="80">
                  <c:v>86.123887999999994</c:v>
                </c:pt>
                <c:pt idx="81">
                  <c:v>87.948297999999994</c:v>
                </c:pt>
                <c:pt idx="82">
                  <c:v>89.573521</c:v>
                </c:pt>
                <c:pt idx="83">
                  <c:v>91.053552999999994</c:v>
                </c:pt>
                <c:pt idx="84">
                  <c:v>92.673756999999995</c:v>
                </c:pt>
                <c:pt idx="85">
                  <c:v>93.981378000000007</c:v>
                </c:pt>
                <c:pt idx="86">
                  <c:v>95.299921999999995</c:v>
                </c:pt>
                <c:pt idx="87">
                  <c:v>96.379142999999999</c:v>
                </c:pt>
                <c:pt idx="88">
                  <c:v>97.375237999999996</c:v>
                </c:pt>
                <c:pt idx="89">
                  <c:v>98.846350999999999</c:v>
                </c:pt>
                <c:pt idx="90">
                  <c:v>100.29210999999999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4E-46B6-87C0-ADEED233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100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Fire front location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;[Red]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925250365692599"/>
          <c:y val="5.4565476190476157E-2"/>
          <c:w val="0.41921777777777786"/>
          <c:h val="0.20209087301587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91452991453"/>
          <c:y val="3.8736309523809527E-2"/>
          <c:w val="0.80632925925925925"/>
          <c:h val="0.8356140873015872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'Wind timeseries comparison'!$B$1</c:f>
              <c:strCache>
                <c:ptCount val="1"/>
                <c:pt idx="0">
                  <c:v>U observed-SW Corner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'Wind timeseries comparison'!$A$2:$A$24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53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'Wind timeseries comparison'!$B$2:$B$24</c:f>
              <c:numCache>
                <c:formatCode>General</c:formatCode>
                <c:ptCount val="23"/>
                <c:pt idx="0">
                  <c:v>4.8183194634991704</c:v>
                </c:pt>
                <c:pt idx="1">
                  <c:v>4.02527935229981</c:v>
                </c:pt>
                <c:pt idx="2">
                  <c:v>2.9999796916744899</c:v>
                </c:pt>
                <c:pt idx="3">
                  <c:v>3.6582740631092499</c:v>
                </c:pt>
                <c:pt idx="4">
                  <c:v>4.2350305076178802</c:v>
                </c:pt>
                <c:pt idx="5">
                  <c:v>4.7077744783016797</c:v>
                </c:pt>
                <c:pt idx="6">
                  <c:v>4.3118298252581404</c:v>
                </c:pt>
                <c:pt idx="7">
                  <c:v>3.64784912268034</c:v>
                </c:pt>
                <c:pt idx="8">
                  <c:v>4.3989525416997601</c:v>
                </c:pt>
                <c:pt idx="9">
                  <c:v>3.9192360459238902</c:v>
                </c:pt>
                <c:pt idx="10">
                  <c:v>3.3819454473247199</c:v>
                </c:pt>
                <c:pt idx="11">
                  <c:v>5.5957898584735402</c:v>
                </c:pt>
                <c:pt idx="12">
                  <c:v>5.6169782114232101</c:v>
                </c:pt>
                <c:pt idx="13">
                  <c:v>5.6040824247238099</c:v>
                </c:pt>
                <c:pt idx="14">
                  <c:v>5.5078886562206701</c:v>
                </c:pt>
                <c:pt idx="15">
                  <c:v>5.3070731641273703</c:v>
                </c:pt>
                <c:pt idx="16">
                  <c:v>4.5953002021806597</c:v>
                </c:pt>
                <c:pt idx="17">
                  <c:v>5.33499711170482</c:v>
                </c:pt>
                <c:pt idx="18">
                  <c:v>4.4026418875009004</c:v>
                </c:pt>
                <c:pt idx="19">
                  <c:v>4.95631453534551</c:v>
                </c:pt>
                <c:pt idx="20">
                  <c:v>5.3826201350277998</c:v>
                </c:pt>
                <c:pt idx="21">
                  <c:v>4.7870784894216198</c:v>
                </c:pt>
                <c:pt idx="22">
                  <c:v>5.10828850458517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21-438D-A9FA-2242AA59F98E}"/>
            </c:ext>
          </c:extLst>
        </c:ser>
        <c:ser>
          <c:idx val="5"/>
          <c:order val="1"/>
          <c:tx>
            <c:strRef>
              <c:f>'Wind timeseries comparison'!$C$1</c:f>
              <c:strCache>
                <c:ptCount val="1"/>
                <c:pt idx="0">
                  <c:v>U observed-NW Corner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'Wind timeseries comparison'!$A$2:$A$24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53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</c:numCache>
            </c:numRef>
          </c:xVal>
          <c:yVal>
            <c:numRef>
              <c:f>'Wind timeseries comparison'!$C$2:$C$24</c:f>
              <c:numCache>
                <c:formatCode>General</c:formatCode>
                <c:ptCount val="23"/>
                <c:pt idx="0">
                  <c:v>3.49469050111921</c:v>
                </c:pt>
                <c:pt idx="1">
                  <c:v>3.9207253231280199</c:v>
                </c:pt>
                <c:pt idx="2">
                  <c:v>4.7298767058993398</c:v>
                </c:pt>
                <c:pt idx="3">
                  <c:v>4.6337506318145696</c:v>
                </c:pt>
                <c:pt idx="4">
                  <c:v>4.9319445447324703</c:v>
                </c:pt>
                <c:pt idx="5">
                  <c:v>4.5104790959636096</c:v>
                </c:pt>
                <c:pt idx="6">
                  <c:v>4.4277226695068199</c:v>
                </c:pt>
                <c:pt idx="7">
                  <c:v>3.8454152826918899</c:v>
                </c:pt>
                <c:pt idx="8">
                  <c:v>3.5282330854213302</c:v>
                </c:pt>
                <c:pt idx="9">
                  <c:v>4.6858076395407604</c:v>
                </c:pt>
                <c:pt idx="10">
                  <c:v>5.7041347750740101</c:v>
                </c:pt>
                <c:pt idx="11">
                  <c:v>6.3041780995017698</c:v>
                </c:pt>
                <c:pt idx="12">
                  <c:v>5.8379666401906301</c:v>
                </c:pt>
                <c:pt idx="13">
                  <c:v>5.7085687594772203</c:v>
                </c:pt>
                <c:pt idx="14">
                  <c:v>5.8099411509856296</c:v>
                </c:pt>
                <c:pt idx="15">
                  <c:v>5.7482376886417796</c:v>
                </c:pt>
                <c:pt idx="16">
                  <c:v>4.9202334103545402</c:v>
                </c:pt>
                <c:pt idx="17">
                  <c:v>4.78914316918189</c:v>
                </c:pt>
                <c:pt idx="18">
                  <c:v>4.8089099393458001</c:v>
                </c:pt>
                <c:pt idx="19">
                  <c:v>5.2584347245288496</c:v>
                </c:pt>
                <c:pt idx="20">
                  <c:v>5.5682382301971298</c:v>
                </c:pt>
                <c:pt idx="21">
                  <c:v>5.3559485341901896</c:v>
                </c:pt>
                <c:pt idx="22">
                  <c:v>5.8980792837027902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21-438D-A9FA-2242AA59F98E}"/>
            </c:ext>
          </c:extLst>
        </c:ser>
        <c:ser>
          <c:idx val="0"/>
          <c:order val="2"/>
          <c:tx>
            <c:strRef>
              <c:f>'Wind timeseries comparison'!$D$1</c:f>
              <c:strCache>
                <c:ptCount val="1"/>
                <c:pt idx="0">
                  <c:v>U simulation-Corner 1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'Wind timeseries comparison'!$M$27:$M$127</c:f>
                <c:numCache>
                  <c:formatCode>General</c:formatCode>
                  <c:ptCount val="101"/>
                  <c:pt idx="0">
                    <c:v>0.11044999999999972</c:v>
                  </c:pt>
                  <c:pt idx="1">
                    <c:v>8.9999999999999858E-2</c:v>
                  </c:pt>
                  <c:pt idx="2">
                    <c:v>0.43000000000000016</c:v>
                  </c:pt>
                  <c:pt idx="3">
                    <c:v>0.3794000000000004</c:v>
                  </c:pt>
                  <c:pt idx="4">
                    <c:v>0.10435000000000016</c:v>
                  </c:pt>
                  <c:pt idx="5">
                    <c:v>4.4049999999999923E-2</c:v>
                  </c:pt>
                  <c:pt idx="6">
                    <c:v>0.125</c:v>
                  </c:pt>
                  <c:pt idx="7">
                    <c:v>0.45999999999999996</c:v>
                  </c:pt>
                  <c:pt idx="8">
                    <c:v>0.31000000000000005</c:v>
                  </c:pt>
                  <c:pt idx="9">
                    <c:v>1.6499999999997073E-3</c:v>
                  </c:pt>
                  <c:pt idx="10">
                    <c:v>0.1599999999999997</c:v>
                  </c:pt>
                  <c:pt idx="11">
                    <c:v>9.4999999999999751E-2</c:v>
                  </c:pt>
                  <c:pt idx="12">
                    <c:v>9.0000000000000302E-2</c:v>
                  </c:pt>
                  <c:pt idx="13">
                    <c:v>0.29499999999999993</c:v>
                  </c:pt>
                  <c:pt idx="14">
                    <c:v>1.0899999999999466E-2</c:v>
                  </c:pt>
                  <c:pt idx="15">
                    <c:v>3.9299999999999446E-2</c:v>
                  </c:pt>
                  <c:pt idx="16">
                    <c:v>0.22499999999999964</c:v>
                  </c:pt>
                  <c:pt idx="17">
                    <c:v>2.0000000000000018E-2</c:v>
                  </c:pt>
                  <c:pt idx="18">
                    <c:v>4.0000000000000036E-2</c:v>
                  </c:pt>
                  <c:pt idx="19">
                    <c:v>9.9999999999997868E-3</c:v>
                  </c:pt>
                  <c:pt idx="20">
                    <c:v>0.28000000000000025</c:v>
                  </c:pt>
                  <c:pt idx="21">
                    <c:v>4.9999999999998934E-3</c:v>
                  </c:pt>
                  <c:pt idx="22">
                    <c:v>2.0199999999999996E-2</c:v>
                  </c:pt>
                  <c:pt idx="23">
                    <c:v>9.9999999999997868E-3</c:v>
                  </c:pt>
                  <c:pt idx="24">
                    <c:v>0.29000000000000004</c:v>
                  </c:pt>
                  <c:pt idx="25">
                    <c:v>0.27</c:v>
                  </c:pt>
                  <c:pt idx="26">
                    <c:v>0.20500000000000007</c:v>
                  </c:pt>
                  <c:pt idx="27">
                    <c:v>0.17499999999999982</c:v>
                  </c:pt>
                  <c:pt idx="28">
                    <c:v>0</c:v>
                  </c:pt>
                  <c:pt idx="29">
                    <c:v>0.15485000000000015</c:v>
                  </c:pt>
                  <c:pt idx="30">
                    <c:v>0.38999999999999968</c:v>
                  </c:pt>
                  <c:pt idx="31">
                    <c:v>0.44220000000000015</c:v>
                  </c:pt>
                  <c:pt idx="32">
                    <c:v>0.28265000000000029</c:v>
                  </c:pt>
                  <c:pt idx="33">
                    <c:v>2.9999999999999805E-2</c:v>
                  </c:pt>
                  <c:pt idx="34">
                    <c:v>5.0000000000000266E-2</c:v>
                  </c:pt>
                  <c:pt idx="35">
                    <c:v>0.22500000000000009</c:v>
                  </c:pt>
                  <c:pt idx="36">
                    <c:v>0.31499999999999995</c:v>
                  </c:pt>
                  <c:pt idx="37">
                    <c:v>0.13999999999999968</c:v>
                  </c:pt>
                  <c:pt idx="38">
                    <c:v>8.9999999999999858E-2</c:v>
                  </c:pt>
                  <c:pt idx="39">
                    <c:v>0.16499999999999981</c:v>
                  </c:pt>
                  <c:pt idx="40">
                    <c:v>0.18500000000000005</c:v>
                  </c:pt>
                  <c:pt idx="41">
                    <c:v>0.26500000000000012</c:v>
                  </c:pt>
                  <c:pt idx="42">
                    <c:v>0.2799999999999998</c:v>
                  </c:pt>
                  <c:pt idx="43">
                    <c:v>8.0000000000000071E-2</c:v>
                  </c:pt>
                  <c:pt idx="44">
                    <c:v>8.4999999999999964E-2</c:v>
                  </c:pt>
                  <c:pt idx="45">
                    <c:v>8.4999999999999964E-2</c:v>
                  </c:pt>
                  <c:pt idx="46">
                    <c:v>0.24500000000000011</c:v>
                  </c:pt>
                  <c:pt idx="47">
                    <c:v>0.1301000000000001</c:v>
                  </c:pt>
                  <c:pt idx="48">
                    <c:v>0.18500000000000005</c:v>
                  </c:pt>
                  <c:pt idx="49">
                    <c:v>0.10000000000000009</c:v>
                  </c:pt>
                  <c:pt idx="50">
                    <c:v>1.499999999999968E-2</c:v>
                  </c:pt>
                  <c:pt idx="51">
                    <c:v>2.9999999999999805E-2</c:v>
                  </c:pt>
                  <c:pt idx="52">
                    <c:v>2.5000000000000355E-2</c:v>
                  </c:pt>
                  <c:pt idx="53">
                    <c:v>4.0000000000000036E-2</c:v>
                  </c:pt>
                  <c:pt idx="54">
                    <c:v>0.19999999999999996</c:v>
                  </c:pt>
                  <c:pt idx="55">
                    <c:v>0.16499999999999981</c:v>
                  </c:pt>
                  <c:pt idx="56">
                    <c:v>0.10999999999999988</c:v>
                  </c:pt>
                  <c:pt idx="57">
                    <c:v>8.4999999999999964E-2</c:v>
                  </c:pt>
                  <c:pt idx="58">
                    <c:v>0</c:v>
                  </c:pt>
                  <c:pt idx="59">
                    <c:v>7.9999999999999627E-2</c:v>
                  </c:pt>
                  <c:pt idx="60">
                    <c:v>3.0000000000000249E-2</c:v>
                  </c:pt>
                  <c:pt idx="61">
                    <c:v>0.31000000000000005</c:v>
                  </c:pt>
                  <c:pt idx="62">
                    <c:v>0.46499999999999986</c:v>
                  </c:pt>
                  <c:pt idx="63">
                    <c:v>0.32500000000000018</c:v>
                  </c:pt>
                  <c:pt idx="64">
                    <c:v>0.28034999999999988</c:v>
                  </c:pt>
                  <c:pt idx="65">
                    <c:v>0.40874999999999995</c:v>
                  </c:pt>
                  <c:pt idx="66">
                    <c:v>0.44499999999999984</c:v>
                  </c:pt>
                  <c:pt idx="67">
                    <c:v>0.61499999999999977</c:v>
                  </c:pt>
                  <c:pt idx="68">
                    <c:v>0.48499999999999988</c:v>
                  </c:pt>
                  <c:pt idx="69">
                    <c:v>0.51999999999999957</c:v>
                  </c:pt>
                  <c:pt idx="70">
                    <c:v>0.64500000000000002</c:v>
                  </c:pt>
                  <c:pt idx="71">
                    <c:v>0.60499999999999998</c:v>
                  </c:pt>
                  <c:pt idx="72">
                    <c:v>0.44000000000000017</c:v>
                  </c:pt>
                  <c:pt idx="73">
                    <c:v>0.7350000000000001</c:v>
                  </c:pt>
                  <c:pt idx="74">
                    <c:v>0.16999999999999993</c:v>
                  </c:pt>
                  <c:pt idx="75">
                    <c:v>3.7850000000000161E-2</c:v>
                  </c:pt>
                  <c:pt idx="76">
                    <c:v>0.13784999999999981</c:v>
                  </c:pt>
                  <c:pt idx="77">
                    <c:v>0.15500000000000025</c:v>
                  </c:pt>
                  <c:pt idx="78">
                    <c:v>0.43999999999999995</c:v>
                  </c:pt>
                  <c:pt idx="79">
                    <c:v>0.53515000000000001</c:v>
                  </c:pt>
                  <c:pt idx="80">
                    <c:v>0.38635000000000019</c:v>
                  </c:pt>
                  <c:pt idx="81">
                    <c:v>0.22820000000000018</c:v>
                  </c:pt>
                  <c:pt idx="82">
                    <c:v>8.5900000000000087E-2</c:v>
                  </c:pt>
                  <c:pt idx="83">
                    <c:v>0.10340000000000016</c:v>
                  </c:pt>
                  <c:pt idx="84">
                    <c:v>7.989999999999986E-2</c:v>
                  </c:pt>
                  <c:pt idx="85">
                    <c:v>0.10779999999999967</c:v>
                  </c:pt>
                  <c:pt idx="86">
                    <c:v>0.39000000000000012</c:v>
                  </c:pt>
                  <c:pt idx="87">
                    <c:v>0.55499999999999994</c:v>
                  </c:pt>
                  <c:pt idx="88">
                    <c:v>0.55499999999999994</c:v>
                  </c:pt>
                  <c:pt idx="89">
                    <c:v>2.8149999999999675E-2</c:v>
                  </c:pt>
                  <c:pt idx="90">
                    <c:v>0.2150000000000003</c:v>
                  </c:pt>
                  <c:pt idx="91">
                    <c:v>0.2211000000000003</c:v>
                  </c:pt>
                  <c:pt idx="92">
                    <c:v>0.125</c:v>
                  </c:pt>
                  <c:pt idx="93">
                    <c:v>3.5000000000000142E-2</c:v>
                  </c:pt>
                  <c:pt idx="94">
                    <c:v>6.4999999999999947E-2</c:v>
                  </c:pt>
                  <c:pt idx="95">
                    <c:v>4.4999999999999929E-2</c:v>
                  </c:pt>
                  <c:pt idx="96">
                    <c:v>0.13500000000000001</c:v>
                  </c:pt>
                  <c:pt idx="97">
                    <c:v>0.60499999999999998</c:v>
                  </c:pt>
                  <c:pt idx="98">
                    <c:v>0.56500000000000017</c:v>
                  </c:pt>
                  <c:pt idx="99">
                    <c:v>0.81499999999999995</c:v>
                  </c:pt>
                  <c:pt idx="100">
                    <c:v>0.42500000000000004</c:v>
                  </c:pt>
                </c:numCache>
              </c:numRef>
            </c:plus>
            <c:minus>
              <c:numRef>
                <c:f>'Wind timeseries comparison'!$L$27:$L$127</c:f>
                <c:numCache>
                  <c:formatCode>General</c:formatCode>
                  <c:ptCount val="101"/>
                  <c:pt idx="0">
                    <c:v>0.19330000000000025</c:v>
                  </c:pt>
                  <c:pt idx="1">
                    <c:v>0.34915000000000029</c:v>
                  </c:pt>
                  <c:pt idx="2">
                    <c:v>7.5600000000000112E-2</c:v>
                  </c:pt>
                  <c:pt idx="3">
                    <c:v>0.11000000000000032</c:v>
                  </c:pt>
                  <c:pt idx="4">
                    <c:v>8.0000000000000071E-2</c:v>
                  </c:pt>
                  <c:pt idx="5">
                    <c:v>0.13145000000000051</c:v>
                  </c:pt>
                  <c:pt idx="6">
                    <c:v>0.20185000000000031</c:v>
                  </c:pt>
                  <c:pt idx="7">
                    <c:v>0.11375000000000046</c:v>
                  </c:pt>
                  <c:pt idx="8">
                    <c:v>0.18690000000000007</c:v>
                  </c:pt>
                  <c:pt idx="9">
                    <c:v>7.8000000000000291E-2</c:v>
                  </c:pt>
                  <c:pt idx="10">
                    <c:v>6.2300000000000022E-2</c:v>
                  </c:pt>
                  <c:pt idx="11">
                    <c:v>0.34115000000000029</c:v>
                  </c:pt>
                  <c:pt idx="12">
                    <c:v>0.23809999999999976</c:v>
                  </c:pt>
                  <c:pt idx="13">
                    <c:v>6.1749999999999972E-2</c:v>
                  </c:pt>
                  <c:pt idx="14">
                    <c:v>0.10565000000000024</c:v>
                  </c:pt>
                  <c:pt idx="15">
                    <c:v>0.12000000000000011</c:v>
                  </c:pt>
                  <c:pt idx="16">
                    <c:v>7.9900000000000304E-2</c:v>
                  </c:pt>
                  <c:pt idx="17">
                    <c:v>0.15945000000000009</c:v>
                  </c:pt>
                  <c:pt idx="18">
                    <c:v>0.1655000000000002</c:v>
                  </c:pt>
                  <c:pt idx="19">
                    <c:v>0.41259999999999986</c:v>
                  </c:pt>
                  <c:pt idx="20">
                    <c:v>0.44935000000000036</c:v>
                  </c:pt>
                  <c:pt idx="21">
                    <c:v>0.30710000000000015</c:v>
                  </c:pt>
                  <c:pt idx="22">
                    <c:v>0.19490000000000007</c:v>
                  </c:pt>
                  <c:pt idx="23">
                    <c:v>0.40260000000000007</c:v>
                  </c:pt>
                  <c:pt idx="24">
                    <c:v>0.12064999999999992</c:v>
                  </c:pt>
                  <c:pt idx="25">
                    <c:v>4.6199999999999797E-2</c:v>
                  </c:pt>
                  <c:pt idx="26">
                    <c:v>3.5800000000000054E-2</c:v>
                  </c:pt>
                  <c:pt idx="27">
                    <c:v>0.15660000000000007</c:v>
                  </c:pt>
                  <c:pt idx="28">
                    <c:v>0.33390000000000031</c:v>
                  </c:pt>
                  <c:pt idx="29">
                    <c:v>0.46580000000000021</c:v>
                  </c:pt>
                  <c:pt idx="30">
                    <c:v>0.5299999999999998</c:v>
                  </c:pt>
                  <c:pt idx="31">
                    <c:v>0.82515000000000027</c:v>
                  </c:pt>
                  <c:pt idx="32">
                    <c:v>0.76414999999999988</c:v>
                  </c:pt>
                  <c:pt idx="33">
                    <c:v>0.10334999999999983</c:v>
                  </c:pt>
                  <c:pt idx="34">
                    <c:v>0.37379999999999969</c:v>
                  </c:pt>
                  <c:pt idx="35">
                    <c:v>0.33300000000000018</c:v>
                  </c:pt>
                  <c:pt idx="36">
                    <c:v>0.24760000000000026</c:v>
                  </c:pt>
                  <c:pt idx="37">
                    <c:v>0.40805000000000025</c:v>
                  </c:pt>
                  <c:pt idx="38">
                    <c:v>0.64745000000000008</c:v>
                  </c:pt>
                  <c:pt idx="39">
                    <c:v>0.5259499999999997</c:v>
                  </c:pt>
                  <c:pt idx="40">
                    <c:v>0.18315000000000037</c:v>
                  </c:pt>
                  <c:pt idx="41">
                    <c:v>0.11365000000000025</c:v>
                  </c:pt>
                  <c:pt idx="42">
                    <c:v>7.735000000000003E-2</c:v>
                  </c:pt>
                  <c:pt idx="43">
                    <c:v>0.21750000000000025</c:v>
                  </c:pt>
                  <c:pt idx="44">
                    <c:v>6.6699999999999982E-2</c:v>
                  </c:pt>
                  <c:pt idx="45">
                    <c:v>0.17720000000000002</c:v>
                  </c:pt>
                  <c:pt idx="46">
                    <c:v>0.13775000000000004</c:v>
                  </c:pt>
                  <c:pt idx="47">
                    <c:v>0.2924500000000001</c:v>
                  </c:pt>
                  <c:pt idx="48">
                    <c:v>4.6950000000000269E-2</c:v>
                  </c:pt>
                  <c:pt idx="49">
                    <c:v>0.28039999999999976</c:v>
                  </c:pt>
                  <c:pt idx="50">
                    <c:v>0.46105000000000018</c:v>
                  </c:pt>
                  <c:pt idx="51">
                    <c:v>0.32699999999999996</c:v>
                  </c:pt>
                  <c:pt idx="52">
                    <c:v>0.43405000000000005</c:v>
                  </c:pt>
                  <c:pt idx="53">
                    <c:v>0.27439999999999998</c:v>
                  </c:pt>
                  <c:pt idx="54">
                    <c:v>0.6181500000000002</c:v>
                  </c:pt>
                  <c:pt idx="55">
                    <c:v>0.39929999999999999</c:v>
                  </c:pt>
                  <c:pt idx="56">
                    <c:v>0.41719999999999979</c:v>
                  </c:pt>
                  <c:pt idx="57">
                    <c:v>0.17810000000000015</c:v>
                  </c:pt>
                  <c:pt idx="58">
                    <c:v>0.49029999999999996</c:v>
                  </c:pt>
                  <c:pt idx="59">
                    <c:v>0.59435000000000038</c:v>
                  </c:pt>
                  <c:pt idx="60">
                    <c:v>0.37494999999999967</c:v>
                  </c:pt>
                  <c:pt idx="61">
                    <c:v>0.44535000000000036</c:v>
                  </c:pt>
                  <c:pt idx="62">
                    <c:v>2.3600000000000065E-2</c:v>
                  </c:pt>
                  <c:pt idx="63">
                    <c:v>0.19929999999999959</c:v>
                  </c:pt>
                  <c:pt idx="64">
                    <c:v>5.4899999999999949E-2</c:v>
                  </c:pt>
                  <c:pt idx="65">
                    <c:v>1.4550000000000285E-2</c:v>
                  </c:pt>
                  <c:pt idx="66">
                    <c:v>0.31705000000000005</c:v>
                  </c:pt>
                  <c:pt idx="67">
                    <c:v>0.16069999999999984</c:v>
                  </c:pt>
                  <c:pt idx="68">
                    <c:v>2.5700000000000056E-2</c:v>
                  </c:pt>
                  <c:pt idx="69">
                    <c:v>0.12759999999999971</c:v>
                  </c:pt>
                  <c:pt idx="70">
                    <c:v>0.44819999999999993</c:v>
                  </c:pt>
                  <c:pt idx="71">
                    <c:v>0.29749999999999988</c:v>
                  </c:pt>
                  <c:pt idx="72">
                    <c:v>4.6300000000000008E-2</c:v>
                  </c:pt>
                  <c:pt idx="73">
                    <c:v>0.14649999999999963</c:v>
                  </c:pt>
                  <c:pt idx="74">
                    <c:v>2.6650000000000063E-2</c:v>
                  </c:pt>
                  <c:pt idx="75">
                    <c:v>7.6450000000000351E-2</c:v>
                  </c:pt>
                  <c:pt idx="76">
                    <c:v>0.35499999999999998</c:v>
                  </c:pt>
                  <c:pt idx="77">
                    <c:v>0.16549999999999976</c:v>
                  </c:pt>
                  <c:pt idx="78">
                    <c:v>0.46399999999999997</c:v>
                  </c:pt>
                  <c:pt idx="79">
                    <c:v>0.65999999999999992</c:v>
                  </c:pt>
                  <c:pt idx="80">
                    <c:v>0.57399999999999984</c:v>
                  </c:pt>
                  <c:pt idx="81">
                    <c:v>0.31000000000000005</c:v>
                  </c:pt>
                  <c:pt idx="82">
                    <c:v>0.22449999999999992</c:v>
                  </c:pt>
                  <c:pt idx="83">
                    <c:v>0.36499999999999977</c:v>
                  </c:pt>
                  <c:pt idx="84">
                    <c:v>0.29315000000000024</c:v>
                  </c:pt>
                  <c:pt idx="85">
                    <c:v>0.21620000000000017</c:v>
                  </c:pt>
                  <c:pt idx="86">
                    <c:v>0.12004999999999999</c:v>
                  </c:pt>
                  <c:pt idx="87">
                    <c:v>2.8200000000000003E-2</c:v>
                  </c:pt>
                  <c:pt idx="88">
                    <c:v>4.8049999999999926E-2</c:v>
                  </c:pt>
                  <c:pt idx="89">
                    <c:v>0.17165000000000008</c:v>
                  </c:pt>
                  <c:pt idx="90">
                    <c:v>0.36770000000000014</c:v>
                  </c:pt>
                  <c:pt idx="91">
                    <c:v>0.28004999999999969</c:v>
                  </c:pt>
                  <c:pt idx="92">
                    <c:v>0.46740000000000004</c:v>
                  </c:pt>
                  <c:pt idx="93">
                    <c:v>0.48265000000000002</c:v>
                  </c:pt>
                  <c:pt idx="94">
                    <c:v>0.39610000000000012</c:v>
                  </c:pt>
                  <c:pt idx="95">
                    <c:v>0.50479999999999992</c:v>
                  </c:pt>
                  <c:pt idx="96">
                    <c:v>0.36260000000000003</c:v>
                  </c:pt>
                  <c:pt idx="97">
                    <c:v>7.9849999999999977E-2</c:v>
                  </c:pt>
                  <c:pt idx="98">
                    <c:v>1.1950000000000127E-2</c:v>
                  </c:pt>
                  <c:pt idx="99">
                    <c:v>0.17184999999999961</c:v>
                  </c:pt>
                  <c:pt idx="100">
                    <c:v>5.204999999999993E-2</c:v>
                  </c:pt>
                </c:numCache>
              </c:numRef>
            </c:minus>
            <c:spPr>
              <a:noFill/>
              <a:ln w="3175" cap="flat" cmpd="sng" algn="ctr">
                <a:solidFill>
                  <a:srgbClr val="FF000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timeseries comparison'!$A$27:$A$127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'Wind timeseries comparison'!$D$27:$D$127</c:f>
              <c:numCache>
                <c:formatCode>General</c:formatCode>
                <c:ptCount val="101"/>
                <c:pt idx="0">
                  <c:v>4.74</c:v>
                </c:pt>
                <c:pt idx="1">
                  <c:v>4.33</c:v>
                </c:pt>
                <c:pt idx="2">
                  <c:v>4.09</c:v>
                </c:pt>
                <c:pt idx="3">
                  <c:v>5.0999999999999996</c:v>
                </c:pt>
                <c:pt idx="4">
                  <c:v>4.78</c:v>
                </c:pt>
                <c:pt idx="5">
                  <c:v>4.76</c:v>
                </c:pt>
                <c:pt idx="6">
                  <c:v>4.5599999999999996</c:v>
                </c:pt>
                <c:pt idx="7">
                  <c:v>4.1399999999999997</c:v>
                </c:pt>
                <c:pt idx="8">
                  <c:v>4.21</c:v>
                </c:pt>
                <c:pt idx="9">
                  <c:v>4.5999999999999996</c:v>
                </c:pt>
                <c:pt idx="10">
                  <c:v>4.37</c:v>
                </c:pt>
                <c:pt idx="11">
                  <c:v>4.12</c:v>
                </c:pt>
                <c:pt idx="12">
                  <c:v>4.3099999999999996</c:v>
                </c:pt>
                <c:pt idx="13">
                  <c:v>4.29</c:v>
                </c:pt>
                <c:pt idx="14">
                  <c:v>4.5999999999999996</c:v>
                </c:pt>
                <c:pt idx="15">
                  <c:v>5.04</c:v>
                </c:pt>
                <c:pt idx="16">
                  <c:v>4.3600000000000003</c:v>
                </c:pt>
                <c:pt idx="17">
                  <c:v>4.43</c:v>
                </c:pt>
                <c:pt idx="18">
                  <c:v>4.3499999999999996</c:v>
                </c:pt>
                <c:pt idx="19">
                  <c:v>4.3499999999999996</c:v>
                </c:pt>
                <c:pt idx="20">
                  <c:v>4.6500000000000004</c:v>
                </c:pt>
                <c:pt idx="21">
                  <c:v>4.47</c:v>
                </c:pt>
                <c:pt idx="22">
                  <c:v>4.75</c:v>
                </c:pt>
                <c:pt idx="23">
                  <c:v>4.33</c:v>
                </c:pt>
                <c:pt idx="24">
                  <c:v>4.3600000000000003</c:v>
                </c:pt>
                <c:pt idx="25">
                  <c:v>4.38</c:v>
                </c:pt>
                <c:pt idx="26">
                  <c:v>4.59</c:v>
                </c:pt>
                <c:pt idx="27">
                  <c:v>4.33</c:v>
                </c:pt>
                <c:pt idx="28">
                  <c:v>4.41</c:v>
                </c:pt>
                <c:pt idx="29">
                  <c:v>4.76</c:v>
                </c:pt>
                <c:pt idx="30">
                  <c:v>5.05</c:v>
                </c:pt>
                <c:pt idx="31">
                  <c:v>4.9000000000000004</c:v>
                </c:pt>
                <c:pt idx="32">
                  <c:v>4.8600000000000003</c:v>
                </c:pt>
                <c:pt idx="33">
                  <c:v>4.74</c:v>
                </c:pt>
                <c:pt idx="34">
                  <c:v>4.43</c:v>
                </c:pt>
                <c:pt idx="35">
                  <c:v>4.05</c:v>
                </c:pt>
                <c:pt idx="36">
                  <c:v>4.12</c:v>
                </c:pt>
                <c:pt idx="37">
                  <c:v>4.1500000000000004</c:v>
                </c:pt>
                <c:pt idx="38">
                  <c:v>4.34</c:v>
                </c:pt>
                <c:pt idx="39">
                  <c:v>4.22</c:v>
                </c:pt>
                <c:pt idx="40">
                  <c:v>4.3099999999999996</c:v>
                </c:pt>
                <c:pt idx="41">
                  <c:v>4.55</c:v>
                </c:pt>
                <c:pt idx="42">
                  <c:v>4.4000000000000004</c:v>
                </c:pt>
                <c:pt idx="43">
                  <c:v>4.72</c:v>
                </c:pt>
                <c:pt idx="44">
                  <c:v>4.58</c:v>
                </c:pt>
                <c:pt idx="45">
                  <c:v>4.53</c:v>
                </c:pt>
                <c:pt idx="46">
                  <c:v>4.2699999999999996</c:v>
                </c:pt>
                <c:pt idx="47">
                  <c:v>4.63</c:v>
                </c:pt>
                <c:pt idx="48">
                  <c:v>4.37</c:v>
                </c:pt>
                <c:pt idx="49">
                  <c:v>4.2</c:v>
                </c:pt>
                <c:pt idx="50">
                  <c:v>4.1500000000000004</c:v>
                </c:pt>
                <c:pt idx="51">
                  <c:v>4.29</c:v>
                </c:pt>
                <c:pt idx="52">
                  <c:v>4.32</c:v>
                </c:pt>
                <c:pt idx="53">
                  <c:v>4.5999999999999996</c:v>
                </c:pt>
                <c:pt idx="54">
                  <c:v>4.3</c:v>
                </c:pt>
                <c:pt idx="55">
                  <c:v>4.26</c:v>
                </c:pt>
                <c:pt idx="56">
                  <c:v>4.17</c:v>
                </c:pt>
                <c:pt idx="57">
                  <c:v>4.71</c:v>
                </c:pt>
                <c:pt idx="58">
                  <c:v>4.63</c:v>
                </c:pt>
                <c:pt idx="59">
                  <c:v>4.3600000000000003</c:v>
                </c:pt>
                <c:pt idx="60">
                  <c:v>4.42</c:v>
                </c:pt>
                <c:pt idx="61">
                  <c:v>4.18</c:v>
                </c:pt>
                <c:pt idx="62">
                  <c:v>4.07</c:v>
                </c:pt>
                <c:pt idx="63">
                  <c:v>4.47</c:v>
                </c:pt>
                <c:pt idx="64">
                  <c:v>4.6399999999999997</c:v>
                </c:pt>
                <c:pt idx="65">
                  <c:v>4.8099999999999996</c:v>
                </c:pt>
                <c:pt idx="66">
                  <c:v>4.6500000000000004</c:v>
                </c:pt>
                <c:pt idx="67">
                  <c:v>3.91</c:v>
                </c:pt>
                <c:pt idx="68">
                  <c:v>3.99</c:v>
                </c:pt>
                <c:pt idx="69">
                  <c:v>4.2300000000000004</c:v>
                </c:pt>
                <c:pt idx="70">
                  <c:v>4.47</c:v>
                </c:pt>
                <c:pt idx="71">
                  <c:v>4.1100000000000003</c:v>
                </c:pt>
                <c:pt idx="72">
                  <c:v>3.81</c:v>
                </c:pt>
                <c:pt idx="73">
                  <c:v>3.43</c:v>
                </c:pt>
                <c:pt idx="74">
                  <c:v>4.68</c:v>
                </c:pt>
                <c:pt idx="75">
                  <c:v>4.87</c:v>
                </c:pt>
                <c:pt idx="76">
                  <c:v>5.36</c:v>
                </c:pt>
                <c:pt idx="77">
                  <c:v>4.3899999999999997</c:v>
                </c:pt>
                <c:pt idx="78">
                  <c:v>4.92</c:v>
                </c:pt>
                <c:pt idx="79">
                  <c:v>5.17</c:v>
                </c:pt>
                <c:pt idx="80">
                  <c:v>4.7</c:v>
                </c:pt>
                <c:pt idx="81">
                  <c:v>4.75</c:v>
                </c:pt>
                <c:pt idx="82">
                  <c:v>4.62</c:v>
                </c:pt>
                <c:pt idx="83">
                  <c:v>4.8899999999999997</c:v>
                </c:pt>
                <c:pt idx="84">
                  <c:v>4.92</c:v>
                </c:pt>
                <c:pt idx="85">
                  <c:v>4.45</c:v>
                </c:pt>
                <c:pt idx="86">
                  <c:v>4.0999999999999996</c:v>
                </c:pt>
                <c:pt idx="87">
                  <c:v>3.69</c:v>
                </c:pt>
                <c:pt idx="88">
                  <c:v>3.73</c:v>
                </c:pt>
                <c:pt idx="89">
                  <c:v>4.76</c:v>
                </c:pt>
                <c:pt idx="90">
                  <c:v>4.74</c:v>
                </c:pt>
                <c:pt idx="91">
                  <c:v>4.71</c:v>
                </c:pt>
                <c:pt idx="92">
                  <c:v>4.42</c:v>
                </c:pt>
                <c:pt idx="93">
                  <c:v>4.16</c:v>
                </c:pt>
                <c:pt idx="94">
                  <c:v>4.34</c:v>
                </c:pt>
                <c:pt idx="95">
                  <c:v>4.16</c:v>
                </c:pt>
                <c:pt idx="96">
                  <c:v>3.89</c:v>
                </c:pt>
                <c:pt idx="97">
                  <c:v>3.96</c:v>
                </c:pt>
                <c:pt idx="98">
                  <c:v>3.77</c:v>
                </c:pt>
                <c:pt idx="99">
                  <c:v>3.49</c:v>
                </c:pt>
                <c:pt idx="100">
                  <c:v>3.98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8-40A8-9227-2F1C70B7C367}"/>
            </c:ext>
          </c:extLst>
        </c:ser>
        <c:ser>
          <c:idx val="1"/>
          <c:order val="3"/>
          <c:tx>
            <c:strRef>
              <c:f>'Wind timeseries comparison'!$E$1</c:f>
              <c:strCache>
                <c:ptCount val="1"/>
                <c:pt idx="0">
                  <c:v>U simulation-Corner 2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lg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'Wind timeseries comparison'!$J$27:$J$127</c:f>
                <c:numCache>
                  <c:formatCode>General</c:formatCode>
                  <c:ptCount val="101"/>
                  <c:pt idx="0">
                    <c:v>0.13919999999999977</c:v>
                  </c:pt>
                  <c:pt idx="1">
                    <c:v>0.4463499999999998</c:v>
                  </c:pt>
                  <c:pt idx="2">
                    <c:v>0.54340000000000011</c:v>
                  </c:pt>
                  <c:pt idx="3">
                    <c:v>0.11000000000000032</c:v>
                  </c:pt>
                  <c:pt idx="4">
                    <c:v>8.0000000000000071E-2</c:v>
                  </c:pt>
                  <c:pt idx="5">
                    <c:v>0.14180000000000037</c:v>
                  </c:pt>
                  <c:pt idx="6">
                    <c:v>0.33180000000000032</c:v>
                  </c:pt>
                  <c:pt idx="7">
                    <c:v>0.58545000000000025</c:v>
                  </c:pt>
                  <c:pt idx="8">
                    <c:v>0.4977999999999998</c:v>
                  </c:pt>
                  <c:pt idx="9">
                    <c:v>8.5900000000000087E-2</c:v>
                  </c:pt>
                  <c:pt idx="10">
                    <c:v>0.14509999999999978</c:v>
                  </c:pt>
                  <c:pt idx="11">
                    <c:v>0.44245000000000001</c:v>
                  </c:pt>
                  <c:pt idx="12">
                    <c:v>0.32135000000000025</c:v>
                  </c:pt>
                  <c:pt idx="13">
                    <c:v>0.29499999999999993</c:v>
                  </c:pt>
                  <c:pt idx="14">
                    <c:v>6.8350000000000133E-2</c:v>
                  </c:pt>
                  <c:pt idx="15">
                    <c:v>0.12000000000000011</c:v>
                  </c:pt>
                  <c:pt idx="16">
                    <c:v>0.30085000000000006</c:v>
                  </c:pt>
                  <c:pt idx="17">
                    <c:v>0.18350000000000044</c:v>
                  </c:pt>
                  <c:pt idx="18">
                    <c:v>0.21225000000000005</c:v>
                  </c:pt>
                  <c:pt idx="19">
                    <c:v>0.40395000000000003</c:v>
                  </c:pt>
                  <c:pt idx="20">
                    <c:v>0.15225</c:v>
                  </c:pt>
                  <c:pt idx="21">
                    <c:v>0.29760000000000009</c:v>
                  </c:pt>
                  <c:pt idx="22">
                    <c:v>0.15535000000000032</c:v>
                  </c:pt>
                  <c:pt idx="23">
                    <c:v>0.41215000000000002</c:v>
                  </c:pt>
                  <c:pt idx="24">
                    <c:v>0.41649999999999965</c:v>
                  </c:pt>
                  <c:pt idx="25">
                    <c:v>0.27</c:v>
                  </c:pt>
                  <c:pt idx="26">
                    <c:v>0.20500000000000007</c:v>
                  </c:pt>
                  <c:pt idx="27">
                    <c:v>0.32935000000000025</c:v>
                  </c:pt>
                  <c:pt idx="28">
                    <c:v>0.33930000000000016</c:v>
                  </c:pt>
                  <c:pt idx="29">
                    <c:v>0.2416999999999998</c:v>
                  </c:pt>
                  <c:pt idx="30">
                    <c:v>6.5299999999999692E-2</c:v>
                  </c:pt>
                  <c:pt idx="31">
                    <c:v>0.18654999999999999</c:v>
                  </c:pt>
                  <c:pt idx="32">
                    <c:v>0.30465000000000009</c:v>
                  </c:pt>
                  <c:pt idx="33">
                    <c:v>0.15315000000000012</c:v>
                  </c:pt>
                  <c:pt idx="34">
                    <c:v>0.41255000000000042</c:v>
                  </c:pt>
                  <c:pt idx="35">
                    <c:v>0.55575000000000019</c:v>
                  </c:pt>
                  <c:pt idx="36">
                    <c:v>0.56260000000000021</c:v>
                  </c:pt>
                  <c:pt idx="37">
                    <c:v>0.53634999999999966</c:v>
                  </c:pt>
                  <c:pt idx="38">
                    <c:v>0.54305000000000003</c:v>
                  </c:pt>
                  <c:pt idx="39">
                    <c:v>0.36050000000000049</c:v>
                  </c:pt>
                  <c:pt idx="40">
                    <c:v>0.37220000000000031</c:v>
                  </c:pt>
                  <c:pt idx="41">
                    <c:v>0.37550000000000017</c:v>
                  </c:pt>
                  <c:pt idx="42">
                    <c:v>0.35555000000000003</c:v>
                  </c:pt>
                  <c:pt idx="43">
                    <c:v>0.13570000000000038</c:v>
                  </c:pt>
                  <c:pt idx="44">
                    <c:v>0.16520000000000001</c:v>
                  </c:pt>
                  <c:pt idx="45">
                    <c:v>0.26085000000000003</c:v>
                  </c:pt>
                  <c:pt idx="46">
                    <c:v>0.37825000000000042</c:v>
                  </c:pt>
                  <c:pt idx="47">
                    <c:v>0.36699999999999999</c:v>
                  </c:pt>
                  <c:pt idx="48">
                    <c:v>0.22744999999999971</c:v>
                  </c:pt>
                  <c:pt idx="49">
                    <c:v>0.37185000000000024</c:v>
                  </c:pt>
                  <c:pt idx="50">
                    <c:v>0.47199999999999998</c:v>
                  </c:pt>
                  <c:pt idx="51">
                    <c:v>0.35699999999999976</c:v>
                  </c:pt>
                  <c:pt idx="52">
                    <c:v>0.40544999999999964</c:v>
                  </c:pt>
                  <c:pt idx="53">
                    <c:v>0.23575000000000035</c:v>
                  </c:pt>
                  <c:pt idx="54">
                    <c:v>0.41590000000000016</c:v>
                  </c:pt>
                  <c:pt idx="55">
                    <c:v>0.23835000000000006</c:v>
                  </c:pt>
                  <c:pt idx="56">
                    <c:v>0.31035000000000013</c:v>
                  </c:pt>
                  <c:pt idx="57">
                    <c:v>0.27435000000000009</c:v>
                  </c:pt>
                  <c:pt idx="58">
                    <c:v>0.47635000000000005</c:v>
                  </c:pt>
                  <c:pt idx="59">
                    <c:v>0.66400000000000015</c:v>
                  </c:pt>
                  <c:pt idx="60">
                    <c:v>0.39100000000000001</c:v>
                  </c:pt>
                  <c:pt idx="61">
                    <c:v>0.7594000000000003</c:v>
                  </c:pt>
                  <c:pt idx="62">
                    <c:v>0.5160499999999999</c:v>
                  </c:pt>
                  <c:pt idx="63">
                    <c:v>0.32500000000000018</c:v>
                  </c:pt>
                  <c:pt idx="64">
                    <c:v>0.24500000000000011</c:v>
                  </c:pt>
                  <c:pt idx="65">
                    <c:v>0.17500000000000027</c:v>
                  </c:pt>
                  <c:pt idx="66">
                    <c:v>0.44499999999999984</c:v>
                  </c:pt>
                  <c:pt idx="67">
                    <c:v>0.61499999999999977</c:v>
                  </c:pt>
                  <c:pt idx="68">
                    <c:v>0.48720000000000008</c:v>
                  </c:pt>
                  <c:pt idx="69">
                    <c:v>0.51999999999999957</c:v>
                  </c:pt>
                  <c:pt idx="70">
                    <c:v>0.64500000000000002</c:v>
                  </c:pt>
                  <c:pt idx="71">
                    <c:v>0.60499999999999998</c:v>
                  </c:pt>
                  <c:pt idx="72">
                    <c:v>0.51780000000000004</c:v>
                  </c:pt>
                  <c:pt idx="73">
                    <c:v>0.88644999999999974</c:v>
                  </c:pt>
                  <c:pt idx="74">
                    <c:v>0.1768500000000004</c:v>
                  </c:pt>
                  <c:pt idx="75">
                    <c:v>8.9049999999999851E-2</c:v>
                  </c:pt>
                  <c:pt idx="76">
                    <c:v>0.21625000000000005</c:v>
                  </c:pt>
                  <c:pt idx="77">
                    <c:v>0.30790000000000051</c:v>
                  </c:pt>
                  <c:pt idx="78">
                    <c:v>1.3200000000000323E-2</c:v>
                  </c:pt>
                  <c:pt idx="79">
                    <c:v>4.9699999999999633E-2</c:v>
                  </c:pt>
                  <c:pt idx="80">
                    <c:v>0.17494999999999994</c:v>
                  </c:pt>
                  <c:pt idx="81">
                    <c:v>7.3700000000000099E-2</c:v>
                  </c:pt>
                  <c:pt idx="82">
                    <c:v>1.8299999999999983E-2</c:v>
                  </c:pt>
                  <c:pt idx="83">
                    <c:v>0.12345000000000006</c:v>
                  </c:pt>
                  <c:pt idx="84">
                    <c:v>9.2850000000000321E-2</c:v>
                  </c:pt>
                  <c:pt idx="85">
                    <c:v>0.3404499999999997</c:v>
                  </c:pt>
                  <c:pt idx="86">
                    <c:v>0.49835000000000029</c:v>
                  </c:pt>
                  <c:pt idx="87">
                    <c:v>0.58679999999999999</c:v>
                  </c:pt>
                  <c:pt idx="88">
                    <c:v>0.55499999999999994</c:v>
                  </c:pt>
                  <c:pt idx="89">
                    <c:v>9.3650000000000233E-2</c:v>
                  </c:pt>
                  <c:pt idx="90">
                    <c:v>0.15629999999999988</c:v>
                  </c:pt>
                  <c:pt idx="91">
                    <c:v>1.9200000000000106E-2</c:v>
                  </c:pt>
                  <c:pt idx="92">
                    <c:v>0.35184999999999977</c:v>
                  </c:pt>
                  <c:pt idx="93">
                    <c:v>0.44764999999999988</c:v>
                  </c:pt>
                  <c:pt idx="94">
                    <c:v>0.3283999999999998</c:v>
                  </c:pt>
                  <c:pt idx="95">
                    <c:v>0.44494999999999996</c:v>
                  </c:pt>
                  <c:pt idx="96">
                    <c:v>0.49039999999999995</c:v>
                  </c:pt>
                  <c:pt idx="97">
                    <c:v>0.60499999999999998</c:v>
                  </c:pt>
                  <c:pt idx="98">
                    <c:v>0.58145000000000002</c:v>
                  </c:pt>
                  <c:pt idx="99">
                    <c:v>0.81499999999999995</c:v>
                  </c:pt>
                  <c:pt idx="100">
                    <c:v>0.42500000000000004</c:v>
                  </c:pt>
                </c:numCache>
              </c:numRef>
            </c:plus>
            <c:minus>
              <c:numRef>
                <c:f>'Wind timeseries comparison'!$K$27:$K$127</c:f>
                <c:numCache>
                  <c:formatCode>General</c:formatCode>
                  <c:ptCount val="101"/>
                  <c:pt idx="0">
                    <c:v>0.20595000000000008</c:v>
                  </c:pt>
                  <c:pt idx="1">
                    <c:v>8.9999999999999858E-2</c:v>
                  </c:pt>
                  <c:pt idx="2">
                    <c:v>0.15324999999999989</c:v>
                  </c:pt>
                  <c:pt idx="3">
                    <c:v>0.27434999999999965</c:v>
                  </c:pt>
                  <c:pt idx="4">
                    <c:v>1.7149999999999999E-2</c:v>
                  </c:pt>
                  <c:pt idx="5">
                    <c:v>4.8999999999999932E-2</c:v>
                  </c:pt>
                  <c:pt idx="6">
                    <c:v>0.10545000000000027</c:v>
                  </c:pt>
                  <c:pt idx="7">
                    <c:v>0.23850000000000016</c:v>
                  </c:pt>
                  <c:pt idx="8">
                    <c:v>0.19225000000000048</c:v>
                  </c:pt>
                  <c:pt idx="9">
                    <c:v>3.919999999999968E-2</c:v>
                  </c:pt>
                  <c:pt idx="10">
                    <c:v>7.9000000000000181E-2</c:v>
                  </c:pt>
                  <c:pt idx="11">
                    <c:v>9.4999999999999751E-2</c:v>
                  </c:pt>
                  <c:pt idx="12">
                    <c:v>9.0000000000000302E-2</c:v>
                  </c:pt>
                  <c:pt idx="13">
                    <c:v>0.21704999999999997</c:v>
                  </c:pt>
                  <c:pt idx="14">
                    <c:v>5.5849999999999511E-2</c:v>
                  </c:pt>
                  <c:pt idx="15">
                    <c:v>0.15974999999999984</c:v>
                  </c:pt>
                  <c:pt idx="16">
                    <c:v>0.11859999999999982</c:v>
                  </c:pt>
                  <c:pt idx="17">
                    <c:v>2.0000000000000018E-2</c:v>
                  </c:pt>
                  <c:pt idx="18">
                    <c:v>4.0000000000000036E-2</c:v>
                  </c:pt>
                  <c:pt idx="19">
                    <c:v>9.9999999999997868E-3</c:v>
                  </c:pt>
                  <c:pt idx="20">
                    <c:v>0.28000000000000025</c:v>
                  </c:pt>
                  <c:pt idx="21">
                    <c:v>4.9999999999998934E-3</c:v>
                  </c:pt>
                  <c:pt idx="22">
                    <c:v>6.2899999999999956E-2</c:v>
                  </c:pt>
                  <c:pt idx="23">
                    <c:v>9.9999999999997868E-3</c:v>
                  </c:pt>
                  <c:pt idx="24">
                    <c:v>0.29000000000000004</c:v>
                  </c:pt>
                  <c:pt idx="25">
                    <c:v>0.18420000000000014</c:v>
                  </c:pt>
                  <c:pt idx="26">
                    <c:v>0.14535000000000009</c:v>
                  </c:pt>
                  <c:pt idx="27">
                    <c:v>0.17499999999999982</c:v>
                  </c:pt>
                  <c:pt idx="28">
                    <c:v>0</c:v>
                  </c:pt>
                  <c:pt idx="29">
                    <c:v>0.22500000000000009</c:v>
                  </c:pt>
                  <c:pt idx="30">
                    <c:v>0.5299999999999998</c:v>
                  </c:pt>
                  <c:pt idx="31">
                    <c:v>0.63500000000000023</c:v>
                  </c:pt>
                  <c:pt idx="32">
                    <c:v>0.45500000000000007</c:v>
                  </c:pt>
                  <c:pt idx="33">
                    <c:v>2.9999999999999805E-2</c:v>
                  </c:pt>
                  <c:pt idx="34">
                    <c:v>5.0000000000000266E-2</c:v>
                  </c:pt>
                  <c:pt idx="35">
                    <c:v>0.22500000000000009</c:v>
                  </c:pt>
                  <c:pt idx="36">
                    <c:v>0.31499999999999995</c:v>
                  </c:pt>
                  <c:pt idx="37">
                    <c:v>0.13999999999999968</c:v>
                  </c:pt>
                  <c:pt idx="38">
                    <c:v>8.9999999999999858E-2</c:v>
                  </c:pt>
                  <c:pt idx="39">
                    <c:v>0.16499999999999981</c:v>
                  </c:pt>
                  <c:pt idx="40">
                    <c:v>0.18500000000000005</c:v>
                  </c:pt>
                  <c:pt idx="41">
                    <c:v>0.26500000000000012</c:v>
                  </c:pt>
                  <c:pt idx="42">
                    <c:v>0.23899999999999988</c:v>
                  </c:pt>
                  <c:pt idx="43">
                    <c:v>8.0000000000000071E-2</c:v>
                  </c:pt>
                  <c:pt idx="44">
                    <c:v>8.4999999999999964E-2</c:v>
                  </c:pt>
                  <c:pt idx="45">
                    <c:v>8.4999999999999964E-2</c:v>
                  </c:pt>
                  <c:pt idx="46">
                    <c:v>0.15550000000000042</c:v>
                  </c:pt>
                  <c:pt idx="47">
                    <c:v>6.2749999999999861E-2</c:v>
                  </c:pt>
                  <c:pt idx="48">
                    <c:v>0.18500000000000005</c:v>
                  </c:pt>
                  <c:pt idx="49">
                    <c:v>0.10000000000000009</c:v>
                  </c:pt>
                  <c:pt idx="50">
                    <c:v>1.499999999999968E-2</c:v>
                  </c:pt>
                  <c:pt idx="51">
                    <c:v>2.9999999999999805E-2</c:v>
                  </c:pt>
                  <c:pt idx="52">
                    <c:v>2.5000000000000355E-2</c:v>
                  </c:pt>
                  <c:pt idx="53">
                    <c:v>4.0000000000000036E-2</c:v>
                  </c:pt>
                  <c:pt idx="54">
                    <c:v>0.19999999999999996</c:v>
                  </c:pt>
                  <c:pt idx="55">
                    <c:v>0.16499999999999981</c:v>
                  </c:pt>
                  <c:pt idx="56">
                    <c:v>0.10999999999999988</c:v>
                  </c:pt>
                  <c:pt idx="57">
                    <c:v>8.4999999999999964E-2</c:v>
                  </c:pt>
                  <c:pt idx="58">
                    <c:v>0</c:v>
                  </c:pt>
                  <c:pt idx="59">
                    <c:v>7.9999999999999627E-2</c:v>
                  </c:pt>
                  <c:pt idx="60">
                    <c:v>3.0000000000000249E-2</c:v>
                  </c:pt>
                  <c:pt idx="61">
                    <c:v>0.30400000000000027</c:v>
                  </c:pt>
                  <c:pt idx="62">
                    <c:v>0.42470000000000008</c:v>
                  </c:pt>
                  <c:pt idx="63">
                    <c:v>0.12795000000000023</c:v>
                  </c:pt>
                  <c:pt idx="64">
                    <c:v>3.8949999999999818E-2</c:v>
                  </c:pt>
                  <c:pt idx="65">
                    <c:v>0.23194999999999988</c:v>
                  </c:pt>
                  <c:pt idx="66">
                    <c:v>0.10994999999999955</c:v>
                  </c:pt>
                  <c:pt idx="67">
                    <c:v>0.43674999999999997</c:v>
                  </c:pt>
                  <c:pt idx="68">
                    <c:v>0.28379999999999983</c:v>
                  </c:pt>
                  <c:pt idx="69">
                    <c:v>0.23490000000000011</c:v>
                  </c:pt>
                  <c:pt idx="70">
                    <c:v>5.9550000000000214E-2</c:v>
                  </c:pt>
                  <c:pt idx="71">
                    <c:v>0.21660000000000013</c:v>
                  </c:pt>
                  <c:pt idx="72">
                    <c:v>0.41024999999999978</c:v>
                  </c:pt>
                  <c:pt idx="73">
                    <c:v>0.61464999999999992</c:v>
                  </c:pt>
                  <c:pt idx="74">
                    <c:v>0.14805000000000001</c:v>
                  </c:pt>
                  <c:pt idx="75">
                    <c:v>2.6149999999999896E-2</c:v>
                  </c:pt>
                  <c:pt idx="76">
                    <c:v>0.35499999999999998</c:v>
                  </c:pt>
                  <c:pt idx="77">
                    <c:v>0.15500000000000025</c:v>
                  </c:pt>
                  <c:pt idx="78">
                    <c:v>0.43999999999999995</c:v>
                  </c:pt>
                  <c:pt idx="79">
                    <c:v>0.65999999999999992</c:v>
                  </c:pt>
                  <c:pt idx="80">
                    <c:v>0.39500000000000002</c:v>
                  </c:pt>
                  <c:pt idx="81">
                    <c:v>0.31000000000000005</c:v>
                  </c:pt>
                  <c:pt idx="82">
                    <c:v>0.18999999999999995</c:v>
                  </c:pt>
                  <c:pt idx="83">
                    <c:v>0.36499999999999977</c:v>
                  </c:pt>
                  <c:pt idx="84">
                    <c:v>0.27030000000000021</c:v>
                  </c:pt>
                  <c:pt idx="85">
                    <c:v>2.3150000000000226E-2</c:v>
                  </c:pt>
                  <c:pt idx="86">
                    <c:v>0.20855000000000024</c:v>
                  </c:pt>
                  <c:pt idx="87">
                    <c:v>0.53144999999999976</c:v>
                  </c:pt>
                  <c:pt idx="88">
                    <c:v>0.37870000000000004</c:v>
                  </c:pt>
                  <c:pt idx="89">
                    <c:v>0.17274999999999974</c:v>
                  </c:pt>
                  <c:pt idx="90">
                    <c:v>0.2150000000000003</c:v>
                  </c:pt>
                  <c:pt idx="91">
                    <c:v>0.25499999999999989</c:v>
                  </c:pt>
                  <c:pt idx="92">
                    <c:v>0.125</c:v>
                  </c:pt>
                  <c:pt idx="93">
                    <c:v>3.5000000000000142E-2</c:v>
                  </c:pt>
                  <c:pt idx="94">
                    <c:v>6.4999999999999947E-2</c:v>
                  </c:pt>
                  <c:pt idx="95">
                    <c:v>4.4999999999999929E-2</c:v>
                  </c:pt>
                  <c:pt idx="96">
                    <c:v>0.13500000000000001</c:v>
                  </c:pt>
                  <c:pt idx="97">
                    <c:v>0.26954999999999973</c:v>
                  </c:pt>
                  <c:pt idx="98">
                    <c:v>0.56500000000000017</c:v>
                  </c:pt>
                  <c:pt idx="99">
                    <c:v>0.56755000000000022</c:v>
                  </c:pt>
                  <c:pt idx="100">
                    <c:v>0.19789999999999996</c:v>
                  </c:pt>
                </c:numCache>
              </c:numRef>
            </c:minus>
            <c:spPr>
              <a:noFill/>
              <a:ln w="3175" cap="flat" cmpd="sng" algn="ctr">
                <a:solidFill>
                  <a:srgbClr val="00B0F0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'Wind timeseries comparison'!$A$27:$A$127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'Wind timeseries comparison'!$E$27:$E$127</c:f>
              <c:numCache>
                <c:formatCode>General</c:formatCode>
                <c:ptCount val="101"/>
                <c:pt idx="0">
                  <c:v>4.63</c:v>
                </c:pt>
                <c:pt idx="1">
                  <c:v>4.51</c:v>
                </c:pt>
                <c:pt idx="2">
                  <c:v>4.95</c:v>
                </c:pt>
                <c:pt idx="3">
                  <c:v>5.32</c:v>
                </c:pt>
                <c:pt idx="4">
                  <c:v>4.9400000000000004</c:v>
                </c:pt>
                <c:pt idx="5">
                  <c:v>4.76</c:v>
                </c:pt>
                <c:pt idx="6">
                  <c:v>4.8099999999999996</c:v>
                </c:pt>
                <c:pt idx="7">
                  <c:v>5.0599999999999996</c:v>
                </c:pt>
                <c:pt idx="8">
                  <c:v>4.83</c:v>
                </c:pt>
                <c:pt idx="9">
                  <c:v>4.5599999999999996</c:v>
                </c:pt>
                <c:pt idx="10">
                  <c:v>4.55</c:v>
                </c:pt>
                <c:pt idx="11">
                  <c:v>4.3099999999999996</c:v>
                </c:pt>
                <c:pt idx="12">
                  <c:v>4.49</c:v>
                </c:pt>
                <c:pt idx="13">
                  <c:v>4.88</c:v>
                </c:pt>
                <c:pt idx="14">
                  <c:v>4.5199999999999996</c:v>
                </c:pt>
                <c:pt idx="15">
                  <c:v>4.8</c:v>
                </c:pt>
                <c:pt idx="16">
                  <c:v>4.8099999999999996</c:v>
                </c:pt>
                <c:pt idx="17">
                  <c:v>4.47</c:v>
                </c:pt>
                <c:pt idx="18">
                  <c:v>4.43</c:v>
                </c:pt>
                <c:pt idx="19">
                  <c:v>4.33</c:v>
                </c:pt>
                <c:pt idx="20">
                  <c:v>4.09</c:v>
                </c:pt>
                <c:pt idx="21">
                  <c:v>4.46</c:v>
                </c:pt>
                <c:pt idx="22">
                  <c:v>4.67</c:v>
                </c:pt>
                <c:pt idx="23">
                  <c:v>4.3499999999999996</c:v>
                </c:pt>
                <c:pt idx="24">
                  <c:v>4.9400000000000004</c:v>
                </c:pt>
                <c:pt idx="25">
                  <c:v>4.92</c:v>
                </c:pt>
                <c:pt idx="26">
                  <c:v>5</c:v>
                </c:pt>
                <c:pt idx="27">
                  <c:v>4.68</c:v>
                </c:pt>
                <c:pt idx="28">
                  <c:v>4.41</c:v>
                </c:pt>
                <c:pt idx="29">
                  <c:v>4.3099999999999996</c:v>
                </c:pt>
                <c:pt idx="30">
                  <c:v>3.99</c:v>
                </c:pt>
                <c:pt idx="31">
                  <c:v>3.63</c:v>
                </c:pt>
                <c:pt idx="32">
                  <c:v>3.95</c:v>
                </c:pt>
                <c:pt idx="33">
                  <c:v>4.8</c:v>
                </c:pt>
                <c:pt idx="34">
                  <c:v>4.53</c:v>
                </c:pt>
                <c:pt idx="35">
                  <c:v>4.5</c:v>
                </c:pt>
                <c:pt idx="36">
                  <c:v>4.75</c:v>
                </c:pt>
                <c:pt idx="37">
                  <c:v>4.43</c:v>
                </c:pt>
                <c:pt idx="38">
                  <c:v>4.16</c:v>
                </c:pt>
                <c:pt idx="39">
                  <c:v>3.89</c:v>
                </c:pt>
                <c:pt idx="40">
                  <c:v>4.68</c:v>
                </c:pt>
                <c:pt idx="41">
                  <c:v>5.08</c:v>
                </c:pt>
                <c:pt idx="42">
                  <c:v>4.96</c:v>
                </c:pt>
                <c:pt idx="43">
                  <c:v>4.5599999999999996</c:v>
                </c:pt>
                <c:pt idx="44">
                  <c:v>4.75</c:v>
                </c:pt>
                <c:pt idx="45">
                  <c:v>4.7</c:v>
                </c:pt>
                <c:pt idx="46">
                  <c:v>4.76</c:v>
                </c:pt>
                <c:pt idx="47">
                  <c:v>4.78</c:v>
                </c:pt>
                <c:pt idx="48">
                  <c:v>4.74</c:v>
                </c:pt>
                <c:pt idx="49">
                  <c:v>4.4000000000000004</c:v>
                </c:pt>
                <c:pt idx="50">
                  <c:v>4.18</c:v>
                </c:pt>
                <c:pt idx="51">
                  <c:v>4.3499999999999996</c:v>
                </c:pt>
                <c:pt idx="52">
                  <c:v>4.2699999999999996</c:v>
                </c:pt>
                <c:pt idx="53">
                  <c:v>4.5199999999999996</c:v>
                </c:pt>
                <c:pt idx="54">
                  <c:v>3.9</c:v>
                </c:pt>
                <c:pt idx="55">
                  <c:v>3.93</c:v>
                </c:pt>
                <c:pt idx="56">
                  <c:v>3.95</c:v>
                </c:pt>
                <c:pt idx="57">
                  <c:v>4.88</c:v>
                </c:pt>
                <c:pt idx="58">
                  <c:v>4.63</c:v>
                </c:pt>
                <c:pt idx="59">
                  <c:v>4.5199999999999996</c:v>
                </c:pt>
                <c:pt idx="60">
                  <c:v>4.4800000000000004</c:v>
                </c:pt>
                <c:pt idx="61">
                  <c:v>4.8</c:v>
                </c:pt>
                <c:pt idx="62">
                  <c:v>5</c:v>
                </c:pt>
                <c:pt idx="63">
                  <c:v>5.12</c:v>
                </c:pt>
                <c:pt idx="64">
                  <c:v>5.13</c:v>
                </c:pt>
                <c:pt idx="65">
                  <c:v>5.16</c:v>
                </c:pt>
                <c:pt idx="66">
                  <c:v>5.54</c:v>
                </c:pt>
                <c:pt idx="67">
                  <c:v>5.14</c:v>
                </c:pt>
                <c:pt idx="68">
                  <c:v>4.96</c:v>
                </c:pt>
                <c:pt idx="69">
                  <c:v>5.27</c:v>
                </c:pt>
                <c:pt idx="70">
                  <c:v>5.76</c:v>
                </c:pt>
                <c:pt idx="71">
                  <c:v>5.32</c:v>
                </c:pt>
                <c:pt idx="72">
                  <c:v>4.6900000000000004</c:v>
                </c:pt>
                <c:pt idx="73">
                  <c:v>4.9000000000000004</c:v>
                </c:pt>
                <c:pt idx="74">
                  <c:v>5.0199999999999996</c:v>
                </c:pt>
                <c:pt idx="75">
                  <c:v>4.87</c:v>
                </c:pt>
                <c:pt idx="76">
                  <c:v>4.6500000000000004</c:v>
                </c:pt>
                <c:pt idx="77">
                  <c:v>4.7</c:v>
                </c:pt>
                <c:pt idx="78">
                  <c:v>4.04</c:v>
                </c:pt>
                <c:pt idx="79">
                  <c:v>3.85</c:v>
                </c:pt>
                <c:pt idx="80">
                  <c:v>3.91</c:v>
                </c:pt>
                <c:pt idx="81">
                  <c:v>4.13</c:v>
                </c:pt>
                <c:pt idx="82">
                  <c:v>4.24</c:v>
                </c:pt>
                <c:pt idx="83">
                  <c:v>4.16</c:v>
                </c:pt>
                <c:pt idx="84">
                  <c:v>4.55</c:v>
                </c:pt>
                <c:pt idx="85">
                  <c:v>4.6399999999999997</c:v>
                </c:pt>
                <c:pt idx="86">
                  <c:v>4.88</c:v>
                </c:pt>
                <c:pt idx="87">
                  <c:v>4.8</c:v>
                </c:pt>
                <c:pt idx="88">
                  <c:v>4.84</c:v>
                </c:pt>
                <c:pt idx="89">
                  <c:v>4.55</c:v>
                </c:pt>
                <c:pt idx="90">
                  <c:v>4.3099999999999996</c:v>
                </c:pt>
                <c:pt idx="91">
                  <c:v>4.2</c:v>
                </c:pt>
                <c:pt idx="92">
                  <c:v>4.17</c:v>
                </c:pt>
                <c:pt idx="93">
                  <c:v>4.09</c:v>
                </c:pt>
                <c:pt idx="94">
                  <c:v>4.21</c:v>
                </c:pt>
                <c:pt idx="95">
                  <c:v>4.07</c:v>
                </c:pt>
                <c:pt idx="96">
                  <c:v>4.16</c:v>
                </c:pt>
                <c:pt idx="97">
                  <c:v>5.17</c:v>
                </c:pt>
                <c:pt idx="98">
                  <c:v>4.9000000000000004</c:v>
                </c:pt>
                <c:pt idx="99">
                  <c:v>5.12</c:v>
                </c:pt>
                <c:pt idx="100">
                  <c:v>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8-40A8-9227-2F1C70B7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13520"/>
        <c:axId val="452417784"/>
      </c:scatterChart>
      <c:valAx>
        <c:axId val="452413520"/>
        <c:scaling>
          <c:orientation val="minMax"/>
          <c:max val="100"/>
          <c:min val="0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from ignition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7784"/>
        <c:crosses val="autoZero"/>
        <c:crossBetween val="midCat"/>
      </c:valAx>
      <c:valAx>
        <c:axId val="452417784"/>
        <c:scaling>
          <c:orientation val="minMax"/>
          <c:max val="7"/>
          <c:min val="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Wind Speed </a:t>
                </a: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;[Red]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2413520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76018518518519"/>
          <c:y val="0.67390981128110261"/>
          <c:w val="0.41114722222222222"/>
          <c:h val="0.1975549133004742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5144000011101"/>
          <c:y val="1.9535119047619048E-2"/>
          <c:w val="0.813565950455578"/>
          <c:h val="0.83695170856578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'Comparing RoS with other studie'!$B$1</c:f>
              <c:strCache>
                <c:ptCount val="1"/>
                <c:pt idx="0">
                  <c:v>Innocent et al 2023, U10=6 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studie'!$B$2:$B$36</c:f>
              <c:numCache>
                <c:formatCode>General</c:formatCode>
                <c:ptCount val="35"/>
                <c:pt idx="0">
                  <c:v>0.37037037037037002</c:v>
                </c:pt>
                <c:pt idx="1">
                  <c:v>0.54580896686159797</c:v>
                </c:pt>
                <c:pt idx="2">
                  <c:v>0.74074074074074103</c:v>
                </c:pt>
                <c:pt idx="3">
                  <c:v>0.90643274853801203</c:v>
                </c:pt>
                <c:pt idx="4">
                  <c:v>1.0818713450292401</c:v>
                </c:pt>
                <c:pt idx="5">
                  <c:v>1.28654970760234</c:v>
                </c:pt>
                <c:pt idx="6">
                  <c:v>1.4912280701754399</c:v>
                </c:pt>
                <c:pt idx="7">
                  <c:v>1.7153996101364499</c:v>
                </c:pt>
                <c:pt idx="8">
                  <c:v>1.9298245614035101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F-4250-8AC9-7C15A6CABBF7}"/>
            </c:ext>
          </c:extLst>
        </c:ser>
        <c:ser>
          <c:idx val="1"/>
          <c:order val="1"/>
          <c:tx>
            <c:strRef>
              <c:f>'Comparing RoS with other studie'!$C$1</c:f>
              <c:strCache>
                <c:ptCount val="1"/>
                <c:pt idx="0">
                  <c:v>Innocent et al 2023, U10=12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studie'!$C$2:$C$36</c:f>
              <c:numCache>
                <c:formatCode>General</c:formatCode>
                <c:ptCount val="35"/>
                <c:pt idx="10">
                  <c:v>0.94541910331384005</c:v>
                </c:pt>
                <c:pt idx="11">
                  <c:v>1.0818713450292401</c:v>
                </c:pt>
                <c:pt idx="12">
                  <c:v>1.25730994152047</c:v>
                </c:pt>
                <c:pt idx="13">
                  <c:v>1.3352826510721201</c:v>
                </c:pt>
                <c:pt idx="14">
                  <c:v>1.4814814814814801</c:v>
                </c:pt>
                <c:pt idx="15">
                  <c:v>1.6081871345029199</c:v>
                </c:pt>
                <c:pt idx="16">
                  <c:v>1.76413255360624</c:v>
                </c:pt>
                <c:pt idx="17">
                  <c:v>2.0175438596491202</c:v>
                </c:pt>
                <c:pt idx="18">
                  <c:v>2.2222222222222201</c:v>
                </c:pt>
                <c:pt idx="19">
                  <c:v>2.7387914230019499</c:v>
                </c:pt>
                <c:pt idx="20">
                  <c:v>2.7485380116959099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F-4250-8AC9-7C15A6CABBF7}"/>
            </c:ext>
          </c:extLst>
        </c:ser>
        <c:ser>
          <c:idx val="3"/>
          <c:order val="2"/>
          <c:tx>
            <c:strRef>
              <c:f>'Comparing RoS with other studie'!$D$1</c:f>
              <c:strCache>
                <c:ptCount val="1"/>
                <c:pt idx="0">
                  <c:v>Veg1, Hg=0.2, U10=12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studie'!$D$2:$D$36</c:f>
              <c:numCache>
                <c:formatCode>General</c:formatCode>
                <c:ptCount val="35"/>
                <c:pt idx="23">
                  <c:v>1.09884710991298</c:v>
                </c:pt>
                <c:pt idx="24">
                  <c:v>1.465385195634711</c:v>
                </c:pt>
                <c:pt idx="25">
                  <c:v>1.832662330051571</c:v>
                </c:pt>
                <c:pt idx="26">
                  <c:v>2.3239999999999998</c:v>
                </c:pt>
                <c:pt idx="27">
                  <c:v>3.1287659574468081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5F-4250-8AC9-7C15A6CABBF7}"/>
            </c:ext>
          </c:extLst>
        </c:ser>
        <c:ser>
          <c:idx val="5"/>
          <c:order val="3"/>
          <c:tx>
            <c:strRef>
              <c:f>'Comparing RoS with other studie'!$E$1</c:f>
              <c:strCache>
                <c:ptCount val="1"/>
                <c:pt idx="0">
                  <c:v>Veg1, Hg=0.2, U10=6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studie'!$E$2:$E$36</c:f>
              <c:numCache>
                <c:formatCode>General</c:formatCode>
                <c:ptCount val="35"/>
                <c:pt idx="23">
                  <c:v>0.65559342111595198</c:v>
                </c:pt>
                <c:pt idx="24">
                  <c:v>0.98499999999999999</c:v>
                </c:pt>
                <c:pt idx="25">
                  <c:v>1.2689999999999999</c:v>
                </c:pt>
                <c:pt idx="26">
                  <c:v>1.811581835885633</c:v>
                </c:pt>
                <c:pt idx="27">
                  <c:v>2.3239999999999998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5F-4250-8AC9-7C15A6CABBF7}"/>
            </c:ext>
          </c:extLst>
        </c:ser>
        <c:ser>
          <c:idx val="2"/>
          <c:order val="4"/>
          <c:tx>
            <c:strRef>
              <c:f>'Comparing RoS with other studie'!$F$1</c:f>
              <c:strCache>
                <c:ptCount val="1"/>
                <c:pt idx="0">
                  <c:v>CSIRO, U10=6, cut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studie'!$F$2:$F$36</c:f>
              <c:numCache>
                <c:formatCode>General</c:formatCode>
                <c:ptCount val="35"/>
                <c:pt idx="30">
                  <c:v>0.26709355552847464</c:v>
                </c:pt>
                <c:pt idx="31">
                  <c:v>0.55120070143797595</c:v>
                </c:pt>
                <c:pt idx="32">
                  <c:v>1.2020683683011224</c:v>
                </c:pt>
                <c:pt idx="33">
                  <c:v>2.6214922410303179</c:v>
                </c:pt>
                <c:pt idx="34">
                  <c:v>5.4099708965687707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C-40A9-9D15-15C962786682}"/>
            </c:ext>
          </c:extLst>
        </c:ser>
        <c:ser>
          <c:idx val="4"/>
          <c:order val="5"/>
          <c:tx>
            <c:strRef>
              <c:f>'Comparing RoS with other studie'!$G$1</c:f>
              <c:strCache>
                <c:ptCount val="1"/>
                <c:pt idx="0">
                  <c:v>CSIRO, U10=6, heavy cut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studie'!$G$2:$G$36</c:f>
              <c:numCache>
                <c:formatCode>General</c:formatCode>
                <c:ptCount val="35"/>
                <c:pt idx="30">
                  <c:v>0.13503483403157066</c:v>
                </c:pt>
                <c:pt idx="31">
                  <c:v>0.27867125093861478</c:v>
                </c:pt>
                <c:pt idx="32">
                  <c:v>0.6077312583861203</c:v>
                </c:pt>
                <c:pt idx="33">
                  <c:v>1.3253512200328632</c:v>
                </c:pt>
                <c:pt idx="34">
                  <c:v>2.7351259774439209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BC-40A9-9D15-15C962786682}"/>
            </c:ext>
          </c:extLst>
        </c:ser>
        <c:ser>
          <c:idx val="6"/>
          <c:order val="6"/>
          <c:tx>
            <c:strRef>
              <c:f>'Comparing RoS with other studie'!$H$1</c:f>
              <c:strCache>
                <c:ptCount val="1"/>
                <c:pt idx="0">
                  <c:v>MK V, U10=6, Hg= 0.5 m 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studie'!$H$2:$H$36</c:f>
              <c:numCache>
                <c:formatCode>General</c:formatCode>
                <c:ptCount val="35"/>
                <c:pt idx="30">
                  <c:v>0.22470933629574458</c:v>
                </c:pt>
                <c:pt idx="31">
                  <c:v>0.46373243091098021</c:v>
                </c:pt>
                <c:pt idx="32">
                  <c:v>1.0113159963316936</c:v>
                </c:pt>
                <c:pt idx="33">
                  <c:v>2.2054960495801481</c:v>
                </c:pt>
                <c:pt idx="34">
                  <c:v>4.5514799754038275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BC-40A9-9D15-15C962786682}"/>
            </c:ext>
          </c:extLst>
        </c:ser>
        <c:ser>
          <c:idx val="7"/>
          <c:order val="7"/>
          <c:tx>
            <c:strRef>
              <c:f>'Comparing RoS with other studie'!$I$1</c:f>
              <c:strCache>
                <c:ptCount val="1"/>
                <c:pt idx="0">
                  <c:v>MK V, U10=6 , Hg= 0.2 m </c:v>
                </c:pt>
              </c:strCache>
            </c:strRef>
          </c:tx>
          <c:spPr>
            <a:ln w="127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studie'!$I$2:$I$36</c:f>
              <c:numCache>
                <c:formatCode>General</c:formatCode>
                <c:ptCount val="35"/>
                <c:pt idx="30">
                  <c:v>9.4115273968022883E-2</c:v>
                </c:pt>
                <c:pt idx="31">
                  <c:v>0.19422559606336509</c:v>
                </c:pt>
                <c:pt idx="32">
                  <c:v>0.42357066080126127</c:v>
                </c:pt>
                <c:pt idx="33">
                  <c:v>0.92373048829817894</c:v>
                </c:pt>
                <c:pt idx="34">
                  <c:v>1.9063016780100446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C-40A9-9D15-15C962786682}"/>
            </c:ext>
          </c:extLst>
        </c:ser>
        <c:ser>
          <c:idx val="8"/>
          <c:order val="8"/>
          <c:tx>
            <c:strRef>
              <c:f>'Comparing RoS with other studie'!$J$1</c:f>
              <c:strCache>
                <c:ptCount val="1"/>
                <c:pt idx="0">
                  <c:v>90%</c:v>
                </c:pt>
              </c:strCache>
            </c:strRef>
          </c:tx>
          <c:spPr>
            <a:ln w="6350" cap="rnd">
              <a:noFill/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studie'!$J$2:$J$36</c:f>
              <c:numCache>
                <c:formatCode>General</c:formatCode>
                <c:ptCount val="35"/>
                <c:pt idx="23">
                  <c:v>0.98896239892168203</c:v>
                </c:pt>
                <c:pt idx="24">
                  <c:v>1.3188466760712401</c:v>
                </c:pt>
                <c:pt idx="25">
                  <c:v>1.6493960970464139</c:v>
                </c:pt>
                <c:pt idx="26">
                  <c:v>2.0916000000000001</c:v>
                </c:pt>
                <c:pt idx="27">
                  <c:v>2.8158893617021272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8B-49ED-86A3-4C0364FE34A7}"/>
            </c:ext>
          </c:extLst>
        </c:ser>
        <c:ser>
          <c:idx val="9"/>
          <c:order val="9"/>
          <c:tx>
            <c:strRef>
              <c:f>'Comparing RoS with other studie'!$K$1</c:f>
              <c:strCache>
                <c:ptCount val="1"/>
                <c:pt idx="0">
                  <c:v>110%</c:v>
                </c:pt>
              </c:strCache>
            </c:strRef>
          </c:tx>
          <c:spPr>
            <a:ln w="6350" cap="rnd">
              <a:noFill/>
              <a:prstDash val="sysDash"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studie'!$K$2:$K$36</c:f>
              <c:numCache>
                <c:formatCode>General</c:formatCode>
                <c:ptCount val="35"/>
                <c:pt idx="23">
                  <c:v>1.2087318209042781</c:v>
                </c:pt>
                <c:pt idx="24">
                  <c:v>1.6119237151981822</c:v>
                </c:pt>
                <c:pt idx="25">
                  <c:v>2.0159285630567281</c:v>
                </c:pt>
                <c:pt idx="26">
                  <c:v>2.5564</c:v>
                </c:pt>
                <c:pt idx="27">
                  <c:v>3.4416425531914894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8B-49ED-86A3-4C0364FE34A7}"/>
            </c:ext>
          </c:extLst>
        </c:ser>
        <c:ser>
          <c:idx val="10"/>
          <c:order val="10"/>
          <c:tx>
            <c:strRef>
              <c:f>'Comparing RoS with other studie'!$L$1</c:f>
              <c:strCache>
                <c:ptCount val="1"/>
                <c:pt idx="0">
                  <c:v>95%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spPr>
              <a:ln w="6350" cap="rnd">
                <a:solidFill>
                  <a:schemeClr val="accent4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8B-49ED-86A3-4C0364FE34A7}"/>
              </c:ext>
            </c:extLst>
          </c:dPt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studie'!$L$2:$L$36</c:f>
              <c:numCache>
                <c:formatCode>General</c:formatCode>
                <c:ptCount val="35"/>
                <c:pt idx="23">
                  <c:v>0.59003407900435678</c:v>
                </c:pt>
                <c:pt idx="24">
                  <c:v>0.88649999999999995</c:v>
                </c:pt>
                <c:pt idx="25">
                  <c:v>1.1420999999999999</c:v>
                </c:pt>
                <c:pt idx="26">
                  <c:v>1.6304236522970699</c:v>
                </c:pt>
                <c:pt idx="27">
                  <c:v>2.0916000000000001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8B-49ED-86A3-4C0364FE34A7}"/>
            </c:ext>
          </c:extLst>
        </c:ser>
        <c:ser>
          <c:idx val="11"/>
          <c:order val="11"/>
          <c:tx>
            <c:strRef>
              <c:f>'Comparing RoS with other studie'!$M$1</c:f>
              <c:strCache>
                <c:ptCount val="1"/>
                <c:pt idx="0">
                  <c:v>105%</c:v>
                </c:pt>
              </c:strCache>
            </c:strRef>
          </c:tx>
          <c:spPr>
            <a:ln w="63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'Comparing RoS with other studie'!$A$2:$A$36</c:f>
              <c:numCache>
                <c:formatCode>General</c:formatCode>
                <c:ptCount val="35"/>
                <c:pt idx="0">
                  <c:v>-20.015037874988</c:v>
                </c:pt>
                <c:pt idx="1">
                  <c:v>-14.994944756217301</c:v>
                </c:pt>
                <c:pt idx="2">
                  <c:v>-10.044936593080401</c:v>
                </c:pt>
                <c:pt idx="3">
                  <c:v>-5.02511885723953</c:v>
                </c:pt>
                <c:pt idx="4">
                  <c:v>0</c:v>
                </c:pt>
                <c:pt idx="5">
                  <c:v>5.0158935290912501</c:v>
                </c:pt>
                <c:pt idx="6">
                  <c:v>10.036812796651301</c:v>
                </c:pt>
                <c:pt idx="7">
                  <c:v>14.987647108577599</c:v>
                </c:pt>
                <c:pt idx="8">
                  <c:v>20.008841759067501</c:v>
                </c:pt>
                <c:pt idx="10">
                  <c:v>-25.013926508164101</c:v>
                </c:pt>
                <c:pt idx="11">
                  <c:v>-19.994934921112598</c:v>
                </c:pt>
                <c:pt idx="12">
                  <c:v>-14.974841802341899</c:v>
                </c:pt>
                <c:pt idx="13">
                  <c:v>-9.9575025128692403</c:v>
                </c:pt>
                <c:pt idx="14">
                  <c:v>-5.00887126438138</c:v>
                </c:pt>
                <c:pt idx="15">
                  <c:v>9.8449397403115296E-3</c:v>
                </c:pt>
                <c:pt idx="16">
                  <c:v>5.0293872926513998</c:v>
                </c:pt>
                <c:pt idx="17">
                  <c:v>10.0516834748605</c:v>
                </c:pt>
                <c:pt idx="18">
                  <c:v>15.001967020927101</c:v>
                </c:pt>
                <c:pt idx="19">
                  <c:v>20.0316985422408</c:v>
                </c:pt>
                <c:pt idx="20">
                  <c:v>25.047110151204901</c:v>
                </c:pt>
                <c:pt idx="23" formatCode="0.00">
                  <c:v>-21.8</c:v>
                </c:pt>
                <c:pt idx="24" formatCode="0.00">
                  <c:v>-11.3</c:v>
                </c:pt>
                <c:pt idx="25" formatCode="0.00">
                  <c:v>0</c:v>
                </c:pt>
                <c:pt idx="26" formatCode="0.00">
                  <c:v>11.3</c:v>
                </c:pt>
                <c:pt idx="27" formatCode="0.00">
                  <c:v>21.8</c:v>
                </c:pt>
                <c:pt idx="30" formatCode="0.00">
                  <c:v>-21.8</c:v>
                </c:pt>
                <c:pt idx="31" formatCode="0.00">
                  <c:v>-11.3</c:v>
                </c:pt>
                <c:pt idx="32" formatCode="0.00">
                  <c:v>0</c:v>
                </c:pt>
                <c:pt idx="33" formatCode="0.00">
                  <c:v>11.3</c:v>
                </c:pt>
                <c:pt idx="34" formatCode="0.00">
                  <c:v>21.8</c:v>
                </c:pt>
              </c:numCache>
            </c:numRef>
          </c:xVal>
          <c:yVal>
            <c:numRef>
              <c:f>'Comparing RoS with other studie'!$M$2:$M$36</c:f>
              <c:numCache>
                <c:formatCode>General</c:formatCode>
                <c:ptCount val="35"/>
                <c:pt idx="23">
                  <c:v>0.72115276322754729</c:v>
                </c:pt>
                <c:pt idx="24">
                  <c:v>1.0835000000000001</c:v>
                </c:pt>
                <c:pt idx="25">
                  <c:v>1.3958999999999999</c:v>
                </c:pt>
                <c:pt idx="26">
                  <c:v>1.9927400194741964</c:v>
                </c:pt>
                <c:pt idx="27">
                  <c:v>2.5564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8B-49ED-86A3-4C0364FE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09256"/>
        <c:axId val="495610568"/>
      </c:scatterChart>
      <c:valAx>
        <c:axId val="4956092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Terrain Slope (Degree)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610568"/>
        <c:crosses val="autoZero"/>
        <c:crossBetween val="midCat"/>
        <c:majorUnit val="10"/>
      </c:valAx>
      <c:valAx>
        <c:axId val="495610568"/>
        <c:scaling>
          <c:orientation val="minMax"/>
          <c:max val="6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RoS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56092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5245918803418804"/>
          <c:y val="3.190257936507937E-2"/>
          <c:w val="0.53725185185185187"/>
          <c:h val="0.324636666666666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05846348958724"/>
          <c:y val="4.2408822946785107E-2"/>
          <c:w val="0.80917629092253207"/>
          <c:h val="0.829859844879879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'Comparing RoS with other studie'!$T$3</c:f>
              <c:strCache>
                <c:ptCount val="1"/>
                <c:pt idx="0">
                  <c:v>FDS-Veg1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studie'!$T$4:$T$10</c:f>
              <c:numCache>
                <c:formatCode>General</c:formatCode>
                <c:ptCount val="7"/>
                <c:pt idx="2">
                  <c:v>0.96340090902532305</c:v>
                </c:pt>
                <c:pt idx="3">
                  <c:v>1.2190000000000001</c:v>
                </c:pt>
                <c:pt idx="4">
                  <c:v>1.464173965654703</c:v>
                </c:pt>
                <c:pt idx="5">
                  <c:v>1.652989535009171</c:v>
                </c:pt>
                <c:pt idx="6">
                  <c:v>1.832662330051571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3-448E-A1A4-5F49FF62B156}"/>
            </c:ext>
          </c:extLst>
        </c:ser>
        <c:ser>
          <c:idx val="1"/>
          <c:order val="1"/>
          <c:tx>
            <c:strRef>
              <c:f>'Comparing RoS with other studie'!$U$3</c:f>
              <c:strCache>
                <c:ptCount val="1"/>
                <c:pt idx="0">
                  <c:v>Veg1-hg=0.5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studie'!$U$4:$U$10</c:f>
              <c:numCache>
                <c:formatCode>General</c:formatCode>
                <c:ptCount val="7"/>
                <c:pt idx="2">
                  <c:v>0.66588969705714518</c:v>
                </c:pt>
                <c:pt idx="3">
                  <c:v>1.0230999999999999</c:v>
                </c:pt>
                <c:pt idx="4">
                  <c:v>1.26</c:v>
                </c:pt>
                <c:pt idx="5">
                  <c:v>1.536373733063054</c:v>
                </c:pt>
                <c:pt idx="6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3-448E-A1A4-5F49FF62B156}"/>
            </c:ext>
          </c:extLst>
        </c:ser>
        <c:ser>
          <c:idx val="2"/>
          <c:order val="2"/>
          <c:tx>
            <c:strRef>
              <c:f>'Comparing RoS with other studie'!$V$3</c:f>
              <c:strCache>
                <c:ptCount val="1"/>
                <c:pt idx="0">
                  <c:v>Veg1-hg=1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studie'!$V$4:$V$10</c:f>
              <c:numCache>
                <c:formatCode>General</c:formatCode>
                <c:ptCount val="7"/>
                <c:pt idx="2">
                  <c:v>0.44243688278231003</c:v>
                </c:pt>
                <c:pt idx="3">
                  <c:v>0.79100000000000004</c:v>
                </c:pt>
                <c:pt idx="4">
                  <c:v>1.1374006152158149</c:v>
                </c:pt>
                <c:pt idx="5">
                  <c:v>1.41</c:v>
                </c:pt>
                <c:pt idx="6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C3-448E-A1A4-5F49FF62B156}"/>
            </c:ext>
          </c:extLst>
        </c:ser>
        <c:ser>
          <c:idx val="3"/>
          <c:order val="3"/>
          <c:tx>
            <c:strRef>
              <c:f>'Comparing RoS with other studie'!$W$3</c:f>
              <c:strCache>
                <c:ptCount val="1"/>
                <c:pt idx="0">
                  <c:v>FDS-Veg2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studie'!$W$4:$W$10</c:f>
              <c:numCache>
                <c:formatCode>General</c:formatCode>
                <c:ptCount val="7"/>
                <c:pt idx="2">
                  <c:v>1.33</c:v>
                </c:pt>
                <c:pt idx="4">
                  <c:v>1.54</c:v>
                </c:pt>
                <c:pt idx="6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C3-448E-A1A4-5F49FF62B156}"/>
            </c:ext>
          </c:extLst>
        </c:ser>
        <c:ser>
          <c:idx val="4"/>
          <c:order val="4"/>
          <c:tx>
            <c:strRef>
              <c:f>'Comparing RoS with other studie'!$X$3</c:f>
              <c:strCache>
                <c:ptCount val="1"/>
                <c:pt idx="0">
                  <c:v>Veg2-hg=0.5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studie'!$X$4:$X$10</c:f>
              <c:numCache>
                <c:formatCode>General</c:formatCode>
                <c:ptCount val="7"/>
                <c:pt idx="2">
                  <c:v>0.998</c:v>
                </c:pt>
                <c:pt idx="4">
                  <c:v>1.35</c:v>
                </c:pt>
                <c:pt idx="6">
                  <c:v>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C3-448E-A1A4-5F49FF62B156}"/>
            </c:ext>
          </c:extLst>
        </c:ser>
        <c:ser>
          <c:idx val="5"/>
          <c:order val="5"/>
          <c:tx>
            <c:strRef>
              <c:f>'Comparing RoS with other studie'!$Y$3</c:f>
              <c:strCache>
                <c:ptCount val="1"/>
                <c:pt idx="0">
                  <c:v>Veg2-hg=1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studie'!$Y$4:$Y$10</c:f>
              <c:numCache>
                <c:formatCode>General</c:formatCode>
                <c:ptCount val="7"/>
                <c:pt idx="2">
                  <c:v>0.7</c:v>
                </c:pt>
                <c:pt idx="4">
                  <c:v>1.24</c:v>
                </c:pt>
                <c:pt idx="6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C3-448E-A1A4-5F49FF62B156}"/>
            </c:ext>
          </c:extLst>
        </c:ser>
        <c:ser>
          <c:idx val="7"/>
          <c:order val="6"/>
          <c:tx>
            <c:strRef>
              <c:f>'Comparing RoS with other studie'!$AA$3</c:f>
              <c:strCache>
                <c:ptCount val="1"/>
                <c:pt idx="0">
                  <c:v>20% rule of thumb</c:v>
                </c:pt>
              </c:strCache>
            </c:strRef>
          </c:tx>
          <c:spPr>
            <a:ln w="15875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studie'!$AA$4:$AA$10</c:f>
              <c:numCache>
                <c:formatCode>General</c:formatCode>
                <c:ptCount val="7"/>
                <c:pt idx="0">
                  <c:v>0</c:v>
                </c:pt>
                <c:pt idx="1">
                  <c:v>0.60000000000000009</c:v>
                </c:pt>
                <c:pt idx="2">
                  <c:v>0.8</c:v>
                </c:pt>
                <c:pt idx="3">
                  <c:v>1.2000000000000002</c:v>
                </c:pt>
                <c:pt idx="4">
                  <c:v>1.6</c:v>
                </c:pt>
                <c:pt idx="5">
                  <c:v>2</c:v>
                </c:pt>
                <c:pt idx="6">
                  <c:v>2.4000000000000004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C3-448E-A1A4-5F49FF62B156}"/>
            </c:ext>
          </c:extLst>
        </c:ser>
        <c:ser>
          <c:idx val="8"/>
          <c:order val="7"/>
          <c:tx>
            <c:strRef>
              <c:f>'Comparing RoS with other studie'!$AB$3</c:f>
              <c:strCache>
                <c:ptCount val="1"/>
                <c:pt idx="0">
                  <c:v>CSIRO-natural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studie'!$AB$4:$AB$10</c:f>
              <c:numCache>
                <c:formatCode>General</c:formatCode>
                <c:ptCount val="7"/>
                <c:pt idx="1">
                  <c:v>0.7079760808233464</c:v>
                </c:pt>
                <c:pt idx="2">
                  <c:v>0.96627903392542969</c:v>
                </c:pt>
                <c:pt idx="3">
                  <c:v>1.4416932283108337</c:v>
                </c:pt>
                <c:pt idx="4">
                  <c:v>1.8848980350603217</c:v>
                </c:pt>
                <c:pt idx="5">
                  <c:v>2.3073310501999669</c:v>
                </c:pt>
                <c:pt idx="6">
                  <c:v>2.7145859066490772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C3-448E-A1A4-5F49FF62B156}"/>
            </c:ext>
          </c:extLst>
        </c:ser>
        <c:ser>
          <c:idx val="9"/>
          <c:order val="8"/>
          <c:tx>
            <c:strRef>
              <c:f>'Comparing RoS with other studie'!$AC$3</c:f>
              <c:strCache>
                <c:ptCount val="1"/>
                <c:pt idx="0">
                  <c:v>CSIRO-cut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studie'!$AC$4:$AC$10</c:f>
              <c:numCache>
                <c:formatCode>General</c:formatCode>
                <c:ptCount val="7"/>
                <c:pt idx="1">
                  <c:v>0.58480036235997901</c:v>
                </c:pt>
                <c:pt idx="2">
                  <c:v>0.80210773937306801</c:v>
                </c:pt>
                <c:pt idx="3">
                  <c:v>1.2020683683011224</c:v>
                </c:pt>
                <c:pt idx="4">
                  <c:v>1.5749316007097012</c:v>
                </c:pt>
                <c:pt idx="5">
                  <c:v>1.9303197578379232</c:v>
                </c:pt>
                <c:pt idx="6">
                  <c:v>2.2729387003159935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C3-448E-A1A4-5F49FF62B156}"/>
            </c:ext>
          </c:extLst>
        </c:ser>
        <c:ser>
          <c:idx val="10"/>
          <c:order val="9"/>
          <c:tx>
            <c:strRef>
              <c:f>'Comparing RoS with other studie'!$AD$3</c:f>
              <c:strCache>
                <c:ptCount val="1"/>
                <c:pt idx="0">
                  <c:v>CSIRO-heavy cut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studie'!$AD$4:$AD$10</c:f>
              <c:numCache>
                <c:formatCode>General</c:formatCode>
                <c:ptCount val="7"/>
                <c:pt idx="1">
                  <c:v>0.29515724686698797</c:v>
                </c:pt>
                <c:pt idx="2">
                  <c:v>0.40519800373744586</c:v>
                </c:pt>
                <c:pt idx="3">
                  <c:v>0.6077312583861203</c:v>
                </c:pt>
                <c:pt idx="4">
                  <c:v>0.79654285266961344</c:v>
                </c:pt>
                <c:pt idx="5">
                  <c:v>0.9765053662792238</c:v>
                </c:pt>
                <c:pt idx="6">
                  <c:v>1.1500017669383316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C3-448E-A1A4-5F49FF62B156}"/>
            </c:ext>
          </c:extLst>
        </c:ser>
        <c:ser>
          <c:idx val="11"/>
          <c:order val="10"/>
          <c:tx>
            <c:strRef>
              <c:f>'Comparing RoS with other studie'!$AE$3</c:f>
              <c:strCache>
                <c:ptCount val="1"/>
                <c:pt idx="0">
                  <c:v>MK V- Hg= 0.5 m 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'Comparing RoS with other studie'!$S$4:$S$10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'Comparing RoS with other studie'!$AE$4:$AE$10</c:f>
              <c:numCache>
                <c:formatCode>General</c:formatCode>
                <c:ptCount val="7"/>
                <c:pt idx="1">
                  <c:v>0.6544320291401805</c:v>
                </c:pt>
                <c:pt idx="2">
                  <c:v>0.75660984810360488</c:v>
                </c:pt>
                <c:pt idx="3">
                  <c:v>1.0113159963316936</c:v>
                </c:pt>
                <c:pt idx="4">
                  <c:v>1.3517667619577642</c:v>
                </c:pt>
                <c:pt idx="5">
                  <c:v>1.8068273273257571</c:v>
                </c:pt>
                <c:pt idx="6">
                  <c:v>2.4150800882564836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2C3-448E-A1A4-5F49FF62B156}"/>
            </c:ext>
          </c:extLst>
        </c:ser>
        <c:ser>
          <c:idx val="6"/>
          <c:order val="11"/>
          <c:tx>
            <c:strRef>
              <c:f>'Comparing RoS with other studie'!$AF$3</c:f>
              <c:strCache>
                <c:ptCount val="1"/>
                <c:pt idx="0">
                  <c:v>MK V- Hg= 0.2 m </c:v>
                </c:pt>
              </c:strCache>
            </c:strRef>
          </c:tx>
          <c:spPr>
            <a:ln w="158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'Comparing RoS with other studie'!$S$5:$S$10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'Comparing RoS with other studie'!$AF$5:$AF$10</c:f>
              <c:numCache>
                <c:formatCode>General</c:formatCode>
                <c:ptCount val="6"/>
                <c:pt idx="0">
                  <c:v>0.27409653168533532</c:v>
                </c:pt>
                <c:pt idx="1">
                  <c:v>0.31689178703040594</c:v>
                </c:pt>
                <c:pt idx="2">
                  <c:v>0.42357066080126127</c:v>
                </c:pt>
                <c:pt idx="3">
                  <c:v>0.56616205289789479</c:v>
                </c:pt>
                <c:pt idx="4">
                  <c:v>0.75675560137994369</c:v>
                </c:pt>
                <c:pt idx="5">
                  <c:v>1.0115108161853452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2C3-448E-A1A4-5F49FF62B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38800"/>
        <c:axId val="456139128"/>
      </c:scatterChart>
      <c:valAx>
        <c:axId val="456138800"/>
        <c:scaling>
          <c:orientation val="minMax"/>
          <c:max val="12"/>
          <c:min val="2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 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139128"/>
        <c:crosses val="autoZero"/>
        <c:crossBetween val="midCat"/>
      </c:valAx>
      <c:valAx>
        <c:axId val="4561391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RoS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13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47940038301708"/>
          <c:y val="4.8194380299799625E-2"/>
          <c:w val="0.39149888712948411"/>
          <c:h val="0.30138319885416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415065</xdr:colOff>
      <xdr:row>0</xdr:row>
      <xdr:rowOff>574638</xdr:rowOff>
    </xdr:from>
    <xdr:to>
      <xdr:col>20</xdr:col>
      <xdr:colOff>77654</xdr:colOff>
      <xdr:row>29</xdr:row>
      <xdr:rowOff>2732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143435</xdr:colOff>
      <xdr:row>0</xdr:row>
      <xdr:rowOff>457200</xdr:rowOff>
    </xdr:from>
    <xdr:to>
      <xdr:col>29</xdr:col>
      <xdr:colOff>21176</xdr:colOff>
      <xdr:row>28</xdr:row>
      <xdr:rowOff>64588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0</xdr:row>
      <xdr:rowOff>99060</xdr:rowOff>
    </xdr:from>
    <xdr:to>
      <xdr:col>18</xdr:col>
      <xdr:colOff>96480</xdr:colOff>
      <xdr:row>27</xdr:row>
      <xdr:rowOff>56520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0</xdr:row>
      <xdr:rowOff>99060</xdr:rowOff>
    </xdr:from>
    <xdr:to>
      <xdr:col>27</xdr:col>
      <xdr:colOff>43140</xdr:colOff>
      <xdr:row>27</xdr:row>
      <xdr:rowOff>56520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627530</xdr:colOff>
      <xdr:row>4</xdr:row>
      <xdr:rowOff>89648</xdr:rowOff>
    </xdr:from>
    <xdr:to>
      <xdr:col>13</xdr:col>
      <xdr:colOff>200471</xdr:colOff>
      <xdr:row>32</xdr:row>
      <xdr:rowOff>109412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344804</xdr:colOff>
      <xdr:row>0</xdr:row>
      <xdr:rowOff>60960</xdr:rowOff>
    </xdr:from>
    <xdr:to>
      <xdr:col>21</xdr:col>
      <xdr:colOff>448904</xdr:colOff>
      <xdr:row>27</xdr:row>
      <xdr:rowOff>163200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929132</xdr:colOff>
      <xdr:row>2</xdr:row>
      <xdr:rowOff>164424</xdr:rowOff>
    </xdr:from>
    <xdr:to>
      <xdr:col>9</xdr:col>
      <xdr:colOff>143732</xdr:colOff>
      <xdr:row>22</xdr:row>
      <xdr:rowOff>33937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694605</xdr:colOff>
      <xdr:row>30</xdr:row>
      <xdr:rowOff>154874</xdr:rowOff>
    </xdr:from>
    <xdr:to>
      <xdr:col>27</xdr:col>
      <xdr:colOff>278330</xdr:colOff>
      <xdr:row>50</xdr:row>
      <xdr:rowOff>152693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706619</xdr:colOff>
      <xdr:row>16</xdr:row>
      <xdr:rowOff>62535</xdr:rowOff>
    </xdr:from>
    <xdr:ext cx="777392" cy="210314"/>
    <xdr:sp macro="" textlink="">
      <xdr:nvSpPr>
        <xdr:cNvPr id="2" name="TextBox 1"/>
        <xdr:cNvSpPr txBox="1"/>
      </xdr:nvSpPr>
      <xdr:spPr>
        <a:xfrm rot="20760245">
          <a:off x="6388282" y="3024810"/>
          <a:ext cx="777392" cy="2103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90%</a:t>
          </a:r>
          <a:r>
            <a:rPr lang="en-GB" sz="800" baseline="0">
              <a:solidFill>
                <a:schemeClr val="accent4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intervals</a:t>
          </a:r>
          <a:endParaRPr lang="en-GB" sz="800">
            <a:solidFill>
              <a:schemeClr val="accent4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0.39542</cdr:x>
      <cdr:y>0.54297</cdr:y>
    </cdr:from>
    <cdr:to>
      <cdr:x>0.65771</cdr:x>
      <cdr:y>0.60224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 rot="20523948">
          <a:off x="1709531" y="1954695"/>
          <a:ext cx="1133954" cy="213378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ont%20location%20and%20RoS-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si-steady 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4"/>
  <sheetViews>
    <sheetView topLeftCell="M1" zoomScale="85" zoomScaleNormal="85" workbookViewId="0">
      <selection activeCell="V32" sqref="V32"/>
    </sheetView>
  </sheetViews>
  <sheetFormatPr defaultRowHeight="14.4" x14ac:dyDescent="0.3"/>
  <cols>
    <col min="1" max="2" width="13.33203125" style="11" customWidth="1"/>
    <col min="3" max="6" width="13.33203125" style="2" customWidth="1"/>
    <col min="7" max="7" width="11.77734375" style="2" customWidth="1"/>
    <col min="12" max="12" width="8.88671875" style="2"/>
    <col min="13" max="13" width="12.44140625" style="2" bestFit="1" customWidth="1"/>
    <col min="14" max="19" width="8.88671875" style="2"/>
    <col min="20" max="20" width="9" style="8" bestFit="1" customWidth="1"/>
    <col min="21" max="21" width="9.44140625" style="8" bestFit="1" customWidth="1"/>
    <col min="22" max="16384" width="8.88671875" style="2"/>
  </cols>
  <sheetData>
    <row r="1" spans="1:10" ht="46.8" x14ac:dyDescent="0.3">
      <c r="A1" s="9" t="s">
        <v>0</v>
      </c>
      <c r="B1" s="1" t="s">
        <v>44</v>
      </c>
      <c r="C1" s="1" t="s">
        <v>46</v>
      </c>
      <c r="D1" s="1" t="s">
        <v>45</v>
      </c>
      <c r="E1" s="1" t="s">
        <v>62</v>
      </c>
      <c r="F1" s="1" t="s">
        <v>63</v>
      </c>
      <c r="G1" s="3" t="s">
        <v>1</v>
      </c>
      <c r="H1" s="1" t="s">
        <v>47</v>
      </c>
      <c r="I1" s="1" t="s">
        <v>48</v>
      </c>
    </row>
    <row r="2" spans="1:10" x14ac:dyDescent="0.3">
      <c r="A2" s="11">
        <v>0</v>
      </c>
      <c r="B2" s="2"/>
      <c r="E2" s="8"/>
      <c r="J2" s="2"/>
    </row>
    <row r="3" spans="1:10" x14ac:dyDescent="0.3">
      <c r="A3" s="11">
        <v>1.042</v>
      </c>
      <c r="B3" s="2"/>
      <c r="E3" s="8"/>
      <c r="J3" s="2"/>
    </row>
    <row r="4" spans="1:10" x14ac:dyDescent="0.3">
      <c r="A4" s="11">
        <v>2.024</v>
      </c>
      <c r="B4" s="2"/>
      <c r="E4" s="8"/>
      <c r="I4" s="2"/>
      <c r="J4" s="2"/>
    </row>
    <row r="5" spans="1:10" x14ac:dyDescent="0.3">
      <c r="A5" s="11">
        <v>3.0059999999999998</v>
      </c>
      <c r="B5" s="2"/>
      <c r="E5" s="8"/>
      <c r="I5" s="2"/>
      <c r="J5" s="2"/>
    </row>
    <row r="6" spans="1:10" x14ac:dyDescent="0.3">
      <c r="A6" s="11">
        <v>4.0369999999999999</v>
      </c>
      <c r="B6" s="2"/>
      <c r="E6" s="8"/>
      <c r="I6" s="2"/>
      <c r="J6" s="2"/>
    </row>
    <row r="7" spans="1:10" x14ac:dyDescent="0.3">
      <c r="A7" s="11">
        <v>5.0190000000000001</v>
      </c>
      <c r="B7" s="2"/>
      <c r="E7" s="8"/>
      <c r="I7" s="2"/>
      <c r="J7" s="2"/>
    </row>
    <row r="8" spans="1:10" x14ac:dyDescent="0.3">
      <c r="A8" s="11">
        <v>6.0110000000000001</v>
      </c>
      <c r="B8" s="2"/>
      <c r="E8" s="8"/>
      <c r="I8" s="2"/>
      <c r="J8" s="2"/>
    </row>
    <row r="9" spans="1:10" x14ac:dyDescent="0.3">
      <c r="A9" s="11">
        <v>7.024</v>
      </c>
      <c r="B9" s="2"/>
      <c r="E9" s="8"/>
      <c r="I9" s="2"/>
      <c r="J9" s="2"/>
    </row>
    <row r="10" spans="1:10" x14ac:dyDescent="0.3">
      <c r="A10" s="11">
        <v>8.0289999999999999</v>
      </c>
      <c r="B10" s="2"/>
      <c r="E10" s="8"/>
      <c r="I10" s="2"/>
      <c r="J10" s="2"/>
    </row>
    <row r="11" spans="1:10" x14ac:dyDescent="0.3">
      <c r="A11" s="11">
        <v>9.0259999999999998</v>
      </c>
      <c r="B11" s="2"/>
      <c r="E11" s="8"/>
      <c r="I11" s="2"/>
      <c r="J11" s="2"/>
    </row>
    <row r="12" spans="1:10" x14ac:dyDescent="0.3">
      <c r="A12" s="11">
        <v>10.02</v>
      </c>
      <c r="B12" s="2"/>
      <c r="E12" s="8"/>
      <c r="I12" s="2"/>
      <c r="J12" s="2"/>
    </row>
    <row r="13" spans="1:10" x14ac:dyDescent="0.3">
      <c r="A13" s="11">
        <v>11.02</v>
      </c>
      <c r="B13" s="2"/>
      <c r="E13" s="8"/>
      <c r="I13" s="2"/>
      <c r="J13" s="2"/>
    </row>
    <row r="14" spans="1:10" x14ac:dyDescent="0.3">
      <c r="A14" s="11">
        <v>12.02</v>
      </c>
      <c r="B14" s="2"/>
      <c r="E14" s="8"/>
      <c r="I14" s="2"/>
      <c r="J14" s="2"/>
    </row>
    <row r="15" spans="1:10" x14ac:dyDescent="0.3">
      <c r="A15" s="11">
        <v>13.02</v>
      </c>
      <c r="B15" s="2"/>
      <c r="E15" s="8"/>
      <c r="I15" s="2"/>
      <c r="J15" s="2"/>
    </row>
    <row r="16" spans="1:10" x14ac:dyDescent="0.3">
      <c r="A16" s="11">
        <v>14.02</v>
      </c>
      <c r="B16" s="2"/>
      <c r="E16" s="8"/>
      <c r="I16" s="2"/>
      <c r="J16" s="2"/>
    </row>
    <row r="17" spans="1:10" x14ac:dyDescent="0.3">
      <c r="A17" s="11">
        <v>15.01</v>
      </c>
      <c r="B17" s="2"/>
      <c r="E17" s="8"/>
      <c r="I17" s="2"/>
      <c r="J17" s="2"/>
    </row>
    <row r="18" spans="1:10" x14ac:dyDescent="0.3">
      <c r="A18" s="11">
        <v>16.010000000000002</v>
      </c>
      <c r="B18" s="2"/>
      <c r="E18" s="8"/>
      <c r="I18" s="2"/>
      <c r="J18" s="2"/>
    </row>
    <row r="19" spans="1:10" x14ac:dyDescent="0.3">
      <c r="A19" s="11">
        <v>17.02</v>
      </c>
      <c r="B19" s="2"/>
      <c r="E19" s="8"/>
      <c r="I19" s="2"/>
      <c r="J19" s="2"/>
    </row>
    <row r="20" spans="1:10" x14ac:dyDescent="0.3">
      <c r="A20" s="11">
        <v>18.02</v>
      </c>
      <c r="B20" s="2">
        <v>10.932437960000001</v>
      </c>
      <c r="C20" s="2">
        <v>8.0750000340000003</v>
      </c>
      <c r="D20" s="2">
        <v>9.0824342999999992</v>
      </c>
      <c r="E20" s="8">
        <v>12.646136</v>
      </c>
      <c r="F20" s="2">
        <v>13.4</v>
      </c>
      <c r="H20">
        <v>13.61</v>
      </c>
      <c r="I20" s="2">
        <v>13.05</v>
      </c>
      <c r="J20" s="2"/>
    </row>
    <row r="21" spans="1:10" x14ac:dyDescent="0.3">
      <c r="A21" s="11">
        <v>19.02</v>
      </c>
      <c r="B21" s="2">
        <v>11.856703099999999</v>
      </c>
      <c r="C21" s="2">
        <v>8.8073077079999997</v>
      </c>
      <c r="D21" s="2">
        <v>9.5759215999999991</v>
      </c>
      <c r="E21" s="8">
        <v>13.807691999999999</v>
      </c>
      <c r="F21" s="2">
        <v>14.3</v>
      </c>
      <c r="H21">
        <v>14.61</v>
      </c>
      <c r="I21" s="2">
        <v>13.71</v>
      </c>
      <c r="J21" s="2"/>
    </row>
    <row r="22" spans="1:10" x14ac:dyDescent="0.3">
      <c r="A22" s="11">
        <v>20</v>
      </c>
      <c r="B22" s="2">
        <v>12.769285569999999</v>
      </c>
      <c r="C22" s="2">
        <v>9.3628725359999994</v>
      </c>
      <c r="D22" s="2">
        <v>10.136054</v>
      </c>
      <c r="E22" s="8">
        <v>15.163731</v>
      </c>
      <c r="F22" s="2">
        <v>15.4</v>
      </c>
      <c r="H22">
        <v>15.41</v>
      </c>
      <c r="I22" s="2">
        <v>14.44</v>
      </c>
      <c r="J22" s="2"/>
    </row>
    <row r="23" spans="1:10" x14ac:dyDescent="0.3">
      <c r="A23" s="11">
        <v>21.02</v>
      </c>
      <c r="B23" s="2">
        <v>13.678299709999999</v>
      </c>
      <c r="C23" s="2">
        <v>10.226811720000001</v>
      </c>
      <c r="D23" s="2">
        <v>10.909316</v>
      </c>
      <c r="E23" s="8">
        <v>16.609649000000001</v>
      </c>
      <c r="F23" s="2">
        <v>16.399999999999999</v>
      </c>
      <c r="H23">
        <v>16.32</v>
      </c>
      <c r="I23" s="2">
        <v>15.29</v>
      </c>
      <c r="J23" s="2"/>
    </row>
    <row r="24" spans="1:10" x14ac:dyDescent="0.3">
      <c r="A24" s="11">
        <v>22.02</v>
      </c>
      <c r="B24" s="2">
        <v>14.79182774</v>
      </c>
      <c r="C24" s="2">
        <v>10.817450880000001</v>
      </c>
      <c r="D24" s="2">
        <v>11.346043</v>
      </c>
      <c r="E24" s="8">
        <v>17.669643000000001</v>
      </c>
      <c r="F24" s="2">
        <v>16.5</v>
      </c>
      <c r="H24">
        <v>17.559999999999999</v>
      </c>
      <c r="I24" s="2">
        <v>16.16</v>
      </c>
      <c r="J24" s="2"/>
    </row>
    <row r="25" spans="1:10" x14ac:dyDescent="0.3">
      <c r="A25" s="11">
        <v>23</v>
      </c>
      <c r="B25" s="2">
        <v>15.884545730000001</v>
      </c>
      <c r="C25" s="2">
        <v>11.675768640000001</v>
      </c>
      <c r="D25" s="2">
        <v>11.944335000000001</v>
      </c>
      <c r="E25" s="8">
        <v>18.691323000000001</v>
      </c>
      <c r="F25" s="2">
        <v>17.899999999999999</v>
      </c>
      <c r="H25">
        <v>18.54</v>
      </c>
      <c r="I25" s="2">
        <v>17.11</v>
      </c>
      <c r="J25" s="2"/>
    </row>
    <row r="26" spans="1:10" x14ac:dyDescent="0.3">
      <c r="A26" s="11">
        <v>24.01</v>
      </c>
      <c r="B26" s="2">
        <v>16.664999999999999</v>
      </c>
      <c r="C26" s="2">
        <v>12.387694980000001</v>
      </c>
      <c r="D26" s="2">
        <v>12.540808999999999</v>
      </c>
      <c r="E26" s="8">
        <v>20.441220000000001</v>
      </c>
      <c r="F26" s="2">
        <v>21.2</v>
      </c>
      <c r="H26">
        <v>19.89</v>
      </c>
      <c r="I26" s="2">
        <v>18.170000000000002</v>
      </c>
      <c r="J26" s="2"/>
    </row>
    <row r="27" spans="1:10" x14ac:dyDescent="0.3">
      <c r="A27" s="11">
        <v>25.02</v>
      </c>
      <c r="B27" s="2">
        <v>17.527912689999997</v>
      </c>
      <c r="C27" s="2">
        <v>13.473547200000001</v>
      </c>
      <c r="D27" s="2">
        <v>13.634259</v>
      </c>
      <c r="E27" s="8">
        <v>22.442898</v>
      </c>
      <c r="F27" s="2">
        <v>23.6</v>
      </c>
      <c r="H27">
        <v>21.21</v>
      </c>
      <c r="I27" s="2">
        <v>19.309999999999999</v>
      </c>
      <c r="J27" s="2"/>
    </row>
    <row r="28" spans="1:10" x14ac:dyDescent="0.3">
      <c r="A28" s="11">
        <v>26</v>
      </c>
      <c r="B28" s="2">
        <v>18.63246182</v>
      </c>
      <c r="C28" s="2">
        <v>14.4305418</v>
      </c>
      <c r="D28" s="2">
        <v>14.859521000000001</v>
      </c>
      <c r="E28" s="8">
        <v>23.669048</v>
      </c>
      <c r="F28" s="2">
        <v>25.3</v>
      </c>
      <c r="H28">
        <v>22.31</v>
      </c>
      <c r="I28" s="2">
        <v>20.13</v>
      </c>
      <c r="J28" s="2"/>
    </row>
    <row r="29" spans="1:10" x14ac:dyDescent="0.3">
      <c r="A29" s="11">
        <v>27.02</v>
      </c>
      <c r="B29" s="2">
        <v>19.73891278</v>
      </c>
      <c r="C29" s="2">
        <v>15.30848334</v>
      </c>
      <c r="D29" s="2">
        <v>15.169941</v>
      </c>
      <c r="E29" s="8">
        <v>25.276786000000001</v>
      </c>
      <c r="F29" s="2">
        <v>23.7</v>
      </c>
      <c r="G29" s="2">
        <v>16.87</v>
      </c>
      <c r="H29">
        <v>24.1</v>
      </c>
      <c r="I29" s="2">
        <v>21.23</v>
      </c>
      <c r="J29" s="2"/>
    </row>
    <row r="30" spans="1:10" x14ac:dyDescent="0.3">
      <c r="A30" s="11">
        <v>28.02</v>
      </c>
      <c r="B30" s="2">
        <v>21.077632430000001</v>
      </c>
      <c r="C30" s="2">
        <v>16.28673882</v>
      </c>
      <c r="D30" s="2">
        <v>15.542859999999999</v>
      </c>
      <c r="E30" s="8">
        <v>27.030702000000002</v>
      </c>
      <c r="F30" s="2">
        <v>24.8</v>
      </c>
      <c r="H30">
        <v>25.22</v>
      </c>
      <c r="I30" s="2">
        <v>21.75</v>
      </c>
      <c r="J30" s="2"/>
    </row>
    <row r="31" spans="1:10" x14ac:dyDescent="0.3">
      <c r="A31" s="11">
        <v>29.02</v>
      </c>
      <c r="B31" s="2">
        <v>21.633108189999998</v>
      </c>
      <c r="C31" s="2">
        <v>17.562446699999999</v>
      </c>
      <c r="D31" s="2">
        <v>15.859170000000001</v>
      </c>
      <c r="E31" s="8">
        <v>28.697368000000001</v>
      </c>
      <c r="F31" s="2">
        <v>26.8</v>
      </c>
      <c r="H31">
        <v>26.42</v>
      </c>
      <c r="I31" s="2">
        <v>22.86</v>
      </c>
      <c r="J31" s="2"/>
    </row>
    <row r="32" spans="1:10" x14ac:dyDescent="0.3">
      <c r="A32" s="11">
        <v>30</v>
      </c>
      <c r="B32" s="2">
        <v>23.38369574</v>
      </c>
      <c r="C32" s="2">
        <v>18.493043699999998</v>
      </c>
      <c r="D32" s="2">
        <v>17.221844999999998</v>
      </c>
      <c r="E32" s="8">
        <v>29.841396</v>
      </c>
      <c r="F32" s="2">
        <v>29.3</v>
      </c>
      <c r="H32">
        <v>27.51</v>
      </c>
      <c r="I32" s="2">
        <v>23.83</v>
      </c>
      <c r="J32" s="2"/>
    </row>
    <row r="33" spans="1:10" x14ac:dyDescent="0.3">
      <c r="A33" s="11">
        <v>31.01</v>
      </c>
      <c r="B33" s="2">
        <v>24.894627460000002</v>
      </c>
      <c r="C33" s="2">
        <v>19.734291900000002</v>
      </c>
      <c r="D33" s="2">
        <v>17.966180999999999</v>
      </c>
      <c r="E33" s="8">
        <v>32.355308000000001</v>
      </c>
      <c r="F33" s="2">
        <v>29.6</v>
      </c>
      <c r="H33">
        <v>29.84</v>
      </c>
      <c r="I33" s="2">
        <v>24.85</v>
      </c>
      <c r="J33" s="2"/>
    </row>
    <row r="34" spans="1:10" x14ac:dyDescent="0.3">
      <c r="A34" s="11">
        <v>32.01</v>
      </c>
      <c r="B34" s="2">
        <v>26.23584181</v>
      </c>
      <c r="C34" s="2">
        <v>20.904795960000001</v>
      </c>
      <c r="D34" s="2">
        <v>18.770876000000001</v>
      </c>
      <c r="E34" s="8">
        <v>34.067413000000002</v>
      </c>
      <c r="F34" s="2">
        <v>32.4</v>
      </c>
      <c r="H34">
        <v>31.17</v>
      </c>
      <c r="I34" s="2">
        <v>26.01</v>
      </c>
      <c r="J34" s="2"/>
    </row>
    <row r="35" spans="1:10" x14ac:dyDescent="0.3">
      <c r="A35" s="11">
        <v>33.01</v>
      </c>
      <c r="B35" s="2">
        <v>27.218469799999998</v>
      </c>
      <c r="C35" s="2">
        <v>21.831122220000001</v>
      </c>
      <c r="D35" s="2">
        <v>19.515841000000002</v>
      </c>
      <c r="E35" s="8">
        <v>36.301228000000002</v>
      </c>
      <c r="F35" s="2">
        <v>32</v>
      </c>
      <c r="H35">
        <v>32.619999999999997</v>
      </c>
      <c r="I35" s="2">
        <v>27.71</v>
      </c>
      <c r="J35" s="2"/>
    </row>
    <row r="36" spans="1:10" x14ac:dyDescent="0.3">
      <c r="A36" s="11">
        <v>34.020000000000003</v>
      </c>
      <c r="B36" s="2">
        <v>28.199565620000001</v>
      </c>
      <c r="C36" s="2">
        <v>22.926061620000002</v>
      </c>
      <c r="D36" s="2">
        <v>20.320765999999999</v>
      </c>
      <c r="E36" s="8">
        <v>38.855387999999998</v>
      </c>
      <c r="F36" s="2">
        <v>35.5</v>
      </c>
      <c r="H36">
        <v>33.89</v>
      </c>
      <c r="I36" s="2">
        <v>28.7</v>
      </c>
      <c r="J36" s="2"/>
    </row>
    <row r="37" spans="1:10" x14ac:dyDescent="0.3">
      <c r="A37" s="11">
        <v>35</v>
      </c>
      <c r="B37" s="2">
        <v>29.409658739999998</v>
      </c>
      <c r="C37" s="2">
        <v>24.085017239999999</v>
      </c>
      <c r="D37" s="2">
        <v>21.191877999999999</v>
      </c>
      <c r="E37" s="8">
        <v>40.479812000000003</v>
      </c>
      <c r="F37" s="2">
        <v>37.799999999999997</v>
      </c>
      <c r="H37">
        <v>35.01</v>
      </c>
      <c r="I37" s="2">
        <v>29.74</v>
      </c>
      <c r="J37" s="2"/>
    </row>
    <row r="38" spans="1:10" x14ac:dyDescent="0.3">
      <c r="A38" s="11">
        <v>36.01</v>
      </c>
      <c r="B38" s="2">
        <v>30.708248059999999</v>
      </c>
      <c r="C38" s="2">
        <v>24.927666779999999</v>
      </c>
      <c r="D38" s="2">
        <v>22.299015000000001</v>
      </c>
      <c r="E38" s="8">
        <v>41.770501000000003</v>
      </c>
      <c r="F38" s="2">
        <v>39.5</v>
      </c>
      <c r="H38">
        <v>36.4</v>
      </c>
      <c r="I38" s="2">
        <v>30.29</v>
      </c>
      <c r="J38" s="2"/>
    </row>
    <row r="39" spans="1:10" x14ac:dyDescent="0.3">
      <c r="A39" s="11">
        <v>37</v>
      </c>
      <c r="B39" s="2">
        <v>32.279676760000001</v>
      </c>
      <c r="C39" s="2">
        <v>25.791156959999999</v>
      </c>
      <c r="D39" s="2">
        <v>23.145422</v>
      </c>
      <c r="E39" s="8">
        <v>43.397077000000003</v>
      </c>
      <c r="F39" s="2">
        <v>40.799999999999997</v>
      </c>
      <c r="H39">
        <v>37.83</v>
      </c>
      <c r="I39" s="2">
        <v>31.21</v>
      </c>
      <c r="J39" s="2"/>
    </row>
    <row r="40" spans="1:10" x14ac:dyDescent="0.3">
      <c r="A40" s="11">
        <v>38.01</v>
      </c>
      <c r="B40" s="2">
        <v>33.395869169999997</v>
      </c>
      <c r="C40" s="2">
        <v>26.870625</v>
      </c>
      <c r="D40" s="2">
        <v>23.947877999999999</v>
      </c>
      <c r="E40" s="8">
        <v>45.559838999999997</v>
      </c>
      <c r="F40" s="2">
        <v>42.3</v>
      </c>
      <c r="H40">
        <v>39.25</v>
      </c>
      <c r="I40" s="2">
        <v>32.01</v>
      </c>
      <c r="J40" s="2"/>
    </row>
    <row r="41" spans="1:10" x14ac:dyDescent="0.3">
      <c r="A41" s="11">
        <v>39.020000000000003</v>
      </c>
      <c r="B41" s="2">
        <v>34.604524050000002</v>
      </c>
      <c r="C41" s="2">
        <v>27.948764999999998</v>
      </c>
      <c r="D41" s="2">
        <v>24.744471999999998</v>
      </c>
      <c r="E41" s="8">
        <v>47.095844</v>
      </c>
      <c r="F41" s="2">
        <v>44.6</v>
      </c>
      <c r="H41">
        <v>40.630000000000003</v>
      </c>
      <c r="I41" s="2">
        <v>32.76</v>
      </c>
      <c r="J41" s="2"/>
    </row>
    <row r="42" spans="1:10" x14ac:dyDescent="0.3">
      <c r="A42" s="11">
        <v>40.020000000000003</v>
      </c>
      <c r="B42" s="2">
        <v>35.61074867</v>
      </c>
      <c r="C42" s="2">
        <v>28.334472999999999</v>
      </c>
      <c r="D42" s="2">
        <v>26.520492000000001</v>
      </c>
      <c r="E42" s="8">
        <v>49.041933</v>
      </c>
      <c r="F42" s="2">
        <v>47.1</v>
      </c>
      <c r="H42">
        <v>42.09</v>
      </c>
      <c r="I42" s="2">
        <v>33.76</v>
      </c>
      <c r="J42" s="2"/>
    </row>
    <row r="43" spans="1:10" x14ac:dyDescent="0.3">
      <c r="A43" s="11">
        <v>41.01</v>
      </c>
      <c r="B43" s="2">
        <v>36.48727616</v>
      </c>
      <c r="C43" s="2">
        <v>29.695613999999999</v>
      </c>
      <c r="D43" s="2">
        <v>27.809193</v>
      </c>
      <c r="E43" s="8">
        <v>50.231509000000003</v>
      </c>
      <c r="F43" s="2">
        <v>49.5</v>
      </c>
      <c r="H43">
        <v>43.2</v>
      </c>
      <c r="I43" s="2">
        <v>35.04</v>
      </c>
      <c r="J43" s="2"/>
    </row>
    <row r="44" spans="1:10" x14ac:dyDescent="0.3">
      <c r="A44" s="11">
        <v>42.01</v>
      </c>
      <c r="B44" s="2">
        <v>37.90663825</v>
      </c>
      <c r="C44" s="2">
        <v>30.586538000000001</v>
      </c>
      <c r="D44" s="2">
        <v>27.836977000000001</v>
      </c>
      <c r="E44" s="8">
        <v>52.194901000000002</v>
      </c>
      <c r="F44" s="2">
        <v>54.2</v>
      </c>
      <c r="H44">
        <v>44.55</v>
      </c>
      <c r="I44" s="2">
        <v>36.14</v>
      </c>
      <c r="J44" s="2"/>
    </row>
    <row r="45" spans="1:10" x14ac:dyDescent="0.3">
      <c r="A45" s="11">
        <v>43</v>
      </c>
      <c r="B45" s="2">
        <v>39.030585439999996</v>
      </c>
      <c r="C45" s="2">
        <v>32.20702</v>
      </c>
      <c r="D45" s="2">
        <v>28.774058</v>
      </c>
      <c r="E45" s="8">
        <v>53.560606</v>
      </c>
      <c r="F45" s="2">
        <v>54.5</v>
      </c>
      <c r="H45">
        <v>45.62</v>
      </c>
      <c r="I45" s="2">
        <v>37.1</v>
      </c>
      <c r="J45" s="2"/>
    </row>
    <row r="46" spans="1:10" x14ac:dyDescent="0.3">
      <c r="A46" s="11">
        <v>44.01</v>
      </c>
      <c r="B46" s="2">
        <v>40.215181110000003</v>
      </c>
      <c r="C46" s="2">
        <v>33.559091000000002</v>
      </c>
      <c r="D46" s="2">
        <v>30.184131000000001</v>
      </c>
      <c r="E46" s="8">
        <v>54.742404000000001</v>
      </c>
      <c r="F46" s="2">
        <v>53.2</v>
      </c>
      <c r="H46">
        <v>47.04</v>
      </c>
      <c r="I46" s="2">
        <v>37.96</v>
      </c>
      <c r="J46" s="2"/>
    </row>
    <row r="47" spans="1:10" x14ac:dyDescent="0.3">
      <c r="A47" s="11">
        <v>45.01</v>
      </c>
      <c r="B47" s="2">
        <v>41.325125659999998</v>
      </c>
      <c r="C47" s="2">
        <v>34.841836999999998</v>
      </c>
      <c r="D47" s="2">
        <v>30.575230000000001</v>
      </c>
      <c r="E47" s="8">
        <v>56.744827000000001</v>
      </c>
      <c r="F47" s="2">
        <v>54.3</v>
      </c>
      <c r="H47">
        <v>48.37</v>
      </c>
      <c r="I47" s="2">
        <v>38.950000000000003</v>
      </c>
      <c r="J47" s="2"/>
    </row>
    <row r="48" spans="1:10" x14ac:dyDescent="0.3">
      <c r="A48" s="11">
        <v>46.01</v>
      </c>
      <c r="B48" s="2">
        <v>42.582553439999998</v>
      </c>
      <c r="C48" s="2">
        <v>36.412129</v>
      </c>
      <c r="D48" s="2">
        <v>31.275957999999999</v>
      </c>
      <c r="E48" s="8">
        <v>58.561011000000001</v>
      </c>
      <c r="F48" s="2">
        <v>55.7</v>
      </c>
      <c r="H48">
        <v>49.67</v>
      </c>
      <c r="I48" s="2">
        <v>39.53</v>
      </c>
      <c r="J48" s="2"/>
    </row>
    <row r="49" spans="1:10" x14ac:dyDescent="0.3">
      <c r="A49" s="11">
        <v>47.02</v>
      </c>
      <c r="B49" s="2">
        <v>43.886904810000004</v>
      </c>
      <c r="C49" s="2">
        <v>38.105387999999998</v>
      </c>
      <c r="D49" s="2">
        <v>32.040438999999999</v>
      </c>
      <c r="E49" s="8">
        <v>59.982664999999997</v>
      </c>
      <c r="F49" s="2">
        <v>58.9</v>
      </c>
      <c r="H49">
        <v>51.34</v>
      </c>
      <c r="I49" s="2">
        <v>40.31</v>
      </c>
      <c r="J49" s="2"/>
    </row>
    <row r="50" spans="1:10" x14ac:dyDescent="0.3">
      <c r="A50" s="11">
        <v>48.02</v>
      </c>
      <c r="B50" s="2">
        <v>45.666428860000003</v>
      </c>
      <c r="C50" s="2">
        <v>38.575046</v>
      </c>
      <c r="D50" s="2">
        <v>33.444673999999999</v>
      </c>
      <c r="E50" s="8">
        <v>62.817843000000003</v>
      </c>
      <c r="F50" s="2">
        <v>63.2</v>
      </c>
      <c r="H50">
        <v>52.64</v>
      </c>
      <c r="I50" s="2">
        <v>41.52</v>
      </c>
      <c r="J50" s="2"/>
    </row>
    <row r="51" spans="1:10" x14ac:dyDescent="0.3">
      <c r="A51" s="11">
        <v>49.02</v>
      </c>
      <c r="B51" s="2">
        <v>46.824337299999996</v>
      </c>
      <c r="C51" s="2">
        <v>39.406168999999998</v>
      </c>
      <c r="D51" s="2">
        <v>34.713566999999998</v>
      </c>
      <c r="E51" s="8">
        <v>65.194220000000001</v>
      </c>
      <c r="F51" s="2">
        <v>65.099999999999994</v>
      </c>
      <c r="H51">
        <v>53.7</v>
      </c>
      <c r="I51" s="2">
        <v>42.82</v>
      </c>
      <c r="J51" s="2"/>
    </row>
    <row r="52" spans="1:10" x14ac:dyDescent="0.3">
      <c r="A52" s="11">
        <v>50.01</v>
      </c>
      <c r="B52" s="2">
        <v>48.020909549999999</v>
      </c>
      <c r="C52" s="2">
        <v>40.025990999999998</v>
      </c>
      <c r="D52" s="2">
        <v>34.688177000000003</v>
      </c>
      <c r="E52" s="8">
        <v>67.875575999999995</v>
      </c>
      <c r="F52" s="2">
        <v>69.2</v>
      </c>
      <c r="H52">
        <v>55.02</v>
      </c>
      <c r="I52" s="2">
        <v>43.77</v>
      </c>
      <c r="J52" s="2"/>
    </row>
    <row r="53" spans="1:10" x14ac:dyDescent="0.3">
      <c r="A53" s="11">
        <v>51.02</v>
      </c>
      <c r="B53" s="2">
        <v>49.204564910000002</v>
      </c>
      <c r="C53" s="2">
        <v>41.091034999999998</v>
      </c>
      <c r="D53" s="2">
        <v>35.354339000000003</v>
      </c>
      <c r="E53" s="8">
        <v>69.147814999999994</v>
      </c>
      <c r="F53" s="2">
        <v>73.3</v>
      </c>
      <c r="H53">
        <v>56.38</v>
      </c>
      <c r="I53" s="2">
        <v>44.55</v>
      </c>
      <c r="J53" s="2"/>
    </row>
    <row r="54" spans="1:10" x14ac:dyDescent="0.3">
      <c r="A54" s="11">
        <v>52.01</v>
      </c>
      <c r="B54" s="2">
        <v>51.263062070000004</v>
      </c>
      <c r="C54" s="2">
        <v>41.858584999999998</v>
      </c>
      <c r="D54" s="2">
        <v>36.416666999999997</v>
      </c>
      <c r="E54" s="8">
        <v>70.939329000000001</v>
      </c>
      <c r="F54" s="2">
        <v>66.5</v>
      </c>
      <c r="H54">
        <v>58</v>
      </c>
      <c r="I54" s="2">
        <v>45.32</v>
      </c>
      <c r="J54" s="2"/>
    </row>
    <row r="55" spans="1:10" x14ac:dyDescent="0.3">
      <c r="A55" s="11">
        <v>53.01</v>
      </c>
      <c r="B55" s="2">
        <v>53.265475950000003</v>
      </c>
      <c r="C55" s="2">
        <v>42.739314</v>
      </c>
      <c r="D55" s="2">
        <v>38.643577999999998</v>
      </c>
      <c r="E55" s="8">
        <v>72.954048</v>
      </c>
      <c r="F55" s="2">
        <v>69.099999999999994</v>
      </c>
      <c r="G55" s="2">
        <v>48.36</v>
      </c>
      <c r="H55">
        <v>59.16</v>
      </c>
      <c r="I55" s="2">
        <v>46.01</v>
      </c>
      <c r="J55" s="2"/>
    </row>
    <row r="56" spans="1:10" x14ac:dyDescent="0.3">
      <c r="A56" s="11">
        <v>54.02</v>
      </c>
      <c r="B56" s="2">
        <v>54.75642886</v>
      </c>
      <c r="C56" s="2">
        <v>43.758049999999997</v>
      </c>
      <c r="D56" s="2">
        <v>39.550916000000001</v>
      </c>
      <c r="E56" s="8">
        <v>74.676230000000004</v>
      </c>
      <c r="F56" s="2">
        <v>73.599999999999994</v>
      </c>
      <c r="H56">
        <v>60.41</v>
      </c>
      <c r="I56" s="2">
        <v>47.21</v>
      </c>
      <c r="J56" s="2"/>
    </row>
    <row r="57" spans="1:10" x14ac:dyDescent="0.3">
      <c r="A57" s="11">
        <v>55</v>
      </c>
      <c r="B57" s="2">
        <v>56.307499999999997</v>
      </c>
      <c r="C57" s="2">
        <v>44.75</v>
      </c>
      <c r="D57" s="2">
        <v>41.313639999999999</v>
      </c>
      <c r="E57" s="8">
        <v>76.981825999999998</v>
      </c>
      <c r="F57" s="2">
        <v>74.3</v>
      </c>
      <c r="H57">
        <v>61.61</v>
      </c>
      <c r="I57" s="2">
        <v>48.6</v>
      </c>
      <c r="J57" s="2"/>
    </row>
    <row r="58" spans="1:10" x14ac:dyDescent="0.3">
      <c r="A58" s="11">
        <v>56</v>
      </c>
      <c r="B58" s="2">
        <v>57.594048099999995</v>
      </c>
      <c r="C58" s="2">
        <v>46.304907</v>
      </c>
      <c r="D58" s="2">
        <v>42.586320999999998</v>
      </c>
      <c r="E58" s="8">
        <v>79.556935999999993</v>
      </c>
      <c r="F58" s="2">
        <v>80.3</v>
      </c>
      <c r="H58">
        <v>62.74</v>
      </c>
      <c r="I58" s="2">
        <v>49.69</v>
      </c>
      <c r="J58" s="2"/>
    </row>
    <row r="59" spans="1:10" x14ac:dyDescent="0.3">
      <c r="A59" s="11">
        <v>57.02</v>
      </c>
      <c r="B59" s="2">
        <v>58.640792910000002</v>
      </c>
      <c r="C59" s="2">
        <v>47.769748999999997</v>
      </c>
      <c r="D59" s="2">
        <v>42.230443999999999</v>
      </c>
      <c r="E59" s="8">
        <v>80.980322000000001</v>
      </c>
      <c r="F59" s="2">
        <v>81.599999999999994</v>
      </c>
      <c r="H59">
        <v>64.069999999999993</v>
      </c>
      <c r="I59" s="2">
        <v>50.76</v>
      </c>
      <c r="J59" s="2"/>
    </row>
    <row r="60" spans="1:10" x14ac:dyDescent="0.3">
      <c r="A60" s="11">
        <v>58.02</v>
      </c>
      <c r="B60" s="2">
        <v>59.862585869999997</v>
      </c>
      <c r="C60" s="2">
        <v>48.171677699999996</v>
      </c>
      <c r="D60" s="2">
        <v>42.868658000000003</v>
      </c>
      <c r="E60" s="8">
        <v>82.306158999999994</v>
      </c>
      <c r="F60" s="2">
        <v>86.8</v>
      </c>
      <c r="H60">
        <v>65.22</v>
      </c>
      <c r="I60" s="2">
        <v>51.74</v>
      </c>
      <c r="J60" s="2"/>
    </row>
    <row r="61" spans="1:10" x14ac:dyDescent="0.3">
      <c r="A61" s="11">
        <v>59.01</v>
      </c>
      <c r="B61" s="2">
        <v>60.664790490000001</v>
      </c>
      <c r="C61" s="2">
        <v>49.477914179999999</v>
      </c>
      <c r="D61" s="2">
        <v>44.003686999999999</v>
      </c>
      <c r="E61" s="8">
        <v>83.595150000000004</v>
      </c>
      <c r="F61" s="2">
        <v>87.4</v>
      </c>
      <c r="H61">
        <v>66.239999999999995</v>
      </c>
      <c r="I61" s="2">
        <v>52.76</v>
      </c>
      <c r="J61" s="2"/>
    </row>
    <row r="62" spans="1:10" x14ac:dyDescent="0.3">
      <c r="A62" s="11">
        <v>60</v>
      </c>
      <c r="B62" s="2">
        <v>62.305256729999996</v>
      </c>
      <c r="C62" s="2">
        <v>50.664047699999998</v>
      </c>
      <c r="D62" s="2">
        <v>45.168906999999997</v>
      </c>
      <c r="E62" s="2">
        <v>85.554343000000003</v>
      </c>
      <c r="F62" s="2">
        <v>82.9</v>
      </c>
      <c r="H62">
        <v>67.25</v>
      </c>
      <c r="I62" s="2">
        <v>53.65</v>
      </c>
      <c r="J62" s="2"/>
    </row>
    <row r="63" spans="1:10" x14ac:dyDescent="0.3">
      <c r="A63" s="11">
        <v>61</v>
      </c>
      <c r="B63" s="2">
        <v>63.531717909999998</v>
      </c>
      <c r="C63" s="2">
        <v>51.574155959999999</v>
      </c>
      <c r="D63" s="2">
        <v>45.640655000000002</v>
      </c>
      <c r="E63" s="2">
        <v>87.098872</v>
      </c>
      <c r="F63" s="2">
        <v>86.2</v>
      </c>
      <c r="H63">
        <v>68.400000000000006</v>
      </c>
      <c r="I63" s="2">
        <v>54.49</v>
      </c>
      <c r="J63" s="2"/>
    </row>
    <row r="64" spans="1:10" x14ac:dyDescent="0.3">
      <c r="A64" s="11">
        <v>62.03</v>
      </c>
      <c r="B64" s="2">
        <v>64.739196140000004</v>
      </c>
      <c r="C64" s="2">
        <v>52.77620658</v>
      </c>
      <c r="D64" s="2">
        <v>46.601900999999998</v>
      </c>
      <c r="E64" s="2">
        <v>88.700599999999994</v>
      </c>
      <c r="F64" s="2">
        <v>93.9</v>
      </c>
      <c r="H64">
        <v>69.459999999999994</v>
      </c>
      <c r="I64" s="2">
        <v>55.13</v>
      </c>
      <c r="J64" s="2"/>
    </row>
    <row r="65" spans="1:10" x14ac:dyDescent="0.3">
      <c r="A65" s="11">
        <v>63.02</v>
      </c>
      <c r="B65" s="2">
        <v>65.793333140000001</v>
      </c>
      <c r="C65" s="2">
        <v>53.778160739999997</v>
      </c>
      <c r="D65" s="2">
        <v>47.265461999999999</v>
      </c>
      <c r="E65" s="2">
        <v>90.230329999999995</v>
      </c>
      <c r="F65" s="2">
        <v>92.4</v>
      </c>
      <c r="H65">
        <v>70.67</v>
      </c>
      <c r="I65" s="2">
        <v>55.83</v>
      </c>
      <c r="J65" s="2"/>
    </row>
    <row r="66" spans="1:10" x14ac:dyDescent="0.3">
      <c r="A66" s="11">
        <v>64.02</v>
      </c>
      <c r="B66" s="2">
        <v>67.165000000000006</v>
      </c>
      <c r="C66" s="2">
        <v>55.948225020000002</v>
      </c>
      <c r="D66" s="2">
        <v>48.303961000000001</v>
      </c>
      <c r="E66" s="2">
        <v>92.229050000000001</v>
      </c>
      <c r="F66" s="2">
        <v>90.8</v>
      </c>
      <c r="H66">
        <v>71.959999999999994</v>
      </c>
      <c r="I66" s="2">
        <v>56.67</v>
      </c>
      <c r="J66" s="2"/>
    </row>
    <row r="67" spans="1:10" x14ac:dyDescent="0.3">
      <c r="A67" s="11">
        <v>65.02</v>
      </c>
      <c r="B67" s="2">
        <v>68.443652929999999</v>
      </c>
      <c r="C67" s="2">
        <v>57.372158280000001</v>
      </c>
      <c r="D67" s="2">
        <v>50.164796000000003</v>
      </c>
      <c r="E67" s="2">
        <v>93.855587</v>
      </c>
      <c r="F67" s="2">
        <v>93.3</v>
      </c>
      <c r="H67">
        <v>73.459999999999994</v>
      </c>
      <c r="I67" s="2">
        <v>58.04</v>
      </c>
      <c r="J67" s="2"/>
    </row>
    <row r="68" spans="1:10" x14ac:dyDescent="0.3">
      <c r="A68" s="11">
        <v>66.02</v>
      </c>
      <c r="B68" s="2">
        <v>69.799596109999996</v>
      </c>
      <c r="C68" s="2">
        <v>58.347673020000002</v>
      </c>
      <c r="D68" s="2">
        <v>50.331814999999999</v>
      </c>
      <c r="E68" s="2">
        <v>95.950646000000006</v>
      </c>
      <c r="F68" s="2">
        <v>94.1</v>
      </c>
      <c r="H68">
        <v>75.349999999999994</v>
      </c>
      <c r="I68" s="2">
        <v>58.82</v>
      </c>
      <c r="J68" s="2"/>
    </row>
    <row r="69" spans="1:10" x14ac:dyDescent="0.3">
      <c r="A69" s="11">
        <v>67.010000000000005</v>
      </c>
      <c r="B69" s="2">
        <v>71.253095189999996</v>
      </c>
      <c r="C69" s="2">
        <v>59.248518659999995</v>
      </c>
      <c r="D69" s="2">
        <v>51.844298000000002</v>
      </c>
      <c r="E69" s="2">
        <v>97.1828</v>
      </c>
      <c r="F69" s="2">
        <v>96.2</v>
      </c>
      <c r="H69">
        <v>76.89</v>
      </c>
      <c r="I69" s="2">
        <v>60.19</v>
      </c>
      <c r="J69" s="2"/>
    </row>
    <row r="70" spans="1:10" x14ac:dyDescent="0.3">
      <c r="A70" s="11">
        <v>68.010000000000005</v>
      </c>
      <c r="B70" s="2">
        <v>72.606541649999997</v>
      </c>
      <c r="C70" s="2">
        <v>60.12184164</v>
      </c>
      <c r="D70" s="2">
        <v>52.901857999999997</v>
      </c>
      <c r="E70" s="2">
        <v>98.779686999999996</v>
      </c>
      <c r="F70" s="2">
        <v>98</v>
      </c>
      <c r="H70">
        <v>77.95</v>
      </c>
      <c r="I70" s="2">
        <v>60.81</v>
      </c>
      <c r="J70" s="2"/>
    </row>
    <row r="71" spans="1:10" x14ac:dyDescent="0.3">
      <c r="A71" s="11">
        <v>69.02</v>
      </c>
      <c r="B71" s="2">
        <v>73.913636180000012</v>
      </c>
      <c r="C71" s="2">
        <v>61.805167019999999</v>
      </c>
      <c r="D71" s="2">
        <v>53.771769999999997</v>
      </c>
      <c r="E71" s="2">
        <v>100.9</v>
      </c>
      <c r="F71" s="2">
        <v>99</v>
      </c>
      <c r="H71">
        <v>79.08</v>
      </c>
      <c r="I71" s="2">
        <v>61.57</v>
      </c>
      <c r="J71" s="2"/>
    </row>
    <row r="72" spans="1:10" x14ac:dyDescent="0.3">
      <c r="A72" s="11">
        <v>70.010000000000005</v>
      </c>
      <c r="B72" s="2">
        <v>75.34119038</v>
      </c>
      <c r="C72" s="2">
        <v>62.852032799999996</v>
      </c>
      <c r="D72" s="2">
        <v>55.167951000000002</v>
      </c>
      <c r="F72" s="2">
        <v>101</v>
      </c>
      <c r="H72">
        <v>80.28</v>
      </c>
      <c r="I72" s="2">
        <v>62.37</v>
      </c>
      <c r="J72" s="2"/>
    </row>
    <row r="73" spans="1:10" x14ac:dyDescent="0.3">
      <c r="A73" s="11">
        <v>71</v>
      </c>
      <c r="B73" s="2">
        <v>76.484545729999994</v>
      </c>
      <c r="C73" s="2">
        <v>66.230194260000005</v>
      </c>
      <c r="D73" s="2">
        <v>55.462967999999996</v>
      </c>
      <c r="H73">
        <v>81.45</v>
      </c>
      <c r="I73" s="2">
        <v>63.16</v>
      </c>
      <c r="J73" s="2"/>
    </row>
    <row r="74" spans="1:10" x14ac:dyDescent="0.3">
      <c r="A74" s="11">
        <v>72</v>
      </c>
      <c r="B74" s="2">
        <v>77.408650280000003</v>
      </c>
      <c r="C74" s="2">
        <v>66.700366320000001</v>
      </c>
      <c r="D74" s="2">
        <v>56.405332000000001</v>
      </c>
      <c r="H74">
        <v>83.05</v>
      </c>
      <c r="I74" s="2">
        <v>63.76</v>
      </c>
      <c r="J74" s="2"/>
    </row>
    <row r="75" spans="1:10" x14ac:dyDescent="0.3">
      <c r="A75" s="11">
        <v>73</v>
      </c>
      <c r="B75" s="2">
        <v>78.477000000000004</v>
      </c>
      <c r="C75" s="2">
        <v>67.771154159999995</v>
      </c>
      <c r="D75" s="2">
        <v>59.235308000000003</v>
      </c>
      <c r="H75">
        <v>84.44</v>
      </c>
      <c r="I75" s="2">
        <v>64.760000000000005</v>
      </c>
      <c r="J75" s="2"/>
    </row>
    <row r="76" spans="1:10" x14ac:dyDescent="0.3">
      <c r="A76" s="11">
        <v>74.02</v>
      </c>
      <c r="B76" s="2">
        <v>79.537499999999994</v>
      </c>
      <c r="C76" s="2">
        <v>68.590403879999997</v>
      </c>
      <c r="D76" s="2">
        <v>60.933351000000002</v>
      </c>
      <c r="H76">
        <v>86.04</v>
      </c>
      <c r="I76" s="2">
        <v>66.58</v>
      </c>
      <c r="J76" s="2"/>
    </row>
    <row r="77" spans="1:10" x14ac:dyDescent="0.3">
      <c r="A77" s="11">
        <v>75.010000000000005</v>
      </c>
      <c r="B77" s="2">
        <v>81.335466650000001</v>
      </c>
      <c r="C77" s="2">
        <v>69.436853939999992</v>
      </c>
      <c r="D77" s="2">
        <v>62.631726</v>
      </c>
      <c r="H77">
        <v>87.42</v>
      </c>
      <c r="I77" s="2">
        <v>67.53</v>
      </c>
      <c r="J77" s="2"/>
    </row>
    <row r="78" spans="1:10" x14ac:dyDescent="0.3">
      <c r="A78" s="11">
        <v>76.02</v>
      </c>
      <c r="B78" s="2">
        <v>82.364159729999997</v>
      </c>
      <c r="C78" s="2">
        <v>70.629959159999999</v>
      </c>
      <c r="D78" s="2">
        <v>62.254716999999999</v>
      </c>
      <c r="H78">
        <v>88.72</v>
      </c>
      <c r="I78" s="2">
        <v>68.77</v>
      </c>
      <c r="J78" s="2"/>
    </row>
    <row r="79" spans="1:10" x14ac:dyDescent="0.3">
      <c r="A79" s="11">
        <v>77.03</v>
      </c>
      <c r="B79" s="2">
        <v>83.476500000000001</v>
      </c>
      <c r="C79" s="2">
        <v>71.950263480000004</v>
      </c>
      <c r="D79" s="2">
        <v>63.184457000000002</v>
      </c>
      <c r="H79">
        <v>89.85</v>
      </c>
      <c r="I79" s="2">
        <v>69.83</v>
      </c>
      <c r="J79" s="2"/>
    </row>
    <row r="80" spans="1:10" x14ac:dyDescent="0.3">
      <c r="A80" s="11">
        <v>78</v>
      </c>
      <c r="B80" s="2">
        <v>84.671666329999994</v>
      </c>
      <c r="C80" s="2">
        <v>72.958223400000008</v>
      </c>
      <c r="D80" s="2">
        <v>64.376526999999996</v>
      </c>
      <c r="H80">
        <v>91.19</v>
      </c>
      <c r="I80" s="2">
        <v>71.02</v>
      </c>
      <c r="J80" s="2"/>
    </row>
    <row r="81" spans="1:10" x14ac:dyDescent="0.3">
      <c r="A81" s="11">
        <v>79</v>
      </c>
      <c r="B81" s="2">
        <v>85.605832500000005</v>
      </c>
      <c r="C81" s="2">
        <v>74.58783966</v>
      </c>
      <c r="D81" s="2">
        <v>65.176562000000004</v>
      </c>
      <c r="H81">
        <v>92.51</v>
      </c>
      <c r="I81" s="2">
        <v>71.459999999999994</v>
      </c>
      <c r="J81" s="2"/>
    </row>
    <row r="82" spans="1:10" x14ac:dyDescent="0.3">
      <c r="A82" s="11">
        <v>80.010000000000005</v>
      </c>
      <c r="B82" s="2">
        <v>86.673729739999999</v>
      </c>
      <c r="C82" s="2">
        <v>75.676680480000002</v>
      </c>
      <c r="D82" s="2">
        <v>65.889150999999998</v>
      </c>
      <c r="H82">
        <v>93.6</v>
      </c>
      <c r="I82" s="2">
        <v>72.62</v>
      </c>
      <c r="J82" s="2"/>
    </row>
    <row r="83" spans="1:10" x14ac:dyDescent="0.3">
      <c r="A83" s="11">
        <v>81.010000000000005</v>
      </c>
      <c r="B83" s="2">
        <v>87.961818089999994</v>
      </c>
      <c r="C83" s="2">
        <v>76.675159499999992</v>
      </c>
      <c r="D83" s="2">
        <v>67.730648000000002</v>
      </c>
      <c r="H83">
        <v>94.84</v>
      </c>
      <c r="I83" s="2">
        <v>73.58</v>
      </c>
      <c r="J83" s="2"/>
    </row>
    <row r="84" spans="1:10" x14ac:dyDescent="0.3">
      <c r="A84" s="11">
        <v>82</v>
      </c>
      <c r="B84" s="2">
        <v>89.433095190000003</v>
      </c>
      <c r="C84" s="2">
        <v>77.858283</v>
      </c>
      <c r="D84" s="2">
        <v>68.626801</v>
      </c>
      <c r="H84">
        <v>96.01</v>
      </c>
      <c r="I84" s="2">
        <v>74.319999999999993</v>
      </c>
      <c r="J84" s="2"/>
    </row>
    <row r="85" spans="1:10" x14ac:dyDescent="0.3">
      <c r="A85" s="11">
        <v>83.02</v>
      </c>
      <c r="B85" s="2">
        <v>90.625375949999992</v>
      </c>
      <c r="C85" s="2">
        <v>79.326656639999996</v>
      </c>
      <c r="D85" s="2">
        <v>69.874106999999995</v>
      </c>
      <c r="H85">
        <v>97.15</v>
      </c>
      <c r="I85" s="2">
        <v>75.63</v>
      </c>
      <c r="J85" s="2"/>
    </row>
    <row r="86" spans="1:10" x14ac:dyDescent="0.3">
      <c r="A86" s="11">
        <v>84</v>
      </c>
      <c r="B86" s="2">
        <v>91.778629299999992</v>
      </c>
      <c r="C86" s="2">
        <v>81.269947379999991</v>
      </c>
      <c r="D86" s="2">
        <v>70.615566000000001</v>
      </c>
      <c r="H86">
        <v>98.22</v>
      </c>
      <c r="I86" s="2">
        <v>76.2</v>
      </c>
      <c r="J86" s="2"/>
    </row>
    <row r="87" spans="1:10" x14ac:dyDescent="0.3">
      <c r="A87" s="11">
        <v>85.02</v>
      </c>
      <c r="B87" s="2">
        <v>93.083603840000009</v>
      </c>
      <c r="C87" s="2">
        <v>82.147196340000008</v>
      </c>
      <c r="D87" s="2">
        <v>71.648386000000002</v>
      </c>
      <c r="G87" s="2">
        <v>84.13</v>
      </c>
      <c r="H87">
        <v>99.21</v>
      </c>
      <c r="I87" s="2">
        <v>76.95</v>
      </c>
      <c r="J87" s="2"/>
    </row>
    <row r="88" spans="1:10" x14ac:dyDescent="0.3">
      <c r="A88" s="11">
        <v>86.02</v>
      </c>
      <c r="B88" s="2">
        <v>94.342801140000006</v>
      </c>
      <c r="C88" s="2">
        <v>83.821959840000005</v>
      </c>
      <c r="D88" s="2">
        <v>74.001165</v>
      </c>
      <c r="I88" s="2">
        <v>78.08</v>
      </c>
      <c r="J88" s="2"/>
    </row>
    <row r="89" spans="1:10" x14ac:dyDescent="0.3">
      <c r="A89" s="11">
        <v>87.01</v>
      </c>
      <c r="B89" s="2">
        <v>95.875227679999995</v>
      </c>
      <c r="C89" s="2">
        <v>84.924585960000002</v>
      </c>
      <c r="D89" s="2">
        <v>75.039846999999995</v>
      </c>
      <c r="I89" s="2">
        <v>78.930000000000007</v>
      </c>
      <c r="J89" s="2"/>
    </row>
    <row r="90" spans="1:10" x14ac:dyDescent="0.3">
      <c r="A90" s="11">
        <v>88.01</v>
      </c>
      <c r="B90" s="2">
        <v>96.99862644000001</v>
      </c>
      <c r="C90" s="2">
        <v>85.733347019999997</v>
      </c>
      <c r="D90" s="2">
        <v>76.3</v>
      </c>
      <c r="I90" s="2">
        <v>80.290000000000006</v>
      </c>
      <c r="J90" s="2"/>
    </row>
    <row r="91" spans="1:10" x14ac:dyDescent="0.3">
      <c r="A91" s="11">
        <v>89.02</v>
      </c>
      <c r="B91" s="2">
        <v>98.570776280000004</v>
      </c>
      <c r="C91" s="2">
        <v>86.558734079999994</v>
      </c>
      <c r="D91" s="2">
        <v>76.900000000000006</v>
      </c>
      <c r="I91" s="2">
        <v>80.959999999999994</v>
      </c>
      <c r="J91" s="2"/>
    </row>
    <row r="92" spans="1:10" x14ac:dyDescent="0.3">
      <c r="A92" s="11">
        <v>90</v>
      </c>
      <c r="B92" s="2">
        <v>100.29711979</v>
      </c>
      <c r="C92" s="2">
        <v>88.283178720000009</v>
      </c>
      <c r="D92" s="2">
        <v>77.355001000000001</v>
      </c>
      <c r="I92" s="2">
        <v>82.26</v>
      </c>
      <c r="J92" s="2"/>
    </row>
    <row r="93" spans="1:10" x14ac:dyDescent="0.3">
      <c r="A93" s="11">
        <v>91.02</v>
      </c>
      <c r="C93" s="2">
        <v>87.986694999999997</v>
      </c>
      <c r="D93" s="2">
        <v>79</v>
      </c>
      <c r="I93" s="2">
        <v>83.57</v>
      </c>
      <c r="J93" s="2"/>
    </row>
    <row r="94" spans="1:10" x14ac:dyDescent="0.3">
      <c r="A94" s="11">
        <v>92.02</v>
      </c>
      <c r="C94" s="2">
        <v>89.718194999999994</v>
      </c>
      <c r="D94" s="2">
        <v>79.25</v>
      </c>
      <c r="I94" s="2">
        <v>84.81</v>
      </c>
      <c r="J94" s="2"/>
    </row>
    <row r="95" spans="1:10" x14ac:dyDescent="0.3">
      <c r="A95" s="11">
        <v>93.01</v>
      </c>
      <c r="C95" s="2">
        <v>91.629698000000005</v>
      </c>
      <c r="D95" s="2">
        <v>79.602132999999995</v>
      </c>
      <c r="I95" s="2">
        <v>85.93</v>
      </c>
      <c r="J95" s="2"/>
    </row>
    <row r="96" spans="1:10" x14ac:dyDescent="0.3">
      <c r="A96" s="11">
        <v>94.02</v>
      </c>
      <c r="C96" s="2">
        <v>92.960320999999993</v>
      </c>
      <c r="D96" s="2">
        <v>81.220896999999994</v>
      </c>
      <c r="I96" s="2">
        <v>87.04</v>
      </c>
      <c r="J96" s="2"/>
    </row>
    <row r="97" spans="1:10" x14ac:dyDescent="0.3">
      <c r="A97" s="11">
        <v>95.02</v>
      </c>
      <c r="C97" s="2">
        <v>94.061194</v>
      </c>
      <c r="D97" s="2">
        <v>81.854274000000004</v>
      </c>
      <c r="I97" s="2">
        <v>87.94</v>
      </c>
      <c r="J97" s="2"/>
    </row>
    <row r="98" spans="1:10" x14ac:dyDescent="0.3">
      <c r="A98" s="11">
        <v>96.02</v>
      </c>
      <c r="C98" s="2">
        <v>97.681051999999994</v>
      </c>
      <c r="D98" s="2">
        <v>83.688793000000004</v>
      </c>
      <c r="I98" s="2">
        <v>88.87</v>
      </c>
      <c r="J98" s="2"/>
    </row>
    <row r="99" spans="1:10" x14ac:dyDescent="0.3">
      <c r="A99" s="11">
        <v>97.02</v>
      </c>
      <c r="C99" s="2">
        <v>97.804739999999995</v>
      </c>
      <c r="D99" s="2">
        <v>84.859284000000002</v>
      </c>
      <c r="I99" s="2">
        <v>89.72</v>
      </c>
      <c r="J99" s="2"/>
    </row>
    <row r="100" spans="1:10" x14ac:dyDescent="0.3">
      <c r="A100" s="11">
        <v>98.01</v>
      </c>
      <c r="C100" s="2">
        <v>98.953321000000003</v>
      </c>
      <c r="D100" s="2">
        <v>85.181779000000006</v>
      </c>
      <c r="I100" s="2">
        <v>90.7</v>
      </c>
      <c r="J100" s="2"/>
    </row>
    <row r="101" spans="1:10" x14ac:dyDescent="0.3">
      <c r="A101" s="11">
        <v>99</v>
      </c>
      <c r="C101" s="2">
        <v>100.51931999999999</v>
      </c>
      <c r="D101" s="2">
        <v>86.606638000000004</v>
      </c>
      <c r="I101" s="2">
        <v>91.74</v>
      </c>
      <c r="J101" s="2"/>
    </row>
    <row r="102" spans="1:10" x14ac:dyDescent="0.3">
      <c r="A102" s="11">
        <v>100</v>
      </c>
      <c r="C102" s="2">
        <v>100.70684</v>
      </c>
      <c r="D102" s="2">
        <v>87.643214</v>
      </c>
      <c r="G102" s="2">
        <v>100</v>
      </c>
      <c r="I102" s="2">
        <v>92.71</v>
      </c>
      <c r="J102" s="2"/>
    </row>
    <row r="103" spans="1:10" x14ac:dyDescent="0.3">
      <c r="I103" s="2">
        <v>93.58</v>
      </c>
      <c r="J103" s="2"/>
    </row>
    <row r="204" spans="1:2" x14ac:dyDescent="0.3">
      <c r="A204" s="12"/>
      <c r="B204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I1" workbookViewId="0">
      <selection activeCell="AE13" sqref="AE13"/>
    </sheetView>
  </sheetViews>
  <sheetFormatPr defaultRowHeight="14.4" x14ac:dyDescent="0.3"/>
  <cols>
    <col min="1" max="1" width="13.33203125" style="11" customWidth="1"/>
    <col min="2" max="4" width="9.88671875" style="10" customWidth="1"/>
    <col min="5" max="5" width="9.109375" style="10" customWidth="1"/>
    <col min="7" max="7" width="14.109375" customWidth="1"/>
    <col min="8" max="8" width="10.6640625" bestFit="1" customWidth="1"/>
    <col min="9" max="9" width="10.5546875" bestFit="1" customWidth="1"/>
    <col min="10" max="10" width="12" bestFit="1" customWidth="1"/>
  </cols>
  <sheetData>
    <row r="1" spans="1:9" ht="25.8" customHeight="1" x14ac:dyDescent="0.3">
      <c r="A1" s="9" t="s">
        <v>0</v>
      </c>
      <c r="B1" s="10" t="s">
        <v>64</v>
      </c>
      <c r="C1" s="10" t="s">
        <v>65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50</v>
      </c>
      <c r="I1" s="10" t="s">
        <v>49</v>
      </c>
    </row>
    <row r="2" spans="1:9" x14ac:dyDescent="0.3">
      <c r="A2" s="11">
        <v>0</v>
      </c>
      <c r="B2" s="10">
        <v>1.1494249479999999E-4</v>
      </c>
      <c r="C2" s="10">
        <v>1.1697176E-4</v>
      </c>
      <c r="D2" s="10">
        <v>2.0721031580000003E-6</v>
      </c>
      <c r="E2" s="2">
        <v>1.9000588920000002E-6</v>
      </c>
      <c r="F2" s="2">
        <v>1.9849151999999999E-6</v>
      </c>
      <c r="G2" s="2">
        <v>1.9590396000000003E-6</v>
      </c>
      <c r="H2" s="2">
        <v>9.5089999999999997E-7</v>
      </c>
      <c r="I2" s="2">
        <v>9.5350000000000006E-7</v>
      </c>
    </row>
    <row r="3" spans="1:9" x14ac:dyDescent="0.3">
      <c r="A3" s="11">
        <v>1.042</v>
      </c>
      <c r="B3" s="10">
        <v>1.837237556E-4</v>
      </c>
      <c r="C3" s="10">
        <v>1.8117974000000001E-4</v>
      </c>
      <c r="D3" s="10">
        <v>1.1752243320000001E-4</v>
      </c>
      <c r="E3" s="2">
        <v>8.6248073799999997E-5</v>
      </c>
      <c r="F3" s="2">
        <v>1.0089564000000001E-4</v>
      </c>
      <c r="G3" s="2">
        <v>8.5273183000000009E-5</v>
      </c>
      <c r="H3" s="2">
        <v>9.9170000000000001E-5</v>
      </c>
      <c r="I3" s="2">
        <v>1.1290000000000001E-4</v>
      </c>
    </row>
    <row r="4" spans="1:9" x14ac:dyDescent="0.3">
      <c r="A4" s="11">
        <v>2.024</v>
      </c>
      <c r="B4" s="10">
        <v>1.4433499779999998E-3</v>
      </c>
      <c r="C4" s="10">
        <v>1.3838641000000001E-3</v>
      </c>
      <c r="D4" s="10">
        <v>2.1291466340000002E-3</v>
      </c>
      <c r="E4" s="2">
        <v>1.78736759E-3</v>
      </c>
      <c r="F4" s="2">
        <v>1.8422046000000001E-3</v>
      </c>
      <c r="G4" s="2">
        <v>1.7739155E-3</v>
      </c>
      <c r="H4" s="2">
        <v>1.936E-3</v>
      </c>
      <c r="I4" s="2">
        <v>1.704E-3</v>
      </c>
    </row>
    <row r="5" spans="1:9" x14ac:dyDescent="0.3">
      <c r="A5" s="11">
        <v>3.0059999999999998</v>
      </c>
      <c r="B5" s="10">
        <v>7.1276549539999994E-3</v>
      </c>
      <c r="C5" s="10">
        <v>5.6492401000000003E-3</v>
      </c>
      <c r="D5" s="10">
        <v>8.6264320040000016E-3</v>
      </c>
      <c r="E5" s="2">
        <v>7.4143752259999999E-3</v>
      </c>
      <c r="F5" s="2">
        <v>7.6330759999999999E-3</v>
      </c>
      <c r="G5" s="2">
        <v>7.5835317999999995E-3</v>
      </c>
      <c r="H5" s="2">
        <v>6.96E-3</v>
      </c>
      <c r="I5" s="2">
        <v>5.8430000000000001E-3</v>
      </c>
    </row>
    <row r="6" spans="1:9" x14ac:dyDescent="0.3">
      <c r="A6" s="11">
        <v>4.0369999999999999</v>
      </c>
      <c r="B6" s="10">
        <v>1.5712418400000001E-2</v>
      </c>
      <c r="C6" s="10">
        <v>1.8548653999999998E-2</v>
      </c>
      <c r="D6" s="10">
        <v>1.8434148359999999E-2</v>
      </c>
      <c r="E6" s="2">
        <v>1.8952926029999997E-2</v>
      </c>
      <c r="F6" s="2">
        <v>2.0695522000000001E-2</v>
      </c>
      <c r="G6" s="2">
        <v>2.1218835999999998E-2</v>
      </c>
      <c r="H6" s="2">
        <v>1.6160000000000001E-2</v>
      </c>
      <c r="I6" s="2">
        <v>1.1679999999999999E-2</v>
      </c>
    </row>
    <row r="7" spans="1:9" x14ac:dyDescent="0.3">
      <c r="A7" s="11">
        <v>5.0190000000000001</v>
      </c>
      <c r="B7" s="10">
        <v>2.4161863739999997E-2</v>
      </c>
      <c r="C7" s="10">
        <v>2.9699376E-2</v>
      </c>
      <c r="D7" s="10">
        <v>2.753169376E-2</v>
      </c>
      <c r="E7" s="2">
        <v>3.2108843000000005E-2</v>
      </c>
      <c r="F7" s="2">
        <v>3.4481576999999999E-2</v>
      </c>
      <c r="G7" s="2">
        <v>3.4350483000000001E-2</v>
      </c>
      <c r="H7" s="2">
        <v>2.5700000000000001E-2</v>
      </c>
      <c r="I7" s="2">
        <v>2.0219999999999998E-2</v>
      </c>
    </row>
    <row r="8" spans="1:9" x14ac:dyDescent="0.3">
      <c r="A8" s="11">
        <v>6.0110000000000001</v>
      </c>
      <c r="B8" s="10">
        <v>3.3379251780000001E-2</v>
      </c>
      <c r="C8" s="10">
        <v>4.0878787E-2</v>
      </c>
      <c r="D8" s="10">
        <v>3.7168005360000006E-2</v>
      </c>
      <c r="E8" s="2">
        <v>4.0674442550000002E-2</v>
      </c>
      <c r="F8" s="2">
        <v>4.2057258E-2</v>
      </c>
      <c r="G8" s="2">
        <v>4.3887863999999999E-2</v>
      </c>
      <c r="H8" s="2">
        <v>3.3939999999999998E-2</v>
      </c>
      <c r="I8" s="2">
        <v>2.7969999999999998E-2</v>
      </c>
    </row>
    <row r="9" spans="1:9" x14ac:dyDescent="0.3">
      <c r="A9" s="11">
        <v>7.024</v>
      </c>
      <c r="B9" s="10">
        <v>4.6485809999999995E-2</v>
      </c>
      <c r="C9" s="10">
        <v>5.7959368000000004E-2</v>
      </c>
      <c r="D9" s="10">
        <v>4.8437607360000003E-2</v>
      </c>
      <c r="E9" s="2">
        <v>5.4189191619999993E-2</v>
      </c>
      <c r="F9" s="2">
        <v>5.7177612999999995E-2</v>
      </c>
      <c r="G9" s="2">
        <v>5.9768518E-2</v>
      </c>
      <c r="H9" s="2">
        <v>4.4240000000000002E-2</v>
      </c>
      <c r="I9" s="2">
        <v>3.8179999999999999E-2</v>
      </c>
    </row>
    <row r="10" spans="1:9" x14ac:dyDescent="0.3">
      <c r="A10" s="11">
        <v>8.0289999999999999</v>
      </c>
      <c r="B10" s="10">
        <v>6.6579651599999998E-2</v>
      </c>
      <c r="C10" s="10">
        <v>7.1308450999999995E-2</v>
      </c>
      <c r="D10" s="10">
        <v>5.887202582E-2</v>
      </c>
      <c r="E10" s="2">
        <v>6.7562691229999999E-2</v>
      </c>
      <c r="F10" s="2">
        <v>7.1556270000000005E-2</v>
      </c>
      <c r="G10" s="2">
        <v>7.3895530000000001E-2</v>
      </c>
      <c r="H10" s="2">
        <v>5.2339999999999998E-2</v>
      </c>
      <c r="I10" s="2">
        <v>4.7160000000000001E-2</v>
      </c>
    </row>
    <row r="11" spans="1:9" x14ac:dyDescent="0.3">
      <c r="A11" s="11">
        <v>9.0259999999999998</v>
      </c>
      <c r="B11" s="10">
        <v>8.8040806839999999E-2</v>
      </c>
      <c r="C11" s="10">
        <v>8.5894607999999997E-2</v>
      </c>
      <c r="D11" s="10">
        <v>7.6249497280000009E-2</v>
      </c>
      <c r="E11" s="2">
        <v>8.0241227549999988E-2</v>
      </c>
      <c r="F11" s="2">
        <v>8.3083093999999996E-2</v>
      </c>
      <c r="G11" s="2">
        <v>8.4892922999999995E-2</v>
      </c>
      <c r="H11" s="2">
        <v>6.2770000000000006E-2</v>
      </c>
      <c r="I11" s="2">
        <v>6.3399999999999998E-2</v>
      </c>
    </row>
    <row r="12" spans="1:9" x14ac:dyDescent="0.3">
      <c r="A12" s="11">
        <v>10.02</v>
      </c>
      <c r="B12" s="10">
        <v>0.1014647214</v>
      </c>
      <c r="C12" s="10">
        <v>0.10745946000000001</v>
      </c>
      <c r="D12" s="10">
        <v>9.0242647380000013E-2</v>
      </c>
      <c r="E12" s="2">
        <v>9.5802157669999999E-2</v>
      </c>
      <c r="F12" s="2">
        <v>9.4840323000000004E-2</v>
      </c>
      <c r="G12" s="2">
        <v>0.10176319</v>
      </c>
      <c r="H12" s="2">
        <v>7.2749999999999995E-2</v>
      </c>
      <c r="I12" s="2">
        <v>7.5359999999999996E-2</v>
      </c>
    </row>
    <row r="13" spans="1:9" x14ac:dyDescent="0.3">
      <c r="A13" s="11">
        <v>11.02</v>
      </c>
      <c r="B13" s="10">
        <v>0.11878112539999999</v>
      </c>
      <c r="C13" s="10">
        <v>0.13073132000000001</v>
      </c>
      <c r="D13" s="10">
        <v>0.1026636023</v>
      </c>
      <c r="E13" s="2">
        <v>0.1110126588</v>
      </c>
      <c r="F13" s="2">
        <v>0.11002880999999999</v>
      </c>
      <c r="G13" s="2">
        <v>0.1179949</v>
      </c>
      <c r="H13" s="2">
        <v>8.0409999999999995E-2</v>
      </c>
      <c r="I13" s="2">
        <v>8.9179999999999995E-2</v>
      </c>
    </row>
    <row r="14" spans="1:9" x14ac:dyDescent="0.3">
      <c r="A14" s="11">
        <v>12.02</v>
      </c>
      <c r="B14" s="10">
        <v>0.1382192294</v>
      </c>
      <c r="C14" s="10">
        <v>0.13722869000000001</v>
      </c>
      <c r="D14" s="10">
        <v>0.1218104936</v>
      </c>
      <c r="E14" s="2">
        <v>0.1198387858</v>
      </c>
      <c r="F14" s="2">
        <v>0.11862210000000001</v>
      </c>
      <c r="G14" s="2">
        <v>0.13076407000000001</v>
      </c>
      <c r="H14" s="2">
        <v>8.2449999999999996E-2</v>
      </c>
      <c r="I14" s="2">
        <v>9.6180000000000002E-2</v>
      </c>
    </row>
    <row r="15" spans="1:9" x14ac:dyDescent="0.3">
      <c r="A15" s="11">
        <v>13.02</v>
      </c>
      <c r="B15" s="10">
        <v>0.1495709026</v>
      </c>
      <c r="C15" s="10">
        <v>0.15805957000000001</v>
      </c>
      <c r="D15" s="10">
        <v>0.1339109872</v>
      </c>
      <c r="E15" s="2">
        <v>0.13141507619999998</v>
      </c>
      <c r="F15" s="2">
        <v>0.13152007999999998</v>
      </c>
      <c r="G15" s="2">
        <v>0.15258134000000001</v>
      </c>
      <c r="H15" s="2">
        <v>9.2480000000000007E-2</v>
      </c>
      <c r="I15" s="2">
        <v>0.10340000000000001</v>
      </c>
    </row>
    <row r="16" spans="1:9" x14ac:dyDescent="0.3">
      <c r="A16" s="11">
        <v>14.02</v>
      </c>
      <c r="B16" s="10">
        <v>0.1661936332</v>
      </c>
      <c r="C16" s="10">
        <v>0.18711326</v>
      </c>
      <c r="D16" s="10">
        <v>0.14565166380000003</v>
      </c>
      <c r="E16" s="2">
        <v>0.13974409759999998</v>
      </c>
      <c r="F16" s="2">
        <v>0.14493198000000002</v>
      </c>
      <c r="G16" s="2">
        <v>0.16687992000000001</v>
      </c>
      <c r="H16" s="2">
        <v>9.9279999999999993E-2</v>
      </c>
      <c r="I16" s="2">
        <v>0.109</v>
      </c>
    </row>
    <row r="17" spans="1:9" x14ac:dyDescent="0.3">
      <c r="A17" s="11">
        <v>15.01</v>
      </c>
      <c r="B17" s="10">
        <v>0.18139174759999999</v>
      </c>
      <c r="C17" s="10">
        <v>0.19927742000000001</v>
      </c>
      <c r="D17" s="10">
        <v>0.14297105100000002</v>
      </c>
      <c r="E17" s="2">
        <v>0.14981072849999999</v>
      </c>
      <c r="F17" s="2">
        <v>0.1580338</v>
      </c>
      <c r="G17" s="2">
        <v>0.17138951999999999</v>
      </c>
      <c r="H17" s="2">
        <v>0.1061</v>
      </c>
      <c r="I17" s="2">
        <v>0.11119999999999999</v>
      </c>
    </row>
    <row r="18" spans="1:9" x14ac:dyDescent="0.3">
      <c r="A18" s="11">
        <v>16.010000000000002</v>
      </c>
      <c r="B18" s="10">
        <v>0.19166381359999998</v>
      </c>
      <c r="C18" s="10">
        <v>0.21459916000000001</v>
      </c>
      <c r="D18" s="10">
        <v>0.16302515920000002</v>
      </c>
      <c r="E18" s="2">
        <v>0.15545232610000001</v>
      </c>
      <c r="F18" s="2">
        <v>0.16730298000000002</v>
      </c>
      <c r="G18" s="2">
        <v>0.18181345000000002</v>
      </c>
      <c r="H18" s="2">
        <v>0.11890000000000001</v>
      </c>
      <c r="I18" s="2">
        <v>0.1152</v>
      </c>
    </row>
    <row r="19" spans="1:9" x14ac:dyDescent="0.3">
      <c r="A19" s="11">
        <v>17.02</v>
      </c>
      <c r="B19" s="10">
        <v>0.22195193859999998</v>
      </c>
      <c r="C19" s="10">
        <v>0.24693936</v>
      </c>
      <c r="D19" s="10">
        <v>0.1713983218</v>
      </c>
      <c r="E19" s="2">
        <v>0.1610361796</v>
      </c>
      <c r="F19" s="2">
        <v>0.17927334</v>
      </c>
      <c r="G19" s="2">
        <v>0.20258471</v>
      </c>
      <c r="H19" s="2">
        <v>0.1285</v>
      </c>
      <c r="I19" s="2">
        <v>0.11509999999999999</v>
      </c>
    </row>
    <row r="20" spans="1:9" x14ac:dyDescent="0.3">
      <c r="A20" s="11">
        <v>18.02</v>
      </c>
      <c r="B20" s="10">
        <v>0.22617186759999999</v>
      </c>
      <c r="C20" s="10">
        <v>0.27346873999999999</v>
      </c>
      <c r="D20" s="10">
        <v>0.18764069119999999</v>
      </c>
      <c r="E20" s="2">
        <v>0.171821629</v>
      </c>
      <c r="F20" s="2">
        <v>0.19484036999999998</v>
      </c>
      <c r="G20" s="2">
        <v>0.21638601000000002</v>
      </c>
      <c r="H20" s="2">
        <v>0.13739999999999999</v>
      </c>
      <c r="I20" s="2">
        <v>0.1193</v>
      </c>
    </row>
    <row r="21" spans="1:9" x14ac:dyDescent="0.3">
      <c r="A21" s="11">
        <v>19.02</v>
      </c>
      <c r="B21" s="10">
        <v>0.25689115340000002</v>
      </c>
      <c r="C21" s="10">
        <v>0.29254299</v>
      </c>
      <c r="D21" s="10">
        <v>0.20470559940000002</v>
      </c>
      <c r="E21" s="2">
        <v>0.17585845859999999</v>
      </c>
      <c r="F21" s="2">
        <v>0.21355917999999999</v>
      </c>
      <c r="G21" s="2">
        <v>0.22783979999999998</v>
      </c>
      <c r="H21" s="2">
        <v>0.14230000000000001</v>
      </c>
      <c r="I21" s="2">
        <v>0.12520000000000001</v>
      </c>
    </row>
    <row r="22" spans="1:9" x14ac:dyDescent="0.3">
      <c r="A22" s="11">
        <v>20</v>
      </c>
      <c r="B22" s="10">
        <v>0.27488993140000001</v>
      </c>
      <c r="C22" s="10">
        <v>0.32641580999999997</v>
      </c>
      <c r="D22" s="10">
        <v>0.21472852479999999</v>
      </c>
      <c r="E22" s="2">
        <v>0.18019557110000001</v>
      </c>
      <c r="F22" s="2">
        <v>0.21384196999999999</v>
      </c>
      <c r="G22" s="2">
        <v>0.23899214999999999</v>
      </c>
      <c r="H22" s="2">
        <v>0.15440000000000001</v>
      </c>
      <c r="I22" s="2">
        <v>0.1351</v>
      </c>
    </row>
    <row r="23" spans="1:9" x14ac:dyDescent="0.3">
      <c r="A23" s="11">
        <v>21.02</v>
      </c>
      <c r="B23" s="10">
        <v>0.30152987899999995</v>
      </c>
      <c r="C23" s="10">
        <v>0.32977706000000001</v>
      </c>
      <c r="D23" s="10">
        <v>0.22832102140000002</v>
      </c>
      <c r="E23" s="2">
        <v>0.1837873065</v>
      </c>
      <c r="F23" s="2">
        <v>0.21750256000000001</v>
      </c>
      <c r="G23" s="2">
        <v>0.24480807999999998</v>
      </c>
      <c r="H23" s="2">
        <v>0.16159999999999999</v>
      </c>
      <c r="I23" s="2">
        <v>0.14030000000000001</v>
      </c>
    </row>
    <row r="24" spans="1:9" x14ac:dyDescent="0.3">
      <c r="A24" s="11">
        <v>22.02</v>
      </c>
      <c r="B24" s="10">
        <v>0.32762844520000001</v>
      </c>
      <c r="C24" s="10">
        <v>0.36222011999999998</v>
      </c>
      <c r="D24" s="10">
        <v>0.23959883840000001</v>
      </c>
      <c r="E24" s="2">
        <v>0.19364014939999999</v>
      </c>
      <c r="F24" s="2">
        <v>0.22626907999999998</v>
      </c>
      <c r="G24" s="2">
        <v>0.27067022999999996</v>
      </c>
      <c r="H24" s="2">
        <v>0.17150000000000001</v>
      </c>
      <c r="I24" s="2">
        <v>0.15010000000000001</v>
      </c>
    </row>
    <row r="25" spans="1:9" x14ac:dyDescent="0.3">
      <c r="A25" s="11">
        <v>23</v>
      </c>
      <c r="B25" s="10">
        <v>0.35099880900000002</v>
      </c>
      <c r="C25" s="10">
        <v>0.38614880000000001</v>
      </c>
      <c r="D25" s="10">
        <v>0.2366168464</v>
      </c>
      <c r="E25" s="2">
        <v>0.2057820856</v>
      </c>
      <c r="F25" s="2">
        <v>0.23652767999999999</v>
      </c>
      <c r="G25" s="2">
        <v>0.29023604999999997</v>
      </c>
      <c r="H25" s="2">
        <v>0.1817</v>
      </c>
      <c r="I25" s="2">
        <v>0.15670000000000001</v>
      </c>
    </row>
    <row r="26" spans="1:9" x14ac:dyDescent="0.3">
      <c r="A26" s="11">
        <v>24.01</v>
      </c>
      <c r="B26" s="10">
        <v>0.38505574940000004</v>
      </c>
      <c r="C26" s="10">
        <v>0.41524309999999998</v>
      </c>
      <c r="D26" s="10">
        <v>0.25253664720000002</v>
      </c>
      <c r="E26" s="2">
        <v>0.21975600259999997</v>
      </c>
      <c r="F26" s="2">
        <v>0.25915560999999998</v>
      </c>
      <c r="G26" s="2">
        <v>0.30735928000000001</v>
      </c>
      <c r="H26" s="2">
        <v>0.19159999999999999</v>
      </c>
      <c r="I26" s="2">
        <v>0.16830000000000001</v>
      </c>
    </row>
    <row r="27" spans="1:9" x14ac:dyDescent="0.3">
      <c r="A27" s="11">
        <v>25.02</v>
      </c>
      <c r="B27" s="10">
        <v>0.425151734</v>
      </c>
      <c r="C27" s="10">
        <v>0.43178821000000001</v>
      </c>
      <c r="D27" s="10">
        <v>0.26656867280000002</v>
      </c>
      <c r="E27" s="2">
        <v>0.23414466249999999</v>
      </c>
      <c r="F27" s="2">
        <v>0.26920788000000001</v>
      </c>
      <c r="G27" s="2">
        <v>0.32510494000000001</v>
      </c>
      <c r="H27" s="2">
        <v>0.2056</v>
      </c>
      <c r="I27" s="2">
        <v>0.17349999999999999</v>
      </c>
    </row>
    <row r="28" spans="1:9" x14ac:dyDescent="0.3">
      <c r="A28" s="11">
        <v>26</v>
      </c>
      <c r="B28" s="10">
        <v>0.44076289880000002</v>
      </c>
      <c r="C28" s="10">
        <v>0.44553723000000001</v>
      </c>
      <c r="D28" s="10">
        <v>0.27279812320000002</v>
      </c>
      <c r="E28" s="2">
        <v>0.25040519929999999</v>
      </c>
      <c r="F28" s="2">
        <v>0.29264855000000001</v>
      </c>
      <c r="G28" s="2">
        <v>0.34452622999999999</v>
      </c>
      <c r="H28" s="2">
        <v>0.21379999999999999</v>
      </c>
      <c r="I28" s="2">
        <v>0.18029999999999999</v>
      </c>
    </row>
    <row r="29" spans="1:9" x14ac:dyDescent="0.3">
      <c r="A29" s="11">
        <v>27.02</v>
      </c>
      <c r="B29" s="10">
        <v>0.47718665679999994</v>
      </c>
      <c r="C29" s="10">
        <v>0.48829021</v>
      </c>
      <c r="D29" s="10">
        <v>0.29976964300000003</v>
      </c>
      <c r="E29" s="2">
        <v>0.25996737199999997</v>
      </c>
      <c r="F29" s="2">
        <v>0.3168897</v>
      </c>
      <c r="G29" s="2">
        <v>0.37291753000000005</v>
      </c>
      <c r="H29" s="2">
        <v>0.21590000000000001</v>
      </c>
      <c r="I29" s="2">
        <v>0.17530000000000001</v>
      </c>
    </row>
    <row r="30" spans="1:9" x14ac:dyDescent="0.3">
      <c r="A30" s="11">
        <v>28.02</v>
      </c>
      <c r="B30" s="10">
        <v>0.52589526359999994</v>
      </c>
      <c r="C30" s="10">
        <v>0.51566177000000002</v>
      </c>
      <c r="D30" s="10">
        <v>0.32154135400000006</v>
      </c>
      <c r="E30" s="2">
        <v>0.27611026720000004</v>
      </c>
      <c r="F30" s="2">
        <v>0.34415223</v>
      </c>
      <c r="G30" s="2">
        <v>0.39980489000000002</v>
      </c>
      <c r="H30" s="2">
        <v>0.2228</v>
      </c>
      <c r="I30" s="2">
        <v>0.1736</v>
      </c>
    </row>
    <row r="31" spans="1:9" x14ac:dyDescent="0.3">
      <c r="A31" s="11">
        <v>29.02</v>
      </c>
      <c r="B31" s="10">
        <v>0.55224190699999998</v>
      </c>
      <c r="C31" s="10">
        <v>0.53472319999999995</v>
      </c>
      <c r="D31" s="10">
        <v>0.31879954739999999</v>
      </c>
      <c r="E31" s="2">
        <v>0.29405476279999998</v>
      </c>
      <c r="F31" s="2">
        <v>0.35252575000000003</v>
      </c>
      <c r="G31" s="2">
        <v>0.41395811999999998</v>
      </c>
      <c r="H31" s="2">
        <v>0.22720000000000001</v>
      </c>
      <c r="I31" s="2">
        <v>0.17649999999999999</v>
      </c>
    </row>
    <row r="32" spans="1:9" x14ac:dyDescent="0.3">
      <c r="A32" s="11">
        <v>30</v>
      </c>
      <c r="B32" s="10">
        <v>0.55224105440000004</v>
      </c>
      <c r="C32" s="10">
        <v>0.56129574999999998</v>
      </c>
      <c r="D32" s="10">
        <v>0.33637120980000002</v>
      </c>
      <c r="E32" s="2">
        <v>0.31146763050000004</v>
      </c>
      <c r="F32" s="2">
        <v>0.36617157</v>
      </c>
      <c r="G32" s="2">
        <v>0.44216271999999995</v>
      </c>
      <c r="H32" s="2">
        <v>0.22750000000000001</v>
      </c>
      <c r="I32" s="2">
        <v>0.18129999999999999</v>
      </c>
    </row>
    <row r="33" spans="1:9" x14ac:dyDescent="0.3">
      <c r="A33" s="11">
        <v>31.01</v>
      </c>
      <c r="B33" s="10">
        <v>0.59053896439999998</v>
      </c>
      <c r="C33" s="10">
        <v>0.59661575</v>
      </c>
      <c r="D33" s="10">
        <v>0.353983926</v>
      </c>
      <c r="E33" s="2">
        <v>0.33254030820000002</v>
      </c>
      <c r="F33" s="2">
        <v>0.39018852000000004</v>
      </c>
      <c r="G33" s="2">
        <v>0.48837723</v>
      </c>
      <c r="H33" s="2">
        <v>0.22259999999999999</v>
      </c>
      <c r="I33" s="2">
        <v>0.18340000000000001</v>
      </c>
    </row>
    <row r="34" spans="1:9" x14ac:dyDescent="0.3">
      <c r="A34" s="11">
        <v>32.01</v>
      </c>
      <c r="B34" s="10">
        <v>0.60994455200000008</v>
      </c>
      <c r="C34" s="10">
        <v>0.60799456000000007</v>
      </c>
      <c r="D34" s="10">
        <v>0.36651554280000004</v>
      </c>
      <c r="E34" s="2">
        <v>0.34909254339999995</v>
      </c>
      <c r="F34" s="2">
        <v>0.40132215999999998</v>
      </c>
      <c r="G34" s="2">
        <v>0.51316748000000001</v>
      </c>
      <c r="H34" s="2">
        <v>0.21299999999999999</v>
      </c>
      <c r="I34" s="2">
        <v>0.17119999999999999</v>
      </c>
    </row>
    <row r="35" spans="1:9" x14ac:dyDescent="0.3">
      <c r="A35" s="11">
        <v>33.01</v>
      </c>
      <c r="B35" s="10">
        <v>0.67395879880000009</v>
      </c>
      <c r="C35" s="10">
        <v>0.63576162000000003</v>
      </c>
      <c r="D35" s="10">
        <v>0.3832456924</v>
      </c>
      <c r="E35" s="2">
        <v>0.36711827650000001</v>
      </c>
      <c r="F35" s="2">
        <v>0.43038753999999996</v>
      </c>
      <c r="G35" s="2">
        <v>0.53027986999999999</v>
      </c>
      <c r="H35" s="2">
        <v>0.21759999999999999</v>
      </c>
      <c r="I35" s="2">
        <v>0.15690000000000001</v>
      </c>
    </row>
    <row r="36" spans="1:9" x14ac:dyDescent="0.3">
      <c r="A36" s="11">
        <v>34.020000000000003</v>
      </c>
      <c r="B36" s="10">
        <v>0.68565960680000004</v>
      </c>
      <c r="C36" s="10">
        <v>0.66099796999999993</v>
      </c>
      <c r="D36" s="10">
        <v>0.39699690280000005</v>
      </c>
      <c r="E36" s="2">
        <v>0.37623641229999999</v>
      </c>
      <c r="F36" s="2">
        <v>0.44170642999999998</v>
      </c>
      <c r="G36" s="2">
        <v>0.56255283999999994</v>
      </c>
      <c r="H36" s="2">
        <v>0.20030000000000001</v>
      </c>
      <c r="I36" s="2">
        <v>0.14979999999999999</v>
      </c>
    </row>
    <row r="37" spans="1:9" x14ac:dyDescent="0.3">
      <c r="A37" s="11">
        <v>35</v>
      </c>
      <c r="B37" s="10">
        <v>0.70320426260000002</v>
      </c>
      <c r="C37" s="10">
        <v>0.71455099</v>
      </c>
      <c r="D37" s="10">
        <v>0.40869579420000007</v>
      </c>
      <c r="E37" s="2">
        <v>0.3880029391</v>
      </c>
      <c r="F37" s="2">
        <v>0.47075138999999999</v>
      </c>
      <c r="G37" s="2">
        <v>0.59499849999999999</v>
      </c>
      <c r="H37" s="2">
        <v>0.1968</v>
      </c>
      <c r="I37" s="2">
        <v>0.14699999999999999</v>
      </c>
    </row>
    <row r="38" spans="1:9" x14ac:dyDescent="0.3">
      <c r="A38" s="11">
        <v>36.01</v>
      </c>
      <c r="B38" s="10">
        <v>0.74061834980000008</v>
      </c>
      <c r="C38" s="10">
        <v>0.72354543000000004</v>
      </c>
      <c r="D38" s="10">
        <v>0.41937726580000001</v>
      </c>
      <c r="E38" s="2">
        <v>0.41605145910000002</v>
      </c>
      <c r="F38" s="2">
        <v>0.50974511999999994</v>
      </c>
      <c r="G38" s="2">
        <v>0.62088412000000004</v>
      </c>
      <c r="H38" s="2">
        <v>0.1865</v>
      </c>
      <c r="I38" s="2">
        <v>0.1401</v>
      </c>
    </row>
    <row r="39" spans="1:9" x14ac:dyDescent="0.3">
      <c r="A39" s="11">
        <v>37</v>
      </c>
      <c r="B39" s="10">
        <v>0.75869308759999998</v>
      </c>
      <c r="C39" s="10">
        <v>0.76028220999999996</v>
      </c>
      <c r="D39" s="10">
        <v>0.42994311260000007</v>
      </c>
      <c r="E39" s="2">
        <v>0.42782920879999997</v>
      </c>
      <c r="F39" s="2">
        <v>0.53146172000000003</v>
      </c>
      <c r="G39" s="2">
        <v>0.64364030000000005</v>
      </c>
      <c r="H39" s="2">
        <v>0.1842</v>
      </c>
      <c r="I39" s="2">
        <v>0.13850000000000001</v>
      </c>
    </row>
    <row r="40" spans="1:9" x14ac:dyDescent="0.3">
      <c r="A40" s="11">
        <v>38.01</v>
      </c>
      <c r="B40" s="10">
        <v>0.80040475900000008</v>
      </c>
      <c r="C40" s="10">
        <v>0.82491804000000002</v>
      </c>
      <c r="D40" s="10">
        <v>0.4484098178</v>
      </c>
      <c r="E40" s="2">
        <v>0.44281909410000003</v>
      </c>
      <c r="F40" s="2">
        <v>0.54432079</v>
      </c>
      <c r="G40" s="2">
        <v>0.66172671999999999</v>
      </c>
      <c r="H40" s="2">
        <v>0.17899999999999999</v>
      </c>
      <c r="I40" s="2">
        <v>0.14280000000000001</v>
      </c>
    </row>
    <row r="41" spans="1:9" x14ac:dyDescent="0.3">
      <c r="A41" s="11">
        <v>39.020000000000003</v>
      </c>
      <c r="B41" s="10">
        <v>0.81699001439999996</v>
      </c>
      <c r="C41" s="10">
        <v>0.86896362999999999</v>
      </c>
      <c r="D41" s="10">
        <v>0.4595473544</v>
      </c>
      <c r="E41" s="2">
        <v>0.46243166959999998</v>
      </c>
      <c r="F41" s="2">
        <v>0.57269306000000009</v>
      </c>
      <c r="G41" s="2">
        <v>0.69635718000000002</v>
      </c>
      <c r="H41" s="2">
        <v>0.16980000000000001</v>
      </c>
      <c r="I41" s="2">
        <v>0.1429</v>
      </c>
    </row>
    <row r="42" spans="1:9" x14ac:dyDescent="0.3">
      <c r="A42" s="11">
        <v>40.020000000000003</v>
      </c>
      <c r="B42" s="10">
        <v>0.8705398996</v>
      </c>
      <c r="C42" s="10">
        <v>0.89397128000000003</v>
      </c>
      <c r="D42" s="10">
        <v>0.50446570239999999</v>
      </c>
      <c r="E42" s="2">
        <v>0.48737897349999998</v>
      </c>
      <c r="F42" s="2">
        <v>0.57388912000000003</v>
      </c>
      <c r="G42" s="2">
        <v>0.74000417000000007</v>
      </c>
      <c r="H42" s="2">
        <v>0.1704</v>
      </c>
      <c r="I42" s="2">
        <v>0.1447</v>
      </c>
    </row>
    <row r="43" spans="1:9" x14ac:dyDescent="0.3">
      <c r="A43" s="11">
        <v>41.01</v>
      </c>
      <c r="B43" s="10">
        <v>0.890909964</v>
      </c>
      <c r="C43" s="10">
        <v>0.91802614000000005</v>
      </c>
      <c r="D43" s="10">
        <v>0.50859156160000007</v>
      </c>
      <c r="E43" s="2">
        <v>0.51384934230000001</v>
      </c>
      <c r="F43" s="2">
        <v>0.59815945999999998</v>
      </c>
      <c r="G43" s="2">
        <v>0.75079039999999997</v>
      </c>
      <c r="H43" s="2">
        <v>0.16070000000000001</v>
      </c>
      <c r="I43" s="2">
        <v>0.14119999999999999</v>
      </c>
    </row>
    <row r="44" spans="1:9" x14ac:dyDescent="0.3">
      <c r="A44" s="11">
        <v>42.01</v>
      </c>
      <c r="B44" s="10">
        <v>0.92356768979999992</v>
      </c>
      <c r="C44" s="10">
        <v>0.95374424999999996</v>
      </c>
      <c r="D44" s="10">
        <v>0.51626975640000006</v>
      </c>
      <c r="E44" s="2">
        <v>0.54050818210000007</v>
      </c>
      <c r="F44" s="2">
        <v>0.62012665</v>
      </c>
      <c r="G44" s="2">
        <v>0.77079307999999991</v>
      </c>
      <c r="H44" s="2">
        <v>0.16170000000000001</v>
      </c>
      <c r="I44" s="2">
        <v>0.14530000000000001</v>
      </c>
    </row>
    <row r="45" spans="1:9" x14ac:dyDescent="0.3">
      <c r="A45" s="11">
        <v>43</v>
      </c>
      <c r="B45" s="10">
        <v>0.94416486919999998</v>
      </c>
      <c r="C45" s="10">
        <v>0.97867057999999996</v>
      </c>
      <c r="D45" s="10">
        <v>0.54219742000000004</v>
      </c>
      <c r="E45" s="2">
        <v>0.54932808170000003</v>
      </c>
      <c r="F45" s="2">
        <v>0.65416568999999991</v>
      </c>
      <c r="G45" s="2">
        <v>0.80191155000000003</v>
      </c>
      <c r="H45" s="2">
        <v>0.16769999999999999</v>
      </c>
      <c r="I45" s="2">
        <v>0.14169999999999999</v>
      </c>
    </row>
    <row r="46" spans="1:9" x14ac:dyDescent="0.3">
      <c r="A46" s="11">
        <v>44.01</v>
      </c>
      <c r="B46" s="10">
        <v>0.93339825599999993</v>
      </c>
      <c r="C46" s="10">
        <v>1.0122480999999999</v>
      </c>
      <c r="D46" s="10">
        <v>0.54982463940000004</v>
      </c>
      <c r="E46" s="2">
        <v>0.55864192469999996</v>
      </c>
      <c r="F46" s="2">
        <v>0.6796128199999999</v>
      </c>
      <c r="G46" s="2">
        <v>0.83321307</v>
      </c>
      <c r="H46" s="2">
        <v>0.1714</v>
      </c>
      <c r="I46" s="2">
        <v>0.13800000000000001</v>
      </c>
    </row>
    <row r="47" spans="1:9" x14ac:dyDescent="0.3">
      <c r="A47" s="11">
        <v>45.01</v>
      </c>
      <c r="B47" s="10">
        <v>0.97426208039999995</v>
      </c>
      <c r="C47" s="10">
        <v>1.0278871999999999</v>
      </c>
      <c r="D47" s="10">
        <v>0.55387514320000009</v>
      </c>
      <c r="E47" s="2">
        <v>0.58692216799999997</v>
      </c>
      <c r="F47" s="2">
        <v>0.71104539</v>
      </c>
      <c r="G47" s="2">
        <v>0.87031654000000003</v>
      </c>
      <c r="H47" s="2">
        <v>0.17199999999999999</v>
      </c>
      <c r="I47" s="2">
        <v>0.1371</v>
      </c>
    </row>
    <row r="48" spans="1:9" x14ac:dyDescent="0.3">
      <c r="A48" s="11">
        <v>46.01</v>
      </c>
      <c r="B48" s="10">
        <v>1.0367844340000001</v>
      </c>
      <c r="C48" s="10">
        <v>1.0531033999999999</v>
      </c>
      <c r="D48" s="10">
        <v>0.55985834499999998</v>
      </c>
      <c r="E48" s="2">
        <v>0.61196124359999993</v>
      </c>
      <c r="F48" s="2">
        <v>0.71484915000000004</v>
      </c>
      <c r="G48" s="2">
        <v>0.89210111000000003</v>
      </c>
      <c r="H48" s="2">
        <v>0.1615</v>
      </c>
      <c r="I48" s="2">
        <v>0.13969999999999999</v>
      </c>
    </row>
    <row r="49" spans="1:9" x14ac:dyDescent="0.3">
      <c r="A49" s="11">
        <v>47.02</v>
      </c>
      <c r="B49" s="10">
        <v>1.05962745</v>
      </c>
      <c r="C49" s="10">
        <v>1.0890273000000001</v>
      </c>
      <c r="D49" s="10">
        <v>0.56047120520000004</v>
      </c>
      <c r="E49" s="2">
        <v>0.6426745961</v>
      </c>
      <c r="F49" s="2">
        <v>0.75288427000000002</v>
      </c>
      <c r="G49" s="2">
        <v>0.91030578000000006</v>
      </c>
      <c r="H49" s="2">
        <v>0.1615</v>
      </c>
      <c r="I49" s="2">
        <v>0.13930000000000001</v>
      </c>
    </row>
    <row r="50" spans="1:9" x14ac:dyDescent="0.3">
      <c r="A50" s="11">
        <v>48.02</v>
      </c>
      <c r="B50" s="10">
        <v>1.0566736319999999</v>
      </c>
      <c r="C50" s="10">
        <v>1.1165794</v>
      </c>
      <c r="D50" s="10">
        <v>0.58755906000000002</v>
      </c>
      <c r="E50" s="2">
        <v>0.65198558729999989</v>
      </c>
      <c r="F50" s="2">
        <v>0.7688547</v>
      </c>
      <c r="G50" s="2">
        <v>0.93669440999999998</v>
      </c>
      <c r="H50" s="2">
        <v>0.16500000000000001</v>
      </c>
      <c r="I50" s="2">
        <v>0.1346</v>
      </c>
    </row>
    <row r="51" spans="1:9" x14ac:dyDescent="0.3">
      <c r="A51" s="11">
        <v>49.02</v>
      </c>
      <c r="B51" s="10">
        <v>1.147634684</v>
      </c>
      <c r="C51" s="10">
        <v>1.1503183000000001</v>
      </c>
      <c r="D51" s="10">
        <v>0.59635743100000005</v>
      </c>
      <c r="E51" s="2">
        <v>0.6615239464999999</v>
      </c>
      <c r="F51" s="2">
        <v>0.79906856000000004</v>
      </c>
      <c r="G51" s="2">
        <v>0.98090893000000001</v>
      </c>
      <c r="H51" s="2">
        <v>0.16209999999999999</v>
      </c>
      <c r="I51" s="2">
        <v>0.13469999999999999</v>
      </c>
    </row>
    <row r="52" spans="1:9" x14ac:dyDescent="0.3">
      <c r="A52" s="11">
        <v>50.01</v>
      </c>
      <c r="B52" s="10">
        <v>1.1779397140000001</v>
      </c>
      <c r="C52" s="10">
        <v>1.1803707999999999</v>
      </c>
      <c r="D52" s="10">
        <v>0.6306806974000001</v>
      </c>
      <c r="E52" s="2">
        <v>0.67036302299999995</v>
      </c>
      <c r="F52" s="2">
        <v>0.84328140000000007</v>
      </c>
      <c r="G52" s="2">
        <v>1.0076015999999999</v>
      </c>
      <c r="H52" s="2">
        <v>0.16020000000000001</v>
      </c>
      <c r="I52" s="2">
        <v>0.13739999999999999</v>
      </c>
    </row>
    <row r="53" spans="1:9" x14ac:dyDescent="0.3">
      <c r="A53" s="11">
        <v>51.02</v>
      </c>
      <c r="B53" s="10">
        <v>1.2629299200000002</v>
      </c>
      <c r="C53" s="10">
        <v>1.2271811000000001</v>
      </c>
      <c r="D53" s="10">
        <v>0.64363090820000002</v>
      </c>
      <c r="E53" s="2">
        <v>0.69015111029999998</v>
      </c>
      <c r="F53" s="2">
        <v>0.86700657999999997</v>
      </c>
      <c r="G53" s="2">
        <v>1.062816</v>
      </c>
      <c r="H53" s="2">
        <v>0.15909999999999999</v>
      </c>
      <c r="I53" s="2">
        <v>0.1366</v>
      </c>
    </row>
    <row r="54" spans="1:9" x14ac:dyDescent="0.3">
      <c r="A54" s="11">
        <v>52.01</v>
      </c>
      <c r="B54" s="10">
        <v>1.2992355880000002</v>
      </c>
      <c r="C54" s="10">
        <v>1.2408249</v>
      </c>
      <c r="D54" s="10">
        <v>0.66297553720000002</v>
      </c>
      <c r="E54" s="2">
        <v>0.71997697100000002</v>
      </c>
      <c r="F54" s="2">
        <v>0.90941926000000006</v>
      </c>
      <c r="G54" s="2">
        <v>1.0606555</v>
      </c>
      <c r="H54" s="2">
        <v>0.15609999999999999</v>
      </c>
      <c r="I54" s="2">
        <v>0.1331</v>
      </c>
    </row>
    <row r="55" spans="1:9" x14ac:dyDescent="0.3">
      <c r="A55" s="11">
        <v>53.01</v>
      </c>
      <c r="B55" s="10">
        <v>1.337074074</v>
      </c>
      <c r="C55" s="10">
        <v>1.2904563</v>
      </c>
      <c r="D55" s="10">
        <v>0.68732419300000003</v>
      </c>
      <c r="E55" s="2">
        <v>0.74153505610000003</v>
      </c>
      <c r="F55" s="2">
        <v>0.90855361999999995</v>
      </c>
      <c r="G55" s="2">
        <v>1.0561316999999999</v>
      </c>
      <c r="H55" s="2">
        <v>0.15540000000000001</v>
      </c>
      <c r="I55" s="2">
        <v>0.1323</v>
      </c>
    </row>
    <row r="56" spans="1:9" x14ac:dyDescent="0.3">
      <c r="A56" s="11">
        <v>54.02</v>
      </c>
      <c r="B56" s="10">
        <v>1.4106405180000001</v>
      </c>
      <c r="C56" s="10">
        <v>1.2784249999999999</v>
      </c>
      <c r="D56" s="10">
        <v>0.68708550219999998</v>
      </c>
      <c r="E56" s="2">
        <v>0.74734490990000002</v>
      </c>
      <c r="F56" s="2">
        <v>0.92707700000000004</v>
      </c>
      <c r="G56" s="2">
        <v>1.0713721999999999</v>
      </c>
      <c r="H56" s="2">
        <v>0.15140000000000001</v>
      </c>
      <c r="I56" s="2">
        <v>0.13220000000000001</v>
      </c>
    </row>
    <row r="57" spans="1:9" x14ac:dyDescent="0.3">
      <c r="A57" s="11">
        <v>55</v>
      </c>
      <c r="B57" s="10">
        <v>1.380835778</v>
      </c>
      <c r="C57" s="10">
        <v>1.3196388000000001</v>
      </c>
      <c r="D57" s="10">
        <v>0.69531623259999997</v>
      </c>
      <c r="E57" s="2">
        <v>0.75724973510000004</v>
      </c>
      <c r="F57" s="2">
        <v>0.94401217000000004</v>
      </c>
      <c r="G57" s="2">
        <v>1.0903396999999999</v>
      </c>
      <c r="H57" s="2">
        <v>0.14879999999999999</v>
      </c>
      <c r="I57" s="2">
        <v>0.13109999999999999</v>
      </c>
    </row>
    <row r="58" spans="1:9" x14ac:dyDescent="0.3">
      <c r="A58" s="11">
        <v>56</v>
      </c>
      <c r="B58" s="10">
        <v>1.3924635759999999</v>
      </c>
      <c r="C58" s="10">
        <v>1.2993792</v>
      </c>
      <c r="D58" s="10">
        <v>0.68565354820000002</v>
      </c>
      <c r="E58" s="2">
        <v>0.77769780070000005</v>
      </c>
      <c r="F58" s="2">
        <v>0.94020362999999996</v>
      </c>
      <c r="G58" s="2">
        <v>1.1190111</v>
      </c>
      <c r="H58" s="2">
        <v>0.1517</v>
      </c>
      <c r="I58" s="2">
        <v>0.13339999999999999</v>
      </c>
    </row>
    <row r="59" spans="1:9" x14ac:dyDescent="0.3">
      <c r="A59" s="11">
        <v>57.02</v>
      </c>
      <c r="B59" s="10">
        <v>1.4353157419999998</v>
      </c>
      <c r="C59" s="10">
        <v>1.3501271000000001</v>
      </c>
      <c r="D59" s="10">
        <v>0.68219817080000011</v>
      </c>
      <c r="E59" s="2">
        <v>0.79973018669999996</v>
      </c>
      <c r="F59" s="2">
        <v>0.96043648000000004</v>
      </c>
      <c r="G59" s="2">
        <v>1.1282577</v>
      </c>
      <c r="H59" s="2">
        <v>0.15340000000000001</v>
      </c>
      <c r="I59" s="2">
        <v>0.13189999999999999</v>
      </c>
    </row>
    <row r="60" spans="1:9" x14ac:dyDescent="0.3">
      <c r="A60" s="11">
        <v>58.02</v>
      </c>
      <c r="B60" s="10">
        <v>1.4211334760000001</v>
      </c>
      <c r="C60" s="10">
        <v>1.3526891000000001</v>
      </c>
      <c r="D60" s="10">
        <v>0.69445834280000007</v>
      </c>
      <c r="E60" s="2">
        <v>0.80751512539999992</v>
      </c>
      <c r="F60" s="2">
        <v>0.93973209000000002</v>
      </c>
      <c r="G60" s="2">
        <v>1.1252034</v>
      </c>
      <c r="H60" s="2">
        <v>0.15029999999999999</v>
      </c>
      <c r="I60" s="2">
        <v>0.12859999999999999</v>
      </c>
    </row>
    <row r="61" spans="1:9" x14ac:dyDescent="0.3">
      <c r="A61" s="11">
        <v>59.01</v>
      </c>
      <c r="B61" s="10">
        <v>1.4497636859999998</v>
      </c>
      <c r="C61" s="10">
        <v>1.3675539999999999</v>
      </c>
      <c r="D61" s="10">
        <v>0.6981408146000001</v>
      </c>
      <c r="E61" s="2">
        <v>0.80127166220000001</v>
      </c>
      <c r="F61" s="2">
        <v>0.94105947999999995</v>
      </c>
      <c r="G61" s="2">
        <v>1.1231351999999999</v>
      </c>
      <c r="H61" s="2">
        <v>0.1472</v>
      </c>
      <c r="I61" s="2">
        <v>0.13020000000000001</v>
      </c>
    </row>
    <row r="62" spans="1:9" x14ac:dyDescent="0.3">
      <c r="A62" s="11">
        <v>60</v>
      </c>
      <c r="B62" s="10">
        <v>1.4552224819999999</v>
      </c>
      <c r="C62" s="10">
        <v>1.3451740000000001</v>
      </c>
      <c r="D62" s="10">
        <v>0.67635523880000004</v>
      </c>
      <c r="E62" s="2">
        <v>0.81911288189999998</v>
      </c>
      <c r="F62" s="2">
        <v>0.93093230000000005</v>
      </c>
      <c r="G62" s="2">
        <v>1.1425609999999999</v>
      </c>
      <c r="H62" s="2">
        <v>0.14899999999999999</v>
      </c>
      <c r="I62" s="2">
        <v>0.13059999999999999</v>
      </c>
    </row>
    <row r="63" spans="1:9" x14ac:dyDescent="0.3">
      <c r="A63" s="11">
        <v>61</v>
      </c>
      <c r="B63" s="10">
        <v>1.4321224119999998</v>
      </c>
      <c r="C63" s="10">
        <v>1.3648593999999998</v>
      </c>
      <c r="D63" s="10">
        <v>0.68845171500000002</v>
      </c>
      <c r="E63" s="2">
        <v>0.81862286699999998</v>
      </c>
      <c r="F63" s="2">
        <v>0.94896108000000001</v>
      </c>
      <c r="G63" s="2">
        <v>1.153224</v>
      </c>
      <c r="H63" s="2">
        <v>0.1482</v>
      </c>
      <c r="I63" s="2">
        <v>0.1249</v>
      </c>
    </row>
    <row r="64" spans="1:9" x14ac:dyDescent="0.3">
      <c r="A64" s="11">
        <v>62.03</v>
      </c>
      <c r="B64" s="10">
        <v>1.40715554</v>
      </c>
      <c r="C64" s="10">
        <v>1.3541421999999999</v>
      </c>
      <c r="D64" s="10">
        <v>0.67245392999999998</v>
      </c>
      <c r="E64" s="2">
        <v>0.81341793429999987</v>
      </c>
      <c r="F64" s="2">
        <v>0.94667749000000001</v>
      </c>
      <c r="G64" s="2">
        <v>1.1831037</v>
      </c>
      <c r="H64" s="2">
        <v>0.1552</v>
      </c>
      <c r="I64" s="2">
        <v>0.12429999999999999</v>
      </c>
    </row>
    <row r="65" spans="1:9" x14ac:dyDescent="0.3">
      <c r="A65" s="11">
        <v>63.02</v>
      </c>
      <c r="B65" s="10">
        <v>1.2162874080000001</v>
      </c>
      <c r="C65" s="10">
        <v>1.3542541000000001</v>
      </c>
      <c r="D65" s="10">
        <v>0.6691850278</v>
      </c>
      <c r="E65" s="2">
        <v>0.81370032069999998</v>
      </c>
      <c r="F65" s="2">
        <v>0.96538910999999994</v>
      </c>
      <c r="G65" s="2">
        <v>1.1713494</v>
      </c>
      <c r="H65" s="2">
        <v>0.15859999999999999</v>
      </c>
      <c r="I65" s="2">
        <v>0.1308</v>
      </c>
    </row>
    <row r="66" spans="1:9" x14ac:dyDescent="0.3">
      <c r="A66" s="11">
        <v>64.02</v>
      </c>
      <c r="B66" s="10">
        <v>1.0926595259999998</v>
      </c>
      <c r="C66" s="10">
        <v>1.2791983999999998</v>
      </c>
      <c r="D66" s="10">
        <v>0.67560245860000012</v>
      </c>
      <c r="E66" s="2">
        <v>0.843868281</v>
      </c>
      <c r="F66" s="2">
        <v>0.96766764999999999</v>
      </c>
      <c r="G66" s="2">
        <v>1.1866423000000001</v>
      </c>
      <c r="H66" s="2">
        <v>0.1633</v>
      </c>
      <c r="I66" s="2">
        <v>0.1278</v>
      </c>
    </row>
    <row r="67" spans="1:9" x14ac:dyDescent="0.3">
      <c r="A67" s="11">
        <v>65.02</v>
      </c>
      <c r="B67" s="10">
        <v>0.99050677599999981</v>
      </c>
      <c r="C67" s="10">
        <v>1.1737537</v>
      </c>
      <c r="D67" s="10">
        <v>0.66321732320000004</v>
      </c>
      <c r="E67" s="2">
        <v>0.83058245289999988</v>
      </c>
      <c r="F67" s="2">
        <v>0.92855193000000003</v>
      </c>
      <c r="G67" s="2">
        <v>1.1952307</v>
      </c>
      <c r="H67" s="2">
        <v>0.15390000000000001</v>
      </c>
      <c r="I67" s="2">
        <v>0.1285</v>
      </c>
    </row>
    <row r="68" spans="1:9" x14ac:dyDescent="0.3">
      <c r="A68" s="11">
        <v>66.02</v>
      </c>
      <c r="B68" s="10">
        <v>0.89891984699999994</v>
      </c>
      <c r="C68" s="10">
        <v>1.1079148999999999</v>
      </c>
      <c r="D68" s="10">
        <v>0.66268827720000001</v>
      </c>
      <c r="E68" s="2">
        <v>0.83966046949999995</v>
      </c>
      <c r="F68" s="2">
        <v>0.94971172999999998</v>
      </c>
      <c r="G68" s="2">
        <v>1.1708301999999999</v>
      </c>
      <c r="H68" s="2">
        <v>0.15870000000000001</v>
      </c>
      <c r="I68" s="2">
        <v>0.12759999999999999</v>
      </c>
    </row>
    <row r="69" spans="1:9" x14ac:dyDescent="0.3">
      <c r="A69" s="11">
        <v>67.010000000000005</v>
      </c>
      <c r="B69" s="10">
        <v>0.82243480619999987</v>
      </c>
      <c r="C69" s="10">
        <v>0.93927759</v>
      </c>
      <c r="D69" s="10">
        <v>0.65772920499999998</v>
      </c>
      <c r="E69" s="2">
        <v>0.83632326210000008</v>
      </c>
      <c r="F69" s="2">
        <v>0.9572534399999999</v>
      </c>
      <c r="G69" s="2">
        <v>1.1782801000000001</v>
      </c>
      <c r="H69" s="2">
        <v>0.15720000000000001</v>
      </c>
      <c r="I69" s="2">
        <v>0.126</v>
      </c>
    </row>
    <row r="70" spans="1:9" x14ac:dyDescent="0.3">
      <c r="A70" s="11">
        <v>68.010000000000005</v>
      </c>
      <c r="B70" s="10">
        <v>0.76524494619999994</v>
      </c>
      <c r="C70" s="10">
        <v>0.83157115000000004</v>
      </c>
      <c r="D70" s="10">
        <v>0.66090502860000011</v>
      </c>
      <c r="E70" s="2">
        <v>0.8226634505</v>
      </c>
      <c r="F70" s="2">
        <v>0.97385296999999993</v>
      </c>
      <c r="G70" s="2">
        <v>1.1678523999999999</v>
      </c>
      <c r="H70" s="2">
        <v>0.15920000000000001</v>
      </c>
      <c r="I70" s="2">
        <v>0.12939999999999999</v>
      </c>
    </row>
    <row r="71" spans="1:9" x14ac:dyDescent="0.3">
      <c r="A71" s="11">
        <v>69.02</v>
      </c>
      <c r="B71" s="10">
        <v>0.70591376660000005</v>
      </c>
      <c r="C71" s="10">
        <v>0.75474258999999999</v>
      </c>
      <c r="D71" s="10">
        <v>0.64819911600000002</v>
      </c>
      <c r="E71" s="2">
        <v>0.81286093120000003</v>
      </c>
      <c r="F71" s="2">
        <v>0.95283812999999995</v>
      </c>
      <c r="G71" s="2">
        <v>1.1799472</v>
      </c>
      <c r="H71" s="2">
        <v>0.15329999999999999</v>
      </c>
      <c r="I71" s="2">
        <v>0.13469999999999999</v>
      </c>
    </row>
    <row r="72" spans="1:9" x14ac:dyDescent="0.3">
      <c r="A72" s="11">
        <v>70.010000000000005</v>
      </c>
      <c r="B72" s="10">
        <v>0.63025615940000002</v>
      </c>
      <c r="C72" s="10">
        <v>0.66925203</v>
      </c>
      <c r="D72" s="10">
        <v>0.65769997020000004</v>
      </c>
      <c r="E72" s="2">
        <v>0.81455981830000002</v>
      </c>
      <c r="F72" s="2">
        <v>1.0018071</v>
      </c>
      <c r="G72" s="2">
        <v>1.1587219</v>
      </c>
      <c r="H72" s="2">
        <v>0.1507</v>
      </c>
      <c r="I72" s="2">
        <v>0.1328</v>
      </c>
    </row>
    <row r="73" spans="1:9" x14ac:dyDescent="0.3">
      <c r="A73" s="11">
        <v>71</v>
      </c>
      <c r="B73" s="10">
        <v>0.59494935640000002</v>
      </c>
      <c r="C73" s="10">
        <v>0.60535230000000007</v>
      </c>
      <c r="D73" s="10">
        <v>0.63702592099999999</v>
      </c>
      <c r="E73" s="2">
        <v>0.81710147050000004</v>
      </c>
      <c r="F73" s="2">
        <v>0.97336771999999994</v>
      </c>
      <c r="G73" s="2">
        <v>1.1668584</v>
      </c>
      <c r="H73" s="2">
        <v>0.1565</v>
      </c>
      <c r="I73" s="2">
        <v>0.13150000000000001</v>
      </c>
    </row>
    <row r="74" spans="1:9" x14ac:dyDescent="0.3">
      <c r="A74" s="11">
        <v>72</v>
      </c>
      <c r="B74" s="10">
        <v>0.54877714639999997</v>
      </c>
      <c r="C74" s="10">
        <v>0.56876353000000002</v>
      </c>
      <c r="D74" s="10">
        <v>0.64377469720000013</v>
      </c>
      <c r="E74" s="2">
        <v>0.78132198259999996</v>
      </c>
      <c r="F74" s="2">
        <v>0.98430885000000001</v>
      </c>
      <c r="G74" s="2">
        <v>1.2188207</v>
      </c>
      <c r="H74" s="2">
        <v>0.16020000000000001</v>
      </c>
      <c r="I74" s="2">
        <v>0.12609999999999999</v>
      </c>
    </row>
    <row r="75" spans="1:9" x14ac:dyDescent="0.3">
      <c r="A75" s="11">
        <v>73</v>
      </c>
      <c r="B75" s="10">
        <v>0.50336206480000001</v>
      </c>
      <c r="C75" s="10">
        <v>0.52929071999999999</v>
      </c>
      <c r="D75" s="10">
        <v>0.63970011020000006</v>
      </c>
      <c r="E75" s="2">
        <v>0.80380875539999996</v>
      </c>
      <c r="F75" s="2">
        <v>0.98896474999999995</v>
      </c>
      <c r="G75" s="2">
        <v>1.2229562</v>
      </c>
      <c r="H75" s="2">
        <v>0.16009999999999999</v>
      </c>
      <c r="I75" s="2">
        <v>0.1244</v>
      </c>
    </row>
    <row r="76" spans="1:9" x14ac:dyDescent="0.3">
      <c r="A76" s="11">
        <v>74.02</v>
      </c>
      <c r="B76" s="10">
        <v>0.45777555179999996</v>
      </c>
      <c r="C76" s="10">
        <v>0.47837684999999996</v>
      </c>
      <c r="D76" s="10">
        <v>0.63640723080000006</v>
      </c>
      <c r="E76" s="2">
        <v>0.78268592869999998</v>
      </c>
      <c r="F76" s="2">
        <v>0.97346114000000006</v>
      </c>
      <c r="G76" s="2">
        <v>1.1838891999999999</v>
      </c>
      <c r="H76" s="2">
        <v>0.15640000000000001</v>
      </c>
      <c r="I76" s="2">
        <v>0.12239999999999999</v>
      </c>
    </row>
    <row r="77" spans="1:9" x14ac:dyDescent="0.3">
      <c r="A77" s="11">
        <v>75.010000000000005</v>
      </c>
      <c r="B77" s="10">
        <v>0.41366889759999997</v>
      </c>
      <c r="C77" s="10">
        <v>0.45671314000000002</v>
      </c>
      <c r="D77" s="10">
        <v>0.66455414220000009</v>
      </c>
      <c r="E77" s="2">
        <v>0.81436931999999995</v>
      </c>
      <c r="F77" s="2">
        <v>0.95172743000000004</v>
      </c>
      <c r="G77" s="2">
        <v>1.0505567</v>
      </c>
      <c r="H77" s="2">
        <v>0.1537</v>
      </c>
      <c r="I77" s="2">
        <v>0.123</v>
      </c>
    </row>
    <row r="78" spans="1:9" x14ac:dyDescent="0.3">
      <c r="A78" s="11">
        <v>76.02</v>
      </c>
      <c r="B78" s="10">
        <v>0.365245706</v>
      </c>
      <c r="C78" s="10">
        <v>0.41395065000000003</v>
      </c>
      <c r="D78" s="10">
        <v>0.65712989160000002</v>
      </c>
      <c r="E78" s="2">
        <v>0.82150157479999997</v>
      </c>
      <c r="F78" s="2">
        <v>0.95870809000000001</v>
      </c>
      <c r="G78" s="2">
        <v>0.91142808999999991</v>
      </c>
      <c r="H78" s="2">
        <v>0.15060000000000001</v>
      </c>
      <c r="I78" s="2">
        <v>0.12620000000000001</v>
      </c>
    </row>
    <row r="79" spans="1:9" x14ac:dyDescent="0.3">
      <c r="A79" s="11">
        <v>77.03</v>
      </c>
      <c r="B79" s="10">
        <v>0.31132864419999995</v>
      </c>
      <c r="C79" s="10">
        <v>0.37333761999999998</v>
      </c>
      <c r="D79" s="10">
        <v>0.63869725480000006</v>
      </c>
      <c r="E79" s="2">
        <v>0.80810777600000006</v>
      </c>
      <c r="F79" s="2">
        <v>0.97139066000000007</v>
      </c>
      <c r="G79" s="2">
        <v>0.82703088000000002</v>
      </c>
      <c r="H79" s="2">
        <v>0.15010000000000001</v>
      </c>
      <c r="I79" s="2">
        <v>0.12570000000000001</v>
      </c>
    </row>
    <row r="80" spans="1:9" x14ac:dyDescent="0.3">
      <c r="A80" s="11">
        <v>78</v>
      </c>
      <c r="B80" s="10">
        <v>0.28223156220000001</v>
      </c>
      <c r="C80" s="10">
        <v>0.32438883000000002</v>
      </c>
      <c r="D80" s="10">
        <v>0.64985356400000005</v>
      </c>
      <c r="E80" s="2">
        <v>0.78399036529999999</v>
      </c>
      <c r="F80" s="2">
        <v>0.92442102999999998</v>
      </c>
      <c r="G80" s="2">
        <v>0.76156208999999997</v>
      </c>
      <c r="H80" s="2">
        <v>0.15579999999999999</v>
      </c>
      <c r="I80" s="2">
        <v>0.12709999999999999</v>
      </c>
    </row>
    <row r="81" spans="1:9" x14ac:dyDescent="0.3">
      <c r="A81" s="11">
        <v>79</v>
      </c>
      <c r="B81" s="10">
        <v>0.22501942679999998</v>
      </c>
      <c r="C81" s="10">
        <v>0.29148566999999997</v>
      </c>
      <c r="D81" s="10">
        <v>0.62269676680000008</v>
      </c>
      <c r="E81" s="2">
        <v>0.78443947530000002</v>
      </c>
      <c r="F81" s="2">
        <v>0.94392742000000007</v>
      </c>
      <c r="G81" s="2">
        <v>0.63195519999999994</v>
      </c>
      <c r="H81" s="2">
        <v>0.14749999999999999</v>
      </c>
      <c r="I81" s="2">
        <v>0.13020000000000001</v>
      </c>
    </row>
    <row r="82" spans="1:9" x14ac:dyDescent="0.3">
      <c r="A82" s="11">
        <v>80.010000000000005</v>
      </c>
      <c r="B82" s="10">
        <v>0.1995193368</v>
      </c>
      <c r="C82" s="10">
        <v>0.23036312</v>
      </c>
      <c r="D82" s="10">
        <v>0.63142593040000006</v>
      </c>
      <c r="E82" s="2">
        <v>0.78146932559999993</v>
      </c>
      <c r="F82" s="2">
        <v>0.91433774999999995</v>
      </c>
      <c r="G82" s="2">
        <v>0.55078707999999998</v>
      </c>
      <c r="H82" s="2">
        <v>0.1462</v>
      </c>
      <c r="I82" s="2">
        <v>0.12959999999999999</v>
      </c>
    </row>
    <row r="83" spans="1:9" x14ac:dyDescent="0.3">
      <c r="A83" s="11">
        <v>81.010000000000005</v>
      </c>
      <c r="B83" s="10">
        <v>0.16937065600000001</v>
      </c>
      <c r="C83" s="10">
        <v>0.20132332999999999</v>
      </c>
      <c r="D83" s="10">
        <v>0.63684790460000007</v>
      </c>
      <c r="E83" s="2">
        <v>0.76972670929999987</v>
      </c>
      <c r="F83" s="2">
        <v>0.94494793999999993</v>
      </c>
      <c r="G83" s="2">
        <v>0.46889069</v>
      </c>
      <c r="H83" s="2">
        <v>0.14960000000000001</v>
      </c>
      <c r="I83" s="2">
        <v>0.12859999999999999</v>
      </c>
    </row>
    <row r="84" spans="1:9" x14ac:dyDescent="0.3">
      <c r="A84" s="11">
        <v>82</v>
      </c>
      <c r="B84" s="10">
        <v>0.14508118939999998</v>
      </c>
      <c r="C84" s="10">
        <v>0.16461271999999999</v>
      </c>
      <c r="D84" s="10">
        <v>0.62575941420000003</v>
      </c>
      <c r="E84" s="2">
        <v>0.77311424029999998</v>
      </c>
      <c r="F84" s="2">
        <v>0.95099323000000002</v>
      </c>
      <c r="G84" s="2">
        <v>0.42094971999999997</v>
      </c>
      <c r="H84" s="2">
        <v>0.14899999999999999</v>
      </c>
      <c r="I84" s="2">
        <v>0.13</v>
      </c>
    </row>
    <row r="85" spans="1:9" x14ac:dyDescent="0.3">
      <c r="A85" s="11">
        <v>83.02</v>
      </c>
      <c r="B85" s="10">
        <v>0.12567795379999999</v>
      </c>
      <c r="C85" s="10">
        <v>0.13796242</v>
      </c>
      <c r="D85" s="10">
        <v>0.60809084660000001</v>
      </c>
      <c r="E85" s="2">
        <v>0.80557153640000001</v>
      </c>
      <c r="F85" s="2">
        <v>0.92926595999999995</v>
      </c>
      <c r="G85" s="2">
        <v>0.33674827000000002</v>
      </c>
      <c r="H85" s="2">
        <v>0.15310000000000001</v>
      </c>
      <c r="I85" s="2">
        <v>0.128</v>
      </c>
    </row>
    <row r="86" spans="1:9" x14ac:dyDescent="0.3">
      <c r="A86" s="11">
        <v>84</v>
      </c>
      <c r="B86" s="10">
        <v>0.11134763919999999</v>
      </c>
      <c r="C86" s="10">
        <v>0.10380309</v>
      </c>
      <c r="D86" s="10">
        <v>0.60595363219999998</v>
      </c>
      <c r="E86" s="2">
        <v>0.77723450929999993</v>
      </c>
      <c r="F86" s="2">
        <v>0.89818391000000009</v>
      </c>
      <c r="G86" s="2">
        <v>0.27418960999999997</v>
      </c>
      <c r="H86" s="2">
        <v>0.14910000000000001</v>
      </c>
      <c r="I86" s="2">
        <v>0.1239</v>
      </c>
    </row>
    <row r="87" spans="1:9" x14ac:dyDescent="0.3">
      <c r="A87" s="11">
        <v>85.02</v>
      </c>
      <c r="B87" s="10">
        <v>9.4713437700000014E-2</v>
      </c>
      <c r="C87" s="10">
        <v>7.6895998000000007E-2</v>
      </c>
      <c r="D87" s="10">
        <v>0.59295855159999999</v>
      </c>
      <c r="E87" s="2">
        <v>0.7497554957</v>
      </c>
      <c r="F87" s="2">
        <v>0.88443433999999999</v>
      </c>
      <c r="G87" s="2">
        <v>0.22091378</v>
      </c>
      <c r="H87" s="2">
        <v>0.1192</v>
      </c>
      <c r="I87" s="2">
        <v>0.1242</v>
      </c>
    </row>
    <row r="88" spans="1:9" x14ac:dyDescent="0.3">
      <c r="A88" s="11">
        <v>86.02</v>
      </c>
      <c r="B88" s="10">
        <v>0</v>
      </c>
      <c r="D88" s="10">
        <v>0.60185520580000007</v>
      </c>
      <c r="E88" s="2">
        <v>0.75762872380000001</v>
      </c>
      <c r="F88" s="2">
        <v>0.89860832999999996</v>
      </c>
      <c r="G88" s="2">
        <v>0.19121670999999998</v>
      </c>
      <c r="H88" s="2">
        <v>7.7829999999999996E-2</v>
      </c>
      <c r="I88" s="2">
        <v>0.1268</v>
      </c>
    </row>
    <row r="89" spans="1:9" x14ac:dyDescent="0.3">
      <c r="A89" s="11">
        <v>87.01</v>
      </c>
      <c r="B89" s="10">
        <v>0</v>
      </c>
      <c r="D89" s="10">
        <v>0.59885766360000015</v>
      </c>
      <c r="E89" s="2">
        <v>0.76425429909999998</v>
      </c>
      <c r="F89" s="2">
        <v>0.88668521999999994</v>
      </c>
      <c r="G89" s="2">
        <v>0.16383765</v>
      </c>
      <c r="H89" s="2">
        <v>5.4510000000000003E-2</v>
      </c>
      <c r="I89" s="2">
        <v>0.12759999999999999</v>
      </c>
    </row>
    <row r="90" spans="1:9" x14ac:dyDescent="0.3">
      <c r="A90" s="11">
        <v>88.01</v>
      </c>
      <c r="B90" s="10">
        <v>0</v>
      </c>
      <c r="D90" s="10">
        <v>0.61409396579999997</v>
      </c>
      <c r="E90" s="2">
        <v>0.74135976740000009</v>
      </c>
      <c r="F90" s="2">
        <v>0.83475926</v>
      </c>
      <c r="G90" s="2">
        <v>0.13349576000000002</v>
      </c>
      <c r="H90" s="2">
        <v>3.2460000000000003E-2</v>
      </c>
      <c r="I90" s="2">
        <v>0.1298</v>
      </c>
    </row>
    <row r="91" spans="1:9" x14ac:dyDescent="0.3">
      <c r="A91" s="11">
        <v>89.02</v>
      </c>
      <c r="B91" s="10">
        <v>0</v>
      </c>
      <c r="D91" s="10">
        <v>0.59636661060000007</v>
      </c>
      <c r="E91" s="2">
        <v>0.76970872550000002</v>
      </c>
      <c r="F91" s="2">
        <v>0.75243070000000001</v>
      </c>
      <c r="G91" s="2">
        <v>8.9590911999999995E-2</v>
      </c>
      <c r="H91" s="2">
        <v>1.443E-2</v>
      </c>
      <c r="I91" s="2">
        <v>0.13300000000000001</v>
      </c>
    </row>
    <row r="92" spans="1:9" x14ac:dyDescent="0.3">
      <c r="A92" s="11">
        <v>90</v>
      </c>
      <c r="B92" s="10">
        <v>0</v>
      </c>
      <c r="D92" s="10">
        <v>0.60624846060000004</v>
      </c>
      <c r="E92" s="2">
        <v>0.76663734660000005</v>
      </c>
      <c r="F92" s="2">
        <v>0.61793282999999999</v>
      </c>
      <c r="G92" s="2">
        <v>6.1725954E-2</v>
      </c>
      <c r="H92" s="2">
        <v>6.7359999999999998E-3</v>
      </c>
      <c r="I92" s="2">
        <v>0.13350000000000001</v>
      </c>
    </row>
    <row r="93" spans="1:9" x14ac:dyDescent="0.3">
      <c r="A93" s="11">
        <v>91.02</v>
      </c>
      <c r="B93" s="10">
        <v>0</v>
      </c>
      <c r="D93" s="10">
        <v>0.59452619620000013</v>
      </c>
      <c r="E93" s="2">
        <v>0.74046567960000009</v>
      </c>
      <c r="F93" s="2">
        <v>0.52968971999999992</v>
      </c>
      <c r="G93" s="2">
        <v>4.3631573999999999E-2</v>
      </c>
      <c r="H93" s="2">
        <v>1.9980000000000002E-3</v>
      </c>
      <c r="I93" s="2">
        <v>0.13200000000000001</v>
      </c>
    </row>
    <row r="94" spans="1:9" x14ac:dyDescent="0.3">
      <c r="A94" s="11">
        <v>92.02</v>
      </c>
      <c r="B94" s="10">
        <v>0</v>
      </c>
      <c r="D94" s="10">
        <v>0.59200690479999996</v>
      </c>
      <c r="E94" s="2">
        <v>0.75828165019999993</v>
      </c>
      <c r="F94" s="2">
        <v>0.48670133000000004</v>
      </c>
      <c r="G94" s="2">
        <v>2.0864929000000001E-2</v>
      </c>
      <c r="H94" s="2">
        <v>1.004E-4</v>
      </c>
      <c r="I94" s="2">
        <v>0.13489999999999999</v>
      </c>
    </row>
    <row r="95" spans="1:9" x14ac:dyDescent="0.3">
      <c r="A95" s="11">
        <v>93.01</v>
      </c>
      <c r="B95" s="10">
        <v>0</v>
      </c>
      <c r="D95" s="10">
        <v>0.5884059894</v>
      </c>
      <c r="E95" s="2">
        <v>0.77828943279999996</v>
      </c>
      <c r="F95" s="2">
        <v>0.39954825999999999</v>
      </c>
      <c r="G95" s="2">
        <v>7.3028245E-3</v>
      </c>
      <c r="H95" s="2">
        <v>4.1829999999999996E-6</v>
      </c>
      <c r="I95" s="2">
        <v>0.13569999999999999</v>
      </c>
    </row>
    <row r="96" spans="1:9" x14ac:dyDescent="0.3">
      <c r="A96" s="11">
        <v>94.02</v>
      </c>
      <c r="B96" s="10">
        <v>0</v>
      </c>
      <c r="D96" s="10">
        <v>0.59124234800000008</v>
      </c>
      <c r="E96" s="2">
        <v>0.77657892509999993</v>
      </c>
      <c r="F96" s="2">
        <v>0.35434834999999998</v>
      </c>
      <c r="G96" s="2">
        <v>1.0200415000000001E-3</v>
      </c>
      <c r="H96" s="2">
        <v>0</v>
      </c>
      <c r="I96" s="2">
        <v>0.13020000000000001</v>
      </c>
    </row>
    <row r="97" spans="1:9" x14ac:dyDescent="0.3">
      <c r="A97" s="11">
        <v>95.02</v>
      </c>
      <c r="B97" s="10">
        <v>0</v>
      </c>
      <c r="D97" s="10">
        <v>0.59752695020000002</v>
      </c>
      <c r="E97" s="2">
        <v>0.70623076149999997</v>
      </c>
      <c r="F97" s="2">
        <v>0.29418079999999996</v>
      </c>
      <c r="G97" s="2">
        <v>1.9357526999999999E-5</v>
      </c>
      <c r="H97" s="2">
        <v>0</v>
      </c>
      <c r="I97" s="2">
        <v>0.1288</v>
      </c>
    </row>
    <row r="98" spans="1:9" x14ac:dyDescent="0.3">
      <c r="A98" s="11">
        <v>96.02</v>
      </c>
      <c r="B98" s="10">
        <v>0</v>
      </c>
      <c r="D98" s="10">
        <v>0.61316491819999996</v>
      </c>
      <c r="E98" s="2">
        <v>0.65818070570000009</v>
      </c>
      <c r="F98" s="2">
        <v>0.24950067000000001</v>
      </c>
      <c r="G98" s="2">
        <v>1.8609213E-6</v>
      </c>
      <c r="H98" s="2">
        <v>0</v>
      </c>
      <c r="I98" s="2">
        <v>0.13400000000000001</v>
      </c>
    </row>
    <row r="99" spans="1:9" x14ac:dyDescent="0.3">
      <c r="A99" s="11">
        <v>97.02</v>
      </c>
      <c r="B99" s="10">
        <v>0</v>
      </c>
      <c r="D99" s="10">
        <v>0.62577784759999999</v>
      </c>
      <c r="E99" s="2">
        <v>0.5346912278999999</v>
      </c>
      <c r="F99" s="2">
        <v>0.21676151999999999</v>
      </c>
      <c r="G99" s="2">
        <v>1.8358299999999998E-7</v>
      </c>
      <c r="H99" s="2">
        <v>0</v>
      </c>
      <c r="I99" s="2">
        <v>0.1358</v>
      </c>
    </row>
    <row r="100" spans="1:9" x14ac:dyDescent="0.3">
      <c r="A100" s="11">
        <v>98.01</v>
      </c>
      <c r="B100" s="10">
        <v>0</v>
      </c>
      <c r="D100" s="10">
        <v>0.62020672080000006</v>
      </c>
      <c r="E100" s="2">
        <v>0.44375389279999999</v>
      </c>
      <c r="F100" s="2">
        <v>0.15460951000000001</v>
      </c>
      <c r="G100" s="2">
        <v>1.895469E-8</v>
      </c>
      <c r="H100" s="2">
        <v>0</v>
      </c>
      <c r="I100" s="2">
        <v>0.1341</v>
      </c>
    </row>
    <row r="101" spans="1:9" x14ac:dyDescent="0.3">
      <c r="A101" s="11">
        <v>99</v>
      </c>
      <c r="B101" s="10">
        <v>0</v>
      </c>
      <c r="D101" s="10">
        <v>0.63644130980000002</v>
      </c>
      <c r="E101" s="2">
        <v>0.36300162559999999</v>
      </c>
      <c r="F101" s="2">
        <v>0.13149239999999998</v>
      </c>
      <c r="G101" s="2">
        <v>3.5136986000000004E-9</v>
      </c>
      <c r="H101" s="2">
        <v>0</v>
      </c>
      <c r="I101" s="2">
        <v>0.1336</v>
      </c>
    </row>
    <row r="102" spans="1:9" x14ac:dyDescent="0.3">
      <c r="A102" s="11">
        <v>100</v>
      </c>
      <c r="B102" s="10">
        <v>0</v>
      </c>
      <c r="D102" s="10">
        <v>0.6042194192</v>
      </c>
      <c r="E102" s="2">
        <v>0.31186403069999996</v>
      </c>
      <c r="F102" s="2">
        <v>0.10524421</v>
      </c>
      <c r="G102" s="2">
        <v>3.2863998000000001E-9</v>
      </c>
      <c r="H102" s="2">
        <v>0</v>
      </c>
      <c r="I102" s="2">
        <v>0.13189999999999999</v>
      </c>
    </row>
    <row r="103" spans="1:9" x14ac:dyDescent="0.3">
      <c r="I103">
        <v>0.12920000000000001</v>
      </c>
    </row>
    <row r="204" spans="1:1" x14ac:dyDescent="0.3">
      <c r="A204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zoomScale="85" zoomScaleNormal="85" workbookViewId="0">
      <selection activeCell="O12" sqref="O12"/>
    </sheetView>
  </sheetViews>
  <sheetFormatPr defaultRowHeight="14.4" x14ac:dyDescent="0.3"/>
  <cols>
    <col min="1" max="1" width="8.88671875" style="4"/>
    <col min="2" max="2" width="11.77734375" style="2" customWidth="1"/>
    <col min="3" max="3" width="13.109375" style="13" customWidth="1"/>
    <col min="4" max="4" width="12.88671875" customWidth="1"/>
    <col min="5" max="5" width="24.88671875" customWidth="1"/>
    <col min="6" max="6" width="12.6640625" customWidth="1"/>
    <col min="7" max="7" width="14.109375" customWidth="1"/>
    <col min="8" max="8" width="13.77734375" customWidth="1"/>
  </cols>
  <sheetData>
    <row r="1" spans="1:8" ht="31.2" x14ac:dyDescent="0.3">
      <c r="A1" s="4" t="s">
        <v>0</v>
      </c>
      <c r="B1" s="3" t="s">
        <v>1</v>
      </c>
      <c r="C1" s="5" t="s">
        <v>55</v>
      </c>
      <c r="D1" s="5" t="s">
        <v>56</v>
      </c>
      <c r="E1" s="5" t="s">
        <v>57</v>
      </c>
      <c r="F1" s="5"/>
      <c r="G1" s="5"/>
      <c r="H1" s="5"/>
    </row>
    <row r="2" spans="1:8" x14ac:dyDescent="0.3">
      <c r="A2" s="2">
        <v>0</v>
      </c>
      <c r="C2" s="2">
        <v>0.28448276</v>
      </c>
      <c r="D2" s="2">
        <v>0.255</v>
      </c>
      <c r="E2" s="2">
        <v>0.25</v>
      </c>
    </row>
    <row r="3" spans="1:8" x14ac:dyDescent="0.3">
      <c r="A3" s="2">
        <v>1.0289999999999999</v>
      </c>
      <c r="C3" s="2">
        <v>-6.6666666999999999E-2</v>
      </c>
      <c r="D3" s="2">
        <v>-5.5434782520000003E-2</v>
      </c>
      <c r="E3" s="2">
        <v>-7.6086956999999997E-2</v>
      </c>
    </row>
    <row r="4" spans="1:8" x14ac:dyDescent="0.3">
      <c r="A4" s="2">
        <v>2.0579999999999998</v>
      </c>
      <c r="C4" s="2">
        <v>-0.25</v>
      </c>
      <c r="D4" s="2">
        <v>-0.255</v>
      </c>
      <c r="E4" s="2">
        <v>-0.25</v>
      </c>
    </row>
    <row r="5" spans="1:8" x14ac:dyDescent="0.3">
      <c r="A5" s="2">
        <v>3.0190000000000001</v>
      </c>
      <c r="C5" s="2">
        <v>-0.13333333</v>
      </c>
      <c r="D5" s="2">
        <v>-0.255</v>
      </c>
      <c r="E5" s="2">
        <v>-0.25</v>
      </c>
    </row>
    <row r="6" spans="1:8" x14ac:dyDescent="0.3">
      <c r="A6" s="2">
        <v>4.048</v>
      </c>
      <c r="C6" s="2">
        <v>0.31666666999999998</v>
      </c>
      <c r="D6" s="2">
        <v>0.21249999660000002</v>
      </c>
      <c r="E6" s="2">
        <v>0.22727273000000001</v>
      </c>
    </row>
    <row r="7" spans="1:8" x14ac:dyDescent="0.3">
      <c r="A7" s="2">
        <v>5.0110000000000001</v>
      </c>
      <c r="C7" s="2">
        <v>0.75</v>
      </c>
      <c r="D7" s="2">
        <v>0.41883167580000003</v>
      </c>
      <c r="E7" s="2">
        <v>0.41466037</v>
      </c>
    </row>
    <row r="8" spans="1:8" x14ac:dyDescent="0.3">
      <c r="A8" s="2">
        <v>6.0010000000000003</v>
      </c>
      <c r="C8" s="2">
        <v>1.0321724000000001</v>
      </c>
      <c r="D8" s="2">
        <v>0.76500000000000001</v>
      </c>
      <c r="E8" s="2">
        <v>0.75</v>
      </c>
    </row>
    <row r="9" spans="1:8" x14ac:dyDescent="0.3">
      <c r="A9" s="2">
        <v>7.0279999999999996</v>
      </c>
      <c r="C9" s="2">
        <v>1.2142857</v>
      </c>
      <c r="D9" s="2">
        <v>1.1359091280000002</v>
      </c>
      <c r="E9" s="2">
        <v>0.79838710000000002</v>
      </c>
    </row>
    <row r="10" spans="1:8" x14ac:dyDescent="0.3">
      <c r="A10" s="2">
        <v>8.0129999999999999</v>
      </c>
      <c r="C10" s="2">
        <v>1.7646520000000001</v>
      </c>
      <c r="D10" s="2">
        <v>1.6649999580000001</v>
      </c>
      <c r="E10" s="2">
        <v>1.25</v>
      </c>
    </row>
    <row r="11" spans="1:8" x14ac:dyDescent="0.3">
      <c r="A11" s="2">
        <v>9.0299999999999994</v>
      </c>
      <c r="C11" s="2">
        <v>2.1276716000000002</v>
      </c>
      <c r="D11" s="2">
        <v>2.0312376900000002</v>
      </c>
      <c r="E11" s="2">
        <v>1.2323008</v>
      </c>
    </row>
    <row r="12" spans="1:8" x14ac:dyDescent="0.3">
      <c r="A12" s="2">
        <v>10.01</v>
      </c>
      <c r="C12" s="2">
        <v>2.4016071000000001</v>
      </c>
      <c r="D12" s="2">
        <v>2.2949999999999999</v>
      </c>
      <c r="E12" s="2">
        <v>1.2506473</v>
      </c>
    </row>
    <row r="13" spans="1:8" x14ac:dyDescent="0.3">
      <c r="A13" s="2">
        <v>11.03</v>
      </c>
      <c r="C13" s="2">
        <v>2.9112903000000001</v>
      </c>
      <c r="D13" s="2">
        <v>2.6884285860000001</v>
      </c>
      <c r="E13" s="2">
        <v>2.7800118999999999</v>
      </c>
    </row>
    <row r="14" spans="1:8" x14ac:dyDescent="0.3">
      <c r="A14" s="2">
        <v>12.02</v>
      </c>
      <c r="C14" s="2">
        <v>3.5314787999999999</v>
      </c>
      <c r="D14" s="2">
        <v>3.082859118</v>
      </c>
      <c r="E14" s="2">
        <v>2.6123997000000001</v>
      </c>
    </row>
    <row r="15" spans="1:8" x14ac:dyDescent="0.3">
      <c r="A15" s="2">
        <v>13.02</v>
      </c>
      <c r="C15" s="2">
        <v>5.2077464999999998</v>
      </c>
      <c r="D15" s="2">
        <v>3.8250000000000002</v>
      </c>
      <c r="E15" s="2">
        <v>4.3319625999999998</v>
      </c>
    </row>
    <row r="16" spans="1:8" x14ac:dyDescent="0.3">
      <c r="A16" s="2">
        <v>14.03</v>
      </c>
      <c r="C16" s="2">
        <v>6.8746361</v>
      </c>
      <c r="D16" s="2">
        <v>4.5487400820000001</v>
      </c>
      <c r="E16" s="2">
        <v>5.1294623000000001</v>
      </c>
    </row>
    <row r="17" spans="1:5" x14ac:dyDescent="0.3">
      <c r="A17" s="2">
        <v>15.03</v>
      </c>
      <c r="C17" s="2">
        <v>7.9018987000000003</v>
      </c>
      <c r="D17" s="2">
        <v>5.4103012380000006</v>
      </c>
      <c r="E17" s="2">
        <v>5.8528452</v>
      </c>
    </row>
    <row r="18" spans="1:5" x14ac:dyDescent="0.3">
      <c r="A18" s="2">
        <v>16</v>
      </c>
      <c r="C18" s="2">
        <v>9.0905611999999998</v>
      </c>
      <c r="D18" s="2">
        <v>6.4726700999999993</v>
      </c>
      <c r="E18" s="2">
        <v>7.0308023999999998</v>
      </c>
    </row>
    <row r="19" spans="1:5" x14ac:dyDescent="0.3">
      <c r="A19" s="2">
        <v>17.02</v>
      </c>
      <c r="C19" s="2">
        <v>9.9542122000000006</v>
      </c>
      <c r="D19" s="2">
        <v>7.3807919100000001</v>
      </c>
      <c r="E19" s="2">
        <v>7.7868411999999996</v>
      </c>
    </row>
    <row r="20" spans="1:5" x14ac:dyDescent="0.3">
      <c r="A20" s="2">
        <v>18.02</v>
      </c>
      <c r="C20" s="2">
        <v>10.597826</v>
      </c>
      <c r="D20" s="2">
        <v>8.0750000340000003</v>
      </c>
      <c r="E20" s="2">
        <v>8.9221535999999997</v>
      </c>
    </row>
    <row r="21" spans="1:5" x14ac:dyDescent="0.3">
      <c r="A21" s="2">
        <v>19</v>
      </c>
      <c r="C21" s="2">
        <v>11.202586999999999</v>
      </c>
      <c r="D21" s="2">
        <v>8.8073077079999997</v>
      </c>
      <c r="E21" s="2">
        <v>9.93079</v>
      </c>
    </row>
    <row r="22" spans="1:5" x14ac:dyDescent="0.3">
      <c r="A22" s="2">
        <v>20.010000000000002</v>
      </c>
      <c r="C22" s="2">
        <v>11.933246</v>
      </c>
      <c r="D22" s="2">
        <v>9.3628725359999994</v>
      </c>
      <c r="E22" s="2">
        <v>10.375456</v>
      </c>
    </row>
    <row r="23" spans="1:5" x14ac:dyDescent="0.3">
      <c r="A23" s="2">
        <v>21.01</v>
      </c>
      <c r="C23" s="2">
        <v>12.553796999999999</v>
      </c>
      <c r="D23" s="2">
        <v>10.226811720000001</v>
      </c>
      <c r="E23" s="2">
        <v>11.118027</v>
      </c>
    </row>
    <row r="24" spans="1:5" x14ac:dyDescent="0.3">
      <c r="A24" s="2">
        <v>22.02</v>
      </c>
      <c r="C24" s="2">
        <v>13.290404000000001</v>
      </c>
      <c r="D24" s="2">
        <v>10.817450880000001</v>
      </c>
      <c r="E24" s="2">
        <v>11.663168000000001</v>
      </c>
    </row>
    <row r="25" spans="1:5" x14ac:dyDescent="0.3">
      <c r="A25" s="2">
        <v>23.01</v>
      </c>
      <c r="C25" s="2">
        <v>14.234840999999999</v>
      </c>
      <c r="D25" s="2">
        <v>11.675768640000001</v>
      </c>
      <c r="E25" s="2">
        <v>12.254438</v>
      </c>
    </row>
    <row r="26" spans="1:5" x14ac:dyDescent="0.3">
      <c r="A26" s="2">
        <v>24.01</v>
      </c>
      <c r="C26" s="2">
        <v>15.273258</v>
      </c>
      <c r="D26" s="2">
        <v>12.387694980000001</v>
      </c>
      <c r="E26" s="2">
        <v>12.802614999999999</v>
      </c>
    </row>
    <row r="27" spans="1:5" x14ac:dyDescent="0.3">
      <c r="A27" s="2">
        <v>25.01</v>
      </c>
      <c r="C27" s="2">
        <v>16.991647</v>
      </c>
      <c r="D27" s="2">
        <v>13.473547200000001</v>
      </c>
      <c r="E27" s="2">
        <v>13.469580000000001</v>
      </c>
    </row>
    <row r="28" spans="1:5" x14ac:dyDescent="0.3">
      <c r="A28" s="2">
        <v>26.01</v>
      </c>
      <c r="C28" s="2">
        <v>18.229545999999999</v>
      </c>
      <c r="D28" s="2">
        <v>14.4305418</v>
      </c>
      <c r="E28" s="2">
        <v>13.962114</v>
      </c>
    </row>
    <row r="29" spans="1:5" x14ac:dyDescent="0.3">
      <c r="A29" s="2">
        <v>27.02</v>
      </c>
      <c r="B29" s="2">
        <v>16.87</v>
      </c>
      <c r="C29" s="2">
        <v>19.551282</v>
      </c>
      <c r="D29" s="2">
        <v>15.30848334</v>
      </c>
      <c r="E29" s="2">
        <v>14.596491</v>
      </c>
    </row>
    <row r="30" spans="1:5" x14ac:dyDescent="0.3">
      <c r="A30" s="2">
        <v>28.01</v>
      </c>
      <c r="C30" s="2">
        <v>20.609995999999999</v>
      </c>
      <c r="D30" s="2">
        <v>16.28673882</v>
      </c>
      <c r="E30" s="2">
        <v>15.204015</v>
      </c>
    </row>
    <row r="31" spans="1:5" x14ac:dyDescent="0.3">
      <c r="A31" s="2">
        <v>29</v>
      </c>
      <c r="C31" s="2">
        <v>21.800633000000001</v>
      </c>
      <c r="D31" s="2">
        <v>17.562446699999999</v>
      </c>
      <c r="E31" s="2">
        <v>16.604465999999999</v>
      </c>
    </row>
    <row r="32" spans="1:5" x14ac:dyDescent="0.3">
      <c r="A32" s="2">
        <v>30</v>
      </c>
      <c r="C32" s="2">
        <v>22.655062999999998</v>
      </c>
      <c r="D32" s="2">
        <v>18.493043699999998</v>
      </c>
      <c r="E32" s="2">
        <v>17.803103</v>
      </c>
    </row>
    <row r="33" spans="1:5" x14ac:dyDescent="0.3">
      <c r="A33" s="2">
        <v>31.02</v>
      </c>
      <c r="C33" s="2">
        <v>23.832277999999999</v>
      </c>
      <c r="D33" s="2">
        <v>19.734291900000002</v>
      </c>
      <c r="E33" s="2">
        <v>19.058101000000001</v>
      </c>
    </row>
    <row r="34" spans="1:5" x14ac:dyDescent="0.3">
      <c r="A34" s="2">
        <v>32.01</v>
      </c>
      <c r="C34" s="2">
        <v>24.662500000000001</v>
      </c>
      <c r="D34" s="2">
        <v>20.904795960000001</v>
      </c>
      <c r="E34" s="2">
        <v>20.265025999999999</v>
      </c>
    </row>
    <row r="35" spans="1:5" x14ac:dyDescent="0.3">
      <c r="A35" s="2">
        <v>33.01</v>
      </c>
      <c r="C35" s="2">
        <v>25.762657999999998</v>
      </c>
      <c r="D35" s="2">
        <v>21.831122220000001</v>
      </c>
      <c r="E35" s="2">
        <v>21.504563000000001</v>
      </c>
    </row>
    <row r="36" spans="1:5" x14ac:dyDescent="0.3">
      <c r="A36" s="2">
        <v>34</v>
      </c>
      <c r="C36" s="2">
        <v>27.783619999999999</v>
      </c>
      <c r="D36" s="2">
        <v>22.926061620000002</v>
      </c>
      <c r="E36" s="2">
        <v>22.522258000000001</v>
      </c>
    </row>
    <row r="37" spans="1:5" x14ac:dyDescent="0.3">
      <c r="A37" s="2">
        <v>35.020000000000003</v>
      </c>
      <c r="C37" s="2">
        <v>29.953067999999998</v>
      </c>
      <c r="D37" s="2">
        <v>24.085017239999999</v>
      </c>
      <c r="E37" s="2">
        <v>23.43017</v>
      </c>
    </row>
    <row r="38" spans="1:5" x14ac:dyDescent="0.3">
      <c r="A38" s="2">
        <v>36.020000000000003</v>
      </c>
      <c r="C38" s="2">
        <v>32.00432</v>
      </c>
      <c r="D38" s="2">
        <v>24.927666779999999</v>
      </c>
      <c r="E38" s="2">
        <v>24.455736000000002</v>
      </c>
    </row>
    <row r="39" spans="1:5" x14ac:dyDescent="0.3">
      <c r="A39" s="2">
        <v>37.01</v>
      </c>
      <c r="C39" s="2">
        <v>33.520587999999996</v>
      </c>
      <c r="D39" s="2">
        <v>25.791156959999999</v>
      </c>
      <c r="E39" s="2">
        <v>25.429991999999999</v>
      </c>
    </row>
    <row r="40" spans="1:5" x14ac:dyDescent="0.3">
      <c r="A40" s="2">
        <v>38.01</v>
      </c>
      <c r="C40" s="2">
        <v>34.897058999999999</v>
      </c>
      <c r="D40" s="2">
        <v>26.870625</v>
      </c>
      <c r="E40" s="2">
        <v>26.276457000000001</v>
      </c>
    </row>
    <row r="41" spans="1:5" x14ac:dyDescent="0.3">
      <c r="A41" s="2">
        <v>39.01</v>
      </c>
      <c r="C41" s="2">
        <v>36.565475999999997</v>
      </c>
      <c r="D41" s="2">
        <v>27.948764999999998</v>
      </c>
      <c r="E41" s="2">
        <v>27.028797999999998</v>
      </c>
    </row>
    <row r="42" spans="1:5" x14ac:dyDescent="0.3">
      <c r="A42" s="2">
        <v>40.020000000000003</v>
      </c>
      <c r="C42" s="2">
        <v>38.802940999999997</v>
      </c>
      <c r="D42" s="2">
        <v>28.933715760000002</v>
      </c>
      <c r="E42" s="2">
        <v>29.154437000000001</v>
      </c>
    </row>
    <row r="43" spans="1:5" x14ac:dyDescent="0.3">
      <c r="A43" s="2">
        <v>41.01</v>
      </c>
      <c r="C43" s="2">
        <v>40.532353000000001</v>
      </c>
      <c r="D43" s="2">
        <v>29.758459200000001</v>
      </c>
      <c r="E43" s="2">
        <v>30.639873000000001</v>
      </c>
    </row>
    <row r="44" spans="1:5" x14ac:dyDescent="0.3">
      <c r="A44" s="2">
        <v>42.01</v>
      </c>
      <c r="C44" s="2">
        <v>42.494166999999997</v>
      </c>
      <c r="D44" s="2">
        <v>30.460472160000002</v>
      </c>
      <c r="E44" s="2">
        <v>31.751093999999998</v>
      </c>
    </row>
    <row r="45" spans="1:5" x14ac:dyDescent="0.3">
      <c r="A45" s="2">
        <v>43.01</v>
      </c>
      <c r="C45" s="2">
        <v>43.310398999999997</v>
      </c>
      <c r="D45" s="2">
        <v>31.126957500000003</v>
      </c>
      <c r="E45" s="2">
        <v>33.540979999999998</v>
      </c>
    </row>
    <row r="46" spans="1:5" x14ac:dyDescent="0.3">
      <c r="A46" s="2">
        <v>44.01</v>
      </c>
      <c r="C46" s="2">
        <v>44.031013000000002</v>
      </c>
      <c r="D46" s="2">
        <v>31.95505266</v>
      </c>
      <c r="E46" s="2">
        <v>34.443460000000002</v>
      </c>
    </row>
    <row r="47" spans="1:5" x14ac:dyDescent="0.3">
      <c r="A47" s="2">
        <v>45.01</v>
      </c>
      <c r="C47" s="2">
        <v>45.963541999999997</v>
      </c>
      <c r="D47" s="2">
        <v>32.784361619999999</v>
      </c>
      <c r="E47" s="2">
        <v>36.440955000000002</v>
      </c>
    </row>
    <row r="48" spans="1:5" x14ac:dyDescent="0.3">
      <c r="A48" s="2">
        <v>46.02</v>
      </c>
      <c r="C48" s="2">
        <v>48.572321000000002</v>
      </c>
      <c r="D48" s="2">
        <v>33.852537239999997</v>
      </c>
      <c r="E48" s="2">
        <v>36.652875999999999</v>
      </c>
    </row>
    <row r="49" spans="1:5" x14ac:dyDescent="0.3">
      <c r="A49" s="2">
        <v>47.01</v>
      </c>
      <c r="C49" s="2">
        <v>49.919497999999997</v>
      </c>
      <c r="D49" s="2">
        <v>35.160973859999999</v>
      </c>
      <c r="E49" s="2">
        <v>38.404573999999997</v>
      </c>
    </row>
    <row r="50" spans="1:5" x14ac:dyDescent="0.3">
      <c r="A50" s="2">
        <v>48.01</v>
      </c>
      <c r="C50" s="2">
        <v>51.991757999999997</v>
      </c>
      <c r="D50" s="2">
        <v>36.245000279999999</v>
      </c>
      <c r="E50" s="2">
        <v>39.967154999999998</v>
      </c>
    </row>
    <row r="51" spans="1:5" x14ac:dyDescent="0.3">
      <c r="A51" s="2">
        <v>49.02</v>
      </c>
      <c r="C51" s="2">
        <v>53.348900999999998</v>
      </c>
      <c r="D51" s="2">
        <v>37.112307299999998</v>
      </c>
      <c r="E51" s="2">
        <v>41.189511000000003</v>
      </c>
    </row>
    <row r="52" spans="1:5" x14ac:dyDescent="0.3">
      <c r="A52" s="2">
        <v>50.02</v>
      </c>
      <c r="C52" s="2">
        <v>55.546703000000001</v>
      </c>
      <c r="D52" s="2">
        <v>37.730192700000003</v>
      </c>
      <c r="E52" s="2">
        <v>43.669573</v>
      </c>
    </row>
    <row r="53" spans="1:5" x14ac:dyDescent="0.3">
      <c r="A53" s="2">
        <v>51.02</v>
      </c>
      <c r="C53" s="2">
        <v>57.645603999999999</v>
      </c>
      <c r="D53" s="2">
        <v>38.929155780000002</v>
      </c>
      <c r="E53" s="2">
        <v>44.443129999999996</v>
      </c>
    </row>
    <row r="54" spans="1:5" x14ac:dyDescent="0.3">
      <c r="A54" s="2">
        <v>52.01</v>
      </c>
      <c r="C54" s="2">
        <v>58.635260000000002</v>
      </c>
      <c r="D54" s="2">
        <v>39.681922920000005</v>
      </c>
      <c r="E54" s="2">
        <v>45.851340999999998</v>
      </c>
    </row>
    <row r="55" spans="1:5" x14ac:dyDescent="0.3">
      <c r="A55" s="2">
        <v>53</v>
      </c>
      <c r="B55" s="2">
        <v>48.36</v>
      </c>
      <c r="C55" s="2">
        <v>59.494073</v>
      </c>
      <c r="D55" s="2">
        <v>41.215875420000003</v>
      </c>
      <c r="E55" s="2">
        <v>46.976370000000003</v>
      </c>
    </row>
    <row r="56" spans="1:5" x14ac:dyDescent="0.3">
      <c r="A56" s="2">
        <v>54.02</v>
      </c>
      <c r="C56" s="2">
        <v>61.005319</v>
      </c>
      <c r="D56" s="2">
        <v>42.818402159999998</v>
      </c>
      <c r="E56" s="2">
        <v>48.117714999999997</v>
      </c>
    </row>
    <row r="57" spans="1:5" x14ac:dyDescent="0.3">
      <c r="A57" s="2">
        <v>55</v>
      </c>
      <c r="C57" s="2">
        <v>62.789040999999997</v>
      </c>
      <c r="D57" s="2">
        <v>43.770426960000002</v>
      </c>
      <c r="E57" s="2">
        <v>49.578662999999999</v>
      </c>
    </row>
    <row r="58" spans="1:5" x14ac:dyDescent="0.3">
      <c r="A58" s="2">
        <v>56.02</v>
      </c>
      <c r="C58" s="2">
        <v>64.455128000000002</v>
      </c>
      <c r="D58" s="2">
        <v>45.418720800000003</v>
      </c>
      <c r="E58" s="2">
        <v>51.209238999999997</v>
      </c>
    </row>
    <row r="59" spans="1:5" x14ac:dyDescent="0.3">
      <c r="A59" s="2">
        <v>57.02</v>
      </c>
      <c r="C59" s="2">
        <v>65.801940999999999</v>
      </c>
      <c r="D59" s="2">
        <v>46.972878260000002</v>
      </c>
      <c r="E59" s="2">
        <v>52.692056000000001</v>
      </c>
    </row>
    <row r="60" spans="1:5" x14ac:dyDescent="0.3">
      <c r="A60" s="2">
        <v>58.02</v>
      </c>
      <c r="C60" s="2">
        <v>67.151471000000001</v>
      </c>
      <c r="D60" s="2">
        <v>48.171677699999996</v>
      </c>
      <c r="E60" s="2">
        <v>54.313870000000001</v>
      </c>
    </row>
    <row r="61" spans="1:5" x14ac:dyDescent="0.3">
      <c r="A61" s="2">
        <v>59</v>
      </c>
      <c r="C61" s="2">
        <v>69.266683999999998</v>
      </c>
      <c r="D61" s="2">
        <v>49.477914179999999</v>
      </c>
      <c r="E61" s="2">
        <v>54.880608000000002</v>
      </c>
    </row>
    <row r="62" spans="1:5" x14ac:dyDescent="0.3">
      <c r="A62" s="2">
        <v>60.01</v>
      </c>
      <c r="C62" s="2">
        <v>70.617250999999996</v>
      </c>
      <c r="D62" s="2">
        <v>50.664047699999998</v>
      </c>
      <c r="E62" s="2">
        <v>55.658313999999997</v>
      </c>
    </row>
    <row r="63" spans="1:5" x14ac:dyDescent="0.3">
      <c r="A63" s="2">
        <v>61</v>
      </c>
      <c r="C63" s="2">
        <v>72.106443999999996</v>
      </c>
      <c r="D63" s="2">
        <v>51.574155959999999</v>
      </c>
      <c r="E63" s="2">
        <v>56.735491000000003</v>
      </c>
    </row>
    <row r="64" spans="1:5" x14ac:dyDescent="0.3">
      <c r="A64" s="2">
        <v>62.02</v>
      </c>
      <c r="C64" s="2">
        <v>73.580196000000001</v>
      </c>
      <c r="D64" s="2">
        <v>52.77620658</v>
      </c>
      <c r="E64" s="2">
        <v>58.346069999999997</v>
      </c>
    </row>
    <row r="65" spans="1:5" x14ac:dyDescent="0.3">
      <c r="A65" s="2">
        <v>63.01</v>
      </c>
      <c r="C65" s="2">
        <v>75.284908000000001</v>
      </c>
      <c r="D65" s="2">
        <v>53.778160739999997</v>
      </c>
      <c r="E65" s="2">
        <v>60.105891</v>
      </c>
    </row>
    <row r="66" spans="1:5" x14ac:dyDescent="0.3">
      <c r="A66" s="2">
        <v>64.010000000000005</v>
      </c>
      <c r="C66" s="2">
        <v>77.640473999999998</v>
      </c>
      <c r="D66" s="2">
        <v>55.948225020000002</v>
      </c>
      <c r="E66" s="2">
        <v>60.629063000000002</v>
      </c>
    </row>
    <row r="67" spans="1:5" x14ac:dyDescent="0.3">
      <c r="A67" s="2">
        <v>65</v>
      </c>
      <c r="C67" s="2">
        <v>79.421385000000001</v>
      </c>
      <c r="D67" s="2">
        <v>57.372158280000001</v>
      </c>
      <c r="E67" s="2">
        <v>62.638475</v>
      </c>
    </row>
    <row r="68" spans="1:5" x14ac:dyDescent="0.3">
      <c r="A68" s="2">
        <v>66.010000000000005</v>
      </c>
      <c r="C68" s="2">
        <v>80.801457999999997</v>
      </c>
      <c r="D68" s="2">
        <v>58.347673020000002</v>
      </c>
      <c r="E68" s="2">
        <v>64.603264999999993</v>
      </c>
    </row>
    <row r="69" spans="1:5" x14ac:dyDescent="0.3">
      <c r="A69" s="2">
        <v>67.02</v>
      </c>
      <c r="C69" s="2">
        <v>82.760434000000004</v>
      </c>
      <c r="D69" s="2">
        <v>59.248518659999995</v>
      </c>
      <c r="E69" s="2">
        <v>67.058528999999993</v>
      </c>
    </row>
    <row r="70" spans="1:5" x14ac:dyDescent="0.3">
      <c r="A70" s="2">
        <v>68.010000000000005</v>
      </c>
      <c r="C70" s="2">
        <v>85.051428999999999</v>
      </c>
      <c r="D70" s="2">
        <v>60.12184164</v>
      </c>
      <c r="E70" s="2">
        <v>67.873373000000001</v>
      </c>
    </row>
    <row r="71" spans="1:5" x14ac:dyDescent="0.3">
      <c r="A71" s="2">
        <v>69.02</v>
      </c>
      <c r="C71" s="2">
        <v>87.012343000000001</v>
      </c>
      <c r="D71" s="2">
        <v>61.805167019999999</v>
      </c>
      <c r="E71" s="2">
        <v>68.994245000000006</v>
      </c>
    </row>
    <row r="72" spans="1:5" x14ac:dyDescent="0.3">
      <c r="A72" s="2">
        <v>70.02</v>
      </c>
      <c r="C72" s="2">
        <v>89.791264999999996</v>
      </c>
      <c r="D72" s="2">
        <v>62.852032799999996</v>
      </c>
      <c r="E72" s="2">
        <v>69.978452000000004</v>
      </c>
    </row>
    <row r="73" spans="1:5" x14ac:dyDescent="0.3">
      <c r="A73" s="2">
        <v>71.010000000000005</v>
      </c>
      <c r="C73" s="2">
        <v>92.520588000000004</v>
      </c>
      <c r="D73" s="2">
        <v>66.230194260000005</v>
      </c>
      <c r="E73" s="2">
        <v>71.422832999999997</v>
      </c>
    </row>
    <row r="74" spans="1:5" x14ac:dyDescent="0.3">
      <c r="A74" s="2">
        <v>72.010000000000005</v>
      </c>
      <c r="C74" s="2">
        <v>94.344117999999995</v>
      </c>
      <c r="D74" s="2">
        <v>66.700366320000001</v>
      </c>
      <c r="E74" s="2">
        <v>72.581826000000007</v>
      </c>
    </row>
    <row r="75" spans="1:5" x14ac:dyDescent="0.3">
      <c r="A75" s="2">
        <v>73.02</v>
      </c>
      <c r="C75" s="2">
        <v>95.509415000000004</v>
      </c>
      <c r="D75" s="2">
        <v>67.771154159999995</v>
      </c>
      <c r="E75" s="2">
        <v>74.578919999999997</v>
      </c>
    </row>
    <row r="76" spans="1:5" x14ac:dyDescent="0.3">
      <c r="A76" s="2">
        <v>74.02</v>
      </c>
      <c r="C76" s="2">
        <v>96.678571000000005</v>
      </c>
      <c r="D76" s="2">
        <v>68.590403879999997</v>
      </c>
      <c r="E76" s="2">
        <v>77.123400000000004</v>
      </c>
    </row>
    <row r="77" spans="1:5" x14ac:dyDescent="0.3">
      <c r="A77" s="2">
        <v>75</v>
      </c>
      <c r="C77" s="2">
        <v>97.421541000000005</v>
      </c>
      <c r="D77" s="2">
        <v>69.436853939999992</v>
      </c>
      <c r="E77" s="2">
        <v>78.027027000000004</v>
      </c>
    </row>
    <row r="78" spans="1:5" x14ac:dyDescent="0.3">
      <c r="A78" s="2">
        <v>76.02</v>
      </c>
      <c r="C78" s="2">
        <v>99.083834999999993</v>
      </c>
      <c r="D78" s="2">
        <v>70.629959159999999</v>
      </c>
      <c r="E78" s="2">
        <v>80.381994000000006</v>
      </c>
    </row>
    <row r="79" spans="1:5" x14ac:dyDescent="0.3">
      <c r="A79" s="2">
        <v>77.010000000000005</v>
      </c>
      <c r="C79" s="2">
        <v>100.95037000000001</v>
      </c>
      <c r="D79" s="2">
        <v>71.950263480000004</v>
      </c>
      <c r="E79" s="2">
        <v>82.240138000000002</v>
      </c>
    </row>
    <row r="80" spans="1:5" x14ac:dyDescent="0.3">
      <c r="A80" s="2">
        <v>78.010000000000005</v>
      </c>
      <c r="C80" s="2"/>
      <c r="D80" s="2">
        <v>72.958223400000008</v>
      </c>
      <c r="E80" s="2">
        <v>84.638690999999994</v>
      </c>
    </row>
    <row r="81" spans="1:5" x14ac:dyDescent="0.3">
      <c r="A81" s="2">
        <v>79.02</v>
      </c>
      <c r="C81" s="2"/>
      <c r="D81" s="2">
        <v>74.58783966</v>
      </c>
      <c r="E81" s="2">
        <v>85.338479000000007</v>
      </c>
    </row>
    <row r="82" spans="1:5" x14ac:dyDescent="0.3">
      <c r="A82" s="2">
        <v>80</v>
      </c>
      <c r="C82" s="2"/>
      <c r="D82" s="2">
        <v>75.676680480000002</v>
      </c>
      <c r="E82" s="2">
        <v>86.123887999999994</v>
      </c>
    </row>
    <row r="83" spans="1:5" x14ac:dyDescent="0.3">
      <c r="A83" s="2">
        <v>81</v>
      </c>
      <c r="C83" s="2"/>
      <c r="D83" s="2">
        <v>76.675159499999992</v>
      </c>
      <c r="E83" s="2">
        <v>87.948297999999994</v>
      </c>
    </row>
    <row r="84" spans="1:5" x14ac:dyDescent="0.3">
      <c r="A84" s="2">
        <v>82.02</v>
      </c>
      <c r="C84" s="2"/>
      <c r="D84" s="2">
        <v>77.858283</v>
      </c>
      <c r="E84" s="2">
        <v>89.573521</v>
      </c>
    </row>
    <row r="85" spans="1:5" x14ac:dyDescent="0.3">
      <c r="A85" s="2">
        <v>83.02</v>
      </c>
      <c r="C85" s="2"/>
      <c r="D85" s="2">
        <v>79.326656639999996</v>
      </c>
      <c r="E85" s="2">
        <v>91.053552999999994</v>
      </c>
    </row>
    <row r="86" spans="1:5" x14ac:dyDescent="0.3">
      <c r="A86" s="2">
        <v>84</v>
      </c>
      <c r="C86" s="2"/>
      <c r="D86" s="2">
        <v>81.269947379999991</v>
      </c>
      <c r="E86" s="2">
        <v>92.673756999999995</v>
      </c>
    </row>
    <row r="87" spans="1:5" x14ac:dyDescent="0.3">
      <c r="A87" s="2">
        <v>85.01</v>
      </c>
      <c r="B87" s="2">
        <v>84.13</v>
      </c>
      <c r="C87" s="2"/>
      <c r="D87" s="2">
        <v>82.147196340000008</v>
      </c>
      <c r="E87" s="2">
        <v>93.981378000000007</v>
      </c>
    </row>
    <row r="88" spans="1:5" x14ac:dyDescent="0.3">
      <c r="A88" s="2">
        <v>86.01</v>
      </c>
      <c r="C88" s="2"/>
      <c r="D88" s="2">
        <v>83.821959840000005</v>
      </c>
      <c r="E88" s="2">
        <v>95.299921999999995</v>
      </c>
    </row>
    <row r="89" spans="1:5" x14ac:dyDescent="0.3">
      <c r="A89" s="2">
        <v>87</v>
      </c>
      <c r="C89" s="2"/>
      <c r="D89" s="2">
        <v>84.924585960000002</v>
      </c>
      <c r="E89" s="2">
        <v>96.379142999999999</v>
      </c>
    </row>
    <row r="90" spans="1:5" x14ac:dyDescent="0.3">
      <c r="A90" s="2">
        <v>88.01</v>
      </c>
      <c r="C90" s="2"/>
      <c r="D90" s="2">
        <v>85.733347019999997</v>
      </c>
      <c r="E90" s="2">
        <v>97.375237999999996</v>
      </c>
    </row>
    <row r="91" spans="1:5" x14ac:dyDescent="0.3">
      <c r="A91" s="2">
        <v>89.02</v>
      </c>
      <c r="C91" s="2"/>
      <c r="D91" s="2">
        <v>86.558734079999994</v>
      </c>
      <c r="E91" s="2">
        <v>98.846350999999999</v>
      </c>
    </row>
    <row r="92" spans="1:5" x14ac:dyDescent="0.3">
      <c r="A92" s="2">
        <v>90.01</v>
      </c>
      <c r="C92" s="2"/>
      <c r="D92" s="2">
        <v>88.283178720000009</v>
      </c>
      <c r="E92" s="2">
        <v>100.29210999999999</v>
      </c>
    </row>
    <row r="93" spans="1:5" x14ac:dyDescent="0.3">
      <c r="A93" s="2">
        <v>91.01</v>
      </c>
      <c r="C93" s="2"/>
      <c r="D93" s="2">
        <v>87.986694999999997</v>
      </c>
      <c r="E93" s="2"/>
    </row>
    <row r="94" spans="1:5" x14ac:dyDescent="0.3">
      <c r="A94" s="2">
        <v>92</v>
      </c>
      <c r="C94" s="2"/>
      <c r="D94" s="2">
        <v>89.718194999999994</v>
      </c>
      <c r="E94" s="2"/>
    </row>
    <row r="95" spans="1:5" x14ac:dyDescent="0.3">
      <c r="A95" s="2">
        <v>93.02</v>
      </c>
      <c r="C95" s="2"/>
      <c r="D95" s="2">
        <v>91.629698000000005</v>
      </c>
      <c r="E95" s="2"/>
    </row>
    <row r="96" spans="1:5" x14ac:dyDescent="0.3">
      <c r="A96" s="2">
        <v>94</v>
      </c>
      <c r="C96" s="2"/>
      <c r="D96" s="2">
        <v>92.960320999999993</v>
      </c>
      <c r="E96" s="2"/>
    </row>
    <row r="97" spans="1:5" x14ac:dyDescent="0.3">
      <c r="A97" s="2">
        <v>95</v>
      </c>
      <c r="C97" s="2"/>
      <c r="D97" s="2">
        <v>94.061194</v>
      </c>
      <c r="E97" s="2"/>
    </row>
    <row r="98" spans="1:5" x14ac:dyDescent="0.3">
      <c r="A98" s="2">
        <v>96.01</v>
      </c>
      <c r="C98" s="2"/>
      <c r="D98" s="2">
        <v>97.681051999999994</v>
      </c>
      <c r="E98" s="2"/>
    </row>
    <row r="99" spans="1:5" x14ac:dyDescent="0.3">
      <c r="A99" s="2">
        <v>97.02</v>
      </c>
      <c r="C99" s="2"/>
      <c r="D99" s="2">
        <v>97.804739999999995</v>
      </c>
      <c r="E99" s="2"/>
    </row>
    <row r="100" spans="1:5" x14ac:dyDescent="0.3">
      <c r="A100" s="2">
        <v>98.01</v>
      </c>
      <c r="C100" s="2"/>
      <c r="D100" s="2">
        <v>98.953321000000003</v>
      </c>
      <c r="E100" s="2"/>
    </row>
    <row r="101" spans="1:5" x14ac:dyDescent="0.3">
      <c r="A101" s="2">
        <v>99.01</v>
      </c>
      <c r="C101" s="2"/>
      <c r="D101" s="2">
        <v>100.51931999999999</v>
      </c>
      <c r="E101" s="2"/>
    </row>
    <row r="102" spans="1:5" x14ac:dyDescent="0.3">
      <c r="A102" s="2">
        <v>100</v>
      </c>
      <c r="B102" s="2">
        <v>100</v>
      </c>
      <c r="C102" s="2"/>
      <c r="D102" s="2">
        <v>100.70684</v>
      </c>
      <c r="E102" s="2"/>
    </row>
    <row r="103" spans="1:5" x14ac:dyDescent="0.3">
      <c r="A103" s="2"/>
      <c r="C103" s="2"/>
      <c r="D103" s="2"/>
    </row>
    <row r="104" spans="1:5" x14ac:dyDescent="0.3">
      <c r="A104" s="2"/>
      <c r="C104" s="2"/>
      <c r="D104" s="2"/>
    </row>
    <row r="105" spans="1:5" x14ac:dyDescent="0.3">
      <c r="A105" s="2"/>
      <c r="C105" s="2"/>
      <c r="D105" s="2"/>
    </row>
    <row r="106" spans="1:5" x14ac:dyDescent="0.3">
      <c r="A106" s="2"/>
      <c r="C106" s="2"/>
      <c r="D106" s="2"/>
    </row>
    <row r="107" spans="1:5" x14ac:dyDescent="0.3">
      <c r="A107" s="2"/>
      <c r="C107" s="2"/>
      <c r="D107" s="2"/>
    </row>
    <row r="108" spans="1:5" x14ac:dyDescent="0.3">
      <c r="A108" s="2"/>
      <c r="C108" s="2"/>
      <c r="D108" s="2"/>
    </row>
    <row r="109" spans="1:5" x14ac:dyDescent="0.3">
      <c r="A109" s="2"/>
      <c r="C109" s="2"/>
      <c r="D109" s="2"/>
    </row>
    <row r="110" spans="1:5" x14ac:dyDescent="0.3">
      <c r="A110" s="2"/>
      <c r="C110" s="2"/>
      <c r="D110" s="2"/>
    </row>
    <row r="111" spans="1:5" x14ac:dyDescent="0.3">
      <c r="A111" s="2"/>
      <c r="C111" s="2"/>
      <c r="D111" s="2"/>
    </row>
    <row r="112" spans="1:5" x14ac:dyDescent="0.3">
      <c r="A112" s="2"/>
      <c r="C112" s="2"/>
      <c r="D112" s="2"/>
    </row>
    <row r="113" spans="1:4" x14ac:dyDescent="0.3">
      <c r="A113" s="2"/>
      <c r="C113" s="2"/>
      <c r="D113" s="2"/>
    </row>
    <row r="114" spans="1:4" x14ac:dyDescent="0.3">
      <c r="A114" s="2"/>
      <c r="C114" s="2"/>
      <c r="D114" s="2"/>
    </row>
    <row r="115" spans="1:4" x14ac:dyDescent="0.3">
      <c r="A115" s="2"/>
      <c r="C115" s="2"/>
      <c r="D115" s="2"/>
    </row>
    <row r="116" spans="1:4" x14ac:dyDescent="0.3">
      <c r="A116" s="2"/>
      <c r="C116" s="2"/>
      <c r="D116" s="2"/>
    </row>
    <row r="117" spans="1:4" x14ac:dyDescent="0.3">
      <c r="A117" s="2"/>
      <c r="C117" s="2"/>
      <c r="D117" s="2"/>
    </row>
    <row r="118" spans="1:4" x14ac:dyDescent="0.3">
      <c r="A118" s="2"/>
      <c r="C118" s="2"/>
      <c r="D118" s="2"/>
    </row>
    <row r="119" spans="1:4" x14ac:dyDescent="0.3">
      <c r="A119" s="2"/>
      <c r="C119" s="2"/>
      <c r="D119" s="2"/>
    </row>
    <row r="120" spans="1:4" x14ac:dyDescent="0.3">
      <c r="A120" s="2"/>
      <c r="C120" s="2"/>
      <c r="D120" s="2"/>
    </row>
    <row r="121" spans="1:4" x14ac:dyDescent="0.3">
      <c r="A121" s="2"/>
      <c r="C121" s="2"/>
      <c r="D121" s="2"/>
    </row>
    <row r="122" spans="1:4" x14ac:dyDescent="0.3">
      <c r="A122" s="2"/>
      <c r="C122" s="2"/>
      <c r="D122" s="2"/>
    </row>
    <row r="123" spans="1:4" x14ac:dyDescent="0.3">
      <c r="A123" s="2"/>
      <c r="C123" s="2"/>
      <c r="D123" s="2"/>
    </row>
    <row r="124" spans="1:4" x14ac:dyDescent="0.3">
      <c r="A124" s="2"/>
      <c r="C124" s="2"/>
      <c r="D124" s="2"/>
    </row>
    <row r="125" spans="1:4" x14ac:dyDescent="0.3">
      <c r="A125" s="2"/>
      <c r="C125" s="2"/>
      <c r="D125" s="2"/>
    </row>
    <row r="126" spans="1:4" x14ac:dyDescent="0.3">
      <c r="A126" s="2"/>
      <c r="C126" s="2"/>
      <c r="D126" s="2"/>
    </row>
    <row r="127" spans="1:4" x14ac:dyDescent="0.3">
      <c r="A127" s="2"/>
      <c r="C127" s="2"/>
      <c r="D127" s="2"/>
    </row>
    <row r="128" spans="1:4" x14ac:dyDescent="0.3">
      <c r="A128" s="2"/>
      <c r="C128" s="2"/>
      <c r="D128" s="2"/>
    </row>
    <row r="129" spans="1:4" x14ac:dyDescent="0.3">
      <c r="A129" s="2"/>
      <c r="C129" s="2"/>
      <c r="D129" s="2"/>
    </row>
    <row r="130" spans="1:4" x14ac:dyDescent="0.3">
      <c r="A130" s="2"/>
      <c r="C130" s="2"/>
      <c r="D130" s="2"/>
    </row>
    <row r="131" spans="1:4" x14ac:dyDescent="0.3">
      <c r="A131" s="2"/>
      <c r="C131" s="2"/>
      <c r="D131" s="2"/>
    </row>
    <row r="132" spans="1:4" x14ac:dyDescent="0.3">
      <c r="A132" s="2"/>
      <c r="C132" s="2"/>
      <c r="D132" s="2"/>
    </row>
    <row r="133" spans="1:4" x14ac:dyDescent="0.3">
      <c r="A133" s="2"/>
      <c r="C133" s="2"/>
      <c r="D133" s="2"/>
    </row>
    <row r="134" spans="1:4" x14ac:dyDescent="0.3">
      <c r="A134" s="2"/>
      <c r="C134" s="2"/>
      <c r="D134" s="2"/>
    </row>
    <row r="135" spans="1:4" x14ac:dyDescent="0.3">
      <c r="A135" s="2"/>
      <c r="C135" s="2"/>
      <c r="D135" s="2"/>
    </row>
    <row r="136" spans="1:4" x14ac:dyDescent="0.3">
      <c r="A136" s="2"/>
      <c r="C136" s="2"/>
      <c r="D136" s="2"/>
    </row>
    <row r="137" spans="1:4" x14ac:dyDescent="0.3">
      <c r="A137" s="2"/>
      <c r="C137" s="2"/>
      <c r="D137" s="2"/>
    </row>
    <row r="138" spans="1:4" x14ac:dyDescent="0.3">
      <c r="A138" s="2"/>
      <c r="C138" s="2"/>
      <c r="D138" s="2"/>
    </row>
    <row r="139" spans="1:4" x14ac:dyDescent="0.3">
      <c r="A139" s="2"/>
      <c r="C139" s="2"/>
      <c r="D139" s="2"/>
    </row>
    <row r="140" spans="1:4" x14ac:dyDescent="0.3">
      <c r="A140" s="2"/>
      <c r="C140" s="2"/>
      <c r="D140" s="2"/>
    </row>
    <row r="141" spans="1:4" x14ac:dyDescent="0.3">
      <c r="A141" s="2"/>
      <c r="C141" s="2"/>
      <c r="D141" s="2"/>
    </row>
    <row r="142" spans="1:4" x14ac:dyDescent="0.3">
      <c r="A142" s="2"/>
      <c r="C142" s="2"/>
      <c r="D142" s="2"/>
    </row>
    <row r="143" spans="1:4" x14ac:dyDescent="0.3">
      <c r="A143" s="2"/>
      <c r="C143" s="2"/>
      <c r="D143" s="2"/>
    </row>
    <row r="144" spans="1:4" x14ac:dyDescent="0.3">
      <c r="A144" s="2"/>
      <c r="C144" s="2"/>
      <c r="D144" s="2"/>
    </row>
    <row r="145" spans="1:4" x14ac:dyDescent="0.3">
      <c r="A145" s="2"/>
      <c r="C145" s="2"/>
      <c r="D145" s="2"/>
    </row>
    <row r="146" spans="1:4" x14ac:dyDescent="0.3">
      <c r="A146" s="2"/>
      <c r="C146" s="2"/>
      <c r="D146" s="2"/>
    </row>
    <row r="147" spans="1:4" x14ac:dyDescent="0.3">
      <c r="A147" s="2"/>
      <c r="C147" s="2"/>
      <c r="D147" s="2"/>
    </row>
    <row r="148" spans="1:4" x14ac:dyDescent="0.3">
      <c r="A148" s="2"/>
      <c r="C148" s="2"/>
      <c r="D148" s="2"/>
    </row>
    <row r="149" spans="1:4" x14ac:dyDescent="0.3">
      <c r="A149" s="2"/>
      <c r="C149" s="2"/>
      <c r="D149" s="2"/>
    </row>
    <row r="150" spans="1:4" x14ac:dyDescent="0.3">
      <c r="A150" s="2"/>
      <c r="C150" s="2"/>
      <c r="D150" s="2"/>
    </row>
    <row r="151" spans="1:4" x14ac:dyDescent="0.3">
      <c r="A151" s="2"/>
      <c r="C151" s="2"/>
      <c r="D151" s="2"/>
    </row>
    <row r="152" spans="1:4" x14ac:dyDescent="0.3">
      <c r="A152" s="2"/>
      <c r="C152" s="2"/>
      <c r="D152" s="2"/>
    </row>
    <row r="153" spans="1:4" x14ac:dyDescent="0.3">
      <c r="A153" s="2"/>
      <c r="C153" s="2"/>
      <c r="D153" s="2"/>
    </row>
    <row r="154" spans="1:4" x14ac:dyDescent="0.3">
      <c r="A154" s="2"/>
      <c r="C154" s="2"/>
      <c r="D154" s="2"/>
    </row>
    <row r="155" spans="1:4" x14ac:dyDescent="0.3">
      <c r="A155" s="2"/>
      <c r="C155" s="2"/>
      <c r="D155" s="2"/>
    </row>
    <row r="156" spans="1:4" x14ac:dyDescent="0.3">
      <c r="A156" s="2"/>
      <c r="C156" s="2"/>
      <c r="D156" s="2"/>
    </row>
    <row r="157" spans="1:4" x14ac:dyDescent="0.3">
      <c r="A157" s="2"/>
      <c r="C157" s="2"/>
      <c r="D157" s="2"/>
    </row>
    <row r="158" spans="1:4" x14ac:dyDescent="0.3">
      <c r="A158" s="2"/>
      <c r="C158" s="2"/>
      <c r="D158" s="2"/>
    </row>
    <row r="159" spans="1:4" x14ac:dyDescent="0.3">
      <c r="A159" s="2"/>
      <c r="C159" s="2"/>
      <c r="D159" s="2"/>
    </row>
    <row r="160" spans="1:4" x14ac:dyDescent="0.3">
      <c r="A160" s="2"/>
      <c r="C160" s="2"/>
      <c r="D160" s="2"/>
    </row>
    <row r="161" spans="1:4" x14ac:dyDescent="0.3">
      <c r="A161" s="2"/>
      <c r="C161" s="2"/>
      <c r="D161" s="2"/>
    </row>
    <row r="162" spans="1:4" x14ac:dyDescent="0.3">
      <c r="A162" s="2"/>
      <c r="C162" s="2"/>
      <c r="D162" s="2"/>
    </row>
    <row r="163" spans="1:4" x14ac:dyDescent="0.3">
      <c r="A163" s="2"/>
      <c r="C163" s="2"/>
      <c r="D163" s="2"/>
    </row>
    <row r="164" spans="1:4" x14ac:dyDescent="0.3">
      <c r="A164" s="2"/>
      <c r="C164" s="2"/>
      <c r="D164" s="2"/>
    </row>
    <row r="165" spans="1:4" x14ac:dyDescent="0.3">
      <c r="A165" s="2"/>
      <c r="C165" s="2"/>
      <c r="D165" s="2"/>
    </row>
    <row r="166" spans="1:4" x14ac:dyDescent="0.3">
      <c r="A166" s="2"/>
      <c r="C166" s="2"/>
      <c r="D166" s="2"/>
    </row>
    <row r="167" spans="1:4" x14ac:dyDescent="0.3">
      <c r="A167" s="2"/>
      <c r="C167" s="2"/>
      <c r="D167" s="2"/>
    </row>
    <row r="168" spans="1:4" x14ac:dyDescent="0.3">
      <c r="A168" s="2"/>
      <c r="C168" s="2"/>
      <c r="D168" s="2"/>
    </row>
    <row r="169" spans="1:4" x14ac:dyDescent="0.3">
      <c r="A169" s="2"/>
      <c r="C169" s="2"/>
      <c r="D169" s="2"/>
    </row>
    <row r="170" spans="1:4" x14ac:dyDescent="0.3">
      <c r="A170" s="2"/>
      <c r="C170" s="2"/>
      <c r="D170" s="2"/>
    </row>
    <row r="171" spans="1:4" x14ac:dyDescent="0.3">
      <c r="A171" s="2"/>
      <c r="C171" s="2"/>
      <c r="D171" s="2"/>
    </row>
    <row r="172" spans="1:4" x14ac:dyDescent="0.3">
      <c r="A172" s="2"/>
      <c r="C172" s="2"/>
      <c r="D172" s="2"/>
    </row>
    <row r="173" spans="1:4" x14ac:dyDescent="0.3">
      <c r="A173" s="2"/>
      <c r="C173" s="2"/>
      <c r="D173" s="2"/>
    </row>
    <row r="174" spans="1:4" x14ac:dyDescent="0.3">
      <c r="A174" s="2"/>
      <c r="C174" s="2"/>
      <c r="D174" s="2"/>
    </row>
    <row r="175" spans="1:4" x14ac:dyDescent="0.3">
      <c r="A175" s="2"/>
      <c r="C175" s="2"/>
      <c r="D175" s="2"/>
    </row>
    <row r="176" spans="1:4" x14ac:dyDescent="0.3">
      <c r="A176" s="2"/>
      <c r="C176" s="2"/>
      <c r="D176" s="2"/>
    </row>
    <row r="177" spans="1:4" x14ac:dyDescent="0.3">
      <c r="A177" s="2"/>
      <c r="C177" s="2"/>
      <c r="D177" s="2"/>
    </row>
    <row r="178" spans="1:4" x14ac:dyDescent="0.3">
      <c r="A178" s="2"/>
      <c r="C178" s="2"/>
      <c r="D178" s="2"/>
    </row>
    <row r="179" spans="1:4" x14ac:dyDescent="0.3">
      <c r="A179" s="2"/>
      <c r="C179" s="2"/>
      <c r="D179" s="2"/>
    </row>
    <row r="180" spans="1:4" x14ac:dyDescent="0.3">
      <c r="A180" s="2"/>
      <c r="C180" s="2"/>
      <c r="D180" s="2"/>
    </row>
    <row r="181" spans="1:4" x14ac:dyDescent="0.3">
      <c r="A181" s="2"/>
      <c r="C181" s="2"/>
      <c r="D181" s="2"/>
    </row>
    <row r="182" spans="1:4" x14ac:dyDescent="0.3">
      <c r="A182" s="2"/>
      <c r="C182" s="2"/>
      <c r="D182" s="2"/>
    </row>
    <row r="183" spans="1:4" x14ac:dyDescent="0.3">
      <c r="A183" s="2"/>
      <c r="C183" s="2"/>
      <c r="D183" s="2"/>
    </row>
    <row r="184" spans="1:4" x14ac:dyDescent="0.3">
      <c r="A184" s="2"/>
      <c r="C184" s="2"/>
      <c r="D184" s="2"/>
    </row>
    <row r="185" spans="1:4" x14ac:dyDescent="0.3">
      <c r="A185" s="2"/>
      <c r="C185" s="2"/>
      <c r="D185" s="2"/>
    </row>
    <row r="186" spans="1:4" x14ac:dyDescent="0.3">
      <c r="A186" s="2"/>
      <c r="C186" s="2"/>
      <c r="D186" s="2"/>
    </row>
    <row r="187" spans="1:4" x14ac:dyDescent="0.3">
      <c r="A187" s="2"/>
      <c r="C187" s="2"/>
      <c r="D187" s="2"/>
    </row>
    <row r="188" spans="1:4" x14ac:dyDescent="0.3">
      <c r="A188" s="2"/>
      <c r="C188" s="2"/>
      <c r="D188" s="2"/>
    </row>
    <row r="189" spans="1:4" x14ac:dyDescent="0.3">
      <c r="A189" s="2"/>
      <c r="C189" s="2"/>
      <c r="D189" s="2"/>
    </row>
    <row r="190" spans="1:4" x14ac:dyDescent="0.3">
      <c r="A190" s="2"/>
      <c r="C190" s="2"/>
      <c r="D190" s="2"/>
    </row>
    <row r="191" spans="1:4" x14ac:dyDescent="0.3">
      <c r="A191" s="2"/>
      <c r="C191" s="2"/>
      <c r="D191" s="2"/>
    </row>
    <row r="192" spans="1:4" x14ac:dyDescent="0.3">
      <c r="A192" s="2"/>
      <c r="C192" s="2"/>
      <c r="D192" s="2"/>
    </row>
    <row r="193" spans="1:4" x14ac:dyDescent="0.3">
      <c r="A193" s="2"/>
      <c r="C193" s="2"/>
      <c r="D193" s="2"/>
    </row>
    <row r="194" spans="1:4" x14ac:dyDescent="0.3">
      <c r="A194" s="2"/>
      <c r="C194" s="2"/>
      <c r="D194" s="2"/>
    </row>
    <row r="195" spans="1:4" x14ac:dyDescent="0.3">
      <c r="A195" s="2"/>
      <c r="C195" s="2"/>
      <c r="D195" s="2"/>
    </row>
    <row r="196" spans="1:4" x14ac:dyDescent="0.3">
      <c r="A196" s="2"/>
      <c r="C196" s="2"/>
      <c r="D196" s="2"/>
    </row>
    <row r="197" spans="1:4" x14ac:dyDescent="0.3">
      <c r="A197" s="2"/>
      <c r="C197" s="2"/>
      <c r="D197" s="2"/>
    </row>
    <row r="198" spans="1:4" x14ac:dyDescent="0.3">
      <c r="A198" s="2"/>
      <c r="C198" s="2"/>
      <c r="D198" s="2"/>
    </row>
    <row r="199" spans="1:4" x14ac:dyDescent="0.3">
      <c r="A199" s="2"/>
      <c r="C199" s="2"/>
      <c r="D19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opLeftCell="H1" zoomScaleNormal="100" workbookViewId="0">
      <selection activeCell="X15" sqref="X15"/>
    </sheetView>
  </sheetViews>
  <sheetFormatPr defaultRowHeight="14.4" x14ac:dyDescent="0.3"/>
  <cols>
    <col min="2" max="2" width="15.6640625" customWidth="1"/>
    <col min="3" max="3" width="15.88671875" customWidth="1"/>
    <col min="4" max="4" width="11" customWidth="1"/>
    <col min="5" max="5" width="12.77734375" customWidth="1"/>
    <col min="14" max="14" width="15" style="2" customWidth="1"/>
  </cols>
  <sheetData>
    <row r="1" spans="1:16" x14ac:dyDescent="0.3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66</v>
      </c>
      <c r="G1" t="s">
        <v>67</v>
      </c>
      <c r="H1" t="s">
        <v>68</v>
      </c>
      <c r="I1" t="s">
        <v>69</v>
      </c>
      <c r="N1" s="2" t="s">
        <v>58</v>
      </c>
      <c r="O1" t="s">
        <v>59</v>
      </c>
      <c r="P1" t="s">
        <v>59</v>
      </c>
    </row>
    <row r="2" spans="1:16" x14ac:dyDescent="0.3">
      <c r="A2">
        <v>0</v>
      </c>
      <c r="B2">
        <v>4.8183194634991704</v>
      </c>
      <c r="C2">
        <v>3.49469050111921</v>
      </c>
      <c r="N2" s="2" t="s">
        <v>0</v>
      </c>
      <c r="O2" t="s">
        <v>60</v>
      </c>
      <c r="P2" t="s">
        <v>61</v>
      </c>
    </row>
    <row r="3" spans="1:16" x14ac:dyDescent="0.3">
      <c r="A3">
        <v>5</v>
      </c>
      <c r="B3">
        <v>4.02527935229981</v>
      </c>
      <c r="C3">
        <v>3.9207253231280199</v>
      </c>
      <c r="O3" s="46"/>
      <c r="P3" s="46"/>
    </row>
    <row r="4" spans="1:16" x14ac:dyDescent="0.3">
      <c r="A4">
        <v>10</v>
      </c>
      <c r="B4">
        <v>2.9999796916744899</v>
      </c>
      <c r="C4">
        <v>4.7298767058993398</v>
      </c>
      <c r="O4" s="46"/>
      <c r="P4" s="46"/>
    </row>
    <row r="5" spans="1:16" x14ac:dyDescent="0.3">
      <c r="A5">
        <v>15</v>
      </c>
      <c r="B5">
        <v>3.6582740631092499</v>
      </c>
      <c r="C5">
        <v>4.6337506318145696</v>
      </c>
      <c r="O5" s="46"/>
      <c r="P5" s="46"/>
    </row>
    <row r="6" spans="1:16" x14ac:dyDescent="0.3">
      <c r="A6">
        <v>20</v>
      </c>
      <c r="B6">
        <v>4.2350305076178802</v>
      </c>
      <c r="C6">
        <v>4.9319445447324703</v>
      </c>
      <c r="O6" s="46"/>
      <c r="P6" s="46"/>
    </row>
    <row r="7" spans="1:16" x14ac:dyDescent="0.3">
      <c r="A7">
        <v>25</v>
      </c>
      <c r="B7">
        <v>4.7077744783016797</v>
      </c>
      <c r="C7">
        <v>4.5104790959636096</v>
      </c>
      <c r="O7" s="46"/>
      <c r="P7" s="46"/>
    </row>
    <row r="8" spans="1:16" x14ac:dyDescent="0.3">
      <c r="A8">
        <v>27</v>
      </c>
      <c r="B8">
        <v>4.3118298252581404</v>
      </c>
      <c r="C8">
        <v>4.4277226695068199</v>
      </c>
      <c r="O8" s="46"/>
      <c r="P8" s="46"/>
    </row>
    <row r="9" spans="1:16" x14ac:dyDescent="0.3">
      <c r="A9">
        <v>30</v>
      </c>
      <c r="B9">
        <v>3.64784912268034</v>
      </c>
      <c r="C9">
        <v>3.8454152826918899</v>
      </c>
      <c r="O9" s="46"/>
      <c r="P9" s="46"/>
    </row>
    <row r="10" spans="1:16" x14ac:dyDescent="0.3">
      <c r="A10">
        <v>35</v>
      </c>
      <c r="B10">
        <v>4.3989525416997601</v>
      </c>
      <c r="C10">
        <v>3.5282330854213302</v>
      </c>
      <c r="O10" s="46"/>
      <c r="P10" s="46"/>
    </row>
    <row r="11" spans="1:16" x14ac:dyDescent="0.3">
      <c r="A11">
        <v>40</v>
      </c>
      <c r="B11">
        <v>3.9192360459238902</v>
      </c>
      <c r="C11">
        <v>4.6858076395407604</v>
      </c>
      <c r="O11" s="46"/>
      <c r="P11" s="46"/>
    </row>
    <row r="12" spans="1:16" x14ac:dyDescent="0.3">
      <c r="A12">
        <v>45</v>
      </c>
      <c r="B12">
        <v>3.3819454473247199</v>
      </c>
      <c r="C12">
        <v>5.7041347750740101</v>
      </c>
      <c r="O12" s="46"/>
      <c r="P12" s="46"/>
    </row>
    <row r="13" spans="1:16" x14ac:dyDescent="0.3">
      <c r="A13">
        <v>50</v>
      </c>
      <c r="B13">
        <v>5.5957898584735402</v>
      </c>
      <c r="C13">
        <v>6.3041780995017698</v>
      </c>
      <c r="O13" s="46"/>
      <c r="P13" s="46"/>
    </row>
    <row r="14" spans="1:16" x14ac:dyDescent="0.3">
      <c r="A14">
        <v>53</v>
      </c>
      <c r="B14">
        <v>5.6169782114232101</v>
      </c>
      <c r="C14">
        <v>5.8379666401906301</v>
      </c>
      <c r="O14" s="46"/>
      <c r="P14" s="46"/>
    </row>
    <row r="15" spans="1:16" x14ac:dyDescent="0.3">
      <c r="A15">
        <v>55</v>
      </c>
      <c r="B15">
        <v>5.6040824247238099</v>
      </c>
      <c r="C15">
        <v>5.7085687594772203</v>
      </c>
      <c r="O15" s="46"/>
      <c r="P15" s="46"/>
    </row>
    <row r="16" spans="1:16" x14ac:dyDescent="0.3">
      <c r="A16">
        <v>60</v>
      </c>
      <c r="B16">
        <v>5.5078886562206701</v>
      </c>
      <c r="C16">
        <v>5.8099411509856296</v>
      </c>
      <c r="O16" s="46"/>
      <c r="P16" s="46"/>
    </row>
    <row r="17" spans="1:16" x14ac:dyDescent="0.3">
      <c r="A17">
        <v>65</v>
      </c>
      <c r="B17">
        <v>5.3070731641273703</v>
      </c>
      <c r="C17">
        <v>5.7482376886417796</v>
      </c>
      <c r="O17" s="46"/>
      <c r="P17" s="46"/>
    </row>
    <row r="18" spans="1:16" x14ac:dyDescent="0.3">
      <c r="A18">
        <v>70</v>
      </c>
      <c r="B18">
        <v>4.5953002021806597</v>
      </c>
      <c r="C18">
        <v>4.9202334103545402</v>
      </c>
      <c r="O18" s="46"/>
      <c r="P18" s="46"/>
    </row>
    <row r="19" spans="1:16" x14ac:dyDescent="0.3">
      <c r="A19">
        <v>75</v>
      </c>
      <c r="B19">
        <v>5.33499711170482</v>
      </c>
      <c r="C19">
        <v>4.78914316918189</v>
      </c>
      <c r="O19" s="46"/>
      <c r="P19" s="46"/>
    </row>
    <row r="20" spans="1:16" x14ac:dyDescent="0.3">
      <c r="A20">
        <v>80</v>
      </c>
      <c r="B20">
        <v>4.4026418875009004</v>
      </c>
      <c r="C20">
        <v>4.8089099393458001</v>
      </c>
      <c r="O20" s="46"/>
      <c r="P20" s="46"/>
    </row>
    <row r="21" spans="1:16" x14ac:dyDescent="0.3">
      <c r="A21">
        <v>85</v>
      </c>
      <c r="B21">
        <v>4.95631453534551</v>
      </c>
      <c r="C21">
        <v>5.2584347245288496</v>
      </c>
      <c r="O21" s="46"/>
      <c r="P21" s="46"/>
    </row>
    <row r="22" spans="1:16" x14ac:dyDescent="0.3">
      <c r="A22">
        <v>90</v>
      </c>
      <c r="B22">
        <v>5.3826201350277998</v>
      </c>
      <c r="C22">
        <v>5.5682382301971298</v>
      </c>
      <c r="O22" s="46"/>
      <c r="P22" s="46"/>
    </row>
    <row r="23" spans="1:16" x14ac:dyDescent="0.3">
      <c r="A23">
        <v>95</v>
      </c>
      <c r="B23">
        <v>4.7870784894216198</v>
      </c>
      <c r="C23">
        <v>5.3559485341901896</v>
      </c>
      <c r="O23" s="46"/>
      <c r="P23" s="46"/>
    </row>
    <row r="24" spans="1:16" x14ac:dyDescent="0.3">
      <c r="A24">
        <v>100</v>
      </c>
      <c r="B24">
        <v>5.10828850458517</v>
      </c>
      <c r="C24">
        <v>5.8980792837027902</v>
      </c>
      <c r="O24" s="46"/>
      <c r="P24" s="46"/>
    </row>
    <row r="25" spans="1:16" x14ac:dyDescent="0.3">
      <c r="O25" s="46"/>
      <c r="P25" s="46"/>
    </row>
    <row r="26" spans="1:16" x14ac:dyDescent="0.3">
      <c r="A26" t="s">
        <v>2</v>
      </c>
      <c r="B26" t="s">
        <v>4</v>
      </c>
      <c r="C26" t="s">
        <v>5</v>
      </c>
      <c r="D26" t="s">
        <v>6</v>
      </c>
      <c r="E26" t="s">
        <v>7</v>
      </c>
      <c r="F26" t="s">
        <v>72</v>
      </c>
      <c r="G26" t="s">
        <v>73</v>
      </c>
      <c r="H26" t="s">
        <v>70</v>
      </c>
      <c r="I26" t="s">
        <v>71</v>
      </c>
      <c r="J26" t="s">
        <v>74</v>
      </c>
      <c r="K26" t="s">
        <v>75</v>
      </c>
      <c r="L26" t="s">
        <v>76</v>
      </c>
      <c r="M26" t="s">
        <v>77</v>
      </c>
      <c r="O26" s="46"/>
      <c r="P26" s="46"/>
    </row>
    <row r="27" spans="1:16" x14ac:dyDescent="0.3">
      <c r="A27">
        <v>0</v>
      </c>
      <c r="B27">
        <v>4.8183194599999997</v>
      </c>
      <c r="C27">
        <v>3.4946904999999999</v>
      </c>
      <c r="D27" s="6">
        <v>4.74</v>
      </c>
      <c r="E27" s="6">
        <v>4.63</v>
      </c>
      <c r="F27" s="6">
        <v>4.3281000000000001</v>
      </c>
      <c r="G27">
        <v>5.0183999999999997</v>
      </c>
      <c r="H27">
        <v>4.4091000000000005</v>
      </c>
      <c r="I27">
        <v>5.0166000000000004</v>
      </c>
      <c r="J27">
        <f>(ABS(D27-G27))/2</f>
        <v>0.13919999999999977</v>
      </c>
      <c r="K27">
        <f>ABS(D27-F27)/2</f>
        <v>0.20595000000000008</v>
      </c>
      <c r="L27">
        <f>(ABS(E27-I27))/2</f>
        <v>0.19330000000000025</v>
      </c>
      <c r="M27">
        <f>ABS(E27-H27)/2</f>
        <v>0.11044999999999972</v>
      </c>
      <c r="O27" s="46"/>
      <c r="P27" s="46"/>
    </row>
    <row r="28" spans="1:16" x14ac:dyDescent="0.3">
      <c r="A28">
        <v>1</v>
      </c>
      <c r="B28">
        <v>4.6597114399999997</v>
      </c>
      <c r="C28">
        <v>3.5798974700000001</v>
      </c>
      <c r="D28" s="6">
        <v>4.33</v>
      </c>
      <c r="E28" s="6">
        <v>4.51</v>
      </c>
      <c r="F28" s="6">
        <v>4.51</v>
      </c>
      <c r="G28">
        <v>5.2226999999999997</v>
      </c>
      <c r="H28">
        <v>4.33</v>
      </c>
      <c r="I28">
        <v>5.2083000000000004</v>
      </c>
      <c r="J28">
        <f t="shared" ref="J28:J91" si="0">(ABS(D28-G28))/2</f>
        <v>0.4463499999999998</v>
      </c>
      <c r="K28">
        <f t="shared" ref="K28:K91" si="1">ABS(D28-F28)/2</f>
        <v>8.9999999999999858E-2</v>
      </c>
      <c r="L28">
        <f t="shared" ref="L28:L91" si="2">(ABS(E28-I28))/2</f>
        <v>0.34915000000000029</v>
      </c>
      <c r="M28">
        <f t="shared" ref="M28:M91" si="3">ABS(E28-H28)/2</f>
        <v>8.9999999999999858E-2</v>
      </c>
      <c r="O28" s="46"/>
      <c r="P28" s="46"/>
    </row>
    <row r="29" spans="1:16" x14ac:dyDescent="0.3">
      <c r="A29">
        <v>2</v>
      </c>
      <c r="B29">
        <v>4.5011034199999997</v>
      </c>
      <c r="C29">
        <v>3.66510443</v>
      </c>
      <c r="D29" s="6">
        <v>4.09</v>
      </c>
      <c r="E29" s="6">
        <v>4.95</v>
      </c>
      <c r="F29" s="6">
        <v>4.3964999999999996</v>
      </c>
      <c r="G29">
        <v>5.1768000000000001</v>
      </c>
      <c r="H29">
        <v>4.09</v>
      </c>
      <c r="I29">
        <v>5.1012000000000004</v>
      </c>
      <c r="J29">
        <f t="shared" si="0"/>
        <v>0.54340000000000011</v>
      </c>
      <c r="K29">
        <f t="shared" si="1"/>
        <v>0.15324999999999989</v>
      </c>
      <c r="L29">
        <f t="shared" si="2"/>
        <v>7.5600000000000112E-2</v>
      </c>
      <c r="M29">
        <f t="shared" si="3"/>
        <v>0.43000000000000016</v>
      </c>
      <c r="O29" s="46"/>
      <c r="P29" s="46"/>
    </row>
    <row r="30" spans="1:16" x14ac:dyDescent="0.3">
      <c r="A30">
        <v>3</v>
      </c>
      <c r="B30">
        <v>4.3424953999999998</v>
      </c>
      <c r="C30">
        <v>3.7503113899999998</v>
      </c>
      <c r="D30" s="6">
        <v>5.0999999999999996</v>
      </c>
      <c r="E30" s="6">
        <v>5.32</v>
      </c>
      <c r="F30" s="6">
        <v>4.5513000000000003</v>
      </c>
      <c r="G30">
        <v>5.32</v>
      </c>
      <c r="H30">
        <v>4.5611999999999995</v>
      </c>
      <c r="I30">
        <v>5.0999999999999996</v>
      </c>
      <c r="J30">
        <f t="shared" si="0"/>
        <v>0.11000000000000032</v>
      </c>
      <c r="K30">
        <f t="shared" si="1"/>
        <v>0.27434999999999965</v>
      </c>
      <c r="L30">
        <f t="shared" si="2"/>
        <v>0.11000000000000032</v>
      </c>
      <c r="M30">
        <f t="shared" si="3"/>
        <v>0.3794000000000004</v>
      </c>
      <c r="O30" s="46"/>
      <c r="P30" s="46"/>
    </row>
    <row r="31" spans="1:16" x14ac:dyDescent="0.3">
      <c r="A31">
        <v>4</v>
      </c>
      <c r="B31">
        <v>4.1838873699999999</v>
      </c>
      <c r="C31">
        <v>3.83551836</v>
      </c>
      <c r="D31" s="6">
        <v>4.78</v>
      </c>
      <c r="E31" s="6">
        <v>4.9400000000000004</v>
      </c>
      <c r="F31" s="6">
        <v>4.7457000000000003</v>
      </c>
      <c r="G31">
        <v>4.9400000000000004</v>
      </c>
      <c r="H31">
        <v>4.7313000000000001</v>
      </c>
      <c r="I31">
        <v>4.78</v>
      </c>
      <c r="J31">
        <f t="shared" si="0"/>
        <v>8.0000000000000071E-2</v>
      </c>
      <c r="K31">
        <f t="shared" si="1"/>
        <v>1.7149999999999999E-2</v>
      </c>
      <c r="L31">
        <f t="shared" si="2"/>
        <v>8.0000000000000071E-2</v>
      </c>
      <c r="M31">
        <f t="shared" si="3"/>
        <v>0.10435000000000016</v>
      </c>
      <c r="O31" s="46"/>
      <c r="P31" s="46"/>
    </row>
    <row r="32" spans="1:16" x14ac:dyDescent="0.3">
      <c r="A32">
        <v>5</v>
      </c>
      <c r="B32">
        <v>4.0252793499999999</v>
      </c>
      <c r="C32">
        <v>3.9207253199999998</v>
      </c>
      <c r="D32" s="6">
        <v>4.76</v>
      </c>
      <c r="E32" s="6">
        <v>4.76</v>
      </c>
      <c r="F32" s="6">
        <v>4.6619999999999999</v>
      </c>
      <c r="G32">
        <v>5.0436000000000005</v>
      </c>
      <c r="H32">
        <v>4.6718999999999999</v>
      </c>
      <c r="I32">
        <v>5.0229000000000008</v>
      </c>
      <c r="J32">
        <f t="shared" si="0"/>
        <v>0.14180000000000037</v>
      </c>
      <c r="K32">
        <f t="shared" si="1"/>
        <v>4.8999999999999932E-2</v>
      </c>
      <c r="L32">
        <f t="shared" si="2"/>
        <v>0.13145000000000051</v>
      </c>
      <c r="M32">
        <f t="shared" si="3"/>
        <v>4.4049999999999923E-2</v>
      </c>
      <c r="O32" s="46"/>
      <c r="P32" s="46"/>
    </row>
    <row r="33" spans="1:16" x14ac:dyDescent="0.3">
      <c r="A33">
        <v>6</v>
      </c>
      <c r="B33">
        <v>3.8202194199999999</v>
      </c>
      <c r="C33">
        <v>4.0825556000000001</v>
      </c>
      <c r="D33" s="6">
        <v>4.5599999999999996</v>
      </c>
      <c r="E33" s="6">
        <v>4.8099999999999996</v>
      </c>
      <c r="F33" s="6">
        <v>4.7709000000000001</v>
      </c>
      <c r="G33">
        <v>5.2236000000000002</v>
      </c>
      <c r="H33">
        <v>4.5599999999999996</v>
      </c>
      <c r="I33">
        <v>5.2137000000000002</v>
      </c>
      <c r="J33">
        <f t="shared" si="0"/>
        <v>0.33180000000000032</v>
      </c>
      <c r="K33">
        <f t="shared" si="1"/>
        <v>0.10545000000000027</v>
      </c>
      <c r="L33">
        <f t="shared" si="2"/>
        <v>0.20185000000000031</v>
      </c>
      <c r="M33">
        <f t="shared" si="3"/>
        <v>0.125</v>
      </c>
      <c r="O33" s="46"/>
      <c r="P33" s="46"/>
    </row>
    <row r="34" spans="1:16" x14ac:dyDescent="0.3">
      <c r="A34">
        <v>7</v>
      </c>
      <c r="B34">
        <v>3.6151594899999999</v>
      </c>
      <c r="C34">
        <v>4.2443858800000003</v>
      </c>
      <c r="D34" s="6">
        <v>4.1399999999999997</v>
      </c>
      <c r="E34" s="6">
        <v>5.0599999999999996</v>
      </c>
      <c r="F34" s="6">
        <v>4.617</v>
      </c>
      <c r="G34">
        <v>5.3109000000000002</v>
      </c>
      <c r="H34">
        <v>4.1399999999999997</v>
      </c>
      <c r="I34">
        <v>5.2875000000000005</v>
      </c>
      <c r="J34">
        <f t="shared" si="0"/>
        <v>0.58545000000000025</v>
      </c>
      <c r="K34">
        <f t="shared" si="1"/>
        <v>0.23850000000000016</v>
      </c>
      <c r="L34">
        <f t="shared" si="2"/>
        <v>0.11375000000000046</v>
      </c>
      <c r="M34">
        <f t="shared" si="3"/>
        <v>0.45999999999999996</v>
      </c>
      <c r="O34" s="46"/>
      <c r="P34" s="46"/>
    </row>
    <row r="35" spans="1:16" x14ac:dyDescent="0.3">
      <c r="A35">
        <v>8</v>
      </c>
      <c r="B35">
        <v>3.4100995599999999</v>
      </c>
      <c r="C35">
        <v>4.4062161499999997</v>
      </c>
      <c r="D35" s="6">
        <v>4.21</v>
      </c>
      <c r="E35" s="6">
        <v>4.83</v>
      </c>
      <c r="F35" s="6">
        <v>4.5945000000000009</v>
      </c>
      <c r="G35">
        <v>5.2055999999999996</v>
      </c>
      <c r="H35">
        <v>4.21</v>
      </c>
      <c r="I35">
        <v>5.2038000000000002</v>
      </c>
      <c r="J35">
        <f t="shared" si="0"/>
        <v>0.4977999999999998</v>
      </c>
      <c r="K35">
        <f t="shared" si="1"/>
        <v>0.19225000000000048</v>
      </c>
      <c r="L35">
        <f t="shared" si="2"/>
        <v>0.18690000000000007</v>
      </c>
      <c r="M35">
        <f t="shared" si="3"/>
        <v>0.31000000000000005</v>
      </c>
      <c r="O35" s="46"/>
      <c r="P35" s="46"/>
    </row>
    <row r="36" spans="1:16" x14ac:dyDescent="0.3">
      <c r="A36">
        <v>9</v>
      </c>
      <c r="B36">
        <v>3.20503962</v>
      </c>
      <c r="C36">
        <v>4.5680464299999999</v>
      </c>
      <c r="D36" s="6">
        <v>4.5999999999999996</v>
      </c>
      <c r="E36" s="6">
        <v>4.5599999999999996</v>
      </c>
      <c r="F36" s="6">
        <v>4.5216000000000003</v>
      </c>
      <c r="G36">
        <v>4.7717999999999998</v>
      </c>
      <c r="H36">
        <v>4.5567000000000002</v>
      </c>
      <c r="I36">
        <v>4.7160000000000002</v>
      </c>
      <c r="J36">
        <f t="shared" si="0"/>
        <v>8.5900000000000087E-2</v>
      </c>
      <c r="K36">
        <f t="shared" si="1"/>
        <v>3.919999999999968E-2</v>
      </c>
      <c r="L36">
        <f t="shared" si="2"/>
        <v>7.8000000000000291E-2</v>
      </c>
      <c r="M36">
        <f t="shared" si="3"/>
        <v>1.6499999999997073E-3</v>
      </c>
      <c r="O36" s="46"/>
      <c r="P36" s="46"/>
    </row>
    <row r="37" spans="1:16" x14ac:dyDescent="0.3">
      <c r="A37">
        <v>10</v>
      </c>
      <c r="B37">
        <v>2.99997969</v>
      </c>
      <c r="C37">
        <v>4.7298767100000001</v>
      </c>
      <c r="D37" s="6">
        <v>4.37</v>
      </c>
      <c r="E37" s="6">
        <v>4.55</v>
      </c>
      <c r="F37" s="6">
        <v>4.2119999999999997</v>
      </c>
      <c r="G37">
        <v>4.6601999999999997</v>
      </c>
      <c r="H37">
        <v>4.2300000000000004</v>
      </c>
      <c r="I37">
        <v>4.6745999999999999</v>
      </c>
      <c r="J37">
        <f t="shared" si="0"/>
        <v>0.14509999999999978</v>
      </c>
      <c r="K37">
        <f t="shared" si="1"/>
        <v>7.9000000000000181E-2</v>
      </c>
      <c r="L37">
        <f t="shared" si="2"/>
        <v>6.2300000000000022E-2</v>
      </c>
      <c r="M37">
        <f t="shared" si="3"/>
        <v>0.1599999999999997</v>
      </c>
      <c r="O37" s="46"/>
      <c r="P37" s="46"/>
    </row>
    <row r="38" spans="1:16" x14ac:dyDescent="0.3">
      <c r="A38">
        <v>11</v>
      </c>
      <c r="B38">
        <v>3.1316385699999998</v>
      </c>
      <c r="C38">
        <v>4.7106514900000001</v>
      </c>
      <c r="D38" s="6">
        <v>4.12</v>
      </c>
      <c r="E38" s="6">
        <v>4.3099999999999996</v>
      </c>
      <c r="F38" s="6">
        <v>4.3099999999999996</v>
      </c>
      <c r="G38">
        <v>5.0049000000000001</v>
      </c>
      <c r="H38">
        <v>4.12</v>
      </c>
      <c r="I38">
        <v>4.9923000000000002</v>
      </c>
      <c r="J38">
        <f t="shared" si="0"/>
        <v>0.44245000000000001</v>
      </c>
      <c r="K38">
        <f t="shared" si="1"/>
        <v>9.4999999999999751E-2</v>
      </c>
      <c r="L38">
        <f t="shared" si="2"/>
        <v>0.34115000000000029</v>
      </c>
      <c r="M38">
        <f t="shared" si="3"/>
        <v>9.4999999999999751E-2</v>
      </c>
      <c r="O38" s="46"/>
      <c r="P38" s="46"/>
    </row>
    <row r="39" spans="1:16" x14ac:dyDescent="0.3">
      <c r="A39">
        <v>12</v>
      </c>
      <c r="B39">
        <v>3.2632974400000001</v>
      </c>
      <c r="C39">
        <v>4.6914262799999999</v>
      </c>
      <c r="D39" s="6">
        <v>4.3099999999999996</v>
      </c>
      <c r="E39" s="6">
        <v>4.49</v>
      </c>
      <c r="F39" s="6">
        <v>4.49</v>
      </c>
      <c r="G39">
        <v>4.9527000000000001</v>
      </c>
      <c r="H39">
        <v>4.3099999999999996</v>
      </c>
      <c r="I39">
        <v>4.9661999999999997</v>
      </c>
      <c r="J39">
        <f t="shared" si="0"/>
        <v>0.32135000000000025</v>
      </c>
      <c r="K39">
        <f t="shared" si="1"/>
        <v>9.0000000000000302E-2</v>
      </c>
      <c r="L39">
        <f t="shared" si="2"/>
        <v>0.23809999999999976</v>
      </c>
      <c r="M39">
        <f t="shared" si="3"/>
        <v>9.0000000000000302E-2</v>
      </c>
      <c r="O39" s="46"/>
      <c r="P39" s="46"/>
    </row>
    <row r="40" spans="1:16" x14ac:dyDescent="0.3">
      <c r="A40">
        <v>13</v>
      </c>
      <c r="B40">
        <v>3.39495631</v>
      </c>
      <c r="C40">
        <v>4.6722010599999999</v>
      </c>
      <c r="D40" s="6">
        <v>4.29</v>
      </c>
      <c r="E40" s="6">
        <v>4.88</v>
      </c>
      <c r="F40" s="6">
        <v>4.7241</v>
      </c>
      <c r="G40">
        <v>4.88</v>
      </c>
      <c r="H40">
        <v>4.29</v>
      </c>
      <c r="I40">
        <v>4.7565</v>
      </c>
      <c r="J40">
        <f t="shared" si="0"/>
        <v>0.29499999999999993</v>
      </c>
      <c r="K40">
        <f t="shared" si="1"/>
        <v>0.21704999999999997</v>
      </c>
      <c r="L40">
        <f t="shared" si="2"/>
        <v>6.1749999999999972E-2</v>
      </c>
      <c r="M40">
        <f t="shared" si="3"/>
        <v>0.29499999999999993</v>
      </c>
      <c r="O40" s="46"/>
      <c r="P40" s="46"/>
    </row>
    <row r="41" spans="1:16" x14ac:dyDescent="0.3">
      <c r="A41">
        <v>14</v>
      </c>
      <c r="B41">
        <v>3.5266151899999998</v>
      </c>
      <c r="C41">
        <v>4.6529758499999998</v>
      </c>
      <c r="D41" s="6">
        <v>4.5999999999999996</v>
      </c>
      <c r="E41" s="6">
        <v>4.5199999999999996</v>
      </c>
      <c r="F41" s="6">
        <v>4.4883000000000006</v>
      </c>
      <c r="G41">
        <v>4.7366999999999999</v>
      </c>
      <c r="H41">
        <v>4.4982000000000006</v>
      </c>
      <c r="I41">
        <v>4.7313000000000001</v>
      </c>
      <c r="J41">
        <f t="shared" si="0"/>
        <v>6.8350000000000133E-2</v>
      </c>
      <c r="K41">
        <f t="shared" si="1"/>
        <v>5.5849999999999511E-2</v>
      </c>
      <c r="L41">
        <f t="shared" si="2"/>
        <v>0.10565000000000024</v>
      </c>
      <c r="M41">
        <f t="shared" si="3"/>
        <v>1.0899999999999466E-2</v>
      </c>
      <c r="O41" s="46"/>
      <c r="P41" s="46"/>
    </row>
    <row r="42" spans="1:16" x14ac:dyDescent="0.3">
      <c r="A42">
        <v>15</v>
      </c>
      <c r="B42">
        <v>3.6582740600000001</v>
      </c>
      <c r="C42">
        <v>4.6337506299999998</v>
      </c>
      <c r="D42" s="6">
        <v>5.04</v>
      </c>
      <c r="E42" s="6">
        <v>4.8</v>
      </c>
      <c r="F42" s="6">
        <v>4.7205000000000004</v>
      </c>
      <c r="G42">
        <v>4.8</v>
      </c>
      <c r="H42">
        <v>4.7214000000000009</v>
      </c>
      <c r="I42">
        <v>5.04</v>
      </c>
      <c r="J42">
        <f t="shared" si="0"/>
        <v>0.12000000000000011</v>
      </c>
      <c r="K42">
        <f t="shared" si="1"/>
        <v>0.15974999999999984</v>
      </c>
      <c r="L42">
        <f t="shared" si="2"/>
        <v>0.12000000000000011</v>
      </c>
      <c r="M42">
        <f t="shared" si="3"/>
        <v>3.9299999999999446E-2</v>
      </c>
      <c r="O42" s="46"/>
      <c r="P42" s="46"/>
    </row>
    <row r="43" spans="1:16" x14ac:dyDescent="0.3">
      <c r="A43">
        <v>16</v>
      </c>
      <c r="B43">
        <v>3.7736253500000001</v>
      </c>
      <c r="C43">
        <v>4.69338941</v>
      </c>
      <c r="D43" s="6">
        <v>4.3600000000000003</v>
      </c>
      <c r="E43" s="6">
        <v>4.8099999999999996</v>
      </c>
      <c r="F43" s="6">
        <v>4.5972</v>
      </c>
      <c r="G43">
        <v>4.9617000000000004</v>
      </c>
      <c r="H43">
        <v>4.3600000000000003</v>
      </c>
      <c r="I43">
        <v>4.9698000000000002</v>
      </c>
      <c r="J43">
        <f t="shared" si="0"/>
        <v>0.30085000000000006</v>
      </c>
      <c r="K43">
        <f t="shared" si="1"/>
        <v>0.11859999999999982</v>
      </c>
      <c r="L43">
        <f t="shared" si="2"/>
        <v>7.9900000000000304E-2</v>
      </c>
      <c r="M43">
        <f t="shared" si="3"/>
        <v>0.22499999999999964</v>
      </c>
      <c r="O43" s="46"/>
      <c r="P43" s="46"/>
    </row>
    <row r="44" spans="1:16" x14ac:dyDescent="0.3">
      <c r="A44">
        <v>17</v>
      </c>
      <c r="B44">
        <v>3.8889766400000001</v>
      </c>
      <c r="C44">
        <v>4.7530282000000001</v>
      </c>
      <c r="D44" s="6">
        <v>4.43</v>
      </c>
      <c r="E44" s="6">
        <v>4.47</v>
      </c>
      <c r="F44" s="6">
        <v>4.47</v>
      </c>
      <c r="G44">
        <v>4.7970000000000006</v>
      </c>
      <c r="H44">
        <v>4.43</v>
      </c>
      <c r="I44">
        <v>4.7888999999999999</v>
      </c>
      <c r="J44">
        <f t="shared" si="0"/>
        <v>0.18350000000000044</v>
      </c>
      <c r="K44">
        <f t="shared" si="1"/>
        <v>2.0000000000000018E-2</v>
      </c>
      <c r="L44">
        <f t="shared" si="2"/>
        <v>0.15945000000000009</v>
      </c>
      <c r="M44">
        <f t="shared" si="3"/>
        <v>2.0000000000000018E-2</v>
      </c>
      <c r="O44" s="46"/>
      <c r="P44" s="46"/>
    </row>
    <row r="45" spans="1:16" x14ac:dyDescent="0.3">
      <c r="A45">
        <v>18</v>
      </c>
      <c r="B45">
        <v>4.0043279299999996</v>
      </c>
      <c r="C45">
        <v>4.8126669800000004</v>
      </c>
      <c r="D45" s="6">
        <v>4.3499999999999996</v>
      </c>
      <c r="E45" s="6">
        <v>4.43</v>
      </c>
      <c r="F45" s="6">
        <v>4.43</v>
      </c>
      <c r="G45">
        <v>4.7744999999999997</v>
      </c>
      <c r="H45">
        <v>4.3499999999999996</v>
      </c>
      <c r="I45">
        <v>4.7610000000000001</v>
      </c>
      <c r="J45">
        <f t="shared" si="0"/>
        <v>0.21225000000000005</v>
      </c>
      <c r="K45">
        <f t="shared" si="1"/>
        <v>4.0000000000000036E-2</v>
      </c>
      <c r="L45">
        <f t="shared" si="2"/>
        <v>0.1655000000000002</v>
      </c>
      <c r="M45">
        <f t="shared" si="3"/>
        <v>4.0000000000000036E-2</v>
      </c>
      <c r="O45" s="46"/>
      <c r="P45" s="46"/>
    </row>
    <row r="46" spans="1:16" x14ac:dyDescent="0.3">
      <c r="A46">
        <v>19</v>
      </c>
      <c r="B46">
        <v>4.1196792200000001</v>
      </c>
      <c r="C46">
        <v>4.8723057599999997</v>
      </c>
      <c r="D46" s="6">
        <v>4.3499999999999996</v>
      </c>
      <c r="E46" s="6">
        <v>4.33</v>
      </c>
      <c r="F46" s="6">
        <v>4.33</v>
      </c>
      <c r="G46">
        <v>5.1578999999999997</v>
      </c>
      <c r="H46">
        <v>4.3499999999999996</v>
      </c>
      <c r="I46">
        <v>5.1551999999999998</v>
      </c>
      <c r="J46">
        <f t="shared" si="0"/>
        <v>0.40395000000000003</v>
      </c>
      <c r="K46">
        <f t="shared" si="1"/>
        <v>9.9999999999997868E-3</v>
      </c>
      <c r="L46">
        <f t="shared" si="2"/>
        <v>0.41259999999999986</v>
      </c>
      <c r="M46">
        <f t="shared" si="3"/>
        <v>9.9999999999997868E-3</v>
      </c>
      <c r="O46" s="46"/>
      <c r="P46" s="46"/>
    </row>
    <row r="47" spans="1:16" x14ac:dyDescent="0.3">
      <c r="A47">
        <v>20</v>
      </c>
      <c r="B47">
        <v>4.2350305099999996</v>
      </c>
      <c r="C47">
        <v>4.9319445499999999</v>
      </c>
      <c r="D47" s="6">
        <v>4.6500000000000004</v>
      </c>
      <c r="E47" s="6">
        <v>4.09</v>
      </c>
      <c r="F47" s="6">
        <v>4.09</v>
      </c>
      <c r="G47">
        <v>4.9545000000000003</v>
      </c>
      <c r="H47">
        <v>4.6500000000000004</v>
      </c>
      <c r="I47">
        <v>4.9887000000000006</v>
      </c>
      <c r="J47">
        <f t="shared" si="0"/>
        <v>0.15225</v>
      </c>
      <c r="K47">
        <f t="shared" si="1"/>
        <v>0.28000000000000025</v>
      </c>
      <c r="L47">
        <f t="shared" si="2"/>
        <v>0.44935000000000036</v>
      </c>
      <c r="M47">
        <f t="shared" si="3"/>
        <v>0.28000000000000025</v>
      </c>
      <c r="O47" s="46"/>
      <c r="P47" s="46"/>
    </row>
    <row r="48" spans="1:16" x14ac:dyDescent="0.3">
      <c r="A48">
        <v>21</v>
      </c>
      <c r="B48">
        <v>4.3295792999999998</v>
      </c>
      <c r="C48">
        <v>4.8476514599999998</v>
      </c>
      <c r="D48">
        <v>4.47</v>
      </c>
      <c r="E48">
        <v>4.46</v>
      </c>
      <c r="F48" s="6">
        <v>4.46</v>
      </c>
      <c r="G48">
        <v>5.0651999999999999</v>
      </c>
      <c r="H48">
        <v>4.47</v>
      </c>
      <c r="I48">
        <v>5.0742000000000003</v>
      </c>
      <c r="J48">
        <f t="shared" si="0"/>
        <v>0.29760000000000009</v>
      </c>
      <c r="K48">
        <f t="shared" si="1"/>
        <v>4.9999999999998934E-3</v>
      </c>
      <c r="L48">
        <f t="shared" si="2"/>
        <v>0.30710000000000015</v>
      </c>
      <c r="M48">
        <f t="shared" si="3"/>
        <v>4.9999999999998934E-3</v>
      </c>
      <c r="O48" s="46"/>
      <c r="P48" s="46"/>
    </row>
    <row r="49" spans="1:16" x14ac:dyDescent="0.3">
      <c r="A49">
        <v>22</v>
      </c>
      <c r="B49">
        <v>4.4241280999999999</v>
      </c>
      <c r="C49">
        <v>4.7633583699999997</v>
      </c>
      <c r="D49">
        <v>4.75</v>
      </c>
      <c r="E49">
        <v>4.67</v>
      </c>
      <c r="F49" s="6">
        <v>4.6242000000000001</v>
      </c>
      <c r="G49">
        <v>5.0607000000000006</v>
      </c>
      <c r="H49">
        <v>4.6295999999999999</v>
      </c>
      <c r="I49">
        <v>5.0598000000000001</v>
      </c>
      <c r="J49">
        <f t="shared" si="0"/>
        <v>0.15535000000000032</v>
      </c>
      <c r="K49">
        <f t="shared" si="1"/>
        <v>6.2899999999999956E-2</v>
      </c>
      <c r="L49">
        <f t="shared" si="2"/>
        <v>0.19490000000000007</v>
      </c>
      <c r="M49">
        <f t="shared" si="3"/>
        <v>2.0199999999999996E-2</v>
      </c>
      <c r="O49" s="46"/>
      <c r="P49" s="46"/>
    </row>
    <row r="50" spans="1:16" x14ac:dyDescent="0.3">
      <c r="A50">
        <v>23</v>
      </c>
      <c r="B50">
        <v>4.5186768900000001</v>
      </c>
      <c r="C50">
        <v>4.6790652799999997</v>
      </c>
      <c r="D50">
        <v>4.33</v>
      </c>
      <c r="E50">
        <v>4.3499999999999996</v>
      </c>
      <c r="F50" s="6">
        <v>4.3499999999999996</v>
      </c>
      <c r="G50">
        <v>5.1543000000000001</v>
      </c>
      <c r="H50">
        <v>4.33</v>
      </c>
      <c r="I50">
        <v>5.1551999999999998</v>
      </c>
      <c r="J50">
        <f t="shared" si="0"/>
        <v>0.41215000000000002</v>
      </c>
      <c r="K50">
        <f t="shared" si="1"/>
        <v>9.9999999999997868E-3</v>
      </c>
      <c r="L50">
        <f t="shared" si="2"/>
        <v>0.40260000000000007</v>
      </c>
      <c r="M50">
        <f t="shared" si="3"/>
        <v>9.9999999999997868E-3</v>
      </c>
      <c r="O50" s="46"/>
      <c r="P50" s="46"/>
    </row>
    <row r="51" spans="1:16" x14ac:dyDescent="0.3">
      <c r="A51">
        <v>24</v>
      </c>
      <c r="B51">
        <v>4.6132256800000002</v>
      </c>
      <c r="C51">
        <v>4.5947721899999996</v>
      </c>
      <c r="D51">
        <v>4.3600000000000003</v>
      </c>
      <c r="E51">
        <v>4.9400000000000004</v>
      </c>
      <c r="F51" s="6">
        <v>4.9400000000000004</v>
      </c>
      <c r="G51">
        <v>5.1929999999999996</v>
      </c>
      <c r="H51">
        <v>4.3600000000000003</v>
      </c>
      <c r="I51">
        <v>5.1813000000000002</v>
      </c>
      <c r="J51">
        <f t="shared" si="0"/>
        <v>0.41649999999999965</v>
      </c>
      <c r="K51">
        <f t="shared" si="1"/>
        <v>0.29000000000000004</v>
      </c>
      <c r="L51">
        <f t="shared" si="2"/>
        <v>0.12064999999999992</v>
      </c>
      <c r="M51">
        <f t="shared" si="3"/>
        <v>0.29000000000000004</v>
      </c>
      <c r="O51" s="46"/>
      <c r="P51" s="46"/>
    </row>
    <row r="52" spans="1:16" x14ac:dyDescent="0.3">
      <c r="A52">
        <v>25</v>
      </c>
      <c r="B52">
        <v>4.7077744800000003</v>
      </c>
      <c r="C52">
        <v>4.5104791000000004</v>
      </c>
      <c r="D52">
        <v>4.38</v>
      </c>
      <c r="E52">
        <v>4.92</v>
      </c>
      <c r="F52" s="6">
        <v>4.7484000000000002</v>
      </c>
      <c r="G52">
        <v>4.92</v>
      </c>
      <c r="H52">
        <v>4.38</v>
      </c>
      <c r="I52">
        <v>4.8276000000000003</v>
      </c>
      <c r="J52">
        <f t="shared" si="0"/>
        <v>0.27</v>
      </c>
      <c r="K52">
        <f t="shared" si="1"/>
        <v>0.18420000000000014</v>
      </c>
      <c r="L52">
        <f t="shared" si="2"/>
        <v>4.6199999999999797E-2</v>
      </c>
      <c r="M52">
        <f t="shared" si="3"/>
        <v>0.27</v>
      </c>
      <c r="O52" s="46"/>
      <c r="P52" s="46"/>
    </row>
    <row r="53" spans="1:16" x14ac:dyDescent="0.3">
      <c r="A53">
        <v>26</v>
      </c>
      <c r="B53">
        <v>4.5098021499999996</v>
      </c>
      <c r="C53">
        <v>4.4691008800000001</v>
      </c>
      <c r="D53">
        <v>4.59</v>
      </c>
      <c r="E53">
        <v>5</v>
      </c>
      <c r="F53" s="6">
        <v>4.8807</v>
      </c>
      <c r="G53">
        <v>5</v>
      </c>
      <c r="H53">
        <v>4.59</v>
      </c>
      <c r="I53">
        <v>4.9283999999999999</v>
      </c>
      <c r="J53">
        <f t="shared" si="0"/>
        <v>0.20500000000000007</v>
      </c>
      <c r="K53">
        <f t="shared" si="1"/>
        <v>0.14535000000000009</v>
      </c>
      <c r="L53">
        <f t="shared" si="2"/>
        <v>3.5800000000000054E-2</v>
      </c>
      <c r="M53">
        <f t="shared" si="3"/>
        <v>0.20500000000000007</v>
      </c>
      <c r="O53" s="46"/>
      <c r="P53" s="46"/>
    </row>
    <row r="54" spans="1:16" x14ac:dyDescent="0.3">
      <c r="A54">
        <v>27</v>
      </c>
      <c r="B54">
        <v>4.3118298299999998</v>
      </c>
      <c r="C54">
        <v>4.4277226699999996</v>
      </c>
      <c r="D54">
        <v>4.33</v>
      </c>
      <c r="E54">
        <v>4.68</v>
      </c>
      <c r="F54" s="6">
        <v>4.68</v>
      </c>
      <c r="G54">
        <v>4.9887000000000006</v>
      </c>
      <c r="H54">
        <v>4.33</v>
      </c>
      <c r="I54">
        <v>4.9931999999999999</v>
      </c>
      <c r="J54">
        <f t="shared" si="0"/>
        <v>0.32935000000000025</v>
      </c>
      <c r="K54">
        <f t="shared" si="1"/>
        <v>0.17499999999999982</v>
      </c>
      <c r="L54">
        <f t="shared" si="2"/>
        <v>0.15660000000000007</v>
      </c>
      <c r="M54">
        <f t="shared" si="3"/>
        <v>0.17499999999999982</v>
      </c>
      <c r="O54" s="46"/>
      <c r="P54" s="46"/>
    </row>
    <row r="55" spans="1:16" x14ac:dyDescent="0.3">
      <c r="A55">
        <v>28</v>
      </c>
      <c r="B55">
        <v>4.0905029199999996</v>
      </c>
      <c r="C55">
        <v>4.2336202099999998</v>
      </c>
      <c r="D55">
        <v>4.41</v>
      </c>
      <c r="E55">
        <v>4.41</v>
      </c>
      <c r="F55" s="6">
        <v>4.41</v>
      </c>
      <c r="G55">
        <v>5.0886000000000005</v>
      </c>
      <c r="H55">
        <v>4.41</v>
      </c>
      <c r="I55">
        <v>5.0778000000000008</v>
      </c>
      <c r="J55">
        <f t="shared" si="0"/>
        <v>0.33930000000000016</v>
      </c>
      <c r="K55">
        <f t="shared" si="1"/>
        <v>0</v>
      </c>
      <c r="L55">
        <f t="shared" si="2"/>
        <v>0.33390000000000031</v>
      </c>
      <c r="M55">
        <f t="shared" si="3"/>
        <v>0</v>
      </c>
      <c r="O55" s="46"/>
      <c r="P55" s="46"/>
    </row>
    <row r="56" spans="1:16" x14ac:dyDescent="0.3">
      <c r="A56">
        <v>29</v>
      </c>
      <c r="B56">
        <v>3.8691760199999998</v>
      </c>
      <c r="C56">
        <v>4.0395177499999999</v>
      </c>
      <c r="D56">
        <v>4.76</v>
      </c>
      <c r="E56">
        <v>4.3099999999999996</v>
      </c>
      <c r="F56" s="6">
        <v>4.3099999999999996</v>
      </c>
      <c r="G56">
        <v>5.2433999999999994</v>
      </c>
      <c r="H56">
        <v>4.6196999999999999</v>
      </c>
      <c r="I56">
        <v>5.2416</v>
      </c>
      <c r="J56">
        <f t="shared" si="0"/>
        <v>0.2416999999999998</v>
      </c>
      <c r="K56">
        <f t="shared" si="1"/>
        <v>0.22500000000000009</v>
      </c>
      <c r="L56">
        <f t="shared" si="2"/>
        <v>0.46580000000000021</v>
      </c>
      <c r="M56">
        <f t="shared" si="3"/>
        <v>0.15485000000000015</v>
      </c>
      <c r="O56" s="46"/>
      <c r="P56" s="46"/>
    </row>
    <row r="57" spans="1:16" x14ac:dyDescent="0.3">
      <c r="A57">
        <v>30</v>
      </c>
      <c r="B57">
        <v>3.6478491200000001</v>
      </c>
      <c r="C57">
        <v>3.8454152800000001</v>
      </c>
      <c r="D57">
        <v>5.05</v>
      </c>
      <c r="E57">
        <v>3.99</v>
      </c>
      <c r="F57" s="6">
        <v>3.99</v>
      </c>
      <c r="G57">
        <v>4.9194000000000004</v>
      </c>
      <c r="H57">
        <v>4.7699999999999996</v>
      </c>
      <c r="I57">
        <v>5.05</v>
      </c>
      <c r="J57">
        <f t="shared" si="0"/>
        <v>6.5299999999999692E-2</v>
      </c>
      <c r="K57">
        <f t="shared" si="1"/>
        <v>0.5299999999999998</v>
      </c>
      <c r="L57">
        <f t="shared" si="2"/>
        <v>0.5299999999999998</v>
      </c>
      <c r="M57">
        <f t="shared" si="3"/>
        <v>0.38999999999999968</v>
      </c>
      <c r="O57" s="46"/>
      <c r="P57" s="46"/>
    </row>
    <row r="58" spans="1:16" x14ac:dyDescent="0.3">
      <c r="A58">
        <v>31</v>
      </c>
      <c r="B58">
        <v>3.7980698099999999</v>
      </c>
      <c r="C58">
        <v>3.7819788399999998</v>
      </c>
      <c r="D58">
        <v>4.9000000000000004</v>
      </c>
      <c r="E58">
        <v>3.63</v>
      </c>
      <c r="F58" s="6">
        <v>3.63</v>
      </c>
      <c r="G58">
        <v>5.2731000000000003</v>
      </c>
      <c r="H58">
        <v>4.5144000000000002</v>
      </c>
      <c r="I58">
        <v>5.2803000000000004</v>
      </c>
      <c r="J58">
        <f t="shared" si="0"/>
        <v>0.18654999999999999</v>
      </c>
      <c r="K58">
        <f t="shared" si="1"/>
        <v>0.63500000000000023</v>
      </c>
      <c r="L58">
        <f t="shared" si="2"/>
        <v>0.82515000000000027</v>
      </c>
      <c r="M58">
        <f t="shared" si="3"/>
        <v>0.44220000000000015</v>
      </c>
      <c r="O58" s="46"/>
      <c r="P58" s="46"/>
    </row>
    <row r="59" spans="1:16" x14ac:dyDescent="0.3">
      <c r="A59">
        <v>32</v>
      </c>
      <c r="B59">
        <v>3.9482904900000002</v>
      </c>
      <c r="C59">
        <v>3.7185424</v>
      </c>
      <c r="D59">
        <v>4.8600000000000003</v>
      </c>
      <c r="E59">
        <v>3.95</v>
      </c>
      <c r="F59" s="6">
        <v>3.95</v>
      </c>
      <c r="G59">
        <v>5.4693000000000005</v>
      </c>
      <c r="H59">
        <v>4.5153000000000008</v>
      </c>
      <c r="I59">
        <v>5.4782999999999999</v>
      </c>
      <c r="J59">
        <f t="shared" si="0"/>
        <v>0.30465000000000009</v>
      </c>
      <c r="K59">
        <f t="shared" si="1"/>
        <v>0.45500000000000007</v>
      </c>
      <c r="L59">
        <f t="shared" si="2"/>
        <v>0.76414999999999988</v>
      </c>
      <c r="M59">
        <f t="shared" si="3"/>
        <v>0.28265000000000029</v>
      </c>
      <c r="O59" s="46"/>
      <c r="P59" s="46"/>
    </row>
    <row r="60" spans="1:16" x14ac:dyDescent="0.3">
      <c r="A60">
        <v>33</v>
      </c>
      <c r="B60">
        <v>4.0985111700000001</v>
      </c>
      <c r="C60">
        <v>3.6551059600000002</v>
      </c>
      <c r="D60">
        <v>4.74</v>
      </c>
      <c r="E60">
        <v>4.8</v>
      </c>
      <c r="F60" s="6">
        <v>4.8</v>
      </c>
      <c r="G60">
        <v>5.0463000000000005</v>
      </c>
      <c r="H60">
        <v>4.74</v>
      </c>
      <c r="I60">
        <v>5.0066999999999995</v>
      </c>
      <c r="J60">
        <f t="shared" si="0"/>
        <v>0.15315000000000012</v>
      </c>
      <c r="K60">
        <f t="shared" si="1"/>
        <v>2.9999999999999805E-2</v>
      </c>
      <c r="L60">
        <f t="shared" si="2"/>
        <v>0.10334999999999983</v>
      </c>
      <c r="M60">
        <f t="shared" si="3"/>
        <v>2.9999999999999805E-2</v>
      </c>
      <c r="O60" s="46"/>
      <c r="P60" s="46"/>
    </row>
    <row r="61" spans="1:16" x14ac:dyDescent="0.3">
      <c r="A61">
        <v>34</v>
      </c>
      <c r="B61">
        <v>4.2487318600000004</v>
      </c>
      <c r="C61">
        <v>3.5916695199999999</v>
      </c>
      <c r="D61">
        <v>4.43</v>
      </c>
      <c r="E61">
        <v>4.53</v>
      </c>
      <c r="F61" s="6">
        <v>4.53</v>
      </c>
      <c r="G61">
        <v>5.2551000000000005</v>
      </c>
      <c r="H61">
        <v>4.43</v>
      </c>
      <c r="I61">
        <v>5.2775999999999996</v>
      </c>
      <c r="J61">
        <f t="shared" si="0"/>
        <v>0.41255000000000042</v>
      </c>
      <c r="K61">
        <f t="shared" si="1"/>
        <v>5.0000000000000266E-2</v>
      </c>
      <c r="L61">
        <f t="shared" si="2"/>
        <v>0.37379999999999969</v>
      </c>
      <c r="M61">
        <f t="shared" si="3"/>
        <v>5.0000000000000266E-2</v>
      </c>
      <c r="O61" s="46"/>
      <c r="P61" s="46"/>
    </row>
    <row r="62" spans="1:16" x14ac:dyDescent="0.3">
      <c r="A62">
        <v>35</v>
      </c>
      <c r="B62">
        <v>4.3989525399999998</v>
      </c>
      <c r="C62">
        <v>3.5282330900000001</v>
      </c>
      <c r="D62">
        <v>4.05</v>
      </c>
      <c r="E62">
        <v>4.5</v>
      </c>
      <c r="F62" s="6">
        <v>4.5</v>
      </c>
      <c r="G62">
        <v>5.1615000000000002</v>
      </c>
      <c r="H62">
        <v>4.05</v>
      </c>
      <c r="I62">
        <v>5.1660000000000004</v>
      </c>
      <c r="J62">
        <f t="shared" si="0"/>
        <v>0.55575000000000019</v>
      </c>
      <c r="K62">
        <f t="shared" si="1"/>
        <v>0.22500000000000009</v>
      </c>
      <c r="L62">
        <f t="shared" si="2"/>
        <v>0.33300000000000018</v>
      </c>
      <c r="M62">
        <f t="shared" si="3"/>
        <v>0.22500000000000009</v>
      </c>
      <c r="O62" s="46"/>
      <c r="P62" s="46"/>
    </row>
    <row r="63" spans="1:16" x14ac:dyDescent="0.3">
      <c r="A63">
        <v>36</v>
      </c>
      <c r="B63">
        <v>4.3030092399999997</v>
      </c>
      <c r="C63">
        <v>3.7597480000000001</v>
      </c>
      <c r="D63">
        <v>4.12</v>
      </c>
      <c r="E63">
        <v>4.75</v>
      </c>
      <c r="F63" s="6">
        <v>4.75</v>
      </c>
      <c r="G63">
        <v>5.2452000000000005</v>
      </c>
      <c r="H63">
        <v>4.12</v>
      </c>
      <c r="I63">
        <v>5.2452000000000005</v>
      </c>
      <c r="J63">
        <f t="shared" si="0"/>
        <v>0.56260000000000021</v>
      </c>
      <c r="K63">
        <f t="shared" si="1"/>
        <v>0.31499999999999995</v>
      </c>
      <c r="L63">
        <f t="shared" si="2"/>
        <v>0.24760000000000026</v>
      </c>
      <c r="M63">
        <f t="shared" si="3"/>
        <v>0.31499999999999995</v>
      </c>
      <c r="O63" s="46"/>
      <c r="P63" s="46"/>
    </row>
    <row r="64" spans="1:16" x14ac:dyDescent="0.3">
      <c r="A64">
        <v>37</v>
      </c>
      <c r="B64">
        <v>4.2070659399999997</v>
      </c>
      <c r="C64">
        <v>3.9912629100000001</v>
      </c>
      <c r="D64">
        <v>4.1500000000000004</v>
      </c>
      <c r="E64">
        <v>4.43</v>
      </c>
      <c r="F64" s="6">
        <v>4.43</v>
      </c>
      <c r="G64">
        <v>5.2226999999999997</v>
      </c>
      <c r="H64">
        <v>4.1500000000000004</v>
      </c>
      <c r="I64">
        <v>5.2461000000000002</v>
      </c>
      <c r="J64">
        <f t="shared" si="0"/>
        <v>0.53634999999999966</v>
      </c>
      <c r="K64">
        <f t="shared" si="1"/>
        <v>0.13999999999999968</v>
      </c>
      <c r="L64">
        <f t="shared" si="2"/>
        <v>0.40805000000000025</v>
      </c>
      <c r="M64">
        <f t="shared" si="3"/>
        <v>0.13999999999999968</v>
      </c>
      <c r="O64" s="46"/>
      <c r="P64" s="46"/>
    </row>
    <row r="65" spans="1:16" x14ac:dyDescent="0.3">
      <c r="A65">
        <v>38</v>
      </c>
      <c r="B65">
        <v>4.1111226399999996</v>
      </c>
      <c r="C65">
        <v>4.2227778200000001</v>
      </c>
      <c r="D65">
        <v>4.34</v>
      </c>
      <c r="E65">
        <v>4.16</v>
      </c>
      <c r="F65" s="6">
        <v>4.16</v>
      </c>
      <c r="G65">
        <v>5.4260999999999999</v>
      </c>
      <c r="H65">
        <v>4.34</v>
      </c>
      <c r="I65">
        <v>5.4549000000000003</v>
      </c>
      <c r="J65">
        <f t="shared" si="0"/>
        <v>0.54305000000000003</v>
      </c>
      <c r="K65">
        <f t="shared" si="1"/>
        <v>8.9999999999999858E-2</v>
      </c>
      <c r="L65">
        <f t="shared" si="2"/>
        <v>0.64745000000000008</v>
      </c>
      <c r="M65">
        <f t="shared" si="3"/>
        <v>8.9999999999999858E-2</v>
      </c>
      <c r="O65" s="46"/>
      <c r="P65" s="46"/>
    </row>
    <row r="66" spans="1:16" x14ac:dyDescent="0.3">
      <c r="A66">
        <v>39</v>
      </c>
      <c r="B66">
        <v>4.0151793500000004</v>
      </c>
      <c r="C66">
        <v>4.4542927299999997</v>
      </c>
      <c r="D66">
        <v>4.22</v>
      </c>
      <c r="E66">
        <v>3.89</v>
      </c>
      <c r="F66" s="6">
        <v>3.89</v>
      </c>
      <c r="G66">
        <v>4.9410000000000007</v>
      </c>
      <c r="H66">
        <v>4.22</v>
      </c>
      <c r="I66">
        <v>4.9418999999999995</v>
      </c>
      <c r="J66">
        <f t="shared" si="0"/>
        <v>0.36050000000000049</v>
      </c>
      <c r="K66">
        <f t="shared" si="1"/>
        <v>0.16499999999999981</v>
      </c>
      <c r="L66">
        <f t="shared" si="2"/>
        <v>0.5259499999999997</v>
      </c>
      <c r="M66">
        <f t="shared" si="3"/>
        <v>0.16499999999999981</v>
      </c>
      <c r="O66" s="46"/>
      <c r="P66" s="46"/>
    </row>
    <row r="67" spans="1:16" x14ac:dyDescent="0.3">
      <c r="A67">
        <v>40</v>
      </c>
      <c r="B67">
        <v>3.9192360499999999</v>
      </c>
      <c r="C67">
        <v>4.6858076400000002</v>
      </c>
      <c r="D67">
        <v>4.3099999999999996</v>
      </c>
      <c r="E67">
        <v>4.68</v>
      </c>
      <c r="F67" s="6">
        <v>4.68</v>
      </c>
      <c r="G67">
        <v>5.0544000000000002</v>
      </c>
      <c r="H67">
        <v>4.3099999999999996</v>
      </c>
      <c r="I67">
        <v>5.0463000000000005</v>
      </c>
      <c r="J67">
        <f t="shared" si="0"/>
        <v>0.37220000000000031</v>
      </c>
      <c r="K67">
        <f t="shared" si="1"/>
        <v>0.18500000000000005</v>
      </c>
      <c r="L67">
        <f t="shared" si="2"/>
        <v>0.18315000000000037</v>
      </c>
      <c r="M67">
        <f t="shared" si="3"/>
        <v>0.18500000000000005</v>
      </c>
      <c r="O67" s="46"/>
      <c r="P67" s="46"/>
    </row>
    <row r="68" spans="1:16" x14ac:dyDescent="0.3">
      <c r="A68">
        <v>41</v>
      </c>
      <c r="B68">
        <v>3.8117779299999999</v>
      </c>
      <c r="C68">
        <v>4.8894730700000002</v>
      </c>
      <c r="D68">
        <v>4.55</v>
      </c>
      <c r="E68">
        <v>5.08</v>
      </c>
      <c r="F68" s="6">
        <v>5.08</v>
      </c>
      <c r="G68">
        <v>5.3010000000000002</v>
      </c>
      <c r="H68">
        <v>4.55</v>
      </c>
      <c r="I68">
        <v>5.3073000000000006</v>
      </c>
      <c r="J68">
        <f t="shared" si="0"/>
        <v>0.37550000000000017</v>
      </c>
      <c r="K68">
        <f t="shared" si="1"/>
        <v>0.26500000000000012</v>
      </c>
      <c r="L68">
        <f t="shared" si="2"/>
        <v>0.11365000000000025</v>
      </c>
      <c r="M68">
        <f t="shared" si="3"/>
        <v>0.26500000000000012</v>
      </c>
      <c r="O68" s="46"/>
      <c r="P68" s="46"/>
    </row>
    <row r="69" spans="1:16" x14ac:dyDescent="0.3">
      <c r="A69">
        <v>42</v>
      </c>
      <c r="B69">
        <v>3.7043198099999999</v>
      </c>
      <c r="C69">
        <v>5.0931384900000003</v>
      </c>
      <c r="D69">
        <v>4.4000000000000004</v>
      </c>
      <c r="E69">
        <v>4.96</v>
      </c>
      <c r="F69" s="6">
        <v>4.8780000000000001</v>
      </c>
      <c r="G69">
        <v>5.1111000000000004</v>
      </c>
      <c r="H69">
        <v>4.4000000000000004</v>
      </c>
      <c r="I69">
        <v>5.1147</v>
      </c>
      <c r="J69">
        <f t="shared" si="0"/>
        <v>0.35555000000000003</v>
      </c>
      <c r="K69">
        <f t="shared" si="1"/>
        <v>0.23899999999999988</v>
      </c>
      <c r="L69">
        <f t="shared" si="2"/>
        <v>7.735000000000003E-2</v>
      </c>
      <c r="M69">
        <f t="shared" si="3"/>
        <v>0.2799999999999998</v>
      </c>
      <c r="O69" s="46"/>
      <c r="P69" s="46"/>
    </row>
    <row r="70" spans="1:16" x14ac:dyDescent="0.3">
      <c r="A70">
        <v>43</v>
      </c>
      <c r="B70">
        <v>3.5968616899999999</v>
      </c>
      <c r="C70">
        <v>5.2968039200000003</v>
      </c>
      <c r="D70">
        <v>4.72</v>
      </c>
      <c r="E70">
        <v>4.5599999999999996</v>
      </c>
      <c r="F70" s="6">
        <v>4.5599999999999996</v>
      </c>
      <c r="G70">
        <v>4.9914000000000005</v>
      </c>
      <c r="H70">
        <v>4.72</v>
      </c>
      <c r="I70">
        <v>4.9950000000000001</v>
      </c>
      <c r="J70">
        <f t="shared" si="0"/>
        <v>0.13570000000000038</v>
      </c>
      <c r="K70">
        <f t="shared" si="1"/>
        <v>8.0000000000000071E-2</v>
      </c>
      <c r="L70">
        <f t="shared" si="2"/>
        <v>0.21750000000000025</v>
      </c>
      <c r="M70">
        <f t="shared" si="3"/>
        <v>8.0000000000000071E-2</v>
      </c>
      <c r="O70" s="46"/>
      <c r="P70" s="46"/>
    </row>
    <row r="71" spans="1:16" x14ac:dyDescent="0.3">
      <c r="A71">
        <v>44</v>
      </c>
      <c r="B71">
        <v>3.4894035699999999</v>
      </c>
      <c r="C71">
        <v>5.5004693500000004</v>
      </c>
      <c r="D71">
        <v>4.58</v>
      </c>
      <c r="E71">
        <v>4.75</v>
      </c>
      <c r="F71" s="6">
        <v>4.75</v>
      </c>
      <c r="G71">
        <v>4.9104000000000001</v>
      </c>
      <c r="H71">
        <v>4.58</v>
      </c>
      <c r="I71">
        <v>4.8834</v>
      </c>
      <c r="J71">
        <f t="shared" si="0"/>
        <v>0.16520000000000001</v>
      </c>
      <c r="K71">
        <f t="shared" si="1"/>
        <v>8.4999999999999964E-2</v>
      </c>
      <c r="L71">
        <f t="shared" si="2"/>
        <v>6.6699999999999982E-2</v>
      </c>
      <c r="M71">
        <f t="shared" si="3"/>
        <v>8.4999999999999964E-2</v>
      </c>
      <c r="O71" s="46"/>
      <c r="P71" s="46"/>
    </row>
    <row r="72" spans="1:16" x14ac:dyDescent="0.3">
      <c r="A72">
        <v>45</v>
      </c>
      <c r="B72">
        <v>3.3819454499999999</v>
      </c>
      <c r="C72">
        <v>5.7041347699999996</v>
      </c>
      <c r="D72">
        <v>4.53</v>
      </c>
      <c r="E72">
        <v>4.7</v>
      </c>
      <c r="F72" s="6">
        <v>4.7</v>
      </c>
      <c r="G72">
        <v>5.0517000000000003</v>
      </c>
      <c r="H72">
        <v>4.53</v>
      </c>
      <c r="I72">
        <v>5.0544000000000002</v>
      </c>
      <c r="J72">
        <f t="shared" si="0"/>
        <v>0.26085000000000003</v>
      </c>
      <c r="K72">
        <f t="shared" si="1"/>
        <v>8.4999999999999964E-2</v>
      </c>
      <c r="L72">
        <f t="shared" si="2"/>
        <v>0.17720000000000002</v>
      </c>
      <c r="M72">
        <f t="shared" si="3"/>
        <v>8.4999999999999964E-2</v>
      </c>
      <c r="O72" s="46"/>
      <c r="P72" s="46"/>
    </row>
    <row r="73" spans="1:16" x14ac:dyDescent="0.3">
      <c r="A73">
        <v>46</v>
      </c>
      <c r="B73">
        <v>3.8247143299999999</v>
      </c>
      <c r="C73">
        <v>5.8241434400000003</v>
      </c>
      <c r="D73">
        <v>4.2699999999999996</v>
      </c>
      <c r="E73">
        <v>4.76</v>
      </c>
      <c r="F73" s="6">
        <v>4.5810000000000004</v>
      </c>
      <c r="G73">
        <v>5.0265000000000004</v>
      </c>
      <c r="H73">
        <v>4.2699999999999996</v>
      </c>
      <c r="I73">
        <v>5.0354999999999999</v>
      </c>
      <c r="J73">
        <f t="shared" si="0"/>
        <v>0.37825000000000042</v>
      </c>
      <c r="K73">
        <f t="shared" si="1"/>
        <v>0.15550000000000042</v>
      </c>
      <c r="L73">
        <f t="shared" si="2"/>
        <v>0.13775000000000004</v>
      </c>
      <c r="M73">
        <f t="shared" si="3"/>
        <v>0.24500000000000011</v>
      </c>
      <c r="O73" s="46"/>
      <c r="P73" s="46"/>
    </row>
    <row r="74" spans="1:16" x14ac:dyDescent="0.3">
      <c r="A74">
        <v>47</v>
      </c>
      <c r="B74">
        <v>4.26748321</v>
      </c>
      <c r="C74">
        <v>5.9441521000000002</v>
      </c>
      <c r="D74">
        <v>4.63</v>
      </c>
      <c r="E74">
        <v>4.78</v>
      </c>
      <c r="F74" s="6">
        <v>4.5045000000000002</v>
      </c>
      <c r="G74">
        <v>5.3639999999999999</v>
      </c>
      <c r="H74">
        <v>4.5198</v>
      </c>
      <c r="I74">
        <v>5.3649000000000004</v>
      </c>
      <c r="J74">
        <f t="shared" si="0"/>
        <v>0.36699999999999999</v>
      </c>
      <c r="K74">
        <f t="shared" si="1"/>
        <v>6.2749999999999861E-2</v>
      </c>
      <c r="L74">
        <f t="shared" si="2"/>
        <v>0.2924500000000001</v>
      </c>
      <c r="M74">
        <f t="shared" si="3"/>
        <v>0.1301000000000001</v>
      </c>
      <c r="O74" s="46"/>
      <c r="P74" s="46"/>
    </row>
    <row r="75" spans="1:16" x14ac:dyDescent="0.3">
      <c r="A75">
        <v>48</v>
      </c>
      <c r="B75">
        <v>4.71025209</v>
      </c>
      <c r="C75">
        <v>6.06416077</v>
      </c>
      <c r="D75">
        <v>4.37</v>
      </c>
      <c r="E75">
        <v>4.74</v>
      </c>
      <c r="F75" s="6">
        <v>4.74</v>
      </c>
      <c r="G75">
        <v>4.8248999999999995</v>
      </c>
      <c r="H75">
        <v>4.37</v>
      </c>
      <c r="I75">
        <v>4.8339000000000008</v>
      </c>
      <c r="J75">
        <f t="shared" si="0"/>
        <v>0.22744999999999971</v>
      </c>
      <c r="K75">
        <f t="shared" si="1"/>
        <v>0.18500000000000005</v>
      </c>
      <c r="L75">
        <f t="shared" si="2"/>
        <v>4.6950000000000269E-2</v>
      </c>
      <c r="M75">
        <f t="shared" si="3"/>
        <v>0.18500000000000005</v>
      </c>
      <c r="O75" s="46"/>
      <c r="P75" s="46"/>
    </row>
    <row r="76" spans="1:16" x14ac:dyDescent="0.3">
      <c r="A76">
        <v>49</v>
      </c>
      <c r="B76">
        <v>5.15302098</v>
      </c>
      <c r="C76">
        <v>6.1841694299999999</v>
      </c>
      <c r="D76">
        <v>4.2</v>
      </c>
      <c r="E76">
        <v>4.4000000000000004</v>
      </c>
      <c r="F76" s="6">
        <v>4.4000000000000004</v>
      </c>
      <c r="G76">
        <v>4.9437000000000006</v>
      </c>
      <c r="H76">
        <v>4.2</v>
      </c>
      <c r="I76">
        <v>4.9607999999999999</v>
      </c>
      <c r="J76">
        <f t="shared" si="0"/>
        <v>0.37185000000000024</v>
      </c>
      <c r="K76">
        <f t="shared" si="1"/>
        <v>0.10000000000000009</v>
      </c>
      <c r="L76">
        <f t="shared" si="2"/>
        <v>0.28039999999999976</v>
      </c>
      <c r="M76">
        <f t="shared" si="3"/>
        <v>0.10000000000000009</v>
      </c>
      <c r="O76" s="46"/>
      <c r="P76" s="46"/>
    </row>
    <row r="77" spans="1:16" x14ac:dyDescent="0.3">
      <c r="A77">
        <v>50</v>
      </c>
      <c r="B77">
        <v>5.59578986</v>
      </c>
      <c r="C77">
        <v>6.3041780999999997</v>
      </c>
      <c r="D77">
        <v>4.1500000000000004</v>
      </c>
      <c r="E77">
        <v>4.18</v>
      </c>
      <c r="F77" s="6">
        <v>4.18</v>
      </c>
      <c r="G77">
        <v>5.0940000000000003</v>
      </c>
      <c r="H77">
        <v>4.1500000000000004</v>
      </c>
      <c r="I77">
        <v>5.1021000000000001</v>
      </c>
      <c r="J77">
        <f t="shared" si="0"/>
        <v>0.47199999999999998</v>
      </c>
      <c r="K77">
        <f t="shared" si="1"/>
        <v>1.499999999999968E-2</v>
      </c>
      <c r="L77">
        <f t="shared" si="2"/>
        <v>0.46105000000000018</v>
      </c>
      <c r="M77">
        <f t="shared" si="3"/>
        <v>1.499999999999968E-2</v>
      </c>
      <c r="O77" s="46"/>
      <c r="P77" s="46"/>
    </row>
    <row r="78" spans="1:16" x14ac:dyDescent="0.3">
      <c r="A78">
        <v>51</v>
      </c>
      <c r="B78">
        <v>5.6028526400000001</v>
      </c>
      <c r="C78">
        <v>6.1487742799999996</v>
      </c>
      <c r="D78">
        <v>4.29</v>
      </c>
      <c r="E78">
        <v>4.3499999999999996</v>
      </c>
      <c r="F78" s="6">
        <v>4.3499999999999996</v>
      </c>
      <c r="G78">
        <v>5.0039999999999996</v>
      </c>
      <c r="H78">
        <v>4.29</v>
      </c>
      <c r="I78">
        <v>5.0039999999999996</v>
      </c>
      <c r="J78">
        <f t="shared" si="0"/>
        <v>0.35699999999999976</v>
      </c>
      <c r="K78">
        <f t="shared" si="1"/>
        <v>2.9999999999999805E-2</v>
      </c>
      <c r="L78">
        <f t="shared" si="2"/>
        <v>0.32699999999999996</v>
      </c>
      <c r="M78">
        <f t="shared" si="3"/>
        <v>2.9999999999999805E-2</v>
      </c>
      <c r="O78" s="46"/>
      <c r="P78" s="46"/>
    </row>
    <row r="79" spans="1:16" x14ac:dyDescent="0.3">
      <c r="A79">
        <v>52</v>
      </c>
      <c r="B79">
        <v>5.60991543</v>
      </c>
      <c r="C79">
        <v>5.9933704600000004</v>
      </c>
      <c r="D79">
        <v>4.32</v>
      </c>
      <c r="E79">
        <v>4.2699999999999996</v>
      </c>
      <c r="F79" s="6">
        <v>4.2699999999999996</v>
      </c>
      <c r="G79">
        <v>5.1308999999999996</v>
      </c>
      <c r="H79">
        <v>4.32</v>
      </c>
      <c r="I79">
        <v>5.1380999999999997</v>
      </c>
      <c r="J79">
        <f t="shared" si="0"/>
        <v>0.40544999999999964</v>
      </c>
      <c r="K79">
        <f t="shared" si="1"/>
        <v>2.5000000000000355E-2</v>
      </c>
      <c r="L79">
        <f t="shared" si="2"/>
        <v>0.43405000000000005</v>
      </c>
      <c r="M79">
        <f t="shared" si="3"/>
        <v>2.5000000000000355E-2</v>
      </c>
      <c r="O79" s="46"/>
      <c r="P79" s="46"/>
    </row>
    <row r="80" spans="1:16" x14ac:dyDescent="0.3">
      <c r="A80">
        <v>53</v>
      </c>
      <c r="B80">
        <v>5.6169782100000001</v>
      </c>
      <c r="C80">
        <v>5.8379666400000003</v>
      </c>
      <c r="D80">
        <v>4.5999999999999996</v>
      </c>
      <c r="E80">
        <v>4.5199999999999996</v>
      </c>
      <c r="F80" s="6">
        <v>4.5199999999999996</v>
      </c>
      <c r="G80">
        <v>5.0715000000000003</v>
      </c>
      <c r="H80">
        <v>4.5999999999999996</v>
      </c>
      <c r="I80">
        <v>5.0687999999999995</v>
      </c>
      <c r="J80">
        <f t="shared" si="0"/>
        <v>0.23575000000000035</v>
      </c>
      <c r="K80">
        <f t="shared" si="1"/>
        <v>4.0000000000000036E-2</v>
      </c>
      <c r="L80">
        <f t="shared" si="2"/>
        <v>0.27439999999999998</v>
      </c>
      <c r="M80">
        <f t="shared" si="3"/>
        <v>4.0000000000000036E-2</v>
      </c>
      <c r="O80" s="46"/>
      <c r="P80" s="46"/>
    </row>
    <row r="81" spans="1:16" x14ac:dyDescent="0.3">
      <c r="A81">
        <v>54</v>
      </c>
      <c r="B81">
        <v>5.6105303199999996</v>
      </c>
      <c r="C81">
        <v>5.7732676999999999</v>
      </c>
      <c r="D81">
        <v>4.3</v>
      </c>
      <c r="E81">
        <v>3.9</v>
      </c>
      <c r="F81" s="6">
        <v>3.9</v>
      </c>
      <c r="G81">
        <v>5.1318000000000001</v>
      </c>
      <c r="H81">
        <v>4.3</v>
      </c>
      <c r="I81">
        <v>5.1363000000000003</v>
      </c>
      <c r="J81">
        <f t="shared" si="0"/>
        <v>0.41590000000000016</v>
      </c>
      <c r="K81">
        <f t="shared" si="1"/>
        <v>0.19999999999999996</v>
      </c>
      <c r="L81">
        <f t="shared" si="2"/>
        <v>0.6181500000000002</v>
      </c>
      <c r="M81">
        <f t="shared" si="3"/>
        <v>0.19999999999999996</v>
      </c>
      <c r="O81" s="46"/>
      <c r="P81" s="46"/>
    </row>
    <row r="82" spans="1:16" x14ac:dyDescent="0.3">
      <c r="A82">
        <v>55</v>
      </c>
      <c r="B82">
        <v>5.6040824200000001</v>
      </c>
      <c r="C82">
        <v>5.7085687600000004</v>
      </c>
      <c r="D82">
        <v>4.26</v>
      </c>
      <c r="E82">
        <v>3.93</v>
      </c>
      <c r="F82" s="6">
        <v>3.93</v>
      </c>
      <c r="G82">
        <v>4.7366999999999999</v>
      </c>
      <c r="H82">
        <v>4.26</v>
      </c>
      <c r="I82">
        <v>4.7286000000000001</v>
      </c>
      <c r="J82">
        <f t="shared" si="0"/>
        <v>0.23835000000000006</v>
      </c>
      <c r="K82">
        <f t="shared" si="1"/>
        <v>0.16499999999999981</v>
      </c>
      <c r="L82">
        <f t="shared" si="2"/>
        <v>0.39929999999999999</v>
      </c>
      <c r="M82">
        <f t="shared" si="3"/>
        <v>0.16499999999999981</v>
      </c>
      <c r="O82" s="46"/>
      <c r="P82" s="46"/>
    </row>
    <row r="83" spans="1:16" x14ac:dyDescent="0.3">
      <c r="A83">
        <v>56</v>
      </c>
      <c r="B83">
        <v>5.5848436699999997</v>
      </c>
      <c r="C83">
        <v>5.7288432399999998</v>
      </c>
      <c r="D83">
        <v>4.17</v>
      </c>
      <c r="E83">
        <v>3.95</v>
      </c>
      <c r="F83" s="6">
        <v>3.95</v>
      </c>
      <c r="G83">
        <v>4.7907000000000002</v>
      </c>
      <c r="H83">
        <v>4.17</v>
      </c>
      <c r="I83">
        <v>4.7843999999999998</v>
      </c>
      <c r="J83">
        <f t="shared" si="0"/>
        <v>0.31035000000000013</v>
      </c>
      <c r="K83">
        <f t="shared" si="1"/>
        <v>0.10999999999999988</v>
      </c>
      <c r="L83">
        <f t="shared" si="2"/>
        <v>0.41719999999999979</v>
      </c>
      <c r="M83">
        <f t="shared" si="3"/>
        <v>0.10999999999999988</v>
      </c>
      <c r="O83" s="46"/>
      <c r="P83" s="46"/>
    </row>
    <row r="84" spans="1:16" x14ac:dyDescent="0.3">
      <c r="A84">
        <v>57</v>
      </c>
      <c r="B84">
        <v>5.5656049200000002</v>
      </c>
      <c r="C84">
        <v>5.7491177200000001</v>
      </c>
      <c r="D84">
        <v>4.71</v>
      </c>
      <c r="E84">
        <v>4.88</v>
      </c>
      <c r="F84" s="6">
        <v>4.88</v>
      </c>
      <c r="G84">
        <v>5.2587000000000002</v>
      </c>
      <c r="H84">
        <v>4.71</v>
      </c>
      <c r="I84">
        <v>5.2362000000000002</v>
      </c>
      <c r="J84">
        <f t="shared" si="0"/>
        <v>0.27435000000000009</v>
      </c>
      <c r="K84">
        <f t="shared" si="1"/>
        <v>8.4999999999999964E-2</v>
      </c>
      <c r="L84">
        <f t="shared" si="2"/>
        <v>0.17810000000000015</v>
      </c>
      <c r="M84">
        <f t="shared" si="3"/>
        <v>8.4999999999999964E-2</v>
      </c>
      <c r="O84" s="46"/>
      <c r="P84" s="46"/>
    </row>
    <row r="85" spans="1:16" x14ac:dyDescent="0.3">
      <c r="A85">
        <v>58</v>
      </c>
      <c r="B85">
        <v>5.5463661599999998</v>
      </c>
      <c r="C85">
        <v>5.7693921899999996</v>
      </c>
      <c r="D85">
        <v>4.63</v>
      </c>
      <c r="E85">
        <v>4.63</v>
      </c>
      <c r="F85" s="6">
        <v>4.63</v>
      </c>
      <c r="G85">
        <v>5.5827</v>
      </c>
      <c r="H85">
        <v>4.63</v>
      </c>
      <c r="I85">
        <v>5.6105999999999998</v>
      </c>
      <c r="J85">
        <f t="shared" si="0"/>
        <v>0.47635000000000005</v>
      </c>
      <c r="K85">
        <f t="shared" si="1"/>
        <v>0</v>
      </c>
      <c r="L85">
        <f t="shared" si="2"/>
        <v>0.49029999999999996</v>
      </c>
      <c r="M85">
        <f t="shared" si="3"/>
        <v>0</v>
      </c>
      <c r="O85" s="46"/>
      <c r="P85" s="46"/>
    </row>
    <row r="86" spans="1:16" x14ac:dyDescent="0.3">
      <c r="A86">
        <v>59</v>
      </c>
      <c r="B86">
        <v>5.5271274100000003</v>
      </c>
      <c r="C86">
        <v>5.7896666699999999</v>
      </c>
      <c r="D86">
        <v>4.3600000000000003</v>
      </c>
      <c r="E86">
        <v>4.5199999999999996</v>
      </c>
      <c r="F86" s="6">
        <v>4.5199999999999996</v>
      </c>
      <c r="G86">
        <v>5.6880000000000006</v>
      </c>
      <c r="H86">
        <v>4.3600000000000003</v>
      </c>
      <c r="I86">
        <v>5.7087000000000003</v>
      </c>
      <c r="J86">
        <f t="shared" si="0"/>
        <v>0.66400000000000015</v>
      </c>
      <c r="K86">
        <f t="shared" si="1"/>
        <v>7.9999999999999627E-2</v>
      </c>
      <c r="L86">
        <f t="shared" si="2"/>
        <v>0.59435000000000038</v>
      </c>
      <c r="M86">
        <f t="shared" si="3"/>
        <v>7.9999999999999627E-2</v>
      </c>
      <c r="O86" s="46"/>
      <c r="P86" s="46"/>
    </row>
    <row r="87" spans="1:16" x14ac:dyDescent="0.3">
      <c r="A87">
        <v>60</v>
      </c>
      <c r="B87">
        <v>5.5078886599999999</v>
      </c>
      <c r="C87">
        <v>5.8099411500000002</v>
      </c>
      <c r="D87">
        <v>4.42</v>
      </c>
      <c r="E87">
        <v>4.4800000000000004</v>
      </c>
      <c r="F87" s="6">
        <v>4.4800000000000004</v>
      </c>
      <c r="G87">
        <v>5.202</v>
      </c>
      <c r="H87">
        <v>4.42</v>
      </c>
      <c r="I87">
        <v>5.2298999999999998</v>
      </c>
      <c r="J87">
        <f t="shared" si="0"/>
        <v>0.39100000000000001</v>
      </c>
      <c r="K87">
        <f t="shared" si="1"/>
        <v>3.0000000000000249E-2</v>
      </c>
      <c r="L87">
        <f t="shared" si="2"/>
        <v>0.37494999999999967</v>
      </c>
      <c r="M87">
        <f t="shared" si="3"/>
        <v>3.0000000000000249E-2</v>
      </c>
      <c r="O87" s="46"/>
      <c r="P87" s="46"/>
    </row>
    <row r="88" spans="1:16" x14ac:dyDescent="0.3">
      <c r="A88">
        <v>61</v>
      </c>
      <c r="B88">
        <v>5.4677255599999999</v>
      </c>
      <c r="C88">
        <v>5.79760046</v>
      </c>
      <c r="D88">
        <v>4.18</v>
      </c>
      <c r="E88">
        <v>4.8</v>
      </c>
      <c r="F88" s="6">
        <v>4.7880000000000003</v>
      </c>
      <c r="G88">
        <v>5.6988000000000003</v>
      </c>
      <c r="H88">
        <v>4.18</v>
      </c>
      <c r="I88">
        <v>5.6907000000000005</v>
      </c>
      <c r="J88">
        <f t="shared" si="0"/>
        <v>0.7594000000000003</v>
      </c>
      <c r="K88">
        <f t="shared" si="1"/>
        <v>0.30400000000000027</v>
      </c>
      <c r="L88">
        <f t="shared" si="2"/>
        <v>0.44535000000000036</v>
      </c>
      <c r="M88">
        <f t="shared" si="3"/>
        <v>0.31000000000000005</v>
      </c>
      <c r="O88" s="46"/>
      <c r="P88" s="46"/>
    </row>
    <row r="89" spans="1:16" x14ac:dyDescent="0.3">
      <c r="A89">
        <v>62</v>
      </c>
      <c r="B89">
        <v>5.4275624599999999</v>
      </c>
      <c r="C89">
        <v>5.7852597699999997</v>
      </c>
      <c r="D89">
        <v>4.07</v>
      </c>
      <c r="E89">
        <v>5</v>
      </c>
      <c r="F89" s="6">
        <v>4.9194000000000004</v>
      </c>
      <c r="G89">
        <v>5.1021000000000001</v>
      </c>
      <c r="H89">
        <v>4.07</v>
      </c>
      <c r="I89">
        <v>5.0472000000000001</v>
      </c>
      <c r="J89">
        <f t="shared" si="0"/>
        <v>0.5160499999999999</v>
      </c>
      <c r="K89">
        <f t="shared" si="1"/>
        <v>0.42470000000000008</v>
      </c>
      <c r="L89">
        <f t="shared" si="2"/>
        <v>2.3600000000000065E-2</v>
      </c>
      <c r="M89">
        <f t="shared" si="3"/>
        <v>0.46499999999999986</v>
      </c>
      <c r="O89" s="46"/>
      <c r="P89" s="46"/>
    </row>
    <row r="90" spans="1:16" x14ac:dyDescent="0.3">
      <c r="A90">
        <v>63</v>
      </c>
      <c r="B90">
        <v>5.3873993599999999</v>
      </c>
      <c r="C90">
        <v>5.7729190700000004</v>
      </c>
      <c r="D90">
        <v>4.47</v>
      </c>
      <c r="E90">
        <v>5.12</v>
      </c>
      <c r="F90" s="6">
        <v>4.7259000000000002</v>
      </c>
      <c r="G90">
        <v>5.12</v>
      </c>
      <c r="H90">
        <v>4.47</v>
      </c>
      <c r="I90">
        <v>4.7214000000000009</v>
      </c>
      <c r="J90">
        <f t="shared" si="0"/>
        <v>0.32500000000000018</v>
      </c>
      <c r="K90">
        <f t="shared" si="1"/>
        <v>0.12795000000000023</v>
      </c>
      <c r="L90">
        <f t="shared" si="2"/>
        <v>0.19929999999999959</v>
      </c>
      <c r="M90">
        <f t="shared" si="3"/>
        <v>0.32500000000000018</v>
      </c>
      <c r="O90" s="46"/>
      <c r="P90" s="46"/>
    </row>
    <row r="91" spans="1:16" x14ac:dyDescent="0.3">
      <c r="A91">
        <v>64</v>
      </c>
      <c r="B91">
        <v>5.3472362599999999</v>
      </c>
      <c r="C91">
        <v>5.7605783800000001</v>
      </c>
      <c r="D91">
        <v>4.6399999999999997</v>
      </c>
      <c r="E91">
        <v>5.13</v>
      </c>
      <c r="F91" s="6">
        <v>4.5621</v>
      </c>
      <c r="G91">
        <v>5.13</v>
      </c>
      <c r="H91">
        <v>4.5693000000000001</v>
      </c>
      <c r="I91">
        <v>5.0202</v>
      </c>
      <c r="J91">
        <f t="shared" si="0"/>
        <v>0.24500000000000011</v>
      </c>
      <c r="K91">
        <f t="shared" si="1"/>
        <v>3.8949999999999818E-2</v>
      </c>
      <c r="L91">
        <f t="shared" si="2"/>
        <v>5.4899999999999949E-2</v>
      </c>
      <c r="M91">
        <f t="shared" si="3"/>
        <v>0.28034999999999988</v>
      </c>
      <c r="O91" s="46"/>
      <c r="P91" s="46"/>
    </row>
    <row r="92" spans="1:16" x14ac:dyDescent="0.3">
      <c r="A92">
        <v>65</v>
      </c>
      <c r="B92">
        <v>5.3070731599999998</v>
      </c>
      <c r="C92">
        <v>5.7482376899999998</v>
      </c>
      <c r="D92">
        <v>4.8099999999999996</v>
      </c>
      <c r="E92">
        <v>5.16</v>
      </c>
      <c r="F92" s="6">
        <v>4.3460999999999999</v>
      </c>
      <c r="G92">
        <v>5.16</v>
      </c>
      <c r="H92">
        <v>4.3425000000000002</v>
      </c>
      <c r="I92">
        <v>5.1308999999999996</v>
      </c>
      <c r="J92">
        <f t="shared" ref="J92:J127" si="4">(ABS(D92-G92))/2</f>
        <v>0.17500000000000027</v>
      </c>
      <c r="K92">
        <f t="shared" ref="K92:K127" si="5">ABS(D92-F92)/2</f>
        <v>0.23194999999999988</v>
      </c>
      <c r="L92">
        <f t="shared" ref="L92:L127" si="6">(ABS(E92-I92))/2</f>
        <v>1.4550000000000285E-2</v>
      </c>
      <c r="M92">
        <f t="shared" ref="M92:M127" si="7">ABS(E92-H92)/2</f>
        <v>0.40874999999999995</v>
      </c>
      <c r="O92" s="46"/>
      <c r="P92" s="46"/>
    </row>
    <row r="93" spans="1:16" x14ac:dyDescent="0.3">
      <c r="A93">
        <v>66</v>
      </c>
      <c r="B93">
        <v>5.1647185699999998</v>
      </c>
      <c r="C93">
        <v>5.5826368300000002</v>
      </c>
      <c r="D93">
        <v>4.6500000000000004</v>
      </c>
      <c r="E93">
        <v>5.54</v>
      </c>
      <c r="F93" s="6">
        <v>4.8698999999999995</v>
      </c>
      <c r="G93">
        <v>5.54</v>
      </c>
      <c r="H93">
        <v>4.6500000000000004</v>
      </c>
      <c r="I93">
        <v>4.9058999999999999</v>
      </c>
      <c r="J93">
        <f t="shared" si="4"/>
        <v>0.44499999999999984</v>
      </c>
      <c r="K93">
        <f t="shared" si="5"/>
        <v>0.10994999999999955</v>
      </c>
      <c r="L93">
        <f t="shared" si="6"/>
        <v>0.31705000000000005</v>
      </c>
      <c r="M93">
        <f t="shared" si="7"/>
        <v>0.44499999999999984</v>
      </c>
      <c r="O93" s="46"/>
      <c r="P93" s="46"/>
    </row>
    <row r="94" spans="1:16" x14ac:dyDescent="0.3">
      <c r="A94">
        <v>67</v>
      </c>
      <c r="B94">
        <v>5.0223639799999997</v>
      </c>
      <c r="C94">
        <v>5.4170359799999996</v>
      </c>
      <c r="D94">
        <v>3.91</v>
      </c>
      <c r="E94">
        <v>5.14</v>
      </c>
      <c r="F94" s="6">
        <v>4.7835000000000001</v>
      </c>
      <c r="G94">
        <v>5.14</v>
      </c>
      <c r="H94">
        <v>3.91</v>
      </c>
      <c r="I94">
        <v>4.8186</v>
      </c>
      <c r="J94">
        <f t="shared" si="4"/>
        <v>0.61499999999999977</v>
      </c>
      <c r="K94">
        <f t="shared" si="5"/>
        <v>0.43674999999999997</v>
      </c>
      <c r="L94">
        <f t="shared" si="6"/>
        <v>0.16069999999999984</v>
      </c>
      <c r="M94">
        <f t="shared" si="7"/>
        <v>0.61499999999999977</v>
      </c>
      <c r="O94" s="46"/>
      <c r="P94" s="46"/>
    </row>
    <row r="95" spans="1:16" x14ac:dyDescent="0.3">
      <c r="A95">
        <v>68</v>
      </c>
      <c r="B95">
        <v>4.8800093899999997</v>
      </c>
      <c r="C95">
        <v>5.25143512</v>
      </c>
      <c r="D95">
        <v>3.99</v>
      </c>
      <c r="E95">
        <v>4.96</v>
      </c>
      <c r="F95" s="6">
        <v>4.5575999999999999</v>
      </c>
      <c r="G95">
        <v>4.9644000000000004</v>
      </c>
      <c r="H95">
        <v>3.99</v>
      </c>
      <c r="I95">
        <v>4.9085999999999999</v>
      </c>
      <c r="J95">
        <f t="shared" si="4"/>
        <v>0.48720000000000008</v>
      </c>
      <c r="K95">
        <f t="shared" si="5"/>
        <v>0.28379999999999983</v>
      </c>
      <c r="L95">
        <f t="shared" si="6"/>
        <v>2.5700000000000056E-2</v>
      </c>
      <c r="M95">
        <f t="shared" si="7"/>
        <v>0.48499999999999988</v>
      </c>
      <c r="O95" s="46"/>
      <c r="P95" s="46"/>
    </row>
    <row r="96" spans="1:16" x14ac:dyDescent="0.3">
      <c r="A96">
        <v>69</v>
      </c>
      <c r="B96">
        <v>4.7376547899999997</v>
      </c>
      <c r="C96">
        <v>5.0858342700000003</v>
      </c>
      <c r="D96">
        <v>4.2300000000000004</v>
      </c>
      <c r="E96">
        <v>5.27</v>
      </c>
      <c r="F96" s="6">
        <v>4.6998000000000006</v>
      </c>
      <c r="G96">
        <v>5.27</v>
      </c>
      <c r="H96">
        <v>4.2300000000000004</v>
      </c>
      <c r="I96">
        <v>5.0148000000000001</v>
      </c>
      <c r="J96">
        <f t="shared" si="4"/>
        <v>0.51999999999999957</v>
      </c>
      <c r="K96">
        <f t="shared" si="5"/>
        <v>0.23490000000000011</v>
      </c>
      <c r="L96">
        <f t="shared" si="6"/>
        <v>0.12759999999999971</v>
      </c>
      <c r="M96">
        <f t="shared" si="7"/>
        <v>0.51999999999999957</v>
      </c>
      <c r="O96" s="46"/>
      <c r="P96" s="46"/>
    </row>
    <row r="97" spans="1:16" x14ac:dyDescent="0.3">
      <c r="A97">
        <v>70</v>
      </c>
      <c r="B97">
        <v>4.5953001999999996</v>
      </c>
      <c r="C97">
        <v>4.9202334099999998</v>
      </c>
      <c r="D97">
        <v>4.47</v>
      </c>
      <c r="E97">
        <v>5.76</v>
      </c>
      <c r="F97" s="6">
        <v>4.5891000000000002</v>
      </c>
      <c r="G97">
        <v>5.76</v>
      </c>
      <c r="H97">
        <v>4.47</v>
      </c>
      <c r="I97">
        <v>4.8635999999999999</v>
      </c>
      <c r="J97">
        <f t="shared" si="4"/>
        <v>0.64500000000000002</v>
      </c>
      <c r="K97">
        <f t="shared" si="5"/>
        <v>5.9550000000000214E-2</v>
      </c>
      <c r="L97">
        <f t="shared" si="6"/>
        <v>0.44819999999999993</v>
      </c>
      <c r="M97">
        <f t="shared" si="7"/>
        <v>0.64500000000000002</v>
      </c>
      <c r="O97" s="46"/>
      <c r="P97" s="46"/>
    </row>
    <row r="98" spans="1:16" x14ac:dyDescent="0.3">
      <c r="A98">
        <v>71</v>
      </c>
      <c r="B98">
        <v>4.74323958</v>
      </c>
      <c r="C98">
        <v>4.89401536</v>
      </c>
      <c r="D98">
        <v>4.1100000000000003</v>
      </c>
      <c r="E98">
        <v>5.32</v>
      </c>
      <c r="F98" s="6">
        <v>4.5432000000000006</v>
      </c>
      <c r="G98">
        <v>5.32</v>
      </c>
      <c r="H98">
        <v>4.1100000000000003</v>
      </c>
      <c r="I98">
        <v>4.7250000000000005</v>
      </c>
      <c r="J98">
        <f t="shared" si="4"/>
        <v>0.60499999999999998</v>
      </c>
      <c r="K98">
        <f t="shared" si="5"/>
        <v>0.21660000000000013</v>
      </c>
      <c r="L98">
        <f t="shared" si="6"/>
        <v>0.29749999999999988</v>
      </c>
      <c r="M98">
        <f t="shared" si="7"/>
        <v>0.60499999999999998</v>
      </c>
      <c r="O98" s="46"/>
      <c r="P98" s="46"/>
    </row>
    <row r="99" spans="1:16" x14ac:dyDescent="0.3">
      <c r="A99">
        <v>72</v>
      </c>
      <c r="B99">
        <v>4.8911789700000003</v>
      </c>
      <c r="C99">
        <v>4.8677973100000003</v>
      </c>
      <c r="D99">
        <v>3.81</v>
      </c>
      <c r="E99">
        <v>4.6900000000000004</v>
      </c>
      <c r="F99" s="6">
        <v>4.6304999999999996</v>
      </c>
      <c r="G99">
        <v>4.8456000000000001</v>
      </c>
      <c r="H99">
        <v>3.81</v>
      </c>
      <c r="I99">
        <v>4.7826000000000004</v>
      </c>
      <c r="J99">
        <f t="shared" si="4"/>
        <v>0.51780000000000004</v>
      </c>
      <c r="K99">
        <f t="shared" si="5"/>
        <v>0.41024999999999978</v>
      </c>
      <c r="L99">
        <f t="shared" si="6"/>
        <v>4.6300000000000008E-2</v>
      </c>
      <c r="M99">
        <f t="shared" si="7"/>
        <v>0.44000000000000017</v>
      </c>
      <c r="O99" s="46"/>
      <c r="P99" s="46"/>
    </row>
    <row r="100" spans="1:16" x14ac:dyDescent="0.3">
      <c r="A100">
        <v>73</v>
      </c>
      <c r="B100">
        <v>5.0391183499999999</v>
      </c>
      <c r="C100">
        <v>4.8415792700000004</v>
      </c>
      <c r="D100">
        <v>3.43</v>
      </c>
      <c r="E100">
        <v>4.9000000000000004</v>
      </c>
      <c r="F100" s="6">
        <v>4.6593</v>
      </c>
      <c r="G100">
        <v>5.2028999999999996</v>
      </c>
      <c r="H100">
        <v>3.43</v>
      </c>
      <c r="I100">
        <v>5.1929999999999996</v>
      </c>
      <c r="J100">
        <f t="shared" si="4"/>
        <v>0.88644999999999974</v>
      </c>
      <c r="K100">
        <f t="shared" si="5"/>
        <v>0.61464999999999992</v>
      </c>
      <c r="L100">
        <f t="shared" si="6"/>
        <v>0.14649999999999963</v>
      </c>
      <c r="M100">
        <f t="shared" si="7"/>
        <v>0.7350000000000001</v>
      </c>
      <c r="O100" s="46"/>
      <c r="P100" s="46"/>
    </row>
    <row r="101" spans="1:16" x14ac:dyDescent="0.3">
      <c r="A101">
        <v>74</v>
      </c>
      <c r="B101">
        <v>5.1870577300000003</v>
      </c>
      <c r="C101">
        <v>4.8153612199999998</v>
      </c>
      <c r="D101">
        <v>4.68</v>
      </c>
      <c r="E101">
        <v>5.0199999999999996</v>
      </c>
      <c r="F101" s="6">
        <v>4.9760999999999997</v>
      </c>
      <c r="G101">
        <v>5.0337000000000005</v>
      </c>
      <c r="H101">
        <v>4.68</v>
      </c>
      <c r="I101">
        <v>5.0732999999999997</v>
      </c>
      <c r="J101">
        <f t="shared" si="4"/>
        <v>0.1768500000000004</v>
      </c>
      <c r="K101">
        <f t="shared" si="5"/>
        <v>0.14805000000000001</v>
      </c>
      <c r="L101">
        <f t="shared" si="6"/>
        <v>2.6650000000000063E-2</v>
      </c>
      <c r="M101">
        <f t="shared" si="7"/>
        <v>0.16999999999999993</v>
      </c>
      <c r="O101" s="46"/>
      <c r="P101" s="46"/>
    </row>
    <row r="102" spans="1:16" x14ac:dyDescent="0.3">
      <c r="A102">
        <v>75</v>
      </c>
      <c r="B102">
        <v>5.3349971099999998</v>
      </c>
      <c r="C102">
        <v>4.78914317</v>
      </c>
      <c r="D102">
        <v>4.87</v>
      </c>
      <c r="E102">
        <v>4.87</v>
      </c>
      <c r="F102" s="6">
        <v>4.8177000000000003</v>
      </c>
      <c r="G102">
        <v>5.0480999999999998</v>
      </c>
      <c r="H102">
        <v>4.7942999999999998</v>
      </c>
      <c r="I102">
        <v>5.0229000000000008</v>
      </c>
      <c r="J102">
        <f t="shared" si="4"/>
        <v>8.9049999999999851E-2</v>
      </c>
      <c r="K102">
        <f t="shared" si="5"/>
        <v>2.6149999999999896E-2</v>
      </c>
      <c r="L102">
        <f t="shared" si="6"/>
        <v>7.6450000000000351E-2</v>
      </c>
      <c r="M102">
        <f t="shared" si="7"/>
        <v>3.7850000000000161E-2</v>
      </c>
      <c r="O102" s="46"/>
      <c r="P102" s="46"/>
    </row>
    <row r="103" spans="1:16" x14ac:dyDescent="0.3">
      <c r="A103">
        <v>76</v>
      </c>
      <c r="B103">
        <v>5.14852607</v>
      </c>
      <c r="C103">
        <v>4.7930965199999997</v>
      </c>
      <c r="D103">
        <v>5.36</v>
      </c>
      <c r="E103">
        <v>4.6500000000000004</v>
      </c>
      <c r="F103" s="6">
        <v>4.6500000000000004</v>
      </c>
      <c r="G103">
        <v>4.9275000000000002</v>
      </c>
      <c r="H103">
        <v>4.9257</v>
      </c>
      <c r="I103">
        <v>5.36</v>
      </c>
      <c r="J103">
        <f t="shared" si="4"/>
        <v>0.21625000000000005</v>
      </c>
      <c r="K103">
        <f t="shared" si="5"/>
        <v>0.35499999999999998</v>
      </c>
      <c r="L103">
        <f t="shared" si="6"/>
        <v>0.35499999999999998</v>
      </c>
      <c r="M103">
        <f t="shared" si="7"/>
        <v>0.13784999999999981</v>
      </c>
      <c r="O103" s="46"/>
      <c r="P103" s="46"/>
    </row>
    <row r="104" spans="1:16" x14ac:dyDescent="0.3">
      <c r="A104">
        <v>77</v>
      </c>
      <c r="B104">
        <v>4.9620550200000002</v>
      </c>
      <c r="C104">
        <v>4.7970498800000003</v>
      </c>
      <c r="D104">
        <v>4.3899999999999997</v>
      </c>
      <c r="E104">
        <v>4.7</v>
      </c>
      <c r="F104" s="6">
        <v>4.7</v>
      </c>
      <c r="G104">
        <v>5.0058000000000007</v>
      </c>
      <c r="H104">
        <v>4.3899999999999997</v>
      </c>
      <c r="I104">
        <v>5.0309999999999997</v>
      </c>
      <c r="J104">
        <f t="shared" si="4"/>
        <v>0.30790000000000051</v>
      </c>
      <c r="K104">
        <f t="shared" si="5"/>
        <v>0.15500000000000025</v>
      </c>
      <c r="L104">
        <f t="shared" si="6"/>
        <v>0.16549999999999976</v>
      </c>
      <c r="M104">
        <f t="shared" si="7"/>
        <v>0.15500000000000025</v>
      </c>
      <c r="O104" s="46"/>
      <c r="P104" s="46"/>
    </row>
    <row r="105" spans="1:16" x14ac:dyDescent="0.3">
      <c r="A105">
        <v>78</v>
      </c>
      <c r="B105">
        <v>4.7755839800000004</v>
      </c>
      <c r="C105">
        <v>4.8010032300000001</v>
      </c>
      <c r="D105">
        <v>4.92</v>
      </c>
      <c r="E105">
        <v>4.04</v>
      </c>
      <c r="F105" s="6">
        <v>4.04</v>
      </c>
      <c r="G105">
        <v>4.9464000000000006</v>
      </c>
      <c r="H105">
        <v>4.92</v>
      </c>
      <c r="I105">
        <v>4.968</v>
      </c>
      <c r="J105">
        <f t="shared" si="4"/>
        <v>1.3200000000000323E-2</v>
      </c>
      <c r="K105">
        <f t="shared" si="5"/>
        <v>0.43999999999999995</v>
      </c>
      <c r="L105">
        <f t="shared" si="6"/>
        <v>0.46399999999999997</v>
      </c>
      <c r="M105">
        <f t="shared" si="7"/>
        <v>0.43999999999999995</v>
      </c>
      <c r="O105" s="46"/>
      <c r="P105" s="46"/>
    </row>
    <row r="106" spans="1:16" x14ac:dyDescent="0.3">
      <c r="A106">
        <v>79</v>
      </c>
      <c r="B106">
        <v>4.5891129299999998</v>
      </c>
      <c r="C106">
        <v>4.8049565899999997</v>
      </c>
      <c r="D106">
        <v>5.17</v>
      </c>
      <c r="E106">
        <v>3.85</v>
      </c>
      <c r="F106" s="6">
        <v>3.85</v>
      </c>
      <c r="G106">
        <v>5.0706000000000007</v>
      </c>
      <c r="H106">
        <v>4.9203000000000001</v>
      </c>
      <c r="I106">
        <v>5.17</v>
      </c>
      <c r="J106">
        <f t="shared" si="4"/>
        <v>4.9699999999999633E-2</v>
      </c>
      <c r="K106">
        <f t="shared" si="5"/>
        <v>0.65999999999999992</v>
      </c>
      <c r="L106">
        <f t="shared" si="6"/>
        <v>0.65999999999999992</v>
      </c>
      <c r="M106">
        <f t="shared" si="7"/>
        <v>0.53515000000000001</v>
      </c>
      <c r="O106" s="46"/>
      <c r="P106" s="46"/>
    </row>
    <row r="107" spans="1:16" x14ac:dyDescent="0.3">
      <c r="A107">
        <v>80</v>
      </c>
      <c r="B107">
        <v>4.4026418899999999</v>
      </c>
      <c r="C107">
        <v>4.8089099400000004</v>
      </c>
      <c r="D107">
        <v>4.7</v>
      </c>
      <c r="E107">
        <v>3.91</v>
      </c>
      <c r="F107" s="6">
        <v>3.91</v>
      </c>
      <c r="G107">
        <v>5.0499000000000001</v>
      </c>
      <c r="H107">
        <v>4.6827000000000005</v>
      </c>
      <c r="I107">
        <v>5.0579999999999998</v>
      </c>
      <c r="J107">
        <f t="shared" si="4"/>
        <v>0.17494999999999994</v>
      </c>
      <c r="K107">
        <f t="shared" si="5"/>
        <v>0.39500000000000002</v>
      </c>
      <c r="L107">
        <f t="shared" si="6"/>
        <v>0.57399999999999984</v>
      </c>
      <c r="M107">
        <f t="shared" si="7"/>
        <v>0.38635000000000019</v>
      </c>
      <c r="O107" s="46"/>
      <c r="P107" s="46"/>
    </row>
    <row r="108" spans="1:16" x14ac:dyDescent="0.3">
      <c r="A108">
        <v>81</v>
      </c>
      <c r="B108">
        <v>4.5133764200000002</v>
      </c>
      <c r="C108">
        <v>4.8988148999999996</v>
      </c>
      <c r="D108">
        <v>4.75</v>
      </c>
      <c r="E108">
        <v>4.13</v>
      </c>
      <c r="F108" s="6">
        <v>4.13</v>
      </c>
      <c r="G108">
        <v>4.6025999999999998</v>
      </c>
      <c r="H108">
        <v>4.5864000000000003</v>
      </c>
      <c r="I108">
        <v>4.75</v>
      </c>
      <c r="J108">
        <f t="shared" si="4"/>
        <v>7.3700000000000099E-2</v>
      </c>
      <c r="K108">
        <f t="shared" si="5"/>
        <v>0.31000000000000005</v>
      </c>
      <c r="L108">
        <f t="shared" si="6"/>
        <v>0.31000000000000005</v>
      </c>
      <c r="M108">
        <f t="shared" si="7"/>
        <v>0.22820000000000018</v>
      </c>
      <c r="O108" s="46"/>
      <c r="P108" s="46"/>
    </row>
    <row r="109" spans="1:16" x14ac:dyDescent="0.3">
      <c r="A109">
        <v>82</v>
      </c>
      <c r="B109">
        <v>4.6241109500000004</v>
      </c>
      <c r="C109">
        <v>4.9887198499999998</v>
      </c>
      <c r="D109">
        <v>4.62</v>
      </c>
      <c r="E109">
        <v>4.24</v>
      </c>
      <c r="F109" s="6">
        <v>4.24</v>
      </c>
      <c r="G109">
        <v>4.6566000000000001</v>
      </c>
      <c r="H109">
        <v>4.4118000000000004</v>
      </c>
      <c r="I109">
        <v>4.6890000000000001</v>
      </c>
      <c r="J109">
        <f t="shared" si="4"/>
        <v>1.8299999999999983E-2</v>
      </c>
      <c r="K109">
        <f t="shared" si="5"/>
        <v>0.18999999999999995</v>
      </c>
      <c r="L109">
        <f t="shared" si="6"/>
        <v>0.22449999999999992</v>
      </c>
      <c r="M109">
        <f t="shared" si="7"/>
        <v>8.5900000000000087E-2</v>
      </c>
      <c r="O109" s="46"/>
      <c r="P109" s="46"/>
    </row>
    <row r="110" spans="1:16" x14ac:dyDescent="0.3">
      <c r="A110">
        <v>83</v>
      </c>
      <c r="B110">
        <v>4.7348454799999997</v>
      </c>
      <c r="C110">
        <v>5.07862481</v>
      </c>
      <c r="D110">
        <v>4.8899999999999997</v>
      </c>
      <c r="E110">
        <v>4.16</v>
      </c>
      <c r="F110" s="6">
        <v>4.16</v>
      </c>
      <c r="G110">
        <v>4.6430999999999996</v>
      </c>
      <c r="H110">
        <v>4.3668000000000005</v>
      </c>
      <c r="I110">
        <v>4.8899999999999997</v>
      </c>
      <c r="J110">
        <f t="shared" si="4"/>
        <v>0.12345000000000006</v>
      </c>
      <c r="K110">
        <f t="shared" si="5"/>
        <v>0.36499999999999977</v>
      </c>
      <c r="L110">
        <f t="shared" si="6"/>
        <v>0.36499999999999977</v>
      </c>
      <c r="M110">
        <f t="shared" si="7"/>
        <v>0.10340000000000016</v>
      </c>
      <c r="O110" s="46"/>
      <c r="P110" s="46"/>
    </row>
    <row r="111" spans="1:16" x14ac:dyDescent="0.3">
      <c r="A111">
        <v>84</v>
      </c>
      <c r="B111">
        <v>4.8455800099999999</v>
      </c>
      <c r="C111">
        <v>5.1685297700000001</v>
      </c>
      <c r="D111">
        <v>4.92</v>
      </c>
      <c r="E111">
        <v>4.55</v>
      </c>
      <c r="F111" s="6">
        <v>4.3793999999999995</v>
      </c>
      <c r="G111">
        <v>5.1057000000000006</v>
      </c>
      <c r="H111">
        <v>4.3902000000000001</v>
      </c>
      <c r="I111">
        <v>5.1363000000000003</v>
      </c>
      <c r="J111">
        <f t="shared" si="4"/>
        <v>9.2850000000000321E-2</v>
      </c>
      <c r="K111">
        <f t="shared" si="5"/>
        <v>0.27030000000000021</v>
      </c>
      <c r="L111">
        <f t="shared" si="6"/>
        <v>0.29315000000000024</v>
      </c>
      <c r="M111">
        <f t="shared" si="7"/>
        <v>7.989999999999986E-2</v>
      </c>
      <c r="O111" s="46"/>
      <c r="P111" s="46"/>
    </row>
    <row r="112" spans="1:16" x14ac:dyDescent="0.3">
      <c r="A112">
        <v>85</v>
      </c>
      <c r="B112">
        <v>4.9563145300000002</v>
      </c>
      <c r="C112">
        <v>5.2584347200000003</v>
      </c>
      <c r="D112">
        <v>4.45</v>
      </c>
      <c r="E112">
        <v>4.6399999999999997</v>
      </c>
      <c r="F112" s="6">
        <v>4.4036999999999997</v>
      </c>
      <c r="G112">
        <v>5.1308999999999996</v>
      </c>
      <c r="H112">
        <v>4.4244000000000003</v>
      </c>
      <c r="I112">
        <v>5.0724</v>
      </c>
      <c r="J112">
        <f t="shared" si="4"/>
        <v>0.3404499999999997</v>
      </c>
      <c r="K112">
        <f t="shared" si="5"/>
        <v>2.3150000000000226E-2</v>
      </c>
      <c r="L112">
        <f t="shared" si="6"/>
        <v>0.21620000000000017</v>
      </c>
      <c r="M112">
        <f t="shared" si="7"/>
        <v>0.10779999999999967</v>
      </c>
      <c r="O112" s="46"/>
      <c r="P112" s="46"/>
    </row>
    <row r="113" spans="1:16" x14ac:dyDescent="0.3">
      <c r="A113">
        <v>86</v>
      </c>
      <c r="B113">
        <v>5.0415756500000004</v>
      </c>
      <c r="C113">
        <v>5.3203954299999996</v>
      </c>
      <c r="D113">
        <v>4.0999999999999996</v>
      </c>
      <c r="E113">
        <v>4.88</v>
      </c>
      <c r="F113" s="6">
        <v>4.5171000000000001</v>
      </c>
      <c r="G113">
        <v>5.0967000000000002</v>
      </c>
      <c r="H113">
        <v>4.0999999999999996</v>
      </c>
      <c r="I113">
        <v>5.1200999999999999</v>
      </c>
      <c r="J113">
        <f t="shared" si="4"/>
        <v>0.49835000000000029</v>
      </c>
      <c r="K113">
        <f t="shared" si="5"/>
        <v>0.20855000000000024</v>
      </c>
      <c r="L113">
        <f t="shared" si="6"/>
        <v>0.12004999999999999</v>
      </c>
      <c r="M113">
        <f t="shared" si="7"/>
        <v>0.39000000000000012</v>
      </c>
      <c r="O113" s="46"/>
      <c r="P113" s="46"/>
    </row>
    <row r="114" spans="1:16" x14ac:dyDescent="0.3">
      <c r="A114">
        <v>87</v>
      </c>
      <c r="B114">
        <v>5.1268367799999996</v>
      </c>
      <c r="C114">
        <v>5.3823561299999998</v>
      </c>
      <c r="D114">
        <v>3.69</v>
      </c>
      <c r="E114">
        <v>4.8</v>
      </c>
      <c r="F114" s="6">
        <v>4.7528999999999995</v>
      </c>
      <c r="G114">
        <v>4.8635999999999999</v>
      </c>
      <c r="H114">
        <v>3.69</v>
      </c>
      <c r="I114">
        <v>4.8563999999999998</v>
      </c>
      <c r="J114">
        <f t="shared" si="4"/>
        <v>0.58679999999999999</v>
      </c>
      <c r="K114">
        <f t="shared" si="5"/>
        <v>0.53144999999999976</v>
      </c>
      <c r="L114">
        <f t="shared" si="6"/>
        <v>2.8200000000000003E-2</v>
      </c>
      <c r="M114">
        <f t="shared" si="7"/>
        <v>0.55499999999999994</v>
      </c>
      <c r="O114" s="46"/>
      <c r="P114" s="46"/>
    </row>
    <row r="115" spans="1:16" x14ac:dyDescent="0.3">
      <c r="A115">
        <v>88</v>
      </c>
      <c r="B115">
        <v>5.2120978899999999</v>
      </c>
      <c r="C115">
        <v>5.44431683</v>
      </c>
      <c r="D115">
        <v>3.73</v>
      </c>
      <c r="E115">
        <v>4.84</v>
      </c>
      <c r="F115" s="6">
        <v>4.4874000000000001</v>
      </c>
      <c r="G115">
        <v>4.84</v>
      </c>
      <c r="H115">
        <v>3.73</v>
      </c>
      <c r="I115">
        <v>4.7439</v>
      </c>
      <c r="J115">
        <f t="shared" si="4"/>
        <v>0.55499999999999994</v>
      </c>
      <c r="K115">
        <f t="shared" si="5"/>
        <v>0.37870000000000004</v>
      </c>
      <c r="L115">
        <f t="shared" si="6"/>
        <v>4.8049999999999926E-2</v>
      </c>
      <c r="M115">
        <f t="shared" si="7"/>
        <v>0.55499999999999994</v>
      </c>
      <c r="O115" s="46"/>
      <c r="P115" s="46"/>
    </row>
    <row r="116" spans="1:16" x14ac:dyDescent="0.3">
      <c r="A116">
        <v>89</v>
      </c>
      <c r="B116">
        <v>5.2973590100000001</v>
      </c>
      <c r="C116">
        <v>5.5062775300000002</v>
      </c>
      <c r="D116">
        <v>4.76</v>
      </c>
      <c r="E116">
        <v>4.55</v>
      </c>
      <c r="F116" s="6">
        <v>4.4145000000000003</v>
      </c>
      <c r="G116">
        <v>4.9473000000000003</v>
      </c>
      <c r="H116">
        <v>4.4937000000000005</v>
      </c>
      <c r="I116">
        <v>4.8933</v>
      </c>
      <c r="J116">
        <f t="shared" si="4"/>
        <v>9.3650000000000233E-2</v>
      </c>
      <c r="K116">
        <f t="shared" si="5"/>
        <v>0.17274999999999974</v>
      </c>
      <c r="L116">
        <f t="shared" si="6"/>
        <v>0.17165000000000008</v>
      </c>
      <c r="M116">
        <f t="shared" si="7"/>
        <v>2.8149999999999675E-2</v>
      </c>
      <c r="O116" s="46"/>
      <c r="P116" s="46"/>
    </row>
    <row r="117" spans="1:16" x14ac:dyDescent="0.3">
      <c r="A117">
        <v>90</v>
      </c>
      <c r="B117">
        <v>5.3826201300000003</v>
      </c>
      <c r="C117">
        <v>5.5682382300000004</v>
      </c>
      <c r="D117">
        <v>4.74</v>
      </c>
      <c r="E117">
        <v>4.3099999999999996</v>
      </c>
      <c r="F117" s="6">
        <v>4.3099999999999996</v>
      </c>
      <c r="G117">
        <v>5.0526</v>
      </c>
      <c r="H117">
        <v>4.74</v>
      </c>
      <c r="I117">
        <v>5.0453999999999999</v>
      </c>
      <c r="J117">
        <f t="shared" si="4"/>
        <v>0.15629999999999988</v>
      </c>
      <c r="K117">
        <f t="shared" si="5"/>
        <v>0.2150000000000003</v>
      </c>
      <c r="L117">
        <f t="shared" si="6"/>
        <v>0.36770000000000014</v>
      </c>
      <c r="M117">
        <f t="shared" si="7"/>
        <v>0.2150000000000003</v>
      </c>
      <c r="O117" s="46"/>
      <c r="P117" s="46"/>
    </row>
    <row r="118" spans="1:16" x14ac:dyDescent="0.3">
      <c r="A118">
        <v>91</v>
      </c>
      <c r="B118">
        <v>5.2635118099999998</v>
      </c>
      <c r="C118">
        <v>5.5257802900000002</v>
      </c>
      <c r="D118">
        <v>4.71</v>
      </c>
      <c r="E118">
        <v>4.2</v>
      </c>
      <c r="F118" s="6">
        <v>4.2</v>
      </c>
      <c r="G118">
        <v>4.7484000000000002</v>
      </c>
      <c r="H118">
        <v>4.6422000000000008</v>
      </c>
      <c r="I118">
        <v>4.7600999999999996</v>
      </c>
      <c r="J118">
        <f t="shared" si="4"/>
        <v>1.9200000000000106E-2</v>
      </c>
      <c r="K118">
        <f t="shared" si="5"/>
        <v>0.25499999999999989</v>
      </c>
      <c r="L118">
        <f t="shared" si="6"/>
        <v>0.28004999999999969</v>
      </c>
      <c r="M118">
        <f t="shared" si="7"/>
        <v>0.2211000000000003</v>
      </c>
      <c r="O118" s="46"/>
      <c r="P118" s="46"/>
    </row>
    <row r="119" spans="1:16" x14ac:dyDescent="0.3">
      <c r="A119">
        <v>92</v>
      </c>
      <c r="B119">
        <v>5.1444034800000003</v>
      </c>
      <c r="C119">
        <v>5.4833223499999999</v>
      </c>
      <c r="D119">
        <v>4.42</v>
      </c>
      <c r="E119">
        <v>4.17</v>
      </c>
      <c r="F119" s="6">
        <v>4.17</v>
      </c>
      <c r="G119">
        <v>5.1236999999999995</v>
      </c>
      <c r="H119">
        <v>4.42</v>
      </c>
      <c r="I119">
        <v>5.1048</v>
      </c>
      <c r="J119">
        <f t="shared" si="4"/>
        <v>0.35184999999999977</v>
      </c>
      <c r="K119">
        <f t="shared" si="5"/>
        <v>0.125</v>
      </c>
      <c r="L119">
        <f t="shared" si="6"/>
        <v>0.46740000000000004</v>
      </c>
      <c r="M119">
        <f t="shared" si="7"/>
        <v>0.125</v>
      </c>
      <c r="O119" s="46"/>
      <c r="P119" s="46"/>
    </row>
    <row r="120" spans="1:16" x14ac:dyDescent="0.3">
      <c r="A120">
        <v>93</v>
      </c>
      <c r="B120">
        <v>5.0252951499999998</v>
      </c>
      <c r="C120">
        <v>5.4408644099999997</v>
      </c>
      <c r="D120">
        <v>4.16</v>
      </c>
      <c r="E120">
        <v>4.09</v>
      </c>
      <c r="F120" s="6">
        <v>4.09</v>
      </c>
      <c r="G120">
        <v>5.0552999999999999</v>
      </c>
      <c r="H120">
        <v>4.16</v>
      </c>
      <c r="I120">
        <v>5.0552999999999999</v>
      </c>
      <c r="J120">
        <f t="shared" si="4"/>
        <v>0.44764999999999988</v>
      </c>
      <c r="K120">
        <f t="shared" si="5"/>
        <v>3.5000000000000142E-2</v>
      </c>
      <c r="L120">
        <f t="shared" si="6"/>
        <v>0.48265000000000002</v>
      </c>
      <c r="M120">
        <f t="shared" si="7"/>
        <v>3.5000000000000142E-2</v>
      </c>
      <c r="O120" s="46"/>
      <c r="P120" s="46"/>
    </row>
    <row r="121" spans="1:16" x14ac:dyDescent="0.3">
      <c r="A121">
        <v>94</v>
      </c>
      <c r="B121">
        <v>4.9061868200000003</v>
      </c>
      <c r="C121">
        <v>5.3984064700000003</v>
      </c>
      <c r="D121">
        <v>4.34</v>
      </c>
      <c r="E121">
        <v>4.21</v>
      </c>
      <c r="F121" s="6">
        <v>4.21</v>
      </c>
      <c r="G121">
        <v>4.9967999999999995</v>
      </c>
      <c r="H121">
        <v>4.34</v>
      </c>
      <c r="I121">
        <v>5.0022000000000002</v>
      </c>
      <c r="J121">
        <f t="shared" si="4"/>
        <v>0.3283999999999998</v>
      </c>
      <c r="K121">
        <f t="shared" si="5"/>
        <v>6.4999999999999947E-2</v>
      </c>
      <c r="L121">
        <f t="shared" si="6"/>
        <v>0.39610000000000012</v>
      </c>
      <c r="M121">
        <f t="shared" si="7"/>
        <v>6.4999999999999947E-2</v>
      </c>
      <c r="O121" s="46"/>
      <c r="P121" s="46"/>
    </row>
    <row r="122" spans="1:16" x14ac:dyDescent="0.3">
      <c r="A122">
        <v>95</v>
      </c>
      <c r="B122">
        <v>4.7870784899999999</v>
      </c>
      <c r="C122">
        <v>5.35594853</v>
      </c>
      <c r="D122">
        <v>4.16</v>
      </c>
      <c r="E122">
        <v>4.07</v>
      </c>
      <c r="F122" s="6">
        <v>4.07</v>
      </c>
      <c r="G122">
        <v>5.0499000000000001</v>
      </c>
      <c r="H122">
        <v>4.16</v>
      </c>
      <c r="I122">
        <v>5.0796000000000001</v>
      </c>
      <c r="J122">
        <f t="shared" si="4"/>
        <v>0.44494999999999996</v>
      </c>
      <c r="K122">
        <f t="shared" si="5"/>
        <v>4.4999999999999929E-2</v>
      </c>
      <c r="L122">
        <f t="shared" si="6"/>
        <v>0.50479999999999992</v>
      </c>
      <c r="M122">
        <f t="shared" si="7"/>
        <v>4.4999999999999929E-2</v>
      </c>
      <c r="O122" s="46"/>
      <c r="P122" s="46"/>
    </row>
    <row r="123" spans="1:16" x14ac:dyDescent="0.3">
      <c r="A123">
        <v>96</v>
      </c>
      <c r="B123">
        <v>4.85132049</v>
      </c>
      <c r="C123">
        <v>5.4643746799999997</v>
      </c>
      <c r="D123">
        <v>3.89</v>
      </c>
      <c r="E123">
        <v>4.16</v>
      </c>
      <c r="F123" s="6">
        <v>4.16</v>
      </c>
      <c r="G123">
        <v>4.8708</v>
      </c>
      <c r="H123">
        <v>3.89</v>
      </c>
      <c r="I123">
        <v>4.8852000000000002</v>
      </c>
      <c r="J123">
        <f t="shared" si="4"/>
        <v>0.49039999999999995</v>
      </c>
      <c r="K123">
        <f t="shared" si="5"/>
        <v>0.13500000000000001</v>
      </c>
      <c r="L123">
        <f t="shared" si="6"/>
        <v>0.36260000000000003</v>
      </c>
      <c r="M123">
        <f t="shared" si="7"/>
        <v>0.13500000000000001</v>
      </c>
      <c r="O123" s="46"/>
      <c r="P123" s="46"/>
    </row>
    <row r="124" spans="1:16" x14ac:dyDescent="0.3">
      <c r="A124">
        <v>97</v>
      </c>
      <c r="B124">
        <v>4.9155625000000001</v>
      </c>
      <c r="C124">
        <v>5.5728008300000003</v>
      </c>
      <c r="D124">
        <v>3.96</v>
      </c>
      <c r="E124">
        <v>5.17</v>
      </c>
      <c r="F124" s="6">
        <v>4.4990999999999994</v>
      </c>
      <c r="G124">
        <v>5.17</v>
      </c>
      <c r="H124">
        <v>3.96</v>
      </c>
      <c r="I124">
        <v>5.0103</v>
      </c>
      <c r="J124">
        <f t="shared" si="4"/>
        <v>0.60499999999999998</v>
      </c>
      <c r="K124">
        <f t="shared" si="5"/>
        <v>0.26954999999999973</v>
      </c>
      <c r="L124">
        <f t="shared" si="6"/>
        <v>7.9849999999999977E-2</v>
      </c>
      <c r="M124">
        <f t="shared" si="7"/>
        <v>0.60499999999999998</v>
      </c>
      <c r="O124" s="46"/>
      <c r="P124" s="46"/>
    </row>
    <row r="125" spans="1:16" x14ac:dyDescent="0.3">
      <c r="A125">
        <v>98</v>
      </c>
      <c r="B125">
        <v>4.9798045000000002</v>
      </c>
      <c r="C125">
        <v>5.6812269799999999</v>
      </c>
      <c r="D125">
        <v>3.77</v>
      </c>
      <c r="E125">
        <v>4.9000000000000004</v>
      </c>
      <c r="F125" s="6">
        <v>4.9000000000000004</v>
      </c>
      <c r="G125">
        <v>4.9329000000000001</v>
      </c>
      <c r="H125">
        <v>3.77</v>
      </c>
      <c r="I125">
        <v>4.9239000000000006</v>
      </c>
      <c r="J125">
        <f t="shared" si="4"/>
        <v>0.58145000000000002</v>
      </c>
      <c r="K125">
        <f t="shared" si="5"/>
        <v>0.56500000000000017</v>
      </c>
      <c r="L125">
        <f t="shared" si="6"/>
        <v>1.1950000000000127E-2</v>
      </c>
      <c r="M125">
        <f t="shared" si="7"/>
        <v>0.56500000000000017</v>
      </c>
      <c r="O125" s="46"/>
      <c r="P125" s="46"/>
    </row>
    <row r="126" spans="1:16" x14ac:dyDescent="0.3">
      <c r="A126">
        <v>99</v>
      </c>
      <c r="B126">
        <v>5.0440465000000003</v>
      </c>
      <c r="C126">
        <v>5.7896531299999996</v>
      </c>
      <c r="D126">
        <v>3.49</v>
      </c>
      <c r="E126">
        <v>5.12</v>
      </c>
      <c r="F126" s="6">
        <v>4.6251000000000007</v>
      </c>
      <c r="G126">
        <v>5.12</v>
      </c>
      <c r="H126">
        <v>3.49</v>
      </c>
      <c r="I126">
        <v>4.7763000000000009</v>
      </c>
      <c r="J126">
        <f t="shared" si="4"/>
        <v>0.81499999999999995</v>
      </c>
      <c r="K126">
        <f t="shared" si="5"/>
        <v>0.56755000000000022</v>
      </c>
      <c r="L126">
        <f t="shared" si="6"/>
        <v>0.17184999999999961</v>
      </c>
      <c r="M126">
        <f t="shared" si="7"/>
        <v>0.81499999999999995</v>
      </c>
      <c r="O126" s="46"/>
      <c r="P126" s="46"/>
    </row>
    <row r="127" spans="1:16" x14ac:dyDescent="0.3">
      <c r="A127">
        <v>100</v>
      </c>
      <c r="B127">
        <v>5.1082884999999996</v>
      </c>
      <c r="C127">
        <v>5.8980792800000001</v>
      </c>
      <c r="D127">
        <v>3.98</v>
      </c>
      <c r="E127">
        <v>4.83</v>
      </c>
      <c r="F127" s="6">
        <v>4.3757999999999999</v>
      </c>
      <c r="G127">
        <v>4.83</v>
      </c>
      <c r="H127">
        <v>3.98</v>
      </c>
      <c r="I127">
        <v>4.7259000000000002</v>
      </c>
      <c r="J127">
        <f t="shared" si="4"/>
        <v>0.42500000000000004</v>
      </c>
      <c r="K127">
        <f t="shared" si="5"/>
        <v>0.19789999999999996</v>
      </c>
      <c r="L127">
        <f t="shared" si="6"/>
        <v>5.204999999999993E-2</v>
      </c>
      <c r="M127">
        <f t="shared" si="7"/>
        <v>0.42500000000000004</v>
      </c>
      <c r="O127" s="46"/>
      <c r="P127" s="46"/>
    </row>
    <row r="128" spans="1:16" x14ac:dyDescent="0.3">
      <c r="O128" s="46"/>
      <c r="P128" s="46"/>
    </row>
    <row r="129" spans="15:16" x14ac:dyDescent="0.3">
      <c r="O129" s="46"/>
      <c r="P129" s="46"/>
    </row>
    <row r="130" spans="15:16" x14ac:dyDescent="0.3">
      <c r="O130" s="46"/>
      <c r="P130" s="46"/>
    </row>
    <row r="131" spans="15:16" x14ac:dyDescent="0.3">
      <c r="O131" s="46"/>
      <c r="P131" s="46"/>
    </row>
    <row r="132" spans="15:16" x14ac:dyDescent="0.3">
      <c r="O132" s="46"/>
      <c r="P132" s="46"/>
    </row>
    <row r="133" spans="15:16" x14ac:dyDescent="0.3">
      <c r="O133" s="46"/>
      <c r="P133" s="46"/>
    </row>
    <row r="134" spans="15:16" x14ac:dyDescent="0.3">
      <c r="O134" s="46"/>
      <c r="P134" s="46"/>
    </row>
    <row r="135" spans="15:16" x14ac:dyDescent="0.3">
      <c r="O135" s="46"/>
      <c r="P135" s="46"/>
    </row>
  </sheetData>
  <conditionalFormatting sqref="F27:F127">
    <cfRule type="cellIs" dxfId="3" priority="4" operator="greaterThan">
      <formula>4.9</formula>
    </cfRule>
  </conditionalFormatting>
  <conditionalFormatting sqref="D27:D30 D32:D47">
    <cfRule type="cellIs" dxfId="2" priority="3" operator="greaterThan">
      <formula>4.9</formula>
    </cfRule>
  </conditionalFormatting>
  <conditionalFormatting sqref="D31">
    <cfRule type="cellIs" dxfId="1" priority="2" operator="greaterThan">
      <formula>4.9</formula>
    </cfRule>
  </conditionalFormatting>
  <conditionalFormatting sqref="E27:E47">
    <cfRule type="cellIs" dxfId="0" priority="1" operator="greaterThan">
      <formula>4.9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J44"/>
  <sheetViews>
    <sheetView tabSelected="1" topLeftCell="D1" zoomScale="115" zoomScaleNormal="115" workbookViewId="0">
      <selection activeCell="J10" sqref="J10"/>
    </sheetView>
  </sheetViews>
  <sheetFormatPr defaultRowHeight="14.4" x14ac:dyDescent="0.3"/>
  <cols>
    <col min="2" max="2" width="20" style="6" customWidth="1"/>
    <col min="3" max="5" width="11.88671875" customWidth="1"/>
    <col min="6" max="8" width="18.33203125" customWidth="1"/>
    <col min="9" max="9" width="19.44140625" customWidth="1"/>
    <col min="16" max="23" width="15.109375" customWidth="1"/>
    <col min="24" max="24" width="18.33203125" customWidth="1"/>
    <col min="25" max="25" width="15.21875" customWidth="1"/>
    <col min="27" max="27" width="11.44140625" customWidth="1"/>
    <col min="28" max="31" width="12.33203125" customWidth="1"/>
    <col min="32" max="32" width="13" customWidth="1"/>
  </cols>
  <sheetData>
    <row r="1" spans="1:32" ht="18" x14ac:dyDescent="0.35">
      <c r="A1" s="6" t="s">
        <v>3</v>
      </c>
      <c r="B1" s="6" t="s">
        <v>35</v>
      </c>
      <c r="C1" s="6" t="s">
        <v>36</v>
      </c>
      <c r="D1" s="6" t="s">
        <v>34</v>
      </c>
      <c r="E1" s="6" t="s">
        <v>33</v>
      </c>
      <c r="F1" s="36" t="s">
        <v>42</v>
      </c>
      <c r="G1" s="36" t="s">
        <v>43</v>
      </c>
      <c r="H1" s="37" t="s">
        <v>40</v>
      </c>
      <c r="I1" s="37" t="s">
        <v>41</v>
      </c>
      <c r="J1" s="69">
        <v>0.9</v>
      </c>
      <c r="K1" s="69">
        <v>1.1000000000000001</v>
      </c>
      <c r="L1" s="69">
        <v>0.95</v>
      </c>
      <c r="M1" s="69">
        <v>1.05</v>
      </c>
      <c r="U1" s="56" t="s">
        <v>21</v>
      </c>
      <c r="V1" s="56"/>
      <c r="W1" s="56"/>
      <c r="X1" s="56"/>
      <c r="Y1" s="56"/>
    </row>
    <row r="2" spans="1:32" ht="15" thickBot="1" x14ac:dyDescent="0.35">
      <c r="A2" s="6">
        <v>-20.015037874988</v>
      </c>
      <c r="B2" s="6">
        <v>0.37037037037037002</v>
      </c>
    </row>
    <row r="3" spans="1:32" x14ac:dyDescent="0.3">
      <c r="A3" s="6">
        <v>-14.994944756217301</v>
      </c>
      <c r="B3" s="6">
        <v>0.54580896686159797</v>
      </c>
      <c r="S3" s="32" t="s">
        <v>8</v>
      </c>
      <c r="T3" s="36" t="s">
        <v>29</v>
      </c>
      <c r="U3" s="36" t="s">
        <v>10</v>
      </c>
      <c r="V3" s="36" t="s">
        <v>11</v>
      </c>
      <c r="W3" s="36" t="s">
        <v>30</v>
      </c>
      <c r="X3" s="36" t="s">
        <v>12</v>
      </c>
      <c r="Y3" s="36" t="s">
        <v>13</v>
      </c>
      <c r="Z3" s="36" t="s">
        <v>9</v>
      </c>
      <c r="AA3" s="36" t="s">
        <v>31</v>
      </c>
      <c r="AB3" s="36" t="s">
        <v>14</v>
      </c>
      <c r="AC3" s="36" t="s">
        <v>15</v>
      </c>
      <c r="AD3" s="36" t="s">
        <v>22</v>
      </c>
      <c r="AE3" s="37" t="s">
        <v>32</v>
      </c>
      <c r="AF3" s="37" t="s">
        <v>39</v>
      </c>
    </row>
    <row r="4" spans="1:32" x14ac:dyDescent="0.3">
      <c r="A4" s="6">
        <v>-10.044936593080401</v>
      </c>
      <c r="B4" s="6">
        <v>0.74074074074074103</v>
      </c>
      <c r="S4" s="33">
        <v>0</v>
      </c>
      <c r="T4" s="7"/>
      <c r="U4" s="7"/>
      <c r="V4" s="7"/>
      <c r="W4" s="7"/>
      <c r="X4" s="7"/>
      <c r="Y4" s="7"/>
      <c r="Z4" s="7">
        <f t="shared" ref="Z4:Z10" si="0">0.1*S4</f>
        <v>0</v>
      </c>
      <c r="AA4" s="7">
        <f t="shared" ref="AA4:AA10" si="1">0.2*S4</f>
        <v>0</v>
      </c>
      <c r="AB4" s="7"/>
      <c r="AC4" s="7"/>
      <c r="AD4" s="7"/>
      <c r="AE4" s="23"/>
    </row>
    <row r="5" spans="1:32" x14ac:dyDescent="0.3">
      <c r="A5" s="6">
        <v>-5.02511885723953</v>
      </c>
      <c r="B5" s="6">
        <v>0.90643274853801203</v>
      </c>
      <c r="S5" s="33">
        <v>3</v>
      </c>
      <c r="T5" s="7"/>
      <c r="U5" s="7"/>
      <c r="V5" s="7"/>
      <c r="W5" s="7"/>
      <c r="X5" s="7"/>
      <c r="Y5" s="7"/>
      <c r="Z5" s="7">
        <f t="shared" si="0"/>
        <v>0.30000000000000004</v>
      </c>
      <c r="AA5" s="7">
        <f t="shared" si="1"/>
        <v>0.60000000000000009</v>
      </c>
      <c r="AB5" s="7">
        <f t="shared" ref="AB5:AB10" si="2">V24</f>
        <v>0.7079760808233464</v>
      </c>
      <c r="AC5" s="7">
        <f t="shared" ref="AC5:AC10" si="3">W24</f>
        <v>0.58480036235997901</v>
      </c>
      <c r="AD5" s="7">
        <f t="shared" ref="AD5:AD10" si="4">X24</f>
        <v>0.29515724686698797</v>
      </c>
      <c r="AE5" s="23">
        <f t="shared" ref="AE5:AE10" si="5">AG24</f>
        <v>0.6544320291401805</v>
      </c>
      <c r="AF5">
        <f t="shared" ref="AF5:AF10" si="6">AJ24</f>
        <v>0.27409653168533532</v>
      </c>
    </row>
    <row r="6" spans="1:32" x14ac:dyDescent="0.3">
      <c r="A6" s="6">
        <v>0</v>
      </c>
      <c r="B6" s="6">
        <v>1.0818713450292401</v>
      </c>
      <c r="S6" s="34">
        <v>4</v>
      </c>
      <c r="T6" s="14">
        <v>0.96340090902532305</v>
      </c>
      <c r="U6" s="14">
        <v>0.66588969705714518</v>
      </c>
      <c r="V6" s="14">
        <v>0.44243688278231003</v>
      </c>
      <c r="W6" s="15">
        <v>1.33</v>
      </c>
      <c r="X6" s="15">
        <v>0.998</v>
      </c>
      <c r="Y6" s="15">
        <v>0.7</v>
      </c>
      <c r="Z6" s="7">
        <f t="shared" si="0"/>
        <v>0.4</v>
      </c>
      <c r="AA6" s="7">
        <f t="shared" si="1"/>
        <v>0.8</v>
      </c>
      <c r="AB6" s="7">
        <f t="shared" si="2"/>
        <v>0.96627903392542969</v>
      </c>
      <c r="AC6" s="7">
        <f t="shared" si="3"/>
        <v>0.80210773937306801</v>
      </c>
      <c r="AD6" s="7">
        <f t="shared" si="4"/>
        <v>0.40519800373744586</v>
      </c>
      <c r="AE6" s="23">
        <f t="shared" si="5"/>
        <v>0.75660984810360488</v>
      </c>
      <c r="AF6">
        <f t="shared" si="6"/>
        <v>0.31689178703040594</v>
      </c>
    </row>
    <row r="7" spans="1:32" x14ac:dyDescent="0.3">
      <c r="A7" s="6">
        <v>5.0158935290912501</v>
      </c>
      <c r="B7" s="6">
        <v>1.28654970760234</v>
      </c>
      <c r="S7" s="34">
        <v>6</v>
      </c>
      <c r="T7" s="14">
        <v>1.2190000000000001</v>
      </c>
      <c r="U7" s="14">
        <v>1.0230999999999999</v>
      </c>
      <c r="V7" s="14">
        <v>0.79100000000000004</v>
      </c>
      <c r="W7" s="14"/>
      <c r="X7" s="14"/>
      <c r="Y7" s="14"/>
      <c r="Z7" s="7">
        <f t="shared" si="0"/>
        <v>0.60000000000000009</v>
      </c>
      <c r="AA7" s="7">
        <f t="shared" si="1"/>
        <v>1.2000000000000002</v>
      </c>
      <c r="AB7" s="7">
        <f t="shared" si="2"/>
        <v>1.4416932283108337</v>
      </c>
      <c r="AC7" s="7">
        <f t="shared" si="3"/>
        <v>1.2020683683011224</v>
      </c>
      <c r="AD7" s="7">
        <f t="shared" si="4"/>
        <v>0.6077312583861203</v>
      </c>
      <c r="AE7" s="23">
        <f t="shared" si="5"/>
        <v>1.0113159963316936</v>
      </c>
      <c r="AF7">
        <f t="shared" si="6"/>
        <v>0.42357066080126127</v>
      </c>
    </row>
    <row r="8" spans="1:32" x14ac:dyDescent="0.3">
      <c r="A8" s="6">
        <v>10.036812796651301</v>
      </c>
      <c r="B8" s="6">
        <v>1.4912280701754399</v>
      </c>
      <c r="S8" s="34">
        <v>8</v>
      </c>
      <c r="T8" s="14">
        <v>1.464173965654703</v>
      </c>
      <c r="U8" s="14">
        <v>1.26</v>
      </c>
      <c r="V8" s="14">
        <v>1.1374006152158149</v>
      </c>
      <c r="W8" s="15">
        <v>1.54</v>
      </c>
      <c r="X8" s="15">
        <v>1.35</v>
      </c>
      <c r="Y8" s="15">
        <v>1.24</v>
      </c>
      <c r="Z8" s="7">
        <f t="shared" si="0"/>
        <v>0.8</v>
      </c>
      <c r="AA8" s="7">
        <f t="shared" si="1"/>
        <v>1.6</v>
      </c>
      <c r="AB8" s="7">
        <f t="shared" si="2"/>
        <v>1.8848980350603217</v>
      </c>
      <c r="AC8" s="7">
        <f t="shared" si="3"/>
        <v>1.5749316007097012</v>
      </c>
      <c r="AD8" s="7">
        <f t="shared" si="4"/>
        <v>0.79654285266961344</v>
      </c>
      <c r="AE8" s="23">
        <f t="shared" si="5"/>
        <v>1.3517667619577642</v>
      </c>
      <c r="AF8">
        <f t="shared" si="6"/>
        <v>0.56616205289789479</v>
      </c>
    </row>
    <row r="9" spans="1:32" x14ac:dyDescent="0.3">
      <c r="A9" s="6">
        <v>14.987647108577599</v>
      </c>
      <c r="B9" s="6">
        <v>1.7153996101364499</v>
      </c>
      <c r="S9" s="34">
        <v>10</v>
      </c>
      <c r="T9" s="14">
        <v>1.652989535009171</v>
      </c>
      <c r="U9" s="14">
        <v>1.536373733063054</v>
      </c>
      <c r="V9" s="14">
        <v>1.41</v>
      </c>
      <c r="W9" s="14"/>
      <c r="X9" s="14"/>
      <c r="Y9" s="14"/>
      <c r="Z9" s="7">
        <f t="shared" si="0"/>
        <v>1</v>
      </c>
      <c r="AA9" s="7">
        <f t="shared" si="1"/>
        <v>2</v>
      </c>
      <c r="AB9" s="7">
        <f t="shared" si="2"/>
        <v>2.3073310501999669</v>
      </c>
      <c r="AC9" s="7">
        <f t="shared" si="3"/>
        <v>1.9303197578379232</v>
      </c>
      <c r="AD9" s="7">
        <f t="shared" si="4"/>
        <v>0.9765053662792238</v>
      </c>
      <c r="AE9" s="23">
        <f t="shared" si="5"/>
        <v>1.8068273273257571</v>
      </c>
      <c r="AF9">
        <f t="shared" si="6"/>
        <v>0.75675560137994369</v>
      </c>
    </row>
    <row r="10" spans="1:32" ht="15" thickBot="1" x14ac:dyDescent="0.35">
      <c r="A10" s="6">
        <v>20.008841759067501</v>
      </c>
      <c r="B10" s="6">
        <v>1.9298245614035101</v>
      </c>
      <c r="S10" s="35">
        <v>12</v>
      </c>
      <c r="T10" s="24">
        <v>1.832662330051571</v>
      </c>
      <c r="U10" s="24">
        <v>1.8</v>
      </c>
      <c r="V10" s="24">
        <v>1.66</v>
      </c>
      <c r="W10" s="25">
        <v>1.73</v>
      </c>
      <c r="X10" s="25">
        <v>1.78</v>
      </c>
      <c r="Y10" s="25">
        <v>1.51</v>
      </c>
      <c r="Z10" s="26">
        <f t="shared" si="0"/>
        <v>1.2000000000000002</v>
      </c>
      <c r="AA10" s="26">
        <f t="shared" si="1"/>
        <v>2.4000000000000004</v>
      </c>
      <c r="AB10" s="26">
        <f t="shared" si="2"/>
        <v>2.7145859066490772</v>
      </c>
      <c r="AC10" s="26">
        <f t="shared" si="3"/>
        <v>2.2729387003159935</v>
      </c>
      <c r="AD10" s="26">
        <f t="shared" si="4"/>
        <v>1.1500017669383316</v>
      </c>
      <c r="AE10" s="27">
        <f t="shared" si="5"/>
        <v>2.4150800882564836</v>
      </c>
      <c r="AF10">
        <f t="shared" si="6"/>
        <v>1.0115108161853452</v>
      </c>
    </row>
    <row r="11" spans="1:32" x14ac:dyDescent="0.3">
      <c r="R11" s="28"/>
      <c r="S11" s="29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2" x14ac:dyDescent="0.3">
      <c r="A12" s="6">
        <v>-25.013926508164101</v>
      </c>
      <c r="C12" s="6">
        <v>0.94541910331384005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2" x14ac:dyDescent="0.3">
      <c r="A13" s="6">
        <v>-19.994934921112598</v>
      </c>
      <c r="C13" s="6">
        <v>1.0818713450292401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2" x14ac:dyDescent="0.3">
      <c r="A14" s="6">
        <v>-14.974841802341899</v>
      </c>
      <c r="C14" s="6">
        <v>1.25730994152047</v>
      </c>
      <c r="R14" s="28"/>
      <c r="S14" s="28"/>
      <c r="T14" s="28"/>
      <c r="U14" s="28"/>
      <c r="V14" s="28"/>
      <c r="W14" s="28"/>
      <c r="X14" s="28"/>
      <c r="Y14" s="30"/>
      <c r="Z14" s="31"/>
      <c r="AA14" s="31"/>
      <c r="AB14" s="30"/>
      <c r="AC14" s="30"/>
      <c r="AD14" s="30"/>
    </row>
    <row r="15" spans="1:32" x14ac:dyDescent="0.3">
      <c r="A15" s="6">
        <v>-9.9575025128692403</v>
      </c>
      <c r="C15" s="6">
        <v>1.3352826510721201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2" x14ac:dyDescent="0.3">
      <c r="A16" s="6">
        <v>-5.00887126438138</v>
      </c>
      <c r="C16" s="6">
        <v>1.4814814814814801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6" x14ac:dyDescent="0.3">
      <c r="A17" s="6">
        <v>9.8449397403115296E-3</v>
      </c>
      <c r="C17" s="6">
        <v>1.6081871345029199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6" x14ac:dyDescent="0.3">
      <c r="A18" s="6">
        <v>5.0293872926513998</v>
      </c>
      <c r="C18" s="6">
        <v>1.76413255360624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6" ht="15" thickBot="1" x14ac:dyDescent="0.35">
      <c r="A19" s="6">
        <v>10.0516834748605</v>
      </c>
      <c r="C19" s="6">
        <v>2.0175438596491202</v>
      </c>
    </row>
    <row r="20" spans="1:36" x14ac:dyDescent="0.3">
      <c r="A20" s="6">
        <v>15.001967020927101</v>
      </c>
      <c r="C20" s="6">
        <v>2.2222222222222201</v>
      </c>
      <c r="S20" s="51" t="s">
        <v>16</v>
      </c>
      <c r="T20" s="52"/>
      <c r="U20" s="16"/>
      <c r="V20" s="16"/>
      <c r="W20" s="16"/>
      <c r="X20" s="17"/>
      <c r="AA20" s="57" t="s">
        <v>23</v>
      </c>
      <c r="AB20" s="58"/>
      <c r="AC20" s="59"/>
      <c r="AE20" s="63" t="s">
        <v>28</v>
      </c>
      <c r="AF20" s="64"/>
      <c r="AG20" s="65"/>
      <c r="AH20" s="16"/>
      <c r="AI20" s="16"/>
      <c r="AJ20" s="17"/>
    </row>
    <row r="21" spans="1:36" ht="15" thickBot="1" x14ac:dyDescent="0.35">
      <c r="A21" s="6">
        <v>20.0316985422408</v>
      </c>
      <c r="C21" s="6">
        <v>2.7387914230019499</v>
      </c>
      <c r="S21" s="53"/>
      <c r="T21" s="54"/>
      <c r="U21" s="55" t="s">
        <v>19</v>
      </c>
      <c r="V21" s="55"/>
      <c r="W21" s="18"/>
      <c r="X21" s="19"/>
      <c r="AA21" s="60"/>
      <c r="AB21" s="61"/>
      <c r="AC21" s="62"/>
      <c r="AE21" s="66"/>
      <c r="AF21" s="67"/>
      <c r="AG21" s="68"/>
      <c r="AH21" s="18"/>
      <c r="AI21" s="18"/>
      <c r="AJ21" s="19"/>
    </row>
    <row r="22" spans="1:36" x14ac:dyDescent="0.3">
      <c r="A22" s="6">
        <v>25.047110151204901</v>
      </c>
      <c r="C22" s="6">
        <v>2.7485380116959099</v>
      </c>
      <c r="S22" s="20"/>
      <c r="T22" s="18"/>
      <c r="U22" s="18"/>
      <c r="V22" s="18"/>
      <c r="W22" s="18"/>
      <c r="X22" s="19"/>
      <c r="AA22" s="20"/>
      <c r="AB22" s="18"/>
      <c r="AC22" s="19"/>
      <c r="AE22" s="20"/>
      <c r="AF22" s="47" t="s">
        <v>37</v>
      </c>
      <c r="AG22" s="48"/>
      <c r="AH22" s="18"/>
      <c r="AI22" s="49" t="s">
        <v>38</v>
      </c>
      <c r="AJ22" s="50"/>
    </row>
    <row r="23" spans="1:36" x14ac:dyDescent="0.3">
      <c r="S23" s="39" t="s">
        <v>8</v>
      </c>
      <c r="T23" s="38" t="s">
        <v>17</v>
      </c>
      <c r="U23" s="38" t="s">
        <v>18</v>
      </c>
      <c r="V23" s="38" t="s">
        <v>20</v>
      </c>
      <c r="W23" s="38" t="s">
        <v>27</v>
      </c>
      <c r="X23" s="40" t="s">
        <v>26</v>
      </c>
      <c r="AA23" s="39" t="s">
        <v>8</v>
      </c>
      <c r="AB23" s="44" t="s">
        <v>24</v>
      </c>
      <c r="AC23" s="45" t="s">
        <v>25</v>
      </c>
      <c r="AE23" s="39" t="s">
        <v>8</v>
      </c>
      <c r="AF23" s="44" t="s">
        <v>24</v>
      </c>
      <c r="AG23" s="45" t="s">
        <v>25</v>
      </c>
      <c r="AH23" s="18"/>
      <c r="AI23" s="18" t="s">
        <v>24</v>
      </c>
      <c r="AJ23" s="19" t="s">
        <v>25</v>
      </c>
    </row>
    <row r="24" spans="1:36" x14ac:dyDescent="0.3">
      <c r="S24" s="41">
        <v>3</v>
      </c>
      <c r="T24" s="7">
        <f>EXP(-0.108*6.3)</f>
        <v>0.50641438609259937</v>
      </c>
      <c r="U24" s="7">
        <f t="shared" ref="U24:U29" si="7">1.036/(1+103.99*EXP(-0.0966*(100-20)))</f>
        <v>0.9906393372342378</v>
      </c>
      <c r="V24" s="7">
        <f>(1.4+0.838*(S24*3.6-5)^0.844)*U24*T24*0.277</f>
        <v>0.7079760808233464</v>
      </c>
      <c r="W24" s="7">
        <f>(1.1+0.705*(S24*3.6-5)^0.844)*T24*U24*0.277</f>
        <v>0.58480036235997901</v>
      </c>
      <c r="X24" s="23">
        <f>(0.55+0.357*(S24*3.6-5)^0.844)*U24*T24*0.277</f>
        <v>0.29515724686698797</v>
      </c>
      <c r="AA24" s="41">
        <v>3</v>
      </c>
      <c r="AB24" s="18">
        <f>2*EXP(-23.6+5.01*LN(100)+0.0281*34-0.226*(40)^0.5+0.633*(AA24*3.6)^0.5)</f>
        <v>5.8787877951441772</v>
      </c>
      <c r="AC24" s="19">
        <f>0.13*AB24/3.6</f>
        <v>0.21228955926909529</v>
      </c>
      <c r="AE24" s="41">
        <v>3</v>
      </c>
      <c r="AF24" s="18">
        <f>3.35*6.16*EXP(-0.0897*6.3+0.0403*AE24*3.6)</f>
        <v>18.122733114651151</v>
      </c>
      <c r="AG24" s="19">
        <f>0.13*AF24/3.6</f>
        <v>0.6544320291401805</v>
      </c>
      <c r="AH24" s="18"/>
      <c r="AI24" s="18">
        <f>3.35*2.58*EXP(-0.0897*6.3+0.0403*AE24*3.6)</f>
        <v>7.5903654928246702</v>
      </c>
      <c r="AJ24" s="19">
        <f>0.13*AI24/3.6</f>
        <v>0.27409653168533532</v>
      </c>
    </row>
    <row r="25" spans="1:36" x14ac:dyDescent="0.3">
      <c r="A25" s="4">
        <v>-21.8</v>
      </c>
      <c r="D25">
        <v>1.09884710991298</v>
      </c>
      <c r="E25">
        <v>0.65559342111595198</v>
      </c>
      <c r="J25">
        <f>0.9*D25</f>
        <v>0.98896239892168203</v>
      </c>
      <c r="K25">
        <f>1.1*D25:D29</f>
        <v>1.2087318209042781</v>
      </c>
      <c r="L25">
        <f>0.9*E25:E29</f>
        <v>0.59003407900435678</v>
      </c>
      <c r="M25">
        <f>1.1*E25:E29</f>
        <v>0.72115276322754729</v>
      </c>
      <c r="R25" s="43"/>
      <c r="S25" s="39">
        <v>4</v>
      </c>
      <c r="T25" s="7">
        <f t="shared" ref="T25:T29" si="8">EXP(-0.108*6.3)</f>
        <v>0.50641438609259937</v>
      </c>
      <c r="U25" s="7">
        <f t="shared" si="7"/>
        <v>0.9906393372342378</v>
      </c>
      <c r="V25" s="7">
        <f t="shared" ref="V25:V29" si="9">(1.4+0.838*(S25*3.6-5)^0.844)*U25*T25*0.277</f>
        <v>0.96627903392542969</v>
      </c>
      <c r="W25" s="7">
        <f t="shared" ref="W25:W29" si="10">(1.1+0.705*(S25*3.6-5)^0.844)*T25*U25*0.277</f>
        <v>0.80210773937306801</v>
      </c>
      <c r="X25" s="23">
        <f t="shared" ref="X25:X29" si="11">(0.55+0.357*(S25*3.6-5)^0.844)*U25*T25*0.277</f>
        <v>0.40519800373744586</v>
      </c>
      <c r="AA25" s="39">
        <v>4</v>
      </c>
      <c r="AB25" s="18">
        <f t="shared" ref="AB25:AB29" si="12">2*EXP(-23.6+5.01*LN(100)+0.0281*34-0.226*(40)^0.5+0.633*(AA25*3.6)^0.5)</f>
        <v>8.1105559798377964</v>
      </c>
      <c r="AC25" s="19">
        <f t="shared" ref="AC25:AC29" si="13">0.13*AB25/3.6</f>
        <v>0.29288118816080927</v>
      </c>
      <c r="AE25" s="39">
        <v>4</v>
      </c>
      <c r="AF25" s="18">
        <f t="shared" ref="AF25:AF29" si="14">3.35*6.16*EXP(-0.0897*6.3+0.0403*AE25*3.6)</f>
        <v>20.952272716715214</v>
      </c>
      <c r="AG25" s="19">
        <f t="shared" ref="AG25:AG29" si="15">0.13*AF25/3.6</f>
        <v>0.75660984810360488</v>
      </c>
      <c r="AH25" s="18"/>
      <c r="AI25" s="18">
        <f t="shared" ref="AI25:AI29" si="16">3.35*2.58*EXP(-0.0897*6.3+0.0403*AE25*3.6)</f>
        <v>8.7754648716112413</v>
      </c>
      <c r="AJ25" s="19">
        <f t="shared" ref="AJ25:AJ29" si="17">0.13*AI25/3.6</f>
        <v>0.31689178703040594</v>
      </c>
    </row>
    <row r="26" spans="1:36" x14ac:dyDescent="0.3">
      <c r="A26" s="4">
        <v>-11.3</v>
      </c>
      <c r="D26">
        <v>1.465385195634711</v>
      </c>
      <c r="E26">
        <v>0.98499999999999999</v>
      </c>
      <c r="J26">
        <f t="shared" ref="J26:J29" si="18">0.9*D26</f>
        <v>1.3188466760712401</v>
      </c>
      <c r="K26">
        <f t="shared" ref="K26:K29" si="19">1.1*D26:D30</f>
        <v>1.6119237151981822</v>
      </c>
      <c r="L26">
        <f t="shared" ref="L26:L29" si="20">0.9*E26:E30</f>
        <v>0.88649999999999995</v>
      </c>
      <c r="M26">
        <f t="shared" ref="M26:M29" si="21">1.1*E26:E30</f>
        <v>1.0835000000000001</v>
      </c>
      <c r="R26" s="43"/>
      <c r="S26" s="39">
        <v>6</v>
      </c>
      <c r="T26" s="7">
        <f t="shared" si="8"/>
        <v>0.50641438609259937</v>
      </c>
      <c r="U26" s="7">
        <f t="shared" si="7"/>
        <v>0.9906393372342378</v>
      </c>
      <c r="V26" s="7">
        <f t="shared" si="9"/>
        <v>1.4416932283108337</v>
      </c>
      <c r="W26" s="7">
        <f t="shared" si="10"/>
        <v>1.2020683683011224</v>
      </c>
      <c r="X26" s="23">
        <f t="shared" si="11"/>
        <v>0.6077312583861203</v>
      </c>
      <c r="AA26" s="39">
        <v>6</v>
      </c>
      <c r="AB26" s="18">
        <f t="shared" si="12"/>
        <v>13.915710584354335</v>
      </c>
      <c r="AC26" s="19">
        <f t="shared" si="13"/>
        <v>0.50251177110168432</v>
      </c>
      <c r="AE26" s="39">
        <v>6</v>
      </c>
      <c r="AF26" s="18">
        <f t="shared" si="14"/>
        <v>28.005673744569975</v>
      </c>
      <c r="AG26" s="19">
        <f t="shared" si="15"/>
        <v>1.0113159963316936</v>
      </c>
      <c r="AH26" s="18"/>
      <c r="AI26" s="18">
        <f t="shared" si="16"/>
        <v>11.729649068342619</v>
      </c>
      <c r="AJ26" s="19">
        <f t="shared" si="17"/>
        <v>0.42357066080126127</v>
      </c>
    </row>
    <row r="27" spans="1:36" x14ac:dyDescent="0.3">
      <c r="A27" s="4">
        <v>0</v>
      </c>
      <c r="D27">
        <v>1.832662330051571</v>
      </c>
      <c r="E27">
        <v>1.2689999999999999</v>
      </c>
      <c r="J27">
        <f t="shared" si="18"/>
        <v>1.6493960970464139</v>
      </c>
      <c r="K27">
        <f t="shared" si="19"/>
        <v>2.0159285630567281</v>
      </c>
      <c r="L27">
        <f t="shared" si="20"/>
        <v>1.1420999999999999</v>
      </c>
      <c r="M27">
        <f t="shared" si="21"/>
        <v>1.3958999999999999</v>
      </c>
      <c r="R27" s="43"/>
      <c r="S27" s="39">
        <v>8</v>
      </c>
      <c r="T27" s="7">
        <f t="shared" si="8"/>
        <v>0.50641438609259937</v>
      </c>
      <c r="U27" s="7">
        <f t="shared" si="7"/>
        <v>0.9906393372342378</v>
      </c>
      <c r="V27" s="7">
        <f t="shared" si="9"/>
        <v>1.8848980350603217</v>
      </c>
      <c r="W27" s="7">
        <f t="shared" si="10"/>
        <v>1.5749316007097012</v>
      </c>
      <c r="X27" s="23">
        <f t="shared" si="11"/>
        <v>0.79654285266961344</v>
      </c>
      <c r="AA27" s="39">
        <v>8</v>
      </c>
      <c r="AB27" s="18">
        <f t="shared" si="12"/>
        <v>21.936124126564945</v>
      </c>
      <c r="AC27" s="19">
        <f t="shared" si="13"/>
        <v>0.79213781568151187</v>
      </c>
      <c r="AE27" s="39">
        <v>8</v>
      </c>
      <c r="AF27" s="18">
        <f t="shared" si="14"/>
        <v>37.433541100368856</v>
      </c>
      <c r="AG27" s="19">
        <f t="shared" si="15"/>
        <v>1.3517667619577642</v>
      </c>
      <c r="AH27" s="18"/>
      <c r="AI27" s="18">
        <f t="shared" si="16"/>
        <v>15.678333772557085</v>
      </c>
      <c r="AJ27" s="19">
        <f t="shared" si="17"/>
        <v>0.56616205289789479</v>
      </c>
    </row>
    <row r="28" spans="1:36" x14ac:dyDescent="0.3">
      <c r="A28" s="4">
        <v>11.3</v>
      </c>
      <c r="D28">
        <v>2.3239999999999998</v>
      </c>
      <c r="E28">
        <v>1.811581835885633</v>
      </c>
      <c r="J28">
        <f t="shared" si="18"/>
        <v>2.0916000000000001</v>
      </c>
      <c r="K28">
        <f t="shared" si="19"/>
        <v>2.5564</v>
      </c>
      <c r="L28">
        <f t="shared" si="20"/>
        <v>1.6304236522970699</v>
      </c>
      <c r="M28">
        <f t="shared" si="21"/>
        <v>1.9927400194741964</v>
      </c>
      <c r="R28" s="43"/>
      <c r="S28" s="39">
        <v>10</v>
      </c>
      <c r="T28" s="7">
        <f t="shared" si="8"/>
        <v>0.50641438609259937</v>
      </c>
      <c r="U28" s="7">
        <f t="shared" si="7"/>
        <v>0.9906393372342378</v>
      </c>
      <c r="V28" s="7">
        <f t="shared" si="9"/>
        <v>2.3073310501999669</v>
      </c>
      <c r="W28" s="7">
        <f t="shared" si="10"/>
        <v>1.9303197578379232</v>
      </c>
      <c r="X28" s="23">
        <f t="shared" si="11"/>
        <v>0.9765053662792238</v>
      </c>
      <c r="AA28" s="39">
        <v>10</v>
      </c>
      <c r="AB28" s="18">
        <f t="shared" si="12"/>
        <v>32.756463780951179</v>
      </c>
      <c r="AC28" s="19">
        <f t="shared" si="13"/>
        <v>1.1828723032010149</v>
      </c>
      <c r="AE28" s="39">
        <v>10</v>
      </c>
      <c r="AF28" s="18">
        <f t="shared" si="14"/>
        <v>50.035218295174808</v>
      </c>
      <c r="AG28" s="19">
        <f t="shared" si="15"/>
        <v>1.8068273273257571</v>
      </c>
      <c r="AH28" s="18"/>
      <c r="AI28" s="18">
        <f t="shared" si="16"/>
        <v>20.956308961290748</v>
      </c>
      <c r="AJ28" s="19">
        <f t="shared" si="17"/>
        <v>0.75675560137994369</v>
      </c>
    </row>
    <row r="29" spans="1:36" ht="15" thickBot="1" x14ac:dyDescent="0.35">
      <c r="A29" s="4">
        <v>21.8</v>
      </c>
      <c r="D29">
        <v>3.1287659574468081</v>
      </c>
      <c r="E29">
        <v>2.3239999999999998</v>
      </c>
      <c r="J29">
        <f t="shared" si="18"/>
        <v>2.8158893617021272</v>
      </c>
      <c r="K29">
        <f t="shared" si="19"/>
        <v>3.4416425531914894</v>
      </c>
      <c r="L29">
        <f t="shared" si="20"/>
        <v>2.0916000000000001</v>
      </c>
      <c r="M29">
        <f t="shared" si="21"/>
        <v>2.5564</v>
      </c>
      <c r="R29" s="43"/>
      <c r="S29" s="42">
        <v>12</v>
      </c>
      <c r="T29" s="26">
        <f t="shared" si="8"/>
        <v>0.50641438609259937</v>
      </c>
      <c r="U29" s="26">
        <f t="shared" si="7"/>
        <v>0.9906393372342378</v>
      </c>
      <c r="V29" s="7">
        <f t="shared" si="9"/>
        <v>2.7145859066490772</v>
      </c>
      <c r="W29" s="7">
        <f t="shared" si="10"/>
        <v>2.2729387003159935</v>
      </c>
      <c r="X29" s="23">
        <f t="shared" si="11"/>
        <v>1.1500017669383316</v>
      </c>
      <c r="AA29" s="42">
        <v>12</v>
      </c>
      <c r="AB29" s="21">
        <f t="shared" si="12"/>
        <v>47.068352642860205</v>
      </c>
      <c r="AC29" s="22">
        <f t="shared" si="13"/>
        <v>1.6996905121032853</v>
      </c>
      <c r="AE29" s="42">
        <v>12</v>
      </c>
      <c r="AF29" s="21">
        <f t="shared" si="14"/>
        <v>66.879140905564157</v>
      </c>
      <c r="AG29" s="22">
        <f t="shared" si="15"/>
        <v>2.4150800882564836</v>
      </c>
      <c r="AH29" s="21"/>
      <c r="AI29" s="21">
        <f t="shared" si="16"/>
        <v>28.011068755901867</v>
      </c>
      <c r="AJ29" s="22">
        <f t="shared" si="17"/>
        <v>1.0115108161853452</v>
      </c>
    </row>
    <row r="30" spans="1:36" x14ac:dyDescent="0.3">
      <c r="A30" s="6"/>
      <c r="R30" s="7"/>
    </row>
    <row r="31" spans="1:36" x14ac:dyDescent="0.3">
      <c r="A31" s="6"/>
      <c r="S31" s="18"/>
      <c r="T31" s="18"/>
      <c r="U31" s="18"/>
      <c r="V31" s="18"/>
      <c r="W31" s="18"/>
    </row>
    <row r="32" spans="1:36" x14ac:dyDescent="0.3">
      <c r="A32" s="4">
        <v>-21.8</v>
      </c>
      <c r="F32">
        <f>AC$7*EXP(0.069*$A32)</f>
        <v>0.26709355552847464</v>
      </c>
      <c r="G32">
        <f t="shared" ref="G32:I36" si="22">AD$7*EXP(0.069*$A32)</f>
        <v>0.13503483403157066</v>
      </c>
      <c r="H32">
        <f t="shared" si="22"/>
        <v>0.22470933629574458</v>
      </c>
      <c r="I32">
        <f t="shared" si="22"/>
        <v>9.4115273968022883E-2</v>
      </c>
      <c r="S32" s="18"/>
      <c r="T32" s="18"/>
      <c r="U32" s="18"/>
      <c r="V32" s="18"/>
      <c r="W32" s="18"/>
    </row>
    <row r="33" spans="1:9" x14ac:dyDescent="0.3">
      <c r="A33" s="4">
        <v>-11.3</v>
      </c>
      <c r="F33">
        <f t="shared" ref="F33:F36" si="23">AC$7*EXP(0.069*$A33)</f>
        <v>0.55120070143797595</v>
      </c>
      <c r="G33">
        <f t="shared" si="22"/>
        <v>0.27867125093861478</v>
      </c>
      <c r="H33">
        <f t="shared" si="22"/>
        <v>0.46373243091098021</v>
      </c>
      <c r="I33">
        <f t="shared" si="22"/>
        <v>0.19422559606336509</v>
      </c>
    </row>
    <row r="34" spans="1:9" x14ac:dyDescent="0.3">
      <c r="A34" s="4">
        <v>0</v>
      </c>
      <c r="F34">
        <f t="shared" si="23"/>
        <v>1.2020683683011224</v>
      </c>
      <c r="G34">
        <f t="shared" si="22"/>
        <v>0.6077312583861203</v>
      </c>
      <c r="H34">
        <f t="shared" si="22"/>
        <v>1.0113159963316936</v>
      </c>
      <c r="I34">
        <f t="shared" si="22"/>
        <v>0.42357066080126127</v>
      </c>
    </row>
    <row r="35" spans="1:9" x14ac:dyDescent="0.3">
      <c r="A35" s="4">
        <v>11.3</v>
      </c>
      <c r="F35">
        <f t="shared" si="23"/>
        <v>2.6214922410303179</v>
      </c>
      <c r="G35">
        <f t="shared" si="22"/>
        <v>1.3253512200328632</v>
      </c>
      <c r="H35">
        <f t="shared" si="22"/>
        <v>2.2054960495801481</v>
      </c>
      <c r="I35">
        <f t="shared" si="22"/>
        <v>0.92373048829817894</v>
      </c>
    </row>
    <row r="36" spans="1:9" x14ac:dyDescent="0.3">
      <c r="A36" s="4">
        <v>21.8</v>
      </c>
      <c r="F36">
        <f t="shared" si="23"/>
        <v>5.4099708965687707</v>
      </c>
      <c r="G36">
        <f t="shared" si="22"/>
        <v>2.7351259774439209</v>
      </c>
      <c r="H36">
        <f t="shared" si="22"/>
        <v>4.5514799754038275</v>
      </c>
      <c r="I36">
        <f>AF$7*EXP(0.069*$A36)</f>
        <v>1.9063016780100446</v>
      </c>
    </row>
    <row r="44" spans="1:9" x14ac:dyDescent="0.3">
      <c r="A44" s="4"/>
    </row>
  </sheetData>
  <mergeCells count="7">
    <mergeCell ref="AF22:AG22"/>
    <mergeCell ref="AI22:AJ22"/>
    <mergeCell ref="S20:T21"/>
    <mergeCell ref="U21:V21"/>
    <mergeCell ref="U1:Y1"/>
    <mergeCell ref="AA20:AC21"/>
    <mergeCell ref="AE20:AG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location validation</vt:lpstr>
      <vt:lpstr>HRR</vt:lpstr>
      <vt:lpstr>turbulence model </vt:lpstr>
      <vt:lpstr>Wind timeseries comparison</vt:lpstr>
      <vt:lpstr>Comparing RoS with other studie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2023-09-20T12:11:22Z</dcterms:created>
  <dcterms:modified xsi:type="dcterms:W3CDTF">2025-02-18T16:00:56Z</dcterms:modified>
</cp:coreProperties>
</file>