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moir\Desktop\"/>
    </mc:Choice>
  </mc:AlternateContent>
  <xr:revisionPtr revIDLastSave="0" documentId="8_{AE092ED0-E4C5-44F5-8CFB-8EF3B63BC7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setRegister" sheetId="6" r:id="rId1"/>
    <sheet name="RA Tool" sheetId="2" r:id="rId2"/>
  </sheets>
  <definedNames>
    <definedName name="_xlnm._FilterDatabase" localSheetId="0" hidden="1">AssetRegister!$A$1:$M$23</definedName>
    <definedName name="_xlnm._FilterDatabase" localSheetId="1" hidden="1">'RA Tool'!$A$5:$AK$162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4" i="2" l="1"/>
  <c r="T163" i="2"/>
  <c r="T87" i="2"/>
  <c r="T88" i="2"/>
  <c r="T89" i="2"/>
  <c r="T90" i="2"/>
  <c r="T91" i="2"/>
  <c r="J21" i="6"/>
  <c r="L164" i="2"/>
  <c r="M164" i="2"/>
  <c r="N164" i="2"/>
  <c r="J20" i="6"/>
  <c r="L163" i="2"/>
  <c r="M163" i="2"/>
  <c r="N163" i="2"/>
  <c r="M87" i="2"/>
  <c r="M88" i="2"/>
  <c r="M89" i="2"/>
  <c r="M90" i="2"/>
  <c r="M91" i="2"/>
  <c r="J4" i="6"/>
  <c r="L7" i="2"/>
  <c r="M7" i="2"/>
  <c r="J7" i="6"/>
  <c r="L13" i="2"/>
  <c r="J10" i="6"/>
  <c r="L19" i="2"/>
  <c r="M19" i="2"/>
  <c r="L20" i="2"/>
  <c r="M20" i="2"/>
  <c r="N19" i="2"/>
  <c r="T162" i="2"/>
  <c r="M162" i="2"/>
  <c r="T161" i="2"/>
  <c r="M161" i="2"/>
  <c r="T160" i="2"/>
  <c r="M160" i="2"/>
  <c r="T159" i="2"/>
  <c r="M159" i="2"/>
  <c r="T158" i="2"/>
  <c r="M158" i="2"/>
  <c r="T157" i="2"/>
  <c r="M157" i="2"/>
  <c r="T156" i="2"/>
  <c r="M156" i="2"/>
  <c r="T155" i="2"/>
  <c r="M155" i="2"/>
  <c r="T154" i="2"/>
  <c r="M154" i="2"/>
  <c r="T153" i="2"/>
  <c r="M153" i="2"/>
  <c r="T152" i="2"/>
  <c r="M152" i="2"/>
  <c r="T151" i="2"/>
  <c r="M151" i="2"/>
  <c r="T150" i="2"/>
  <c r="M150" i="2"/>
  <c r="T149" i="2"/>
  <c r="M149" i="2"/>
  <c r="T148" i="2"/>
  <c r="M148" i="2"/>
  <c r="T147" i="2"/>
  <c r="M147" i="2"/>
  <c r="T146" i="2"/>
  <c r="M146" i="2"/>
  <c r="T145" i="2"/>
  <c r="M145" i="2"/>
  <c r="T144" i="2"/>
  <c r="M144" i="2"/>
  <c r="T143" i="2"/>
  <c r="M143" i="2"/>
  <c r="T142" i="2"/>
  <c r="M142" i="2"/>
  <c r="T141" i="2"/>
  <c r="M141" i="2"/>
  <c r="T140" i="2"/>
  <c r="M140" i="2"/>
  <c r="T139" i="2"/>
  <c r="M139" i="2"/>
  <c r="T138" i="2"/>
  <c r="M138" i="2"/>
  <c r="T137" i="2"/>
  <c r="M137" i="2"/>
  <c r="T136" i="2"/>
  <c r="M136" i="2"/>
  <c r="T135" i="2"/>
  <c r="M135" i="2"/>
  <c r="T134" i="2"/>
  <c r="M134" i="2"/>
  <c r="T133" i="2"/>
  <c r="M133" i="2"/>
  <c r="T132" i="2"/>
  <c r="M132" i="2"/>
  <c r="T131" i="2"/>
  <c r="M131" i="2"/>
  <c r="T130" i="2"/>
  <c r="M130" i="2"/>
  <c r="T129" i="2"/>
  <c r="M129" i="2"/>
  <c r="T128" i="2"/>
  <c r="M128" i="2"/>
  <c r="T127" i="2"/>
  <c r="M127" i="2"/>
  <c r="T126" i="2"/>
  <c r="M126" i="2"/>
  <c r="T125" i="2"/>
  <c r="M125" i="2"/>
  <c r="T124" i="2"/>
  <c r="M124" i="2"/>
  <c r="T123" i="2"/>
  <c r="M123" i="2"/>
  <c r="T122" i="2"/>
  <c r="M122" i="2"/>
  <c r="T121" i="2"/>
  <c r="M121" i="2"/>
  <c r="T120" i="2"/>
  <c r="M120" i="2"/>
  <c r="T119" i="2"/>
  <c r="M119" i="2"/>
  <c r="T118" i="2"/>
  <c r="M118" i="2"/>
  <c r="T117" i="2"/>
  <c r="M117" i="2"/>
  <c r="T116" i="2"/>
  <c r="M116" i="2"/>
  <c r="T115" i="2"/>
  <c r="M115" i="2"/>
  <c r="T114" i="2"/>
  <c r="M114" i="2"/>
  <c r="T113" i="2"/>
  <c r="M113" i="2"/>
  <c r="T112" i="2"/>
  <c r="M112" i="2"/>
  <c r="T111" i="2"/>
  <c r="M111" i="2"/>
  <c r="T110" i="2"/>
  <c r="M110" i="2"/>
  <c r="T109" i="2"/>
  <c r="M109" i="2"/>
  <c r="T108" i="2"/>
  <c r="M108" i="2"/>
  <c r="T107" i="2"/>
  <c r="M107" i="2"/>
  <c r="T106" i="2"/>
  <c r="M106" i="2"/>
  <c r="T105" i="2"/>
  <c r="M105" i="2"/>
  <c r="T104" i="2"/>
  <c r="M104" i="2"/>
  <c r="T103" i="2"/>
  <c r="M103" i="2"/>
  <c r="T102" i="2"/>
  <c r="M102" i="2"/>
  <c r="T101" i="2"/>
  <c r="M101" i="2"/>
  <c r="T100" i="2"/>
  <c r="M100" i="2"/>
  <c r="T99" i="2"/>
  <c r="M99" i="2"/>
  <c r="T98" i="2"/>
  <c r="M98" i="2"/>
  <c r="T97" i="2"/>
  <c r="M97" i="2"/>
  <c r="T96" i="2"/>
  <c r="M96" i="2"/>
  <c r="T95" i="2"/>
  <c r="M95" i="2"/>
  <c r="T94" i="2"/>
  <c r="M94" i="2"/>
  <c r="T93" i="2"/>
  <c r="M93" i="2"/>
  <c r="T48" i="2"/>
  <c r="T47" i="2"/>
  <c r="T46" i="2"/>
  <c r="T45" i="2"/>
  <c r="T44" i="2"/>
  <c r="T43" i="2"/>
  <c r="T42" i="2"/>
  <c r="J19" i="6"/>
  <c r="T92" i="2"/>
  <c r="J18" i="6"/>
  <c r="S71" i="2"/>
  <c r="T71" i="2"/>
  <c r="J17" i="6"/>
  <c r="S67" i="2"/>
  <c r="T67" i="2"/>
  <c r="J16" i="6"/>
  <c r="S63" i="2"/>
  <c r="T63" i="2"/>
  <c r="J15" i="6"/>
  <c r="S41" i="2"/>
  <c r="T41" i="2"/>
  <c r="J14" i="6"/>
  <c r="S37" i="2"/>
  <c r="T37" i="2"/>
  <c r="J13" i="6"/>
  <c r="S35" i="2"/>
  <c r="T35" i="2"/>
  <c r="J12" i="6"/>
  <c r="S33" i="2"/>
  <c r="T33" i="2"/>
  <c r="J11" i="6"/>
  <c r="S31" i="2"/>
  <c r="T31" i="2"/>
  <c r="S19" i="2"/>
  <c r="T19" i="2"/>
  <c r="J9" i="6"/>
  <c r="S17" i="2"/>
  <c r="T17" i="2"/>
  <c r="J8" i="6"/>
  <c r="S15" i="2"/>
  <c r="T15" i="2"/>
  <c r="S13" i="2"/>
  <c r="T13" i="2"/>
  <c r="J6" i="6"/>
  <c r="S11" i="2"/>
  <c r="T11" i="2"/>
  <c r="J5" i="6"/>
  <c r="S9" i="2"/>
  <c r="T9" i="2"/>
  <c r="S7" i="2"/>
  <c r="T7" i="2"/>
  <c r="J3" i="6"/>
  <c r="S6" i="2"/>
  <c r="T6" i="2"/>
  <c r="U6" i="2"/>
  <c r="L8" i="2"/>
  <c r="M8" i="2"/>
  <c r="L38" i="2"/>
  <c r="M38" i="2"/>
  <c r="L50" i="2"/>
  <c r="M50" i="2"/>
  <c r="L58" i="2"/>
  <c r="M58" i="2"/>
  <c r="L18" i="2"/>
  <c r="M18" i="2"/>
  <c r="L10" i="2"/>
  <c r="M10" i="2"/>
  <c r="L52" i="2"/>
  <c r="M52" i="2"/>
  <c r="L60" i="2"/>
  <c r="M60" i="2"/>
  <c r="L68" i="2"/>
  <c r="M68" i="2"/>
  <c r="L12" i="2"/>
  <c r="M12" i="2"/>
  <c r="L34" i="2"/>
  <c r="M34" i="2"/>
  <c r="L54" i="2"/>
  <c r="M54" i="2"/>
  <c r="L62" i="2"/>
  <c r="M62" i="2"/>
  <c r="L70" i="2"/>
  <c r="M70" i="2"/>
  <c r="L66" i="2"/>
  <c r="M66" i="2"/>
  <c r="L6" i="2"/>
  <c r="M6" i="2"/>
  <c r="N6" i="2"/>
  <c r="L16" i="2"/>
  <c r="M16" i="2"/>
  <c r="L36" i="2"/>
  <c r="M36" i="2"/>
  <c r="L56" i="2"/>
  <c r="M56" i="2"/>
  <c r="L64" i="2"/>
  <c r="M64" i="2"/>
  <c r="L72" i="2"/>
  <c r="M72" i="2"/>
  <c r="L14" i="2"/>
  <c r="M14" i="2"/>
  <c r="L26" i="2"/>
  <c r="M26" i="2"/>
  <c r="L28" i="2"/>
  <c r="M28" i="2"/>
  <c r="L40" i="2"/>
  <c r="M40" i="2"/>
  <c r="L44" i="2"/>
  <c r="M44" i="2"/>
  <c r="L48" i="2"/>
  <c r="M48" i="2"/>
  <c r="L74" i="2"/>
  <c r="M74" i="2"/>
  <c r="L78" i="2"/>
  <c r="M78" i="2"/>
  <c r="L84" i="2"/>
  <c r="M84" i="2"/>
  <c r="S8" i="2"/>
  <c r="T8" i="2"/>
  <c r="U7" i="2"/>
  <c r="S10" i="2"/>
  <c r="T10" i="2"/>
  <c r="S12" i="2"/>
  <c r="T12" i="2"/>
  <c r="U11" i="2"/>
  <c r="S14" i="2"/>
  <c r="T14" i="2"/>
  <c r="S16" i="2"/>
  <c r="T16" i="2"/>
  <c r="U15" i="2"/>
  <c r="S18" i="2"/>
  <c r="T18" i="2"/>
  <c r="S20" i="2"/>
  <c r="T20" i="2"/>
  <c r="U19" i="2"/>
  <c r="S22" i="2"/>
  <c r="T22" i="2"/>
  <c r="S24" i="2"/>
  <c r="T24" i="2"/>
  <c r="S26" i="2"/>
  <c r="T26" i="2"/>
  <c r="S28" i="2"/>
  <c r="T28" i="2"/>
  <c r="S30" i="2"/>
  <c r="T30" i="2"/>
  <c r="S32" i="2"/>
  <c r="T32" i="2"/>
  <c r="S34" i="2"/>
  <c r="T34" i="2"/>
  <c r="S36" i="2"/>
  <c r="T36" i="2"/>
  <c r="U35" i="2"/>
  <c r="S38" i="2"/>
  <c r="T38" i="2"/>
  <c r="S40" i="2"/>
  <c r="T40" i="2"/>
  <c r="S50" i="2"/>
  <c r="T50" i="2"/>
  <c r="S52" i="2"/>
  <c r="T52" i="2"/>
  <c r="S54" i="2"/>
  <c r="T54" i="2"/>
  <c r="S56" i="2"/>
  <c r="T56" i="2"/>
  <c r="S58" i="2"/>
  <c r="T58" i="2"/>
  <c r="S60" i="2"/>
  <c r="T60" i="2"/>
  <c r="S62" i="2"/>
  <c r="T62" i="2"/>
  <c r="S64" i="2"/>
  <c r="T64" i="2"/>
  <c r="S66" i="2"/>
  <c r="T66" i="2"/>
  <c r="S68" i="2"/>
  <c r="T68" i="2"/>
  <c r="S70" i="2"/>
  <c r="T70" i="2"/>
  <c r="S72" i="2"/>
  <c r="T72" i="2"/>
  <c r="S69" i="2"/>
  <c r="T69" i="2"/>
  <c r="U69" i="2"/>
  <c r="S74" i="2"/>
  <c r="T74" i="2"/>
  <c r="S76" i="2"/>
  <c r="T76" i="2"/>
  <c r="S78" i="2"/>
  <c r="T78" i="2"/>
  <c r="S80" i="2"/>
  <c r="T80" i="2"/>
  <c r="S82" i="2"/>
  <c r="T82" i="2"/>
  <c r="S84" i="2"/>
  <c r="T84" i="2"/>
  <c r="S86" i="2"/>
  <c r="T86" i="2"/>
  <c r="L24" i="2"/>
  <c r="M24" i="2"/>
  <c r="L30" i="2"/>
  <c r="M30" i="2"/>
  <c r="L42" i="2"/>
  <c r="M42" i="2"/>
  <c r="L46" i="2"/>
  <c r="M46" i="2"/>
  <c r="L76" i="2"/>
  <c r="M76" i="2"/>
  <c r="L80" i="2"/>
  <c r="M80" i="2"/>
  <c r="L86" i="2"/>
  <c r="M86" i="2"/>
  <c r="L9" i="2"/>
  <c r="M9" i="2"/>
  <c r="N9" i="2"/>
  <c r="L11" i="2"/>
  <c r="M11" i="2"/>
  <c r="M13" i="2"/>
  <c r="N13" i="2"/>
  <c r="L15" i="2"/>
  <c r="M15" i="2"/>
  <c r="L17" i="2"/>
  <c r="M17" i="2"/>
  <c r="N17" i="2"/>
  <c r="L21" i="2"/>
  <c r="M21" i="2"/>
  <c r="L23" i="2"/>
  <c r="M23" i="2"/>
  <c r="L25" i="2"/>
  <c r="M25" i="2"/>
  <c r="L27" i="2"/>
  <c r="M27" i="2"/>
  <c r="L29" i="2"/>
  <c r="M29" i="2"/>
  <c r="L31" i="2"/>
  <c r="M31" i="2"/>
  <c r="L33" i="2"/>
  <c r="M33" i="2"/>
  <c r="L35" i="2"/>
  <c r="M35" i="2"/>
  <c r="N35" i="2"/>
  <c r="L37" i="2"/>
  <c r="M37" i="2"/>
  <c r="N37" i="2"/>
  <c r="L39" i="2"/>
  <c r="M39" i="2"/>
  <c r="L41" i="2"/>
  <c r="M41" i="2"/>
  <c r="L43" i="2"/>
  <c r="M43" i="2"/>
  <c r="L45" i="2"/>
  <c r="M45" i="2"/>
  <c r="L47" i="2"/>
  <c r="M47" i="2"/>
  <c r="L49" i="2"/>
  <c r="M49" i="2"/>
  <c r="L51" i="2"/>
  <c r="M51" i="2"/>
  <c r="L53" i="2"/>
  <c r="M53" i="2"/>
  <c r="L55" i="2"/>
  <c r="M55" i="2"/>
  <c r="L57" i="2"/>
  <c r="M57" i="2"/>
  <c r="L59" i="2"/>
  <c r="M59" i="2"/>
  <c r="L61" i="2"/>
  <c r="M61" i="2"/>
  <c r="L63" i="2"/>
  <c r="M63" i="2"/>
  <c r="L65" i="2"/>
  <c r="M65" i="2"/>
  <c r="L67" i="2"/>
  <c r="M67" i="2"/>
  <c r="N64" i="2"/>
  <c r="L69" i="2"/>
  <c r="M69" i="2"/>
  <c r="L71" i="2"/>
  <c r="M71" i="2"/>
  <c r="N69" i="2"/>
  <c r="L73" i="2"/>
  <c r="M73" i="2"/>
  <c r="L75" i="2"/>
  <c r="M75" i="2"/>
  <c r="L77" i="2"/>
  <c r="M77" i="2"/>
  <c r="L79" i="2"/>
  <c r="M79" i="2"/>
  <c r="L81" i="2"/>
  <c r="M81" i="2"/>
  <c r="L83" i="2"/>
  <c r="M83" i="2"/>
  <c r="L85" i="2"/>
  <c r="M85" i="2"/>
  <c r="M92" i="2"/>
  <c r="L22" i="2"/>
  <c r="M22" i="2"/>
  <c r="L32" i="2"/>
  <c r="M32" i="2"/>
  <c r="L82" i="2"/>
  <c r="M82" i="2"/>
  <c r="S21" i="2"/>
  <c r="T21" i="2"/>
  <c r="S23" i="2"/>
  <c r="T23" i="2"/>
  <c r="S25" i="2"/>
  <c r="T25" i="2"/>
  <c r="S27" i="2"/>
  <c r="T27" i="2"/>
  <c r="S29" i="2"/>
  <c r="T29" i="2"/>
  <c r="S39" i="2"/>
  <c r="T39" i="2"/>
  <c r="U39" i="2"/>
  <c r="S49" i="2"/>
  <c r="T49" i="2"/>
  <c r="S51" i="2"/>
  <c r="T51" i="2"/>
  <c r="S53" i="2"/>
  <c r="T53" i="2"/>
  <c r="S55" i="2"/>
  <c r="T55" i="2"/>
  <c r="S57" i="2"/>
  <c r="T57" i="2"/>
  <c r="S59" i="2"/>
  <c r="T59" i="2"/>
  <c r="S61" i="2"/>
  <c r="T61" i="2"/>
  <c r="S65" i="2"/>
  <c r="T65" i="2"/>
  <c r="S73" i="2"/>
  <c r="T73" i="2"/>
  <c r="S75" i="2"/>
  <c r="T75" i="2"/>
  <c r="S77" i="2"/>
  <c r="T77" i="2"/>
  <c r="S79" i="2"/>
  <c r="T79" i="2"/>
  <c r="S81" i="2"/>
  <c r="T81" i="2"/>
  <c r="S83" i="2"/>
  <c r="T83" i="2"/>
  <c r="S85" i="2"/>
  <c r="T85" i="2"/>
  <c r="N98" i="2"/>
  <c r="N138" i="2"/>
  <c r="N118" i="2"/>
  <c r="N7" i="2"/>
  <c r="N11" i="2"/>
  <c r="U98" i="2"/>
  <c r="U108" i="2"/>
  <c r="U148" i="2"/>
  <c r="U113" i="2"/>
  <c r="U123" i="2"/>
  <c r="U128" i="2"/>
  <c r="U133" i="2"/>
  <c r="U143" i="2"/>
  <c r="U153" i="2"/>
  <c r="U118" i="2"/>
  <c r="U13" i="2"/>
  <c r="U93" i="2"/>
  <c r="U103" i="2"/>
  <c r="U138" i="2"/>
  <c r="N158" i="2"/>
  <c r="U158" i="2"/>
  <c r="N15" i="2"/>
  <c r="U37" i="2"/>
  <c r="N93" i="2"/>
  <c r="N113" i="2"/>
  <c r="U9" i="2"/>
  <c r="N108" i="2"/>
  <c r="N128" i="2"/>
  <c r="N148" i="2"/>
  <c r="N133" i="2"/>
  <c r="N153" i="2"/>
  <c r="U33" i="2"/>
  <c r="U17" i="2"/>
  <c r="N103" i="2"/>
  <c r="N123" i="2"/>
  <c r="N143" i="2"/>
  <c r="N33" i="2"/>
  <c r="U73" i="2"/>
  <c r="U49" i="2"/>
  <c r="U21" i="2"/>
  <c r="N49" i="2"/>
  <c r="U64" i="2"/>
  <c r="N73" i="2"/>
  <c r="N39" i="2"/>
  <c r="N21" i="2"/>
</calcChain>
</file>

<file path=xl/sharedStrings.xml><?xml version="1.0" encoding="utf-8"?>
<sst xmlns="http://schemas.openxmlformats.org/spreadsheetml/2006/main" count="1377" uniqueCount="469">
  <si>
    <t>Information Asset Ref No</t>
  </si>
  <si>
    <t xml:space="preserve">Catergory </t>
  </si>
  <si>
    <t xml:space="preserve">Asset </t>
  </si>
  <si>
    <t>Asset Owner</t>
  </si>
  <si>
    <t>Description</t>
  </si>
  <si>
    <t>Asset Type/Format (Electronic/Paper/Human/Software/Hardware/Building)</t>
  </si>
  <si>
    <t>Classification</t>
  </si>
  <si>
    <t>Highest Score</t>
  </si>
  <si>
    <t>Security Classification level</t>
  </si>
  <si>
    <t>Date added</t>
  </si>
  <si>
    <t xml:space="preserve">Review date </t>
  </si>
  <si>
    <t>Next review</t>
  </si>
  <si>
    <t>Information/Remarks</t>
  </si>
  <si>
    <t>Confidentiality</t>
  </si>
  <si>
    <t>Integrity</t>
  </si>
  <si>
    <t>Availability</t>
  </si>
  <si>
    <t>DN_002</t>
  </si>
  <si>
    <t xml:space="preserve">Information </t>
  </si>
  <si>
    <t>Reputation</t>
  </si>
  <si>
    <t>CEO</t>
  </si>
  <si>
    <t>Intangible</t>
  </si>
  <si>
    <t>N/A</t>
  </si>
  <si>
    <t xml:space="preserve">Company Confidential
Data
</t>
  </si>
  <si>
    <t>DN_004</t>
  </si>
  <si>
    <t xml:space="preserve">Infrastucture  </t>
  </si>
  <si>
    <t>Power Supplies</t>
  </si>
  <si>
    <t>Site Manager</t>
  </si>
  <si>
    <t xml:space="preserve">Electricity Supply </t>
  </si>
  <si>
    <t>Public</t>
  </si>
  <si>
    <t>DN_005</t>
  </si>
  <si>
    <t>Uninterruptable Power Supplies</t>
  </si>
  <si>
    <t>Batteries</t>
  </si>
  <si>
    <t>DN_006</t>
  </si>
  <si>
    <t>Generator</t>
  </si>
  <si>
    <t>Utility</t>
  </si>
  <si>
    <t xml:space="preserve"> </t>
  </si>
  <si>
    <t>DN_007</t>
  </si>
  <si>
    <t>Fire Suppression Systems (FIRWIN)</t>
  </si>
  <si>
    <t>System</t>
  </si>
  <si>
    <t>DN_008</t>
  </si>
  <si>
    <t>Air Condition Systems</t>
  </si>
  <si>
    <t>DN_009</t>
  </si>
  <si>
    <t>Air Filtration Systems</t>
  </si>
  <si>
    <t>DN_010</t>
  </si>
  <si>
    <t>Systems</t>
  </si>
  <si>
    <t>Environmental Control Systems (BMS)</t>
  </si>
  <si>
    <t>DN_011</t>
  </si>
  <si>
    <t>IT-Infrastructure</t>
  </si>
  <si>
    <t>Network Cabling</t>
  </si>
  <si>
    <t xml:space="preserve">IT Director </t>
  </si>
  <si>
    <t>Hardware</t>
  </si>
  <si>
    <t>DN_012</t>
  </si>
  <si>
    <t>Equipt Maintenance Plans. ( PiRanha)</t>
  </si>
  <si>
    <t>Schedule</t>
  </si>
  <si>
    <t>Both</t>
  </si>
  <si>
    <t>DN_013</t>
  </si>
  <si>
    <t>Physical Security</t>
  </si>
  <si>
    <t>CCTV equipment</t>
  </si>
  <si>
    <t>Electronic</t>
  </si>
  <si>
    <t>DN_014</t>
  </si>
  <si>
    <t>Smart/Physical Access Cards</t>
  </si>
  <si>
    <t>DN_015</t>
  </si>
  <si>
    <t>Network Switches/Routers + Software ( Vmware, Veam)</t>
  </si>
  <si>
    <t>DN_016</t>
  </si>
  <si>
    <t>Network Design</t>
  </si>
  <si>
    <t>DN_017</t>
  </si>
  <si>
    <t>Information</t>
  </si>
  <si>
    <t>Service Level Agreements</t>
  </si>
  <si>
    <t>DN_021</t>
  </si>
  <si>
    <t>Business Continuity Plans</t>
  </si>
  <si>
    <t>DN_023</t>
  </si>
  <si>
    <t>Data Centre building</t>
  </si>
  <si>
    <t>Building</t>
  </si>
  <si>
    <t>DN_024</t>
  </si>
  <si>
    <t>KeyWatcher</t>
  </si>
  <si>
    <t>DN_026</t>
  </si>
  <si>
    <t>Fiber connection (POE)</t>
  </si>
  <si>
    <t xml:space="preserve">Site Manager </t>
  </si>
  <si>
    <t>We do not have a tool today. We send lists with access request or vital information</t>
  </si>
  <si>
    <t>DN_027</t>
  </si>
  <si>
    <t>DN_028</t>
  </si>
  <si>
    <t>Current Risk Level (March 2017)</t>
  </si>
  <si>
    <t>Risk Level Goal</t>
  </si>
  <si>
    <t>KAL update</t>
  </si>
  <si>
    <t>Comments, notes, explanation, Plan of Action</t>
  </si>
  <si>
    <t>DESCRIPTION</t>
  </si>
  <si>
    <t>Threat</t>
  </si>
  <si>
    <t>Vulnerability</t>
  </si>
  <si>
    <t>Existing Control Measures</t>
  </si>
  <si>
    <t>ISO 27002 Control Ref</t>
  </si>
  <si>
    <t>Document Reference</t>
  </si>
  <si>
    <t>Probability level</t>
  </si>
  <si>
    <t>Impact Score</t>
  </si>
  <si>
    <t>Risk Level</t>
  </si>
  <si>
    <t>Max Asset Risk Level</t>
  </si>
  <si>
    <t>Additional Controls Required</t>
  </si>
  <si>
    <t>Risk Owner</t>
  </si>
  <si>
    <t>Risk Treatment Plan</t>
  </si>
  <si>
    <t>Risk Treated Date</t>
  </si>
  <si>
    <t>Risk Review Date</t>
  </si>
  <si>
    <t>Next Risk Review Date</t>
  </si>
  <si>
    <t>Risk Reg Ref No</t>
  </si>
  <si>
    <t>Unique Risk Ref</t>
  </si>
  <si>
    <t>Asset Ref No.</t>
  </si>
  <si>
    <t>Asset</t>
  </si>
  <si>
    <t>Category</t>
  </si>
  <si>
    <t>Accept</t>
  </si>
  <si>
    <t>Transfer</t>
  </si>
  <si>
    <t>RA_008</t>
  </si>
  <si>
    <t>URR_007</t>
  </si>
  <si>
    <t>Incident</t>
  </si>
  <si>
    <t>Control of Incident ,Non-conformity, etc and Mgt</t>
  </si>
  <si>
    <t>Control</t>
  </si>
  <si>
    <t>RA_010</t>
  </si>
  <si>
    <t>Infrastructure</t>
  </si>
  <si>
    <t>Fire</t>
  </si>
  <si>
    <t>Inadequate fire protection</t>
  </si>
  <si>
    <t>Protecting against external and environmental threats</t>
  </si>
  <si>
    <t>A11.1.4</t>
  </si>
  <si>
    <t>Physical Security Policy</t>
  </si>
  <si>
    <t>Site Managers</t>
  </si>
  <si>
    <t>RA_011</t>
  </si>
  <si>
    <t>Inadequate maintenance</t>
  </si>
  <si>
    <t>Equipment maintenance</t>
  </si>
  <si>
    <t>A11.2.4</t>
  </si>
  <si>
    <t>Pirana</t>
  </si>
  <si>
    <t>RA_012</t>
  </si>
  <si>
    <t>Failure</t>
  </si>
  <si>
    <t>RA_013</t>
  </si>
  <si>
    <t>No Audit Confirmation</t>
  </si>
  <si>
    <t>Lack of or poor implementation of internal audit</t>
  </si>
  <si>
    <t>Information systems audit controls</t>
  </si>
  <si>
    <t>A12.7.1</t>
  </si>
  <si>
    <t>RA_014</t>
  </si>
  <si>
    <t>RA_015</t>
  </si>
  <si>
    <t>RA_016</t>
  </si>
  <si>
    <t>Fire Suppression Systems</t>
  </si>
  <si>
    <t>RA_017</t>
  </si>
  <si>
    <t>RA_018</t>
  </si>
  <si>
    <t>RA_019</t>
  </si>
  <si>
    <t>RA_020</t>
  </si>
  <si>
    <t>RA_021</t>
  </si>
  <si>
    <t>RA_022</t>
  </si>
  <si>
    <t>Environmental Control Systems</t>
  </si>
  <si>
    <t>RA_0023</t>
  </si>
  <si>
    <t>RA_024</t>
  </si>
  <si>
    <t>IT- Infrastructure</t>
  </si>
  <si>
    <t>RA_025</t>
  </si>
  <si>
    <t>RA_026</t>
  </si>
  <si>
    <t>Rogue staff/Client</t>
  </si>
  <si>
    <t>Unauthorised access</t>
  </si>
  <si>
    <t>Working in secure areas</t>
  </si>
  <si>
    <t>A11.1.5</t>
  </si>
  <si>
    <t>RA_027</t>
  </si>
  <si>
    <t>Delivery and loading areas</t>
  </si>
  <si>
    <t>A11.1.6</t>
  </si>
  <si>
    <t>RA_028</t>
  </si>
  <si>
    <t>Equipment siting and protection</t>
  </si>
  <si>
    <t>A11.2.1</t>
  </si>
  <si>
    <t>RA_029</t>
  </si>
  <si>
    <t>Staff/Client</t>
  </si>
  <si>
    <t>Cabling security</t>
  </si>
  <si>
    <t>A11.2.3</t>
  </si>
  <si>
    <t>RA_030</t>
  </si>
  <si>
    <t>Trip hazard</t>
  </si>
  <si>
    <t>Untrained staff</t>
  </si>
  <si>
    <t>RA_031</t>
  </si>
  <si>
    <t>Theft</t>
  </si>
  <si>
    <t>No connectivity</t>
  </si>
  <si>
    <t>Removal of assets</t>
  </si>
  <si>
    <t>A11.2.5</t>
  </si>
  <si>
    <t>RA_032</t>
  </si>
  <si>
    <t>Disclosure of information</t>
  </si>
  <si>
    <t>Secure disposal or re-use of equipment</t>
  </si>
  <si>
    <t>A11.2.7</t>
  </si>
  <si>
    <t>RA_033</t>
  </si>
  <si>
    <t>RA_034</t>
  </si>
  <si>
    <t>Unauthorised client</t>
  </si>
  <si>
    <t>Inadequate control of physical access</t>
  </si>
  <si>
    <t>Physical entry controls</t>
  </si>
  <si>
    <t>A11.1.2</t>
  </si>
  <si>
    <t>RA_035</t>
  </si>
  <si>
    <t>Rogue staff</t>
  </si>
  <si>
    <t>Securing offices, rooms and facilities</t>
  </si>
  <si>
    <t>A11.1.3</t>
  </si>
  <si>
    <t>RA_036</t>
  </si>
  <si>
    <t>Equipt Maintenance Plans.</t>
  </si>
  <si>
    <t>RA_037</t>
  </si>
  <si>
    <t>RA_038</t>
  </si>
  <si>
    <t xml:space="preserve">Physical Security </t>
  </si>
  <si>
    <t>RA_039</t>
  </si>
  <si>
    <t>RA_040</t>
  </si>
  <si>
    <t>Theft/Lost</t>
  </si>
  <si>
    <t>Information security awareness, education and training</t>
  </si>
  <si>
    <t>A.7.2.2</t>
  </si>
  <si>
    <t>RA_041</t>
  </si>
  <si>
    <t>Lack of procedure for removing access rights upon termination of employment</t>
  </si>
  <si>
    <t>Termination or change of employment responsibilities</t>
  </si>
  <si>
    <t>A.7.3.1</t>
  </si>
  <si>
    <t>RA_042</t>
  </si>
  <si>
    <t>Network Switches/Routers</t>
  </si>
  <si>
    <t>RA_043</t>
  </si>
  <si>
    <t>RA_044</t>
  </si>
  <si>
    <t>Unknown threats</t>
  </si>
  <si>
    <t>Unknown vulnerabilities</t>
  </si>
  <si>
    <t>Independent review of information security</t>
  </si>
  <si>
    <t>A18.2.1</t>
  </si>
  <si>
    <t>RA_045</t>
  </si>
  <si>
    <t>Loss of Power</t>
  </si>
  <si>
    <t>RA_046</t>
  </si>
  <si>
    <t>RA_047</t>
  </si>
  <si>
    <t>Inadequate control of logical access</t>
  </si>
  <si>
    <t>Access to networks and network services</t>
  </si>
  <si>
    <t>A9.1.2</t>
  </si>
  <si>
    <t>RA_048</t>
  </si>
  <si>
    <t>Management of privileged access rights</t>
  </si>
  <si>
    <t>A9.2.3</t>
  </si>
  <si>
    <t>RA_049</t>
  </si>
  <si>
    <t>Management of secret authentication information of users</t>
  </si>
  <si>
    <t>A9.2.4</t>
  </si>
  <si>
    <t>RA_050</t>
  </si>
  <si>
    <t>RA_051</t>
  </si>
  <si>
    <t>RA_052</t>
  </si>
  <si>
    <t>RA_053</t>
  </si>
  <si>
    <t>Too much dependance with one person</t>
  </si>
  <si>
    <t>Segregation of duties</t>
  </si>
  <si>
    <t>A.6.1.2</t>
  </si>
  <si>
    <t>RA_054</t>
  </si>
  <si>
    <t>Unaware of duties</t>
  </si>
  <si>
    <t>HR Management Responsibilities</t>
  </si>
  <si>
    <t>A7.2.1</t>
  </si>
  <si>
    <t>RA_055</t>
  </si>
  <si>
    <t>Staff</t>
  </si>
  <si>
    <t>InapproprDNte access to data</t>
  </si>
  <si>
    <t>Removal or adjustment of access rights</t>
  </si>
  <si>
    <t>A9.2.6</t>
  </si>
  <si>
    <t>RA_056</t>
  </si>
  <si>
    <t>Removal of property</t>
  </si>
  <si>
    <t>A9.2.7</t>
  </si>
  <si>
    <t>RA_057</t>
  </si>
  <si>
    <t>Use of secret authentication information</t>
  </si>
  <si>
    <t>A9.3.1</t>
  </si>
  <si>
    <t>RA_058</t>
  </si>
  <si>
    <t>Separation of development, testing and operational environments</t>
  </si>
  <si>
    <t>A12.1.4</t>
  </si>
  <si>
    <t>RA_059</t>
  </si>
  <si>
    <t>System falure</t>
  </si>
  <si>
    <t>No access to data</t>
  </si>
  <si>
    <t>Information backup</t>
  </si>
  <si>
    <t>A12.3.1</t>
  </si>
  <si>
    <t>RA_060</t>
  </si>
  <si>
    <t>Security of network services</t>
  </si>
  <si>
    <t>A13.1.2</t>
  </si>
  <si>
    <t>RA_061</t>
  </si>
  <si>
    <t>Physical security perimeter</t>
  </si>
  <si>
    <t>A11.1.1</t>
  </si>
  <si>
    <t>RA_062</t>
  </si>
  <si>
    <t>RA_063</t>
  </si>
  <si>
    <t>RA_064</t>
  </si>
  <si>
    <t>Stolen/Lost</t>
  </si>
  <si>
    <t>Lack of access control policy</t>
  </si>
  <si>
    <t>Access control policy</t>
  </si>
  <si>
    <t>A9.1.1</t>
  </si>
  <si>
    <t>Access Control Process</t>
  </si>
  <si>
    <t>RA_065</t>
  </si>
  <si>
    <t>User registration and de-registration</t>
  </si>
  <si>
    <t>A9.2.1</t>
  </si>
  <si>
    <t>RA_066</t>
  </si>
  <si>
    <t>User access provisioning</t>
  </si>
  <si>
    <t>A9.2.2</t>
  </si>
  <si>
    <t>RA_067</t>
  </si>
  <si>
    <t>Supplier</t>
  </si>
  <si>
    <t xml:space="preserve">Not meeting SLA </t>
  </si>
  <si>
    <t>Information security policy for supplier relationships</t>
  </si>
  <si>
    <t>A15.1.1</t>
  </si>
  <si>
    <t>RA_068</t>
  </si>
  <si>
    <t>Addressing security within supplier agreements</t>
  </si>
  <si>
    <t>A15.1.2</t>
  </si>
  <si>
    <t>RA_069</t>
  </si>
  <si>
    <t>Information and communication technology supply chain</t>
  </si>
  <si>
    <t>A15.1.3</t>
  </si>
  <si>
    <t>RA_070</t>
  </si>
  <si>
    <t>Non delivery</t>
  </si>
  <si>
    <t>Inadequate supervision of vendors</t>
  </si>
  <si>
    <t>Monitoring and review of supplier services</t>
  </si>
  <si>
    <t>A15.2.1</t>
  </si>
  <si>
    <t>RA_071</t>
  </si>
  <si>
    <t>Managing changes to supplier services</t>
  </si>
  <si>
    <t>A15.2.2</t>
  </si>
  <si>
    <t>RA-084</t>
  </si>
  <si>
    <t>Services Compromised</t>
  </si>
  <si>
    <t>Lack of redundancy</t>
  </si>
  <si>
    <t>Planning information security continuity</t>
  </si>
  <si>
    <t>A17.1.1</t>
  </si>
  <si>
    <t>RA_085</t>
  </si>
  <si>
    <t>Implementing information security continuity</t>
  </si>
  <si>
    <t>A17.1.2</t>
  </si>
  <si>
    <t>RA_086</t>
  </si>
  <si>
    <t>Verify, review and evaluate information security continuity</t>
  </si>
  <si>
    <t>A17.1.3</t>
  </si>
  <si>
    <t>RA_087</t>
  </si>
  <si>
    <t>Availability of information processing facilities</t>
  </si>
  <si>
    <t>A17.2.1</t>
  </si>
  <si>
    <t>RA_089</t>
  </si>
  <si>
    <t>Tailgating</t>
  </si>
  <si>
    <t>Inadequate training of employees</t>
  </si>
  <si>
    <t>Information security roles and responsibilities</t>
  </si>
  <si>
    <t>A.6.1.1</t>
  </si>
  <si>
    <t>RA_090</t>
  </si>
  <si>
    <t>RA_091</t>
  </si>
  <si>
    <t>Thieves</t>
  </si>
  <si>
    <t>RA_092</t>
  </si>
  <si>
    <t>RA_093</t>
  </si>
  <si>
    <t>RA_094</t>
  </si>
  <si>
    <t>Passers by</t>
  </si>
  <si>
    <t>RA_095</t>
  </si>
  <si>
    <t>No back up support</t>
  </si>
  <si>
    <t>Supporting utilities</t>
  </si>
  <si>
    <t>A11.2.2</t>
  </si>
  <si>
    <t>RA_096</t>
  </si>
  <si>
    <t>Assessment of and decision on information security events</t>
  </si>
  <si>
    <t>A16.1.1</t>
  </si>
  <si>
    <t>ISMS Manual
Control of Incident, Non conformity, Corrective</t>
  </si>
  <si>
    <t>RA_097</t>
  </si>
  <si>
    <t>Response to information security incidents</t>
  </si>
  <si>
    <t>A16.1.2</t>
  </si>
  <si>
    <t>RA_098</t>
  </si>
  <si>
    <t>Learning from information security incidents</t>
  </si>
  <si>
    <t>A16.1.3</t>
  </si>
  <si>
    <t>RA_099</t>
  </si>
  <si>
    <t>Collection of evidence</t>
  </si>
  <si>
    <t>A16.1.4</t>
  </si>
  <si>
    <t>RA_100</t>
  </si>
  <si>
    <t>A16.1.5</t>
  </si>
  <si>
    <t>RA_101</t>
  </si>
  <si>
    <t>Loss of Building</t>
  </si>
  <si>
    <t>DS1 BCP 4.1</t>
  </si>
  <si>
    <t>BCP-MAN-DS1-01-00-DNAS DRAS</t>
  </si>
  <si>
    <t>RA_102</t>
  </si>
  <si>
    <t>Bomb or Terrorist Threat</t>
  </si>
  <si>
    <t>Loss of Life/ Buliding</t>
  </si>
  <si>
    <t>DS1 BCP 4.2</t>
  </si>
  <si>
    <t>RA_103</t>
  </si>
  <si>
    <t xml:space="preserve">Civil Disturbance </t>
  </si>
  <si>
    <t>DS1 BCP 4.3</t>
  </si>
  <si>
    <t>RA_104</t>
  </si>
  <si>
    <t>Power  Outage</t>
  </si>
  <si>
    <t>Loss of Service - Building dependant of Generators</t>
  </si>
  <si>
    <t>DS1 BCP 4.4</t>
  </si>
  <si>
    <t>RA_105</t>
  </si>
  <si>
    <t>Water Incident</t>
  </si>
  <si>
    <t>DS1 BCP 4.5</t>
  </si>
  <si>
    <t>RA_106</t>
  </si>
  <si>
    <t>Severe Weather</t>
  </si>
  <si>
    <t>People working on Site</t>
  </si>
  <si>
    <t>DS1 BCP 4.6</t>
  </si>
  <si>
    <t>RA_107</t>
  </si>
  <si>
    <t>Snow Storm</t>
  </si>
  <si>
    <t>DS1 BCP 4.7</t>
  </si>
  <si>
    <t>RA_108</t>
  </si>
  <si>
    <t>Hazardous Material Spill</t>
  </si>
  <si>
    <t>Damage to Environment</t>
  </si>
  <si>
    <t>DS1 BCP 4.8</t>
  </si>
  <si>
    <t>RA_226</t>
  </si>
  <si>
    <t>Legal Register</t>
  </si>
  <si>
    <t xml:space="preserve"> Personal Data Act of 2000 (PDA)</t>
  </si>
  <si>
    <t>Not upto date with legal, statutory, regulatory or contractural obligations</t>
  </si>
  <si>
    <t>Breaches of legal, statutory, regulatory or contractual obligations</t>
  </si>
  <si>
    <t>Identification of applicable legislation and contractual requirements</t>
  </si>
  <si>
    <t>A18.1.1</t>
  </si>
  <si>
    <t>TBD</t>
  </si>
  <si>
    <t>Need re-consideration, not applicable?</t>
  </si>
  <si>
    <t>RA_227</t>
  </si>
  <si>
    <t>Intellectual property rights</t>
  </si>
  <si>
    <t>A18.1.2</t>
  </si>
  <si>
    <t>RA_228</t>
  </si>
  <si>
    <t>Protection of records</t>
  </si>
  <si>
    <t>A18.1.3</t>
  </si>
  <si>
    <t>RA_229</t>
  </si>
  <si>
    <t>Privacy and protection of personally identifiable information</t>
  </si>
  <si>
    <t>A18.1.4</t>
  </si>
  <si>
    <t>RA_230</t>
  </si>
  <si>
    <t>Regulation of cryptographic controls</t>
  </si>
  <si>
    <t>A18.1.5</t>
  </si>
  <si>
    <t>RA_231</t>
  </si>
  <si>
    <t>Norwegian Marketing Act of 2009</t>
  </si>
  <si>
    <t>RA_232</t>
  </si>
  <si>
    <t>RA_233</t>
  </si>
  <si>
    <t>RA_234</t>
  </si>
  <si>
    <t>RA_235</t>
  </si>
  <si>
    <t>RA_236</t>
  </si>
  <si>
    <t>RA_237</t>
  </si>
  <si>
    <t>RA_238</t>
  </si>
  <si>
    <t>RA_239</t>
  </si>
  <si>
    <t>RA_240</t>
  </si>
  <si>
    <t>RA_241</t>
  </si>
  <si>
    <t>2005:97 “Lov om endringer i åndsverkloven m.m.” (“Act on amendments in the Copyright Act etc”)</t>
  </si>
  <si>
    <t>RA_242</t>
  </si>
  <si>
    <t>RA_243</t>
  </si>
  <si>
    <t>RA_244</t>
  </si>
  <si>
    <t>RA_245</t>
  </si>
  <si>
    <t>RA_246</t>
  </si>
  <si>
    <t>Under Review by Norwegian Government</t>
  </si>
  <si>
    <t>RA_247</t>
  </si>
  <si>
    <t>RA_248</t>
  </si>
  <si>
    <t>RA_249</t>
  </si>
  <si>
    <t>RA_250</t>
  </si>
  <si>
    <t>RA_251</t>
  </si>
  <si>
    <t>Human Rights  Act 1999</t>
  </si>
  <si>
    <t>RA_252</t>
  </si>
  <si>
    <t>RA_253</t>
  </si>
  <si>
    <t>RA_254</t>
  </si>
  <si>
    <t>RA_255</t>
  </si>
  <si>
    <t>RA_256</t>
  </si>
  <si>
    <t>Anti Terror Law</t>
  </si>
  <si>
    <t>RA_257</t>
  </si>
  <si>
    <t>RA_258</t>
  </si>
  <si>
    <t>RA_259</t>
  </si>
  <si>
    <t>RA_260</t>
  </si>
  <si>
    <t>RA_261</t>
  </si>
  <si>
    <t>Protective Security Act</t>
  </si>
  <si>
    <t>RA_262</t>
  </si>
  <si>
    <t>RA_263</t>
  </si>
  <si>
    <t>RA_264</t>
  </si>
  <si>
    <t>RA_265</t>
  </si>
  <si>
    <t>RA_266</t>
  </si>
  <si>
    <t>RA_267</t>
  </si>
  <si>
    <t>RA_268</t>
  </si>
  <si>
    <t>RA_269</t>
  </si>
  <si>
    <t>RA_270</t>
  </si>
  <si>
    <t>RA_271</t>
  </si>
  <si>
    <t>Norwegian Marketing Act of 2009, Personal Data Act of 2000 (PDA)</t>
  </si>
  <si>
    <t>RA_272</t>
  </si>
  <si>
    <t>RA_273</t>
  </si>
  <si>
    <t>RA_274</t>
  </si>
  <si>
    <t>RA_275</t>
  </si>
  <si>
    <t>RA_276</t>
  </si>
  <si>
    <t>RA_277</t>
  </si>
  <si>
    <t>RA_278</t>
  </si>
  <si>
    <t>RA_279</t>
  </si>
  <si>
    <t>RA_280</t>
  </si>
  <si>
    <t>RA_281</t>
  </si>
  <si>
    <t xml:space="preserve">The Private Security Industry Act 2001 </t>
  </si>
  <si>
    <t>RA_282</t>
  </si>
  <si>
    <t>RA_283</t>
  </si>
  <si>
    <t>RA_284</t>
  </si>
  <si>
    <t>RA_285</t>
  </si>
  <si>
    <t>RA_286</t>
  </si>
  <si>
    <t>Data Protection Act 1998</t>
  </si>
  <si>
    <t>RA_287</t>
  </si>
  <si>
    <t>RA_288</t>
  </si>
  <si>
    <t>RA_289</t>
  </si>
  <si>
    <t>RA_290</t>
  </si>
  <si>
    <t>RA_291</t>
  </si>
  <si>
    <t>Privacy and Electronic Communications Regulations 2003</t>
  </si>
  <si>
    <t>RA_292</t>
  </si>
  <si>
    <t>RA_293</t>
  </si>
  <si>
    <t>RA_294</t>
  </si>
  <si>
    <t>RA_295</t>
  </si>
  <si>
    <t>RA_109</t>
  </si>
  <si>
    <t>DN-024</t>
  </si>
  <si>
    <t>Key watcher</t>
  </si>
  <si>
    <t xml:space="preserve">loss of keys </t>
  </si>
  <si>
    <t xml:space="preserve">Key Management </t>
  </si>
  <si>
    <t>RA_110</t>
  </si>
  <si>
    <t>DN -026</t>
  </si>
  <si>
    <t xml:space="preserve">Fibre Cable strike </t>
  </si>
  <si>
    <t xml:space="preserve">Loss of connections nection </t>
  </si>
  <si>
    <t>Control of Meetme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</si>
</sst>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2" fontId="6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  <protection locked="0"/>
    </xf>
    <xf numFmtId="2" fontId="6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2" fontId="2" fillId="0" borderId="7" xfId="0" applyNumberFormat="1" applyFont="1" applyBorder="1" applyAlignment="1">
      <alignment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" fontId="5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7" borderId="2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5" fillId="7" borderId="5" xfId="0" applyFont="1" applyFill="1" applyBorder="1" applyAlignment="1" applyProtection="1">
      <alignment horizontal="center" vertical="center" wrapText="1"/>
      <protection locked="0"/>
    </xf>
    <xf numFmtId="0" fontId="5" fillId="7" borderId="6" xfId="0" applyFont="1" applyFill="1" applyBorder="1" applyAlignment="1" applyProtection="1">
      <alignment horizontal="center" vertical="center" wrapText="1"/>
      <protection locked="0"/>
    </xf>
    <xf numFmtId="0" fontId="5" fillId="7" borderId="7" xfId="0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>
      <alignment horizontal="center" vertical="center" wrapText="1"/>
    </xf>
    <xf numFmtId="2" fontId="6" fillId="4" borderId="2" xfId="0" applyNumberFormat="1" applyFont="1" applyFill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2" fillId="0" borderId="7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textRotation="90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zoomScaleNormal="100" workbookViewId="0">
      <pane ySplit="2" topLeftCell="A15" activePane="bottomLeft" state="frozen"/>
      <selection pane="bottomLeft" activeCell="R15" sqref="R15"/>
    </sheetView>
  </sheetViews>
  <sheetFormatPr defaultColWidth="8.5703125" defaultRowHeight="12.75" x14ac:dyDescent="0.25"/>
  <cols>
    <col min="1" max="1" width="11.5703125" style="1" customWidth="1"/>
    <col min="2" max="2" width="21.7109375" style="1" customWidth="1"/>
    <col min="3" max="3" width="20.140625" style="1" customWidth="1"/>
    <col min="4" max="4" width="11.28515625" style="1" customWidth="1"/>
    <col min="5" max="5" width="12.5703125" style="1" customWidth="1"/>
    <col min="6" max="6" width="11.42578125" style="1" customWidth="1"/>
    <col min="7" max="7" width="4.5703125" style="8" customWidth="1"/>
    <col min="8" max="8" width="3.42578125" style="1" customWidth="1"/>
    <col min="9" max="9" width="7.28515625" style="1" customWidth="1"/>
    <col min="10" max="10" width="9.7109375" style="1" customWidth="1"/>
    <col min="11" max="11" width="12.7109375" style="1" customWidth="1"/>
    <col min="12" max="12" width="7.5703125" style="1" customWidth="1"/>
    <col min="13" max="13" width="12.42578125" style="1" customWidth="1"/>
    <col min="14" max="15" width="0.28515625" style="1" customWidth="1"/>
    <col min="16" max="16" width="2" style="1" bestFit="1" customWidth="1"/>
    <col min="17" max="17" width="8.5703125" style="1"/>
    <col min="18" max="18" width="26.7109375" style="1" customWidth="1"/>
    <col min="19" max="20" width="8.5703125" style="1"/>
    <col min="21" max="21" width="0" style="1" hidden="1" customWidth="1"/>
    <col min="22" max="16384" width="8.5703125" style="1"/>
  </cols>
  <sheetData>
    <row r="1" spans="1:21" s="5" customFormat="1" ht="51" customHeight="1" x14ac:dyDescent="0.2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98" t="s">
        <v>6</v>
      </c>
      <c r="H1" s="98"/>
      <c r="I1" s="98"/>
      <c r="J1" s="73" t="s">
        <v>7</v>
      </c>
      <c r="K1" s="73" t="s">
        <v>8</v>
      </c>
      <c r="L1" s="73" t="s">
        <v>9</v>
      </c>
      <c r="M1" s="73" t="s">
        <v>10</v>
      </c>
      <c r="N1" s="73"/>
      <c r="O1" s="73"/>
      <c r="P1" s="73"/>
      <c r="Q1" s="73" t="s">
        <v>11</v>
      </c>
      <c r="R1" s="73" t="s">
        <v>12</v>
      </c>
      <c r="S1" s="73"/>
      <c r="T1" s="73"/>
      <c r="U1" s="73"/>
    </row>
    <row r="2" spans="1:21" s="5" customFormat="1" ht="80.25" customHeight="1" x14ac:dyDescent="0.25">
      <c r="A2" s="73"/>
      <c r="B2" s="73"/>
      <c r="C2" s="73"/>
      <c r="D2" s="73"/>
      <c r="E2" s="73"/>
      <c r="F2" s="73"/>
      <c r="G2" s="7" t="s">
        <v>13</v>
      </c>
      <c r="H2" s="7" t="s">
        <v>14</v>
      </c>
      <c r="I2" s="7" t="s">
        <v>15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62.25" customHeight="1" x14ac:dyDescent="0.25">
      <c r="A3" s="76" t="s">
        <v>16</v>
      </c>
      <c r="B3" s="76" t="s">
        <v>17</v>
      </c>
      <c r="C3" s="76" t="s">
        <v>18</v>
      </c>
      <c r="D3" s="76" t="s">
        <v>19</v>
      </c>
      <c r="E3" s="76" t="s">
        <v>20</v>
      </c>
      <c r="F3" s="76" t="s">
        <v>21</v>
      </c>
      <c r="G3" s="76">
        <v>1</v>
      </c>
      <c r="H3" s="76">
        <v>4</v>
      </c>
      <c r="I3" s="76">
        <v>1</v>
      </c>
      <c r="J3" s="43">
        <f t="shared" ref="J3:J17" si="0">+MAX(G3:I3)</f>
        <v>4</v>
      </c>
      <c r="K3" s="76" t="s">
        <v>22</v>
      </c>
      <c r="L3" s="6">
        <v>42410</v>
      </c>
      <c r="M3" s="6">
        <v>43592</v>
      </c>
      <c r="N3" s="76"/>
      <c r="O3" s="76"/>
      <c r="P3" s="76"/>
      <c r="Q3" s="6">
        <v>43922</v>
      </c>
      <c r="R3" s="76"/>
      <c r="S3" s="76"/>
      <c r="T3" s="76"/>
      <c r="U3" s="76">
        <v>2</v>
      </c>
    </row>
    <row r="4" spans="1:21" ht="25.5" x14ac:dyDescent="0.25">
      <c r="A4" s="76" t="s">
        <v>23</v>
      </c>
      <c r="B4" s="76" t="s">
        <v>24</v>
      </c>
      <c r="C4" s="76" t="s">
        <v>25</v>
      </c>
      <c r="D4" s="76" t="s">
        <v>26</v>
      </c>
      <c r="E4" s="76" t="s">
        <v>27</v>
      </c>
      <c r="F4" s="76" t="s">
        <v>21</v>
      </c>
      <c r="G4" s="76">
        <v>1</v>
      </c>
      <c r="H4" s="76">
        <v>3</v>
      </c>
      <c r="I4" s="76">
        <v>5</v>
      </c>
      <c r="J4" s="43">
        <f t="shared" si="0"/>
        <v>5</v>
      </c>
      <c r="K4" s="76" t="s">
        <v>28</v>
      </c>
      <c r="L4" s="6">
        <v>42410</v>
      </c>
      <c r="M4" s="6">
        <v>43592</v>
      </c>
      <c r="N4" s="76"/>
      <c r="O4" s="76"/>
      <c r="P4" s="76"/>
      <c r="Q4" s="6">
        <v>43922</v>
      </c>
      <c r="R4" s="76"/>
      <c r="S4" s="76"/>
      <c r="T4" s="76"/>
      <c r="U4" s="76"/>
    </row>
    <row r="5" spans="1:21" ht="25.5" x14ac:dyDescent="0.25">
      <c r="A5" s="76" t="s">
        <v>29</v>
      </c>
      <c r="B5" s="76" t="s">
        <v>24</v>
      </c>
      <c r="C5" s="76" t="s">
        <v>30</v>
      </c>
      <c r="D5" s="76" t="s">
        <v>26</v>
      </c>
      <c r="E5" s="76" t="s">
        <v>31</v>
      </c>
      <c r="F5" s="76" t="s">
        <v>21</v>
      </c>
      <c r="G5" s="76">
        <v>1</v>
      </c>
      <c r="H5" s="76">
        <v>4</v>
      </c>
      <c r="I5" s="76">
        <v>5</v>
      </c>
      <c r="J5" s="43">
        <f t="shared" si="0"/>
        <v>5</v>
      </c>
      <c r="K5" s="76" t="s">
        <v>28</v>
      </c>
      <c r="L5" s="6">
        <v>42410</v>
      </c>
      <c r="M5" s="6">
        <v>43592</v>
      </c>
      <c r="N5" s="76"/>
      <c r="O5" s="76"/>
      <c r="P5" s="76"/>
      <c r="Q5" s="6">
        <v>43922</v>
      </c>
      <c r="R5" s="76"/>
      <c r="S5" s="76"/>
      <c r="T5" s="76"/>
      <c r="U5" s="76"/>
    </row>
    <row r="6" spans="1:21" ht="25.5" x14ac:dyDescent="0.25">
      <c r="A6" s="76" t="s">
        <v>32</v>
      </c>
      <c r="B6" s="76" t="s">
        <v>24</v>
      </c>
      <c r="C6" s="76" t="s">
        <v>33</v>
      </c>
      <c r="D6" s="76" t="s">
        <v>26</v>
      </c>
      <c r="E6" s="76" t="s">
        <v>34</v>
      </c>
      <c r="F6" s="76" t="s">
        <v>21</v>
      </c>
      <c r="G6" s="76">
        <v>1</v>
      </c>
      <c r="H6" s="76">
        <v>4</v>
      </c>
      <c r="I6" s="76">
        <v>5</v>
      </c>
      <c r="J6" s="43">
        <f t="shared" si="0"/>
        <v>5</v>
      </c>
      <c r="K6" s="76" t="s">
        <v>28</v>
      </c>
      <c r="L6" s="6">
        <v>42410</v>
      </c>
      <c r="M6" s="6">
        <v>43592</v>
      </c>
      <c r="N6" s="76" t="s">
        <v>35</v>
      </c>
      <c r="O6" s="76"/>
      <c r="P6" s="76"/>
      <c r="Q6" s="6">
        <v>43922</v>
      </c>
      <c r="R6" s="76"/>
      <c r="S6" s="76"/>
      <c r="T6" s="76"/>
      <c r="U6" s="76"/>
    </row>
    <row r="7" spans="1:21" ht="25.5" x14ac:dyDescent="0.25">
      <c r="A7" s="76" t="s">
        <v>36</v>
      </c>
      <c r="B7" s="76" t="s">
        <v>24</v>
      </c>
      <c r="C7" s="76" t="s">
        <v>37</v>
      </c>
      <c r="D7" s="76" t="s">
        <v>26</v>
      </c>
      <c r="E7" s="76" t="s">
        <v>38</v>
      </c>
      <c r="F7" s="76" t="s">
        <v>21</v>
      </c>
      <c r="G7" s="76">
        <v>1</v>
      </c>
      <c r="H7" s="76">
        <v>3</v>
      </c>
      <c r="I7" s="76">
        <v>1</v>
      </c>
      <c r="J7" s="43">
        <f t="shared" si="0"/>
        <v>3</v>
      </c>
      <c r="K7" s="76" t="s">
        <v>28</v>
      </c>
      <c r="L7" s="6">
        <v>42410</v>
      </c>
      <c r="M7" s="6">
        <v>43592</v>
      </c>
      <c r="N7" s="76"/>
      <c r="O7" s="76"/>
      <c r="P7" s="76"/>
      <c r="Q7" s="6">
        <v>43922</v>
      </c>
      <c r="R7" s="76"/>
      <c r="S7" s="76"/>
      <c r="T7" s="76"/>
      <c r="U7" s="76"/>
    </row>
    <row r="8" spans="1:21" ht="25.5" x14ac:dyDescent="0.25">
      <c r="A8" s="76" t="s">
        <v>39</v>
      </c>
      <c r="B8" s="76" t="s">
        <v>24</v>
      </c>
      <c r="C8" s="76" t="s">
        <v>40</v>
      </c>
      <c r="D8" s="76" t="s">
        <v>26</v>
      </c>
      <c r="E8" s="76" t="s">
        <v>38</v>
      </c>
      <c r="F8" s="76" t="s">
        <v>21</v>
      </c>
      <c r="G8" s="76">
        <v>1</v>
      </c>
      <c r="H8" s="76">
        <v>1</v>
      </c>
      <c r="I8" s="76">
        <v>3</v>
      </c>
      <c r="J8" s="43">
        <f t="shared" si="0"/>
        <v>3</v>
      </c>
      <c r="K8" s="76" t="s">
        <v>28</v>
      </c>
      <c r="L8" s="6">
        <v>42410</v>
      </c>
      <c r="M8" s="6">
        <v>43592</v>
      </c>
      <c r="N8" s="76"/>
      <c r="O8" s="76"/>
      <c r="P8" s="76"/>
      <c r="Q8" s="6">
        <v>43922</v>
      </c>
      <c r="R8" s="76"/>
      <c r="S8" s="76"/>
      <c r="T8" s="76"/>
      <c r="U8" s="76"/>
    </row>
    <row r="9" spans="1:21" ht="25.5" x14ac:dyDescent="0.25">
      <c r="A9" s="76" t="s">
        <v>41</v>
      </c>
      <c r="B9" s="76" t="s">
        <v>24</v>
      </c>
      <c r="C9" s="76" t="s">
        <v>42</v>
      </c>
      <c r="D9" s="76" t="s">
        <v>26</v>
      </c>
      <c r="E9" s="76" t="s">
        <v>38</v>
      </c>
      <c r="F9" s="76" t="s">
        <v>21</v>
      </c>
      <c r="G9" s="76">
        <v>1</v>
      </c>
      <c r="H9" s="76">
        <v>1</v>
      </c>
      <c r="I9" s="76">
        <v>3</v>
      </c>
      <c r="J9" s="43">
        <f t="shared" si="0"/>
        <v>3</v>
      </c>
      <c r="K9" s="76" t="s">
        <v>28</v>
      </c>
      <c r="L9" s="6">
        <v>42410</v>
      </c>
      <c r="M9" s="6">
        <v>43592</v>
      </c>
      <c r="N9" s="76"/>
      <c r="O9" s="76"/>
      <c r="P9" s="76"/>
      <c r="Q9" s="6">
        <v>43922</v>
      </c>
      <c r="R9" s="76"/>
      <c r="S9" s="76"/>
      <c r="T9" s="76"/>
      <c r="U9" s="76"/>
    </row>
    <row r="10" spans="1:21" ht="25.5" x14ac:dyDescent="0.25">
      <c r="A10" s="76" t="s">
        <v>43</v>
      </c>
      <c r="B10" s="76" t="s">
        <v>44</v>
      </c>
      <c r="C10" s="76" t="s">
        <v>45</v>
      </c>
      <c r="D10" s="76" t="s">
        <v>26</v>
      </c>
      <c r="E10" s="76" t="s">
        <v>38</v>
      </c>
      <c r="F10" s="76" t="s">
        <v>21</v>
      </c>
      <c r="G10" s="76">
        <v>1</v>
      </c>
      <c r="H10" s="76">
        <v>5</v>
      </c>
      <c r="I10" s="76">
        <v>3</v>
      </c>
      <c r="J10" s="43">
        <f t="shared" si="0"/>
        <v>5</v>
      </c>
      <c r="K10" s="76" t="s">
        <v>28</v>
      </c>
      <c r="L10" s="6">
        <v>42410</v>
      </c>
      <c r="M10" s="6">
        <v>43592</v>
      </c>
      <c r="N10" s="76"/>
      <c r="O10" s="76"/>
      <c r="P10" s="76"/>
      <c r="Q10" s="6">
        <v>43922</v>
      </c>
      <c r="R10" s="76"/>
      <c r="S10" s="76"/>
      <c r="T10" s="76"/>
      <c r="U10" s="76"/>
    </row>
    <row r="11" spans="1:21" x14ac:dyDescent="0.25">
      <c r="A11" s="76" t="s">
        <v>46</v>
      </c>
      <c r="B11" s="76" t="s">
        <v>47</v>
      </c>
      <c r="C11" s="76" t="s">
        <v>48</v>
      </c>
      <c r="D11" s="76" t="s">
        <v>49</v>
      </c>
      <c r="E11" s="76"/>
      <c r="F11" s="76" t="s">
        <v>50</v>
      </c>
      <c r="G11" s="76">
        <v>1</v>
      </c>
      <c r="H11" s="76">
        <v>1</v>
      </c>
      <c r="I11" s="76">
        <v>3</v>
      </c>
      <c r="J11" s="43">
        <f t="shared" si="0"/>
        <v>3</v>
      </c>
      <c r="K11" s="76" t="s">
        <v>28</v>
      </c>
      <c r="L11" s="6">
        <v>42410</v>
      </c>
      <c r="M11" s="6">
        <v>43592</v>
      </c>
      <c r="N11" s="76"/>
      <c r="O11" s="76"/>
      <c r="P11" s="76"/>
      <c r="Q11" s="6">
        <v>43922</v>
      </c>
      <c r="R11" s="76"/>
      <c r="S11" s="76"/>
      <c r="T11" s="76"/>
      <c r="U11" s="76"/>
    </row>
    <row r="12" spans="1:21" ht="25.5" x14ac:dyDescent="0.25">
      <c r="A12" s="76" t="s">
        <v>51</v>
      </c>
      <c r="B12" s="76" t="s">
        <v>24</v>
      </c>
      <c r="C12" s="76" t="s">
        <v>52</v>
      </c>
      <c r="D12" s="76" t="s">
        <v>26</v>
      </c>
      <c r="E12" s="76" t="s">
        <v>53</v>
      </c>
      <c r="F12" s="76" t="s">
        <v>54</v>
      </c>
      <c r="G12" s="76">
        <v>1</v>
      </c>
      <c r="H12" s="76">
        <v>2</v>
      </c>
      <c r="I12" s="76">
        <v>3</v>
      </c>
      <c r="J12" s="43">
        <f t="shared" si="0"/>
        <v>3</v>
      </c>
      <c r="K12" s="76" t="s">
        <v>28</v>
      </c>
      <c r="L12" s="6">
        <v>42410</v>
      </c>
      <c r="M12" s="6">
        <v>43592</v>
      </c>
      <c r="N12" s="76"/>
      <c r="O12" s="76"/>
      <c r="P12" s="76"/>
      <c r="Q12" s="6">
        <v>43922</v>
      </c>
      <c r="R12" s="76"/>
      <c r="S12" s="76"/>
      <c r="T12" s="76"/>
      <c r="U12" s="76"/>
    </row>
    <row r="13" spans="1:21" ht="25.5" x14ac:dyDescent="0.25">
      <c r="A13" s="76" t="s">
        <v>55</v>
      </c>
      <c r="B13" s="57" t="s">
        <v>56</v>
      </c>
      <c r="C13" s="76" t="s">
        <v>57</v>
      </c>
      <c r="D13" s="76" t="s">
        <v>26</v>
      </c>
      <c r="E13" s="76" t="s">
        <v>38</v>
      </c>
      <c r="F13" s="76" t="s">
        <v>58</v>
      </c>
      <c r="G13" s="76">
        <v>3</v>
      </c>
      <c r="H13" s="76">
        <v>1</v>
      </c>
      <c r="I13" s="76">
        <v>1</v>
      </c>
      <c r="J13" s="43">
        <f t="shared" si="0"/>
        <v>3</v>
      </c>
      <c r="K13" s="76" t="s">
        <v>28</v>
      </c>
      <c r="L13" s="6">
        <v>42410</v>
      </c>
      <c r="M13" s="6">
        <v>43592</v>
      </c>
      <c r="N13" s="76"/>
      <c r="O13" s="76"/>
      <c r="P13" s="76"/>
      <c r="Q13" s="6">
        <v>43922</v>
      </c>
      <c r="R13" s="76"/>
      <c r="S13" s="76"/>
      <c r="T13" s="76"/>
      <c r="U13" s="76"/>
    </row>
    <row r="14" spans="1:21" ht="51" x14ac:dyDescent="0.25">
      <c r="A14" s="76" t="s">
        <v>59</v>
      </c>
      <c r="B14" s="57" t="s">
        <v>56</v>
      </c>
      <c r="C14" s="76" t="s">
        <v>60</v>
      </c>
      <c r="D14" s="76" t="s">
        <v>26</v>
      </c>
      <c r="E14" s="76"/>
      <c r="F14" s="76" t="s">
        <v>54</v>
      </c>
      <c r="G14" s="76">
        <v>5</v>
      </c>
      <c r="H14" s="76">
        <v>2</v>
      </c>
      <c r="I14" s="76">
        <v>1</v>
      </c>
      <c r="J14" s="43">
        <f t="shared" si="0"/>
        <v>5</v>
      </c>
      <c r="K14" s="76" t="s">
        <v>22</v>
      </c>
      <c r="L14" s="6">
        <v>42410</v>
      </c>
      <c r="M14" s="6">
        <v>43592</v>
      </c>
      <c r="N14" s="76"/>
      <c r="O14" s="76"/>
      <c r="P14" s="76"/>
      <c r="Q14" s="6">
        <v>43922</v>
      </c>
      <c r="R14" s="76"/>
      <c r="S14" s="76"/>
      <c r="T14" s="76"/>
      <c r="U14" s="76"/>
    </row>
    <row r="15" spans="1:21" ht="51" x14ac:dyDescent="0.25">
      <c r="A15" s="76" t="s">
        <v>61</v>
      </c>
      <c r="B15" s="57" t="s">
        <v>47</v>
      </c>
      <c r="C15" s="76" t="s">
        <v>62</v>
      </c>
      <c r="D15" s="76" t="s">
        <v>49</v>
      </c>
      <c r="E15" s="76"/>
      <c r="F15" s="76" t="s">
        <v>50</v>
      </c>
      <c r="G15" s="76">
        <v>4</v>
      </c>
      <c r="H15" s="76">
        <v>5</v>
      </c>
      <c r="I15" s="76">
        <v>1</v>
      </c>
      <c r="J15" s="43">
        <f t="shared" si="0"/>
        <v>5</v>
      </c>
      <c r="K15" s="76" t="s">
        <v>22</v>
      </c>
      <c r="L15" s="6">
        <v>42410</v>
      </c>
      <c r="M15" s="6">
        <v>43592</v>
      </c>
      <c r="N15" s="76"/>
      <c r="O15" s="76"/>
      <c r="P15" s="76"/>
      <c r="Q15" s="6">
        <v>43922</v>
      </c>
      <c r="R15" s="76"/>
      <c r="S15" s="76"/>
      <c r="T15" s="76"/>
      <c r="U15" s="76"/>
    </row>
    <row r="16" spans="1:21" ht="51" x14ac:dyDescent="0.25">
      <c r="A16" s="76" t="s">
        <v>63</v>
      </c>
      <c r="B16" s="57" t="s">
        <v>47</v>
      </c>
      <c r="C16" s="76" t="s">
        <v>64</v>
      </c>
      <c r="D16" s="76" t="s">
        <v>49</v>
      </c>
      <c r="E16" s="76" t="s">
        <v>38</v>
      </c>
      <c r="F16" s="76" t="s">
        <v>58</v>
      </c>
      <c r="G16" s="76">
        <v>4</v>
      </c>
      <c r="H16" s="76">
        <v>3</v>
      </c>
      <c r="I16" s="76">
        <v>2</v>
      </c>
      <c r="J16" s="43">
        <f t="shared" si="0"/>
        <v>4</v>
      </c>
      <c r="K16" s="76" t="s">
        <v>22</v>
      </c>
      <c r="L16" s="6">
        <v>42410</v>
      </c>
      <c r="M16" s="6">
        <v>43592</v>
      </c>
      <c r="N16" s="76"/>
      <c r="O16" s="76"/>
      <c r="P16" s="76"/>
      <c r="Q16" s="6">
        <v>43922</v>
      </c>
      <c r="R16" s="76"/>
      <c r="S16" s="76"/>
      <c r="T16" s="76"/>
      <c r="U16" s="76"/>
    </row>
    <row r="17" spans="1:18" ht="51" x14ac:dyDescent="0.25">
      <c r="A17" s="76" t="s">
        <v>65</v>
      </c>
      <c r="B17" s="57" t="s">
        <v>66</v>
      </c>
      <c r="C17" s="76" t="s">
        <v>67</v>
      </c>
      <c r="D17" s="76" t="s">
        <v>26</v>
      </c>
      <c r="E17" s="76"/>
      <c r="F17" s="76" t="s">
        <v>58</v>
      </c>
      <c r="G17" s="76">
        <v>4</v>
      </c>
      <c r="H17" s="76">
        <v>2</v>
      </c>
      <c r="I17" s="76">
        <v>2</v>
      </c>
      <c r="J17" s="43">
        <f t="shared" si="0"/>
        <v>4</v>
      </c>
      <c r="K17" s="76" t="s">
        <v>22</v>
      </c>
      <c r="L17" s="6">
        <v>42410</v>
      </c>
      <c r="M17" s="6">
        <v>43592</v>
      </c>
      <c r="N17" s="76"/>
      <c r="O17" s="76"/>
      <c r="P17" s="76"/>
      <c r="Q17" s="6">
        <v>43922</v>
      </c>
      <c r="R17" s="76"/>
    </row>
    <row r="18" spans="1:18" ht="51" x14ac:dyDescent="0.25">
      <c r="A18" s="76" t="s">
        <v>68</v>
      </c>
      <c r="B18" s="76" t="s">
        <v>66</v>
      </c>
      <c r="C18" s="76" t="s">
        <v>69</v>
      </c>
      <c r="D18" s="76" t="s">
        <v>26</v>
      </c>
      <c r="E18" s="76"/>
      <c r="F18" s="76" t="s">
        <v>54</v>
      </c>
      <c r="G18" s="76">
        <v>5</v>
      </c>
      <c r="H18" s="76">
        <v>5</v>
      </c>
      <c r="I18" s="76">
        <v>5</v>
      </c>
      <c r="J18" s="43">
        <f t="shared" ref="J18:J21" si="1">+MAX(G18:I18)</f>
        <v>5</v>
      </c>
      <c r="K18" s="76" t="s">
        <v>22</v>
      </c>
      <c r="L18" s="6">
        <v>42410</v>
      </c>
      <c r="M18" s="6">
        <v>43592</v>
      </c>
      <c r="N18" s="76"/>
      <c r="O18" s="76"/>
      <c r="P18" s="76"/>
      <c r="Q18" s="6">
        <v>43922</v>
      </c>
      <c r="R18" s="76"/>
    </row>
    <row r="19" spans="1:18" ht="51" x14ac:dyDescent="0.25">
      <c r="A19" s="76" t="s">
        <v>70</v>
      </c>
      <c r="B19" s="76" t="s">
        <v>24</v>
      </c>
      <c r="C19" s="76" t="s">
        <v>71</v>
      </c>
      <c r="D19" s="76" t="s">
        <v>26</v>
      </c>
      <c r="E19" s="76"/>
      <c r="F19" s="76" t="s">
        <v>72</v>
      </c>
      <c r="G19" s="76">
        <v>1</v>
      </c>
      <c r="H19" s="76">
        <v>3</v>
      </c>
      <c r="I19" s="76">
        <v>5</v>
      </c>
      <c r="J19" s="43">
        <f t="shared" si="1"/>
        <v>5</v>
      </c>
      <c r="K19" s="76" t="s">
        <v>22</v>
      </c>
      <c r="L19" s="6">
        <v>42410</v>
      </c>
      <c r="M19" s="6">
        <v>43592</v>
      </c>
      <c r="N19" s="76"/>
      <c r="O19" s="76"/>
      <c r="P19" s="76"/>
      <c r="Q19" s="6">
        <v>43922</v>
      </c>
      <c r="R19" s="76"/>
    </row>
    <row r="20" spans="1:18" ht="51" x14ac:dyDescent="0.25">
      <c r="A20" s="76" t="s">
        <v>73</v>
      </c>
      <c r="B20" s="87" t="s">
        <v>44</v>
      </c>
      <c r="C20" s="87" t="s">
        <v>74</v>
      </c>
      <c r="D20" s="76" t="s">
        <v>26</v>
      </c>
      <c r="E20" s="76" t="s">
        <v>38</v>
      </c>
      <c r="F20" s="76" t="s">
        <v>38</v>
      </c>
      <c r="G20" s="79">
        <v>1</v>
      </c>
      <c r="H20" s="76">
        <v>1</v>
      </c>
      <c r="I20" s="76">
        <v>1</v>
      </c>
      <c r="J20" s="43">
        <f t="shared" si="1"/>
        <v>1</v>
      </c>
      <c r="K20" s="76" t="s">
        <v>22</v>
      </c>
      <c r="L20" s="6">
        <v>42410</v>
      </c>
      <c r="M20" s="6">
        <v>43592</v>
      </c>
      <c r="N20" s="76"/>
      <c r="O20" s="76"/>
      <c r="P20" s="76"/>
      <c r="Q20" s="6">
        <v>43922</v>
      </c>
      <c r="R20" s="76"/>
    </row>
    <row r="21" spans="1:18" ht="51" x14ac:dyDescent="0.25">
      <c r="A21" s="76" t="s">
        <v>75</v>
      </c>
      <c r="B21" s="76" t="s">
        <v>47</v>
      </c>
      <c r="C21" s="76" t="s">
        <v>76</v>
      </c>
      <c r="D21" s="76" t="s">
        <v>77</v>
      </c>
      <c r="E21" s="76"/>
      <c r="F21" s="76" t="s">
        <v>50</v>
      </c>
      <c r="G21" s="79">
        <v>3</v>
      </c>
      <c r="H21" s="76">
        <v>1</v>
      </c>
      <c r="I21" s="76">
        <v>5</v>
      </c>
      <c r="J21" s="43">
        <f t="shared" si="1"/>
        <v>5</v>
      </c>
      <c r="K21" s="76" t="s">
        <v>22</v>
      </c>
      <c r="L21" s="6">
        <v>42410</v>
      </c>
      <c r="M21" s="6">
        <v>43592</v>
      </c>
      <c r="N21" s="76"/>
      <c r="O21" s="76"/>
      <c r="P21" s="76"/>
      <c r="Q21" s="6">
        <v>43922</v>
      </c>
      <c r="R21" s="76" t="s">
        <v>78</v>
      </c>
    </row>
    <row r="22" spans="1:18" x14ac:dyDescent="0.25">
      <c r="A22" s="76" t="s">
        <v>79</v>
      </c>
      <c r="B22" s="76"/>
      <c r="C22" s="76"/>
      <c r="D22" s="76"/>
      <c r="E22" s="76"/>
      <c r="F22" s="76"/>
      <c r="G22" s="76"/>
      <c r="H22" s="76"/>
      <c r="I22" s="76"/>
      <c r="J22" s="43"/>
      <c r="K22" s="76"/>
      <c r="L22" s="6"/>
      <c r="M22" s="6"/>
      <c r="N22" s="76"/>
      <c r="O22" s="76"/>
      <c r="P22" s="76"/>
      <c r="Q22" s="6"/>
      <c r="R22" s="76"/>
    </row>
    <row r="23" spans="1:18" x14ac:dyDescent="0.25">
      <c r="A23" s="76" t="s">
        <v>80</v>
      </c>
      <c r="B23" s="76"/>
      <c r="C23" s="76"/>
      <c r="D23" s="76"/>
      <c r="E23" s="76"/>
      <c r="F23" s="76"/>
      <c r="G23" s="79"/>
      <c r="H23" s="76"/>
      <c r="I23" s="76"/>
      <c r="J23" s="43"/>
      <c r="K23" s="76"/>
      <c r="L23" s="6"/>
      <c r="M23" s="6"/>
      <c r="N23" s="76"/>
      <c r="O23" s="76"/>
      <c r="P23" s="76"/>
      <c r="Q23" s="6"/>
      <c r="R23" s="76"/>
    </row>
    <row r="24" spans="1:18" x14ac:dyDescent="0.25">
      <c r="A24" s="76"/>
      <c r="B24" s="76"/>
      <c r="C24" s="76"/>
      <c r="D24" s="76"/>
      <c r="E24" s="76"/>
      <c r="F24" s="76"/>
      <c r="G24" s="79"/>
      <c r="H24" s="76"/>
      <c r="I24" s="76"/>
      <c r="J24" s="76"/>
      <c r="K24" s="76"/>
      <c r="L24" s="76"/>
      <c r="M24" s="6"/>
      <c r="N24" s="76"/>
      <c r="O24" s="76"/>
      <c r="P24" s="76"/>
      <c r="Q24" s="6"/>
      <c r="R24" s="76"/>
    </row>
    <row r="25" spans="1:18" x14ac:dyDescent="0.25">
      <c r="A25" s="76"/>
      <c r="B25" s="76"/>
      <c r="C25" s="76"/>
      <c r="D25" s="76"/>
      <c r="E25" s="76"/>
      <c r="F25" s="76"/>
      <c r="G25" s="79"/>
      <c r="H25" s="76"/>
      <c r="I25" s="76"/>
      <c r="J25" s="76"/>
      <c r="K25" s="76"/>
      <c r="L25" s="76"/>
      <c r="M25" s="6"/>
      <c r="N25" s="76"/>
      <c r="O25" s="76"/>
      <c r="P25" s="76"/>
      <c r="Q25" s="6"/>
      <c r="R25" s="76"/>
    </row>
  </sheetData>
  <autoFilter ref="A1:M23" xr:uid="{00000000-0009-0000-0000-000000000000}">
    <filterColumn colId="6" showButton="0"/>
    <filterColumn colId="7" showButton="0"/>
    <sortState xmlns:xlrd2="http://schemas.microsoft.com/office/spreadsheetml/2017/richdata2" ref="A2:M23">
      <sortCondition ref="A1:A23"/>
    </sortState>
  </autoFilter>
  <mergeCells count="1">
    <mergeCell ref="G1:I1"/>
  </mergeCells>
  <phoneticPr fontId="3" type="noConversion"/>
  <conditionalFormatting sqref="J3:J23">
    <cfRule type="cellIs" dxfId="22" priority="17" operator="equal">
      <formula>1</formula>
    </cfRule>
    <cfRule type="cellIs" dxfId="21" priority="18" operator="equal">
      <formula>2</formula>
    </cfRule>
    <cfRule type="cellIs" dxfId="20" priority="19" operator="equal">
      <formula>3</formula>
    </cfRule>
    <cfRule type="cellIs" dxfId="19" priority="20" operator="equal">
      <formula>4</formula>
    </cfRule>
    <cfRule type="cellIs" dxfId="18" priority="21" operator="equal">
      <formula>5</formula>
    </cfRule>
    <cfRule type="cellIs" dxfId="17" priority="22" operator="greaterThan">
      <formula>3</formula>
    </cfRule>
    <cfRule type="cellIs" dxfId="16" priority="23" operator="greaterThan">
      <formula>4</formula>
    </cfRule>
    <cfRule type="cellIs" dxfId="15" priority="34" operator="between">
      <formula>5</formula>
      <formula>5</formula>
    </cfRule>
  </conditionalFormatting>
  <dataValidations count="1">
    <dataValidation type="list" allowBlank="1" showInputMessage="1" showErrorMessage="1" sqref="G3:I20" xr:uid="{00000000-0002-0000-0000-000000000000}">
      <formula1>$U$3:$U$3</formula1>
    </dataValidation>
  </dataValidation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164"/>
  <sheetViews>
    <sheetView zoomScale="90" zoomScaleNormal="90" workbookViewId="0">
      <pane xSplit="4" ySplit="5" topLeftCell="E74" activePane="bottomRight" state="frozen"/>
      <selection pane="topRight" activeCell="E1" sqref="E1"/>
      <selection pane="bottomLeft" activeCell="A6" sqref="A6"/>
      <selection pane="bottomRight" activeCell="X170" sqref="X170"/>
    </sheetView>
  </sheetViews>
  <sheetFormatPr defaultColWidth="11" defaultRowHeight="12.75" x14ac:dyDescent="0.25"/>
  <cols>
    <col min="1" max="1" width="11" style="5" customWidth="1"/>
    <col min="2" max="2" width="11" style="4" hidden="1" customWidth="1"/>
    <col min="3" max="3" width="13.28515625" style="4" customWidth="1"/>
    <col min="4" max="5" width="20.7109375" style="3" customWidth="1"/>
    <col min="6" max="6" width="15.85546875" style="3" customWidth="1"/>
    <col min="7" max="7" width="22.7109375" style="3" customWidth="1"/>
    <col min="8" max="8" width="23.42578125" style="3" customWidth="1"/>
    <col min="9" max="9" width="11.42578125" style="3" hidden="1" customWidth="1"/>
    <col min="10" max="10" width="19.5703125" style="8" customWidth="1"/>
    <col min="11" max="11" width="7.42578125" style="3" customWidth="1"/>
    <col min="12" max="13" width="11.28515625" style="3" customWidth="1"/>
    <col min="14" max="14" width="12.42578125" style="4" customWidth="1"/>
    <col min="15" max="15" width="21.5703125" style="3" customWidth="1"/>
    <col min="16" max="16" width="11.42578125" style="3" customWidth="1"/>
    <col min="17" max="17" width="20.7109375" style="3" customWidth="1"/>
    <col min="18" max="18" width="7.42578125" style="3" customWidth="1"/>
    <col min="19" max="20" width="11.28515625" style="3" customWidth="1"/>
    <col min="21" max="21" width="12.85546875" style="4" customWidth="1"/>
    <col min="22" max="23" width="16.7109375" style="3" customWidth="1"/>
    <col min="24" max="25" width="14.28515625" style="3" customWidth="1"/>
    <col min="26" max="26" width="32.42578125" style="3" customWidth="1"/>
    <col min="27" max="29" width="9.140625" style="3" customWidth="1"/>
    <col min="30" max="31" width="9.140625" style="3" hidden="1" customWidth="1"/>
    <col min="32" max="249" width="9.140625" style="3" customWidth="1"/>
    <col min="250" max="250" width="0" style="3" hidden="1" customWidth="1"/>
    <col min="251" max="16384" width="11" style="3"/>
  </cols>
  <sheetData>
    <row r="1" spans="1:37" x14ac:dyDescent="0.25">
      <c r="A1" s="126"/>
      <c r="B1" s="126"/>
      <c r="C1" s="126"/>
      <c r="D1" s="93"/>
      <c r="E1" s="93"/>
      <c r="F1" s="93"/>
      <c r="G1" s="126"/>
      <c r="H1" s="126"/>
      <c r="I1" s="93"/>
      <c r="J1" s="79"/>
      <c r="K1" s="126" t="s">
        <v>81</v>
      </c>
      <c r="L1" s="126"/>
      <c r="M1" s="126"/>
      <c r="N1" s="126"/>
      <c r="O1" s="91"/>
      <c r="P1" s="91"/>
      <c r="Q1" s="91"/>
      <c r="R1" s="132" t="s">
        <v>82</v>
      </c>
      <c r="S1" s="132"/>
      <c r="T1" s="132"/>
      <c r="U1" s="132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ht="25.5" x14ac:dyDescent="0.25">
      <c r="A2" s="53">
        <v>2</v>
      </c>
      <c r="B2" s="91"/>
      <c r="C2" s="91">
        <v>3</v>
      </c>
      <c r="D2" s="91">
        <v>4</v>
      </c>
      <c r="E2" s="91"/>
      <c r="F2" s="91"/>
      <c r="G2" s="91"/>
      <c r="H2" s="91"/>
      <c r="I2" s="91"/>
      <c r="J2" s="79"/>
      <c r="K2" s="56"/>
      <c r="L2" s="56"/>
      <c r="M2" s="56"/>
      <c r="N2" s="93"/>
      <c r="O2" s="91"/>
      <c r="P2" s="91"/>
      <c r="Q2" s="91"/>
      <c r="R2" s="91"/>
      <c r="S2" s="91"/>
      <c r="T2" s="91"/>
      <c r="U2" s="93"/>
      <c r="V2" s="95"/>
      <c r="W2" s="95"/>
      <c r="X2" s="55" t="s">
        <v>83</v>
      </c>
      <c r="Y2" s="55"/>
      <c r="Z2" s="33" t="s">
        <v>84</v>
      </c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s="35" customFormat="1" ht="25.5" x14ac:dyDescent="0.25">
      <c r="A3" s="77"/>
      <c r="B3" s="77"/>
      <c r="C3" s="77"/>
      <c r="D3" s="77" t="s">
        <v>85</v>
      </c>
      <c r="E3" s="89"/>
      <c r="F3" s="130" t="s">
        <v>86</v>
      </c>
      <c r="G3" s="129" t="s">
        <v>87</v>
      </c>
      <c r="H3" s="129" t="s">
        <v>88</v>
      </c>
      <c r="I3" s="129" t="s">
        <v>89</v>
      </c>
      <c r="J3" s="128" t="s">
        <v>90</v>
      </c>
      <c r="K3" s="127" t="s">
        <v>91</v>
      </c>
      <c r="L3" s="127" t="s">
        <v>92</v>
      </c>
      <c r="M3" s="127" t="s">
        <v>93</v>
      </c>
      <c r="N3" s="127" t="s">
        <v>94</v>
      </c>
      <c r="O3" s="129" t="s">
        <v>95</v>
      </c>
      <c r="P3" s="129" t="s">
        <v>89</v>
      </c>
      <c r="Q3" s="129" t="s">
        <v>96</v>
      </c>
      <c r="R3" s="127" t="s">
        <v>91</v>
      </c>
      <c r="S3" s="127" t="s">
        <v>92</v>
      </c>
      <c r="T3" s="127" t="s">
        <v>93</v>
      </c>
      <c r="U3" s="127" t="s">
        <v>94</v>
      </c>
      <c r="V3" s="128" t="s">
        <v>97</v>
      </c>
      <c r="W3" s="128" t="s">
        <v>98</v>
      </c>
      <c r="X3" s="128" t="s">
        <v>99</v>
      </c>
      <c r="Y3" s="133" t="s">
        <v>100</v>
      </c>
      <c r="Z3" s="85" t="s">
        <v>84</v>
      </c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37" s="35" customFormat="1" ht="25.5" x14ac:dyDescent="0.25">
      <c r="A4" s="77" t="s">
        <v>101</v>
      </c>
      <c r="B4" s="77" t="s">
        <v>102</v>
      </c>
      <c r="C4" s="77" t="s">
        <v>103</v>
      </c>
      <c r="D4" s="77" t="s">
        <v>104</v>
      </c>
      <c r="E4" s="90" t="s">
        <v>105</v>
      </c>
      <c r="F4" s="131"/>
      <c r="G4" s="129"/>
      <c r="H4" s="129"/>
      <c r="I4" s="129"/>
      <c r="J4" s="128"/>
      <c r="K4" s="127"/>
      <c r="L4" s="127"/>
      <c r="M4" s="127"/>
      <c r="N4" s="127"/>
      <c r="O4" s="129"/>
      <c r="P4" s="129"/>
      <c r="Q4" s="129"/>
      <c r="R4" s="127"/>
      <c r="S4" s="127"/>
      <c r="T4" s="127"/>
      <c r="U4" s="127"/>
      <c r="V4" s="128"/>
      <c r="W4" s="128"/>
      <c r="X4" s="128"/>
      <c r="Y4" s="134"/>
      <c r="Z4" s="2"/>
      <c r="AA4" s="85"/>
      <c r="AB4" s="85"/>
      <c r="AC4" s="85"/>
      <c r="AD4" s="85">
        <v>1</v>
      </c>
      <c r="AE4" s="2" t="s">
        <v>106</v>
      </c>
      <c r="AF4" s="85" t="s">
        <v>21</v>
      </c>
      <c r="AG4" s="85">
        <v>1</v>
      </c>
      <c r="AH4" s="85">
        <v>2</v>
      </c>
      <c r="AI4" s="85">
        <v>3</v>
      </c>
      <c r="AJ4" s="85">
        <v>4</v>
      </c>
      <c r="AK4" s="85">
        <v>5</v>
      </c>
    </row>
    <row r="5" spans="1:37" s="9" customFormat="1" ht="13.5" thickBot="1" x14ac:dyDescent="0.3">
      <c r="A5" s="10"/>
      <c r="B5" s="10"/>
      <c r="C5" s="10"/>
      <c r="D5" s="10"/>
      <c r="E5" s="10"/>
      <c r="F5" s="10"/>
      <c r="G5" s="10"/>
      <c r="H5" s="10"/>
      <c r="I5" s="10"/>
      <c r="K5" s="11"/>
      <c r="L5" s="12"/>
      <c r="M5" s="12"/>
      <c r="N5" s="13"/>
      <c r="O5" s="10"/>
      <c r="P5" s="10"/>
      <c r="Q5" s="48"/>
      <c r="R5" s="11"/>
      <c r="S5" s="12"/>
      <c r="T5" s="12"/>
      <c r="U5" s="13"/>
      <c r="Z5" s="87"/>
      <c r="AD5" s="9">
        <v>2</v>
      </c>
      <c r="AE5" s="87" t="s">
        <v>107</v>
      </c>
    </row>
    <row r="6" spans="1:37" s="18" customFormat="1" ht="64.5" customHeight="1" thickBot="1" x14ac:dyDescent="0.3">
      <c r="A6" s="52" t="s">
        <v>108</v>
      </c>
      <c r="B6" s="17" t="s">
        <v>109</v>
      </c>
      <c r="C6" s="80" t="s">
        <v>16</v>
      </c>
      <c r="D6" s="80" t="s">
        <v>18</v>
      </c>
      <c r="E6" s="74"/>
      <c r="F6" s="74"/>
      <c r="G6" s="74" t="s">
        <v>110</v>
      </c>
      <c r="H6" s="74"/>
      <c r="I6" s="74"/>
      <c r="J6" s="34" t="s">
        <v>111</v>
      </c>
      <c r="K6" s="19" t="s">
        <v>21</v>
      </c>
      <c r="L6" s="20">
        <f>+AssetRegister!$J$3</f>
        <v>4</v>
      </c>
      <c r="M6" s="20" t="str">
        <f t="shared" ref="M6" si="0">IFERROR((K6*L6),"Accept Risk")</f>
        <v>Accept Risk</v>
      </c>
      <c r="N6" s="51" t="str">
        <f>IFERROR((AVERAGE(M6:M6)),"Accept Risk")</f>
        <v>Accept Risk</v>
      </c>
      <c r="O6" s="94"/>
      <c r="P6" s="94"/>
      <c r="Q6" s="47" t="s">
        <v>26</v>
      </c>
      <c r="R6" s="64" t="s">
        <v>21</v>
      </c>
      <c r="S6" s="20">
        <f>+AssetRegister!$J$3</f>
        <v>4</v>
      </c>
      <c r="T6" s="20" t="str">
        <f t="shared" ref="T6" si="1">IFERROR((R6*S6),"Accept Risk")</f>
        <v>Accept Risk</v>
      </c>
      <c r="U6" s="78" t="str">
        <f>IFERROR((AVERAGE(T6:T6)),"Accept Risk")</f>
        <v>Accept Risk</v>
      </c>
      <c r="V6" s="94" t="s">
        <v>106</v>
      </c>
      <c r="W6" s="42">
        <v>41920</v>
      </c>
      <c r="X6" s="54">
        <v>43586</v>
      </c>
      <c r="Y6" s="54">
        <v>43952</v>
      </c>
      <c r="Z6" s="94"/>
      <c r="AA6" s="94"/>
      <c r="AB6" s="94"/>
      <c r="AC6" s="94"/>
      <c r="AD6" s="94">
        <v>4</v>
      </c>
      <c r="AE6" s="94" t="s">
        <v>112</v>
      </c>
      <c r="AF6" s="94"/>
      <c r="AG6" s="94"/>
      <c r="AH6" s="94"/>
      <c r="AI6" s="94"/>
      <c r="AJ6" s="94"/>
      <c r="AK6" s="94"/>
    </row>
    <row r="7" spans="1:37" s="18" customFormat="1" ht="38.25" x14ac:dyDescent="0.25">
      <c r="A7" s="52" t="s">
        <v>113</v>
      </c>
      <c r="B7" s="17"/>
      <c r="C7" s="120" t="s">
        <v>23</v>
      </c>
      <c r="D7" s="120" t="s">
        <v>25</v>
      </c>
      <c r="E7" s="120" t="s">
        <v>114</v>
      </c>
      <c r="F7" s="120" t="s">
        <v>115</v>
      </c>
      <c r="G7" s="79" t="s">
        <v>116</v>
      </c>
      <c r="H7" s="94" t="s">
        <v>117</v>
      </c>
      <c r="I7" s="94" t="s">
        <v>118</v>
      </c>
      <c r="J7" s="95" t="s">
        <v>119</v>
      </c>
      <c r="K7" s="59">
        <v>1</v>
      </c>
      <c r="L7" s="20">
        <f>+AssetRegister!$J$4</f>
        <v>5</v>
      </c>
      <c r="M7" s="20">
        <f>IFERROR((K7*L7),"Accept Risk")</f>
        <v>5</v>
      </c>
      <c r="N7" s="105">
        <f>IFERROR((AVERAGE(M7:M8)),"Accept Risk")</f>
        <v>5</v>
      </c>
      <c r="O7" s="94"/>
      <c r="P7" s="94"/>
      <c r="Q7" s="47" t="s">
        <v>120</v>
      </c>
      <c r="R7" s="59">
        <v>1</v>
      </c>
      <c r="S7" s="20">
        <f>+AssetRegister!$J$4</f>
        <v>5</v>
      </c>
      <c r="T7" s="20">
        <f t="shared" ref="T7:T38" si="2">IFERROR((R7*S7),"Accept Risk")</f>
        <v>5</v>
      </c>
      <c r="U7" s="105">
        <f>IFERROR((AVERAGE(T7:T8)),"Accept Risk")</f>
        <v>5</v>
      </c>
      <c r="V7" s="94" t="s">
        <v>106</v>
      </c>
      <c r="W7" s="42">
        <v>41920</v>
      </c>
      <c r="X7" s="54">
        <v>43586</v>
      </c>
      <c r="Y7" s="54">
        <v>43952</v>
      </c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</row>
    <row r="8" spans="1:37" s="23" customFormat="1" ht="15.75" customHeight="1" thickBot="1" x14ac:dyDescent="0.3">
      <c r="A8" s="52" t="s">
        <v>121</v>
      </c>
      <c r="B8" s="22"/>
      <c r="C8" s="118"/>
      <c r="D8" s="118"/>
      <c r="E8" s="118"/>
      <c r="F8" s="118"/>
      <c r="G8" s="79" t="s">
        <v>122</v>
      </c>
      <c r="H8" s="86" t="s">
        <v>123</v>
      </c>
      <c r="I8" s="86" t="s">
        <v>124</v>
      </c>
      <c r="J8" s="95" t="s">
        <v>125</v>
      </c>
      <c r="K8" s="61">
        <v>1</v>
      </c>
      <c r="L8" s="20">
        <f>+AssetRegister!$J$4</f>
        <v>5</v>
      </c>
      <c r="M8" s="20">
        <f t="shared" ref="M8:M38" si="3">IFERROR((K8*L8),"Accept Risk")</f>
        <v>5</v>
      </c>
      <c r="N8" s="119"/>
      <c r="O8" s="86"/>
      <c r="P8" s="86"/>
      <c r="Q8" s="47" t="s">
        <v>26</v>
      </c>
      <c r="R8" s="61">
        <v>1</v>
      </c>
      <c r="S8" s="20">
        <f>+AssetRegister!$J$4</f>
        <v>5</v>
      </c>
      <c r="T8" s="20">
        <f t="shared" si="2"/>
        <v>5</v>
      </c>
      <c r="U8" s="119"/>
      <c r="V8" s="94" t="s">
        <v>106</v>
      </c>
      <c r="W8" s="42">
        <v>41920</v>
      </c>
      <c r="X8" s="54">
        <v>43586</v>
      </c>
      <c r="Y8" s="54">
        <v>43952</v>
      </c>
      <c r="Z8" s="94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</row>
    <row r="9" spans="1:37" s="18" customFormat="1" ht="15.75" customHeight="1" thickBot="1" x14ac:dyDescent="0.3">
      <c r="A9" s="52" t="s">
        <v>126</v>
      </c>
      <c r="B9" s="94"/>
      <c r="C9" s="120" t="s">
        <v>29</v>
      </c>
      <c r="D9" s="107" t="s">
        <v>30</v>
      </c>
      <c r="E9" s="120" t="s">
        <v>114</v>
      </c>
      <c r="F9" s="80" t="s">
        <v>127</v>
      </c>
      <c r="G9" s="92" t="s">
        <v>122</v>
      </c>
      <c r="H9" s="94" t="s">
        <v>123</v>
      </c>
      <c r="I9" s="94" t="s">
        <v>124</v>
      </c>
      <c r="J9" s="95" t="s">
        <v>125</v>
      </c>
      <c r="K9" s="59">
        <v>1</v>
      </c>
      <c r="L9" s="20">
        <f>+AssetRegister!$J$5</f>
        <v>5</v>
      </c>
      <c r="M9" s="20">
        <f t="shared" si="3"/>
        <v>5</v>
      </c>
      <c r="N9" s="114">
        <f>IFERROR((AVERAGE(M9:M10)),"Accept Risk")</f>
        <v>5</v>
      </c>
      <c r="O9" s="94"/>
      <c r="P9" s="94"/>
      <c r="Q9" s="47" t="s">
        <v>26</v>
      </c>
      <c r="R9" s="59">
        <v>1</v>
      </c>
      <c r="S9" s="20">
        <f>+AssetRegister!$J$5</f>
        <v>5</v>
      </c>
      <c r="T9" s="20">
        <f t="shared" si="2"/>
        <v>5</v>
      </c>
      <c r="U9" s="114">
        <f>IFERROR((AVERAGE(T9:T10)),"Accept Risk")</f>
        <v>5</v>
      </c>
      <c r="V9" s="94" t="s">
        <v>106</v>
      </c>
      <c r="W9" s="42">
        <v>41920</v>
      </c>
      <c r="X9" s="54">
        <v>43586</v>
      </c>
      <c r="Y9" s="54">
        <v>43952</v>
      </c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spans="1:37" s="21" customFormat="1" ht="38.25" x14ac:dyDescent="0.25">
      <c r="A10" s="52" t="s">
        <v>128</v>
      </c>
      <c r="C10" s="118"/>
      <c r="D10" s="109"/>
      <c r="E10" s="118"/>
      <c r="F10" s="88" t="s">
        <v>129</v>
      </c>
      <c r="G10" s="96" t="s">
        <v>130</v>
      </c>
      <c r="H10" s="21" t="s">
        <v>131</v>
      </c>
      <c r="I10" s="21" t="s">
        <v>132</v>
      </c>
      <c r="J10" s="47"/>
      <c r="K10" s="58">
        <v>1</v>
      </c>
      <c r="L10" s="20">
        <f>+AssetRegister!$J$5</f>
        <v>5</v>
      </c>
      <c r="M10" s="20">
        <f t="shared" si="3"/>
        <v>5</v>
      </c>
      <c r="N10" s="116"/>
      <c r="Q10" s="47" t="s">
        <v>26</v>
      </c>
      <c r="R10" s="58">
        <v>1</v>
      </c>
      <c r="S10" s="20">
        <f>+AssetRegister!$J$5</f>
        <v>5</v>
      </c>
      <c r="T10" s="20">
        <f t="shared" si="2"/>
        <v>5</v>
      </c>
      <c r="U10" s="116"/>
      <c r="V10" s="94" t="s">
        <v>106</v>
      </c>
      <c r="W10" s="42">
        <v>41920</v>
      </c>
      <c r="X10" s="54">
        <v>43586</v>
      </c>
      <c r="Y10" s="54">
        <v>43952</v>
      </c>
      <c r="Z10" s="94"/>
    </row>
    <row r="11" spans="1:37" s="18" customFormat="1" ht="15.75" customHeight="1" thickBot="1" x14ac:dyDescent="0.3">
      <c r="A11" s="52" t="s">
        <v>133</v>
      </c>
      <c r="B11" s="94"/>
      <c r="C11" s="107" t="s">
        <v>32</v>
      </c>
      <c r="D11" s="107" t="s">
        <v>33</v>
      </c>
      <c r="E11" s="120" t="s">
        <v>114</v>
      </c>
      <c r="F11" s="80" t="s">
        <v>127</v>
      </c>
      <c r="G11" s="97" t="s">
        <v>122</v>
      </c>
      <c r="H11" s="94" t="s">
        <v>123</v>
      </c>
      <c r="I11" s="94" t="s">
        <v>124</v>
      </c>
      <c r="J11" s="79"/>
      <c r="K11" s="59">
        <v>1</v>
      </c>
      <c r="L11" s="20">
        <f>+AssetRegister!$J$6</f>
        <v>5</v>
      </c>
      <c r="M11" s="20">
        <f t="shared" si="3"/>
        <v>5</v>
      </c>
      <c r="N11" s="114">
        <f>IFERROR((AVERAGE(M11:M12)),"Accept Risk")</f>
        <v>5</v>
      </c>
      <c r="O11" s="94"/>
      <c r="P11" s="94"/>
      <c r="Q11" s="47" t="s">
        <v>26</v>
      </c>
      <c r="R11" s="59">
        <v>1</v>
      </c>
      <c r="S11" s="20">
        <f>+AssetRegister!$J$6</f>
        <v>5</v>
      </c>
      <c r="T11" s="20">
        <f t="shared" si="2"/>
        <v>5</v>
      </c>
      <c r="U11" s="114">
        <f>IFERROR((AVERAGE(T11:T12)),"Accept Risk")</f>
        <v>5</v>
      </c>
      <c r="V11" s="94" t="s">
        <v>106</v>
      </c>
      <c r="W11" s="42">
        <v>41920</v>
      </c>
      <c r="X11" s="54">
        <v>43586</v>
      </c>
      <c r="Y11" s="54">
        <v>43952</v>
      </c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</row>
    <row r="12" spans="1:37" s="21" customFormat="1" ht="38.25" x14ac:dyDescent="0.25">
      <c r="A12" s="52" t="s">
        <v>134</v>
      </c>
      <c r="C12" s="109"/>
      <c r="D12" s="109"/>
      <c r="E12" s="118"/>
      <c r="F12" s="88" t="s">
        <v>129</v>
      </c>
      <c r="G12" s="96" t="s">
        <v>130</v>
      </c>
      <c r="H12" s="21" t="s">
        <v>131</v>
      </c>
      <c r="I12" s="21" t="s">
        <v>132</v>
      </c>
      <c r="J12" s="47"/>
      <c r="K12" s="58">
        <v>1</v>
      </c>
      <c r="L12" s="20">
        <f>+AssetRegister!$J$6</f>
        <v>5</v>
      </c>
      <c r="M12" s="20">
        <f t="shared" si="3"/>
        <v>5</v>
      </c>
      <c r="N12" s="116"/>
      <c r="Q12" s="47" t="s">
        <v>26</v>
      </c>
      <c r="R12" s="58">
        <v>1</v>
      </c>
      <c r="S12" s="20">
        <f>+AssetRegister!$J$6</f>
        <v>5</v>
      </c>
      <c r="T12" s="20">
        <f t="shared" si="2"/>
        <v>5</v>
      </c>
      <c r="U12" s="116"/>
      <c r="V12" s="94" t="s">
        <v>106</v>
      </c>
      <c r="W12" s="42">
        <v>41920</v>
      </c>
      <c r="X12" s="54">
        <v>43586</v>
      </c>
      <c r="Y12" s="54">
        <v>43952</v>
      </c>
      <c r="Z12" s="94"/>
    </row>
    <row r="13" spans="1:37" s="18" customFormat="1" ht="15.75" customHeight="1" thickBot="1" x14ac:dyDescent="0.3">
      <c r="A13" s="52" t="s">
        <v>135</v>
      </c>
      <c r="B13" s="26"/>
      <c r="C13" s="107" t="s">
        <v>36</v>
      </c>
      <c r="D13" s="107" t="s">
        <v>136</v>
      </c>
      <c r="E13" s="120" t="s">
        <v>114</v>
      </c>
      <c r="F13" s="80" t="s">
        <v>127</v>
      </c>
      <c r="G13" s="97" t="s">
        <v>122</v>
      </c>
      <c r="H13" s="94" t="s">
        <v>123</v>
      </c>
      <c r="I13" s="94" t="s">
        <v>124</v>
      </c>
      <c r="J13" s="79"/>
      <c r="K13" s="59">
        <v>1</v>
      </c>
      <c r="L13" s="20">
        <f>+AssetRegister!$J$7</f>
        <v>3</v>
      </c>
      <c r="M13" s="20">
        <f t="shared" si="3"/>
        <v>3</v>
      </c>
      <c r="N13" s="114">
        <f>IFERROR((AVERAGE(M13:M14)),"Accept Risk")</f>
        <v>3</v>
      </c>
      <c r="O13" s="94"/>
      <c r="P13" s="94"/>
      <c r="Q13" s="47" t="s">
        <v>26</v>
      </c>
      <c r="R13" s="59">
        <v>1</v>
      </c>
      <c r="S13" s="20">
        <f>+AssetRegister!$J$7</f>
        <v>3</v>
      </c>
      <c r="T13" s="20">
        <f t="shared" si="2"/>
        <v>3</v>
      </c>
      <c r="U13" s="114">
        <f>IFERROR((AVERAGE(T13:T14)),"Accept Risk")</f>
        <v>3</v>
      </c>
      <c r="V13" s="94" t="s">
        <v>106</v>
      </c>
      <c r="W13" s="42">
        <v>41920</v>
      </c>
      <c r="X13" s="54">
        <v>43586</v>
      </c>
      <c r="Y13" s="54">
        <v>43952</v>
      </c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</row>
    <row r="14" spans="1:37" s="21" customFormat="1" ht="38.25" x14ac:dyDescent="0.25">
      <c r="A14" s="52" t="s">
        <v>137</v>
      </c>
      <c r="B14" s="27"/>
      <c r="C14" s="109"/>
      <c r="D14" s="109"/>
      <c r="E14" s="118"/>
      <c r="F14" s="88" t="s">
        <v>129</v>
      </c>
      <c r="G14" s="96" t="s">
        <v>130</v>
      </c>
      <c r="H14" s="21" t="s">
        <v>131</v>
      </c>
      <c r="I14" s="21" t="s">
        <v>132</v>
      </c>
      <c r="J14" s="47"/>
      <c r="K14" s="58">
        <v>1</v>
      </c>
      <c r="L14" s="20">
        <f>+AssetRegister!$J$7</f>
        <v>3</v>
      </c>
      <c r="M14" s="20">
        <f t="shared" si="3"/>
        <v>3</v>
      </c>
      <c r="N14" s="116"/>
      <c r="Q14" s="47" t="s">
        <v>26</v>
      </c>
      <c r="R14" s="58">
        <v>1</v>
      </c>
      <c r="S14" s="20">
        <f>+AssetRegister!$J$7</f>
        <v>3</v>
      </c>
      <c r="T14" s="20">
        <f t="shared" si="2"/>
        <v>3</v>
      </c>
      <c r="U14" s="116"/>
      <c r="V14" s="94" t="s">
        <v>106</v>
      </c>
      <c r="W14" s="42">
        <v>41920</v>
      </c>
      <c r="X14" s="54">
        <v>43586</v>
      </c>
      <c r="Y14" s="54">
        <v>43952</v>
      </c>
      <c r="Z14" s="94"/>
    </row>
    <row r="15" spans="1:37" s="18" customFormat="1" ht="15.75" customHeight="1" thickBot="1" x14ac:dyDescent="0.3">
      <c r="A15" s="52" t="s">
        <v>138</v>
      </c>
      <c r="B15" s="26"/>
      <c r="C15" s="107" t="s">
        <v>39</v>
      </c>
      <c r="D15" s="107" t="s">
        <v>40</v>
      </c>
      <c r="E15" s="120" t="s">
        <v>114</v>
      </c>
      <c r="F15" s="80" t="s">
        <v>127</v>
      </c>
      <c r="G15" s="97" t="s">
        <v>122</v>
      </c>
      <c r="H15" s="94" t="s">
        <v>123</v>
      </c>
      <c r="I15" s="94" t="s">
        <v>124</v>
      </c>
      <c r="J15" s="79"/>
      <c r="K15" s="59">
        <v>1</v>
      </c>
      <c r="L15" s="20">
        <f>+AssetRegister!$J$8</f>
        <v>3</v>
      </c>
      <c r="M15" s="20">
        <f t="shared" si="3"/>
        <v>3</v>
      </c>
      <c r="N15" s="114">
        <f>IFERROR((AVERAGE(M15:M16)),"Accept Risk")</f>
        <v>3</v>
      </c>
      <c r="O15" s="94"/>
      <c r="P15" s="94"/>
      <c r="Q15" s="47" t="s">
        <v>26</v>
      </c>
      <c r="R15" s="59">
        <v>1</v>
      </c>
      <c r="S15" s="20">
        <f>+AssetRegister!$J$8</f>
        <v>3</v>
      </c>
      <c r="T15" s="20">
        <f t="shared" si="2"/>
        <v>3</v>
      </c>
      <c r="U15" s="114">
        <f>IFERROR((AVERAGE(T15:T16)),"Accept Risk")</f>
        <v>3</v>
      </c>
      <c r="V15" s="94" t="s">
        <v>106</v>
      </c>
      <c r="W15" s="42">
        <v>41920</v>
      </c>
      <c r="X15" s="54">
        <v>43586</v>
      </c>
      <c r="Y15" s="54">
        <v>43952</v>
      </c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</row>
    <row r="16" spans="1:37" s="21" customFormat="1" ht="38.25" x14ac:dyDescent="0.25">
      <c r="A16" s="52" t="s">
        <v>139</v>
      </c>
      <c r="B16" s="27"/>
      <c r="C16" s="109"/>
      <c r="D16" s="109"/>
      <c r="E16" s="118"/>
      <c r="F16" s="88" t="s">
        <v>129</v>
      </c>
      <c r="G16" s="96" t="s">
        <v>130</v>
      </c>
      <c r="H16" s="21" t="s">
        <v>131</v>
      </c>
      <c r="I16" s="21" t="s">
        <v>132</v>
      </c>
      <c r="J16" s="47"/>
      <c r="K16" s="58">
        <v>1</v>
      </c>
      <c r="L16" s="20">
        <f>+AssetRegister!$J$8</f>
        <v>3</v>
      </c>
      <c r="M16" s="20">
        <f t="shared" si="3"/>
        <v>3</v>
      </c>
      <c r="N16" s="116"/>
      <c r="Q16" s="47" t="s">
        <v>26</v>
      </c>
      <c r="R16" s="58">
        <v>1</v>
      </c>
      <c r="S16" s="20">
        <f>+AssetRegister!$J$8</f>
        <v>3</v>
      </c>
      <c r="T16" s="20">
        <f t="shared" si="2"/>
        <v>3</v>
      </c>
      <c r="U16" s="116"/>
      <c r="V16" s="94" t="s">
        <v>106</v>
      </c>
      <c r="W16" s="42">
        <v>41920</v>
      </c>
      <c r="X16" s="54">
        <v>43586</v>
      </c>
      <c r="Y16" s="54">
        <v>43952</v>
      </c>
      <c r="Z16" s="94"/>
    </row>
    <row r="17" spans="1:26" s="18" customFormat="1" ht="15.75" customHeight="1" thickBot="1" x14ac:dyDescent="0.3">
      <c r="A17" s="52" t="s">
        <v>140</v>
      </c>
      <c r="B17" s="26"/>
      <c r="C17" s="107" t="s">
        <v>41</v>
      </c>
      <c r="D17" s="107" t="s">
        <v>42</v>
      </c>
      <c r="E17" s="120" t="s">
        <v>114</v>
      </c>
      <c r="F17" s="80" t="s">
        <v>127</v>
      </c>
      <c r="G17" s="97" t="s">
        <v>122</v>
      </c>
      <c r="H17" s="94" t="s">
        <v>123</v>
      </c>
      <c r="I17" s="94" t="s">
        <v>124</v>
      </c>
      <c r="J17" s="79"/>
      <c r="K17" s="59">
        <v>1</v>
      </c>
      <c r="L17" s="20">
        <f>+AssetRegister!$J$9</f>
        <v>3</v>
      </c>
      <c r="M17" s="20">
        <f t="shared" si="3"/>
        <v>3</v>
      </c>
      <c r="N17" s="114">
        <f>IFERROR((AVERAGE(M17:M18)),"Accept Risk")</f>
        <v>3</v>
      </c>
      <c r="O17" s="94"/>
      <c r="P17" s="94"/>
      <c r="Q17" s="47" t="s">
        <v>26</v>
      </c>
      <c r="R17" s="59">
        <v>1</v>
      </c>
      <c r="S17" s="20">
        <f>+AssetRegister!$J$9</f>
        <v>3</v>
      </c>
      <c r="T17" s="20">
        <f t="shared" si="2"/>
        <v>3</v>
      </c>
      <c r="U17" s="114">
        <f>IFERROR((AVERAGE(T17:T18)),"Accept Risk")</f>
        <v>3</v>
      </c>
      <c r="V17" s="94" t="s">
        <v>106</v>
      </c>
      <c r="W17" s="42">
        <v>41920</v>
      </c>
      <c r="X17" s="54">
        <v>43586</v>
      </c>
      <c r="Y17" s="54">
        <v>43952</v>
      </c>
      <c r="Z17" s="94"/>
    </row>
    <row r="18" spans="1:26" s="21" customFormat="1" ht="38.25" x14ac:dyDescent="0.25">
      <c r="A18" s="52" t="s">
        <v>141</v>
      </c>
      <c r="B18" s="27"/>
      <c r="C18" s="109"/>
      <c r="D18" s="109"/>
      <c r="E18" s="118"/>
      <c r="F18" s="88" t="s">
        <v>129</v>
      </c>
      <c r="G18" s="96" t="s">
        <v>130</v>
      </c>
      <c r="H18" s="21" t="s">
        <v>131</v>
      </c>
      <c r="I18" s="21" t="s">
        <v>132</v>
      </c>
      <c r="J18" s="47"/>
      <c r="K18" s="58">
        <v>1</v>
      </c>
      <c r="L18" s="20">
        <f>+AssetRegister!$J$9</f>
        <v>3</v>
      </c>
      <c r="M18" s="20">
        <f t="shared" si="3"/>
        <v>3</v>
      </c>
      <c r="N18" s="116"/>
      <c r="Q18" s="47" t="s">
        <v>26</v>
      </c>
      <c r="R18" s="58">
        <v>1</v>
      </c>
      <c r="S18" s="20">
        <f>+AssetRegister!$J$9</f>
        <v>3</v>
      </c>
      <c r="T18" s="20">
        <f t="shared" si="2"/>
        <v>3</v>
      </c>
      <c r="U18" s="116"/>
      <c r="V18" s="94" t="s">
        <v>106</v>
      </c>
      <c r="W18" s="42">
        <v>41920</v>
      </c>
      <c r="X18" s="54">
        <v>43586</v>
      </c>
      <c r="Y18" s="54">
        <v>43952</v>
      </c>
      <c r="Z18" s="94"/>
    </row>
    <row r="19" spans="1:26" s="14" customFormat="1" ht="15.75" customHeight="1" thickBot="1" x14ac:dyDescent="0.3">
      <c r="A19" s="52" t="s">
        <v>142</v>
      </c>
      <c r="B19" s="25"/>
      <c r="C19" s="108" t="s">
        <v>43</v>
      </c>
      <c r="D19" s="108" t="s">
        <v>143</v>
      </c>
      <c r="E19" s="120" t="s">
        <v>114</v>
      </c>
      <c r="F19" s="81" t="s">
        <v>127</v>
      </c>
      <c r="G19" s="92" t="s">
        <v>122</v>
      </c>
      <c r="H19" s="83" t="s">
        <v>123</v>
      </c>
      <c r="I19" s="83" t="s">
        <v>124</v>
      </c>
      <c r="J19" s="79"/>
      <c r="K19" s="62">
        <v>1</v>
      </c>
      <c r="L19" s="20">
        <f>+AssetRegister!$J$10</f>
        <v>5</v>
      </c>
      <c r="M19" s="20">
        <f t="shared" si="3"/>
        <v>5</v>
      </c>
      <c r="N19" s="114">
        <f>IFERROR((AVERAGE(M19:M20)),"Accept Risk")</f>
        <v>5</v>
      </c>
      <c r="O19" s="83"/>
      <c r="P19" s="83"/>
      <c r="Q19" s="47" t="s">
        <v>26</v>
      </c>
      <c r="R19" s="62">
        <v>1</v>
      </c>
      <c r="S19" s="20">
        <f>+AssetRegister!$J$10</f>
        <v>5</v>
      </c>
      <c r="T19" s="20">
        <f t="shared" si="2"/>
        <v>5</v>
      </c>
      <c r="U19" s="115">
        <f>IFERROR((AVERAGE(T19:T20)),"Accept Risk")</f>
        <v>5</v>
      </c>
      <c r="V19" s="94" t="s">
        <v>106</v>
      </c>
      <c r="W19" s="42">
        <v>41920</v>
      </c>
      <c r="X19" s="54">
        <v>43586</v>
      </c>
      <c r="Y19" s="54">
        <v>43952</v>
      </c>
      <c r="Z19" s="94"/>
    </row>
    <row r="20" spans="1:26" s="23" customFormat="1" ht="38.25" x14ac:dyDescent="0.25">
      <c r="A20" s="52" t="s">
        <v>144</v>
      </c>
      <c r="B20" s="28"/>
      <c r="C20" s="108"/>
      <c r="D20" s="108"/>
      <c r="E20" s="118"/>
      <c r="F20" s="87" t="s">
        <v>129</v>
      </c>
      <c r="G20" s="84" t="s">
        <v>130</v>
      </c>
      <c r="H20" s="21" t="s">
        <v>131</v>
      </c>
      <c r="I20" s="21" t="s">
        <v>132</v>
      </c>
      <c r="J20" s="47"/>
      <c r="K20" s="58">
        <v>1</v>
      </c>
      <c r="L20" s="20">
        <f>+AssetRegister!$J$10</f>
        <v>5</v>
      </c>
      <c r="M20" s="20">
        <f t="shared" si="3"/>
        <v>5</v>
      </c>
      <c r="N20" s="116"/>
      <c r="O20" s="86"/>
      <c r="P20" s="86"/>
      <c r="Q20" s="47" t="s">
        <v>26</v>
      </c>
      <c r="R20" s="61">
        <v>1</v>
      </c>
      <c r="S20" s="20">
        <f>+AssetRegister!$J$10</f>
        <v>5</v>
      </c>
      <c r="T20" s="20">
        <f t="shared" si="2"/>
        <v>5</v>
      </c>
      <c r="U20" s="115"/>
      <c r="V20" s="94" t="s">
        <v>106</v>
      </c>
      <c r="W20" s="42">
        <v>41920</v>
      </c>
      <c r="X20" s="54">
        <v>43586</v>
      </c>
      <c r="Y20" s="54">
        <v>43952</v>
      </c>
      <c r="Z20" s="94"/>
    </row>
    <row r="21" spans="1:26" s="31" customFormat="1" ht="15.75" customHeight="1" thickBot="1" x14ac:dyDescent="0.3">
      <c r="A21" s="52" t="s">
        <v>145</v>
      </c>
      <c r="B21" s="30"/>
      <c r="C21" s="120" t="s">
        <v>46</v>
      </c>
      <c r="D21" s="120" t="s">
        <v>48</v>
      </c>
      <c r="E21" s="120" t="s">
        <v>146</v>
      </c>
      <c r="F21" s="74" t="s">
        <v>127</v>
      </c>
      <c r="G21" s="36" t="s">
        <v>122</v>
      </c>
      <c r="H21" s="31" t="s">
        <v>123</v>
      </c>
      <c r="I21" s="31" t="s">
        <v>124</v>
      </c>
      <c r="J21" s="79"/>
      <c r="K21" s="63">
        <v>1</v>
      </c>
      <c r="L21" s="20">
        <f>+AssetRegister!$J$11</f>
        <v>3</v>
      </c>
      <c r="M21" s="20">
        <f t="shared" si="3"/>
        <v>3</v>
      </c>
      <c r="N21" s="105">
        <f>IFERROR((AVERAGE(M21:M32)),"Accept Risk")</f>
        <v>5.5</v>
      </c>
      <c r="Q21" s="47" t="s">
        <v>49</v>
      </c>
      <c r="R21" s="63">
        <v>1</v>
      </c>
      <c r="S21" s="20">
        <f>+AssetRegister!$J$11</f>
        <v>3</v>
      </c>
      <c r="T21" s="20">
        <f t="shared" si="2"/>
        <v>3</v>
      </c>
      <c r="U21" s="105">
        <f>IFERROR((AVERAGE(T21:T32)),"Accept Risk")</f>
        <v>5.5</v>
      </c>
      <c r="V21" s="94" t="s">
        <v>106</v>
      </c>
      <c r="W21" s="42">
        <v>41920</v>
      </c>
      <c r="X21" s="54">
        <v>43586</v>
      </c>
      <c r="Y21" s="54">
        <v>43952</v>
      </c>
    </row>
    <row r="22" spans="1:26" ht="38.25" x14ac:dyDescent="0.25">
      <c r="A22" s="52" t="s">
        <v>147</v>
      </c>
      <c r="C22" s="103"/>
      <c r="D22" s="103"/>
      <c r="E22" s="103"/>
      <c r="F22" s="76" t="s">
        <v>129</v>
      </c>
      <c r="G22" s="79" t="s">
        <v>130</v>
      </c>
      <c r="H22" s="95" t="s">
        <v>131</v>
      </c>
      <c r="I22" s="95" t="s">
        <v>132</v>
      </c>
      <c r="J22" s="47"/>
      <c r="K22" s="60">
        <v>2</v>
      </c>
      <c r="L22" s="20">
        <f>+AssetRegister!$J$11</f>
        <v>3</v>
      </c>
      <c r="M22" s="20">
        <f t="shared" si="3"/>
        <v>6</v>
      </c>
      <c r="N22" s="106"/>
      <c r="O22" s="95"/>
      <c r="P22" s="95"/>
      <c r="Q22" s="47" t="s">
        <v>49</v>
      </c>
      <c r="R22" s="60">
        <v>2</v>
      </c>
      <c r="S22" s="20">
        <f>+AssetRegister!$J$11</f>
        <v>3</v>
      </c>
      <c r="T22" s="20">
        <f t="shared" si="2"/>
        <v>6</v>
      </c>
      <c r="U22" s="106"/>
      <c r="V22" s="94" t="s">
        <v>106</v>
      </c>
      <c r="W22" s="42">
        <v>41920</v>
      </c>
      <c r="X22" s="54">
        <v>43586</v>
      </c>
      <c r="Y22" s="54">
        <v>43952</v>
      </c>
      <c r="Z22" s="95"/>
    </row>
    <row r="23" spans="1:26" ht="25.5" x14ac:dyDescent="0.25">
      <c r="A23" s="52" t="s">
        <v>148</v>
      </c>
      <c r="C23" s="103"/>
      <c r="D23" s="103"/>
      <c r="E23" s="103"/>
      <c r="F23" s="102" t="s">
        <v>149</v>
      </c>
      <c r="G23" s="122" t="s">
        <v>150</v>
      </c>
      <c r="H23" s="95" t="s">
        <v>151</v>
      </c>
      <c r="I23" s="38" t="s">
        <v>152</v>
      </c>
      <c r="J23" s="95" t="s">
        <v>119</v>
      </c>
      <c r="K23" s="60">
        <v>2</v>
      </c>
      <c r="L23" s="20">
        <f>+AssetRegister!$J$11</f>
        <v>3</v>
      </c>
      <c r="M23" s="20">
        <f t="shared" si="3"/>
        <v>6</v>
      </c>
      <c r="N23" s="106"/>
      <c r="O23" s="95"/>
      <c r="P23" s="38"/>
      <c r="Q23" s="47" t="s">
        <v>49</v>
      </c>
      <c r="R23" s="60">
        <v>2</v>
      </c>
      <c r="S23" s="20">
        <f>+AssetRegister!$J$11</f>
        <v>3</v>
      </c>
      <c r="T23" s="20">
        <f t="shared" si="2"/>
        <v>6</v>
      </c>
      <c r="U23" s="106"/>
      <c r="V23" s="94" t="s">
        <v>106</v>
      </c>
      <c r="W23" s="42">
        <v>41920</v>
      </c>
      <c r="X23" s="54">
        <v>43586</v>
      </c>
      <c r="Y23" s="54">
        <v>43952</v>
      </c>
      <c r="Z23" s="95"/>
    </row>
    <row r="24" spans="1:26" ht="25.5" x14ac:dyDescent="0.25">
      <c r="A24" s="52" t="s">
        <v>153</v>
      </c>
      <c r="C24" s="103"/>
      <c r="D24" s="103"/>
      <c r="E24" s="103"/>
      <c r="F24" s="103"/>
      <c r="G24" s="124"/>
      <c r="H24" s="39" t="s">
        <v>154</v>
      </c>
      <c r="I24" s="38" t="s">
        <v>155</v>
      </c>
      <c r="J24" s="95" t="s">
        <v>119</v>
      </c>
      <c r="K24" s="60">
        <v>2</v>
      </c>
      <c r="L24" s="20">
        <f>+AssetRegister!$J$11</f>
        <v>3</v>
      </c>
      <c r="M24" s="20">
        <f t="shared" si="3"/>
        <v>6</v>
      </c>
      <c r="N24" s="106"/>
      <c r="O24" s="39"/>
      <c r="P24" s="38"/>
      <c r="Q24" s="47" t="s">
        <v>49</v>
      </c>
      <c r="R24" s="60">
        <v>2</v>
      </c>
      <c r="S24" s="20">
        <f>+AssetRegister!$J$11</f>
        <v>3</v>
      </c>
      <c r="T24" s="20">
        <f t="shared" si="2"/>
        <v>6</v>
      </c>
      <c r="U24" s="106"/>
      <c r="V24" s="94" t="s">
        <v>106</v>
      </c>
      <c r="W24" s="42">
        <v>41920</v>
      </c>
      <c r="X24" s="54">
        <v>43586</v>
      </c>
      <c r="Y24" s="54">
        <v>43952</v>
      </c>
      <c r="Z24" s="95"/>
    </row>
    <row r="25" spans="1:26" ht="25.5" x14ac:dyDescent="0.25">
      <c r="A25" s="52" t="s">
        <v>156</v>
      </c>
      <c r="C25" s="103"/>
      <c r="D25" s="103"/>
      <c r="E25" s="103"/>
      <c r="F25" s="104"/>
      <c r="G25" s="125"/>
      <c r="H25" s="95" t="s">
        <v>157</v>
      </c>
      <c r="I25" s="38" t="s">
        <v>158</v>
      </c>
      <c r="J25" s="47"/>
      <c r="K25" s="60">
        <v>2</v>
      </c>
      <c r="L25" s="20">
        <f>+AssetRegister!$J$11</f>
        <v>3</v>
      </c>
      <c r="M25" s="20">
        <f t="shared" si="3"/>
        <v>6</v>
      </c>
      <c r="N25" s="106"/>
      <c r="O25" s="95"/>
      <c r="P25" s="38"/>
      <c r="Q25" s="47" t="s">
        <v>49</v>
      </c>
      <c r="R25" s="60">
        <v>2</v>
      </c>
      <c r="S25" s="20">
        <f>+AssetRegister!$J$11</f>
        <v>3</v>
      </c>
      <c r="T25" s="20">
        <f t="shared" si="2"/>
        <v>6</v>
      </c>
      <c r="U25" s="106"/>
      <c r="V25" s="94" t="s">
        <v>106</v>
      </c>
      <c r="W25" s="42">
        <v>41920</v>
      </c>
      <c r="X25" s="54">
        <v>43586</v>
      </c>
      <c r="Y25" s="54">
        <v>43952</v>
      </c>
      <c r="Z25" s="95"/>
    </row>
    <row r="26" spans="1:26" ht="15.75" customHeight="1" thickBot="1" x14ac:dyDescent="0.3">
      <c r="A26" s="52" t="s">
        <v>159</v>
      </c>
      <c r="C26" s="103"/>
      <c r="D26" s="103"/>
      <c r="E26" s="103"/>
      <c r="F26" s="76" t="s">
        <v>160</v>
      </c>
      <c r="G26" s="79" t="s">
        <v>150</v>
      </c>
      <c r="H26" s="95" t="s">
        <v>161</v>
      </c>
      <c r="I26" s="38" t="s">
        <v>162</v>
      </c>
      <c r="J26" s="47"/>
      <c r="K26" s="60">
        <v>2</v>
      </c>
      <c r="L26" s="20">
        <f>+AssetRegister!$J$11</f>
        <v>3</v>
      </c>
      <c r="M26" s="20">
        <f t="shared" si="3"/>
        <v>6</v>
      </c>
      <c r="N26" s="106"/>
      <c r="O26" s="95"/>
      <c r="P26" s="38"/>
      <c r="Q26" s="47" t="s">
        <v>49</v>
      </c>
      <c r="R26" s="60">
        <v>2</v>
      </c>
      <c r="S26" s="20">
        <f>+AssetRegister!$J$11</f>
        <v>3</v>
      </c>
      <c r="T26" s="20">
        <f t="shared" si="2"/>
        <v>6</v>
      </c>
      <c r="U26" s="106"/>
      <c r="V26" s="94" t="s">
        <v>106</v>
      </c>
      <c r="W26" s="42">
        <v>41920</v>
      </c>
      <c r="X26" s="54">
        <v>43586</v>
      </c>
      <c r="Y26" s="54">
        <v>43952</v>
      </c>
      <c r="Z26" s="95"/>
    </row>
    <row r="27" spans="1:26" ht="15.75" customHeight="1" thickBot="1" x14ac:dyDescent="0.3">
      <c r="A27" s="52" t="s">
        <v>163</v>
      </c>
      <c r="C27" s="103"/>
      <c r="D27" s="103"/>
      <c r="E27" s="103"/>
      <c r="F27" s="76" t="s">
        <v>164</v>
      </c>
      <c r="G27" s="79" t="s">
        <v>165</v>
      </c>
      <c r="H27" s="95" t="s">
        <v>123</v>
      </c>
      <c r="I27" s="38" t="s">
        <v>124</v>
      </c>
      <c r="J27" s="47"/>
      <c r="K27" s="60">
        <v>2</v>
      </c>
      <c r="L27" s="20">
        <f>+AssetRegister!$J$11</f>
        <v>3</v>
      </c>
      <c r="M27" s="20">
        <f t="shared" si="3"/>
        <v>6</v>
      </c>
      <c r="N27" s="106"/>
      <c r="O27" s="95"/>
      <c r="P27" s="38"/>
      <c r="Q27" s="47" t="s">
        <v>49</v>
      </c>
      <c r="R27" s="60">
        <v>2</v>
      </c>
      <c r="S27" s="20">
        <f>+AssetRegister!$J$11</f>
        <v>3</v>
      </c>
      <c r="T27" s="20">
        <f t="shared" si="2"/>
        <v>6</v>
      </c>
      <c r="U27" s="106"/>
      <c r="V27" s="94" t="s">
        <v>106</v>
      </c>
      <c r="W27" s="42">
        <v>41920</v>
      </c>
      <c r="X27" s="54">
        <v>43586</v>
      </c>
      <c r="Y27" s="54">
        <v>43952</v>
      </c>
      <c r="Z27" s="95"/>
    </row>
    <row r="28" spans="1:26" ht="15.75" customHeight="1" thickBot="1" x14ac:dyDescent="0.3">
      <c r="A28" s="52" t="s">
        <v>166</v>
      </c>
      <c r="C28" s="103"/>
      <c r="D28" s="103"/>
      <c r="E28" s="103"/>
      <c r="F28" s="76" t="s">
        <v>167</v>
      </c>
      <c r="G28" s="79" t="s">
        <v>168</v>
      </c>
      <c r="H28" s="95" t="s">
        <v>169</v>
      </c>
      <c r="I28" s="38" t="s">
        <v>170</v>
      </c>
      <c r="J28" s="47"/>
      <c r="K28" s="60">
        <v>2</v>
      </c>
      <c r="L28" s="20">
        <f>+AssetRegister!$J$11</f>
        <v>3</v>
      </c>
      <c r="M28" s="20">
        <f t="shared" si="3"/>
        <v>6</v>
      </c>
      <c r="N28" s="106"/>
      <c r="O28" s="95"/>
      <c r="P28" s="38"/>
      <c r="Q28" s="47" t="s">
        <v>49</v>
      </c>
      <c r="R28" s="60">
        <v>2</v>
      </c>
      <c r="S28" s="20">
        <f>+AssetRegister!$J$11</f>
        <v>3</v>
      </c>
      <c r="T28" s="20">
        <f t="shared" si="2"/>
        <v>6</v>
      </c>
      <c r="U28" s="106"/>
      <c r="V28" s="94" t="s">
        <v>106</v>
      </c>
      <c r="W28" s="42">
        <v>41920</v>
      </c>
      <c r="X28" s="54">
        <v>43586</v>
      </c>
      <c r="Y28" s="54">
        <v>43952</v>
      </c>
      <c r="Z28" s="95"/>
    </row>
    <row r="29" spans="1:26" ht="25.5" x14ac:dyDescent="0.25">
      <c r="A29" s="52" t="s">
        <v>171</v>
      </c>
      <c r="C29" s="103"/>
      <c r="D29" s="103"/>
      <c r="E29" s="103"/>
      <c r="F29" s="76" t="s">
        <v>160</v>
      </c>
      <c r="G29" s="79" t="s">
        <v>172</v>
      </c>
      <c r="H29" s="95" t="s">
        <v>173</v>
      </c>
      <c r="I29" s="38" t="s">
        <v>174</v>
      </c>
      <c r="J29" s="47"/>
      <c r="K29" s="60">
        <v>2</v>
      </c>
      <c r="L29" s="20">
        <f>+AssetRegister!$J$11</f>
        <v>3</v>
      </c>
      <c r="M29" s="20">
        <f t="shared" si="3"/>
        <v>6</v>
      </c>
      <c r="N29" s="106"/>
      <c r="O29" s="95"/>
      <c r="P29" s="38"/>
      <c r="Q29" s="47" t="s">
        <v>49</v>
      </c>
      <c r="R29" s="60">
        <v>2</v>
      </c>
      <c r="S29" s="20">
        <f>+AssetRegister!$J$11</f>
        <v>3</v>
      </c>
      <c r="T29" s="20">
        <f t="shared" si="2"/>
        <v>6</v>
      </c>
      <c r="U29" s="106"/>
      <c r="V29" s="94" t="s">
        <v>106</v>
      </c>
      <c r="W29" s="42">
        <v>41920</v>
      </c>
      <c r="X29" s="54">
        <v>43586</v>
      </c>
      <c r="Y29" s="54">
        <v>43952</v>
      </c>
      <c r="Z29" s="95"/>
    </row>
    <row r="30" spans="1:26" ht="38.25" x14ac:dyDescent="0.25">
      <c r="A30" s="52" t="s">
        <v>175</v>
      </c>
      <c r="C30" s="103"/>
      <c r="D30" s="103"/>
      <c r="E30" s="103"/>
      <c r="F30" s="76" t="s">
        <v>115</v>
      </c>
      <c r="G30" s="79" t="s">
        <v>116</v>
      </c>
      <c r="H30" s="95" t="s">
        <v>117</v>
      </c>
      <c r="I30" s="95" t="s">
        <v>118</v>
      </c>
      <c r="J30" s="95" t="s">
        <v>119</v>
      </c>
      <c r="K30" s="60">
        <v>1</v>
      </c>
      <c r="L30" s="20">
        <f>+AssetRegister!$J$11</f>
        <v>3</v>
      </c>
      <c r="M30" s="20">
        <f t="shared" si="3"/>
        <v>3</v>
      </c>
      <c r="N30" s="106"/>
      <c r="O30" s="95"/>
      <c r="P30" s="95"/>
      <c r="Q30" s="47" t="s">
        <v>49</v>
      </c>
      <c r="R30" s="60">
        <v>1</v>
      </c>
      <c r="S30" s="20">
        <f>+AssetRegister!$J$11</f>
        <v>3</v>
      </c>
      <c r="T30" s="20">
        <f t="shared" si="2"/>
        <v>3</v>
      </c>
      <c r="U30" s="106"/>
      <c r="V30" s="94" t="s">
        <v>106</v>
      </c>
      <c r="W30" s="42">
        <v>41920</v>
      </c>
      <c r="X30" s="54">
        <v>43586</v>
      </c>
      <c r="Y30" s="54">
        <v>43952</v>
      </c>
      <c r="Z30" s="95"/>
    </row>
    <row r="31" spans="1:26" ht="25.5" x14ac:dyDescent="0.25">
      <c r="A31" s="52" t="s">
        <v>176</v>
      </c>
      <c r="C31" s="103"/>
      <c r="D31" s="103"/>
      <c r="E31" s="103"/>
      <c r="F31" s="76" t="s">
        <v>177</v>
      </c>
      <c r="G31" s="122" t="s">
        <v>178</v>
      </c>
      <c r="H31" s="95" t="s">
        <v>179</v>
      </c>
      <c r="I31" s="95" t="s">
        <v>180</v>
      </c>
      <c r="J31" s="95" t="s">
        <v>119</v>
      </c>
      <c r="K31" s="60">
        <v>2</v>
      </c>
      <c r="L31" s="20">
        <f>+AssetRegister!$J$11</f>
        <v>3</v>
      </c>
      <c r="M31" s="20">
        <f t="shared" si="3"/>
        <v>6</v>
      </c>
      <c r="N31" s="106"/>
      <c r="O31" s="95"/>
      <c r="P31" s="95"/>
      <c r="Q31" s="47" t="s">
        <v>49</v>
      </c>
      <c r="R31" s="60">
        <v>2</v>
      </c>
      <c r="S31" s="20">
        <f>+AssetRegister!$J$11</f>
        <v>3</v>
      </c>
      <c r="T31" s="20">
        <f t="shared" si="2"/>
        <v>6</v>
      </c>
      <c r="U31" s="106"/>
      <c r="V31" s="94" t="s">
        <v>106</v>
      </c>
      <c r="W31" s="42">
        <v>41920</v>
      </c>
      <c r="X31" s="54">
        <v>43586</v>
      </c>
      <c r="Y31" s="54">
        <v>43952</v>
      </c>
      <c r="Z31" s="95"/>
    </row>
    <row r="32" spans="1:26" s="21" customFormat="1" ht="25.5" x14ac:dyDescent="0.25">
      <c r="A32" s="52" t="s">
        <v>181</v>
      </c>
      <c r="B32" s="27"/>
      <c r="C32" s="118"/>
      <c r="D32" s="118"/>
      <c r="E32" s="118"/>
      <c r="F32" s="88" t="s">
        <v>182</v>
      </c>
      <c r="G32" s="123"/>
      <c r="H32" s="21" t="s">
        <v>183</v>
      </c>
      <c r="I32" s="21" t="s">
        <v>184</v>
      </c>
      <c r="J32" s="95" t="s">
        <v>119</v>
      </c>
      <c r="K32" s="58">
        <v>2</v>
      </c>
      <c r="L32" s="20">
        <f>+AssetRegister!$J$11</f>
        <v>3</v>
      </c>
      <c r="M32" s="20">
        <f t="shared" si="3"/>
        <v>6</v>
      </c>
      <c r="N32" s="119"/>
      <c r="Q32" s="47" t="s">
        <v>49</v>
      </c>
      <c r="R32" s="58">
        <v>2</v>
      </c>
      <c r="S32" s="20">
        <f>+AssetRegister!$J$11</f>
        <v>3</v>
      </c>
      <c r="T32" s="20">
        <f t="shared" si="2"/>
        <v>6</v>
      </c>
      <c r="U32" s="119"/>
      <c r="V32" s="94" t="s">
        <v>106</v>
      </c>
      <c r="W32" s="42">
        <v>41920</v>
      </c>
      <c r="X32" s="54">
        <v>43586</v>
      </c>
      <c r="Y32" s="54">
        <v>43952</v>
      </c>
    </row>
    <row r="33" spans="1:26" s="14" customFormat="1" ht="15.75" customHeight="1" thickBot="1" x14ac:dyDescent="0.3">
      <c r="A33" s="52" t="s">
        <v>185</v>
      </c>
      <c r="B33" s="25"/>
      <c r="C33" s="107" t="s">
        <v>51</v>
      </c>
      <c r="D33" s="107" t="s">
        <v>186</v>
      </c>
      <c r="E33" s="120" t="s">
        <v>114</v>
      </c>
      <c r="F33" s="81" t="s">
        <v>127</v>
      </c>
      <c r="G33" s="92" t="s">
        <v>122</v>
      </c>
      <c r="H33" s="83" t="s">
        <v>123</v>
      </c>
      <c r="I33" s="83" t="s">
        <v>124</v>
      </c>
      <c r="J33" s="79"/>
      <c r="K33" s="62">
        <v>1</v>
      </c>
      <c r="L33" s="20">
        <f>+AssetRegister!$J$12</f>
        <v>3</v>
      </c>
      <c r="M33" s="20">
        <f t="shared" si="3"/>
        <v>3</v>
      </c>
      <c r="N33" s="114">
        <f>IFERROR((AVERAGE(M33:M34)),"Accept Risk")</f>
        <v>3</v>
      </c>
      <c r="O33" s="83"/>
      <c r="P33" s="83"/>
      <c r="Q33" s="47" t="s">
        <v>26</v>
      </c>
      <c r="R33" s="62">
        <v>1</v>
      </c>
      <c r="S33" s="20">
        <f>+AssetRegister!$J$12</f>
        <v>3</v>
      </c>
      <c r="T33" s="20">
        <f t="shared" si="2"/>
        <v>3</v>
      </c>
      <c r="U33" s="114">
        <f>IFERROR((AVERAGE(T33:T34)),"Accept Risk")</f>
        <v>3</v>
      </c>
      <c r="V33" s="94" t="s">
        <v>106</v>
      </c>
      <c r="W33" s="42">
        <v>41920</v>
      </c>
      <c r="X33" s="54">
        <v>43586</v>
      </c>
      <c r="Y33" s="54">
        <v>43952</v>
      </c>
      <c r="Z33" s="94"/>
    </row>
    <row r="34" spans="1:26" s="21" customFormat="1" ht="38.25" x14ac:dyDescent="0.25">
      <c r="A34" s="52" t="s">
        <v>187</v>
      </c>
      <c r="B34" s="27"/>
      <c r="C34" s="109"/>
      <c r="D34" s="109"/>
      <c r="E34" s="118"/>
      <c r="F34" s="88" t="s">
        <v>129</v>
      </c>
      <c r="G34" s="96" t="s">
        <v>130</v>
      </c>
      <c r="H34" s="21" t="s">
        <v>131</v>
      </c>
      <c r="I34" s="21" t="s">
        <v>132</v>
      </c>
      <c r="J34" s="47"/>
      <c r="K34" s="58">
        <v>1</v>
      </c>
      <c r="L34" s="20">
        <f>+AssetRegister!$J$12</f>
        <v>3</v>
      </c>
      <c r="M34" s="20">
        <f t="shared" si="3"/>
        <v>3</v>
      </c>
      <c r="N34" s="116"/>
      <c r="Q34" s="47" t="s">
        <v>26</v>
      </c>
      <c r="R34" s="58">
        <v>1</v>
      </c>
      <c r="S34" s="20">
        <f>+AssetRegister!$J$12</f>
        <v>3</v>
      </c>
      <c r="T34" s="20">
        <f t="shared" si="2"/>
        <v>3</v>
      </c>
      <c r="U34" s="116"/>
      <c r="V34" s="94" t="s">
        <v>106</v>
      </c>
      <c r="W34" s="42">
        <v>41920</v>
      </c>
      <c r="X34" s="54">
        <v>43586</v>
      </c>
      <c r="Y34" s="54">
        <v>43952</v>
      </c>
      <c r="Z34" s="94"/>
    </row>
    <row r="35" spans="1:26" s="18" customFormat="1" ht="15.75" customHeight="1" thickBot="1" x14ac:dyDescent="0.3">
      <c r="A35" s="52" t="s">
        <v>188</v>
      </c>
      <c r="B35" s="26"/>
      <c r="C35" s="120" t="s">
        <v>55</v>
      </c>
      <c r="D35" s="120" t="s">
        <v>57</v>
      </c>
      <c r="E35" s="120" t="s">
        <v>189</v>
      </c>
      <c r="F35" s="80" t="s">
        <v>127</v>
      </c>
      <c r="G35" s="97" t="s">
        <v>122</v>
      </c>
      <c r="H35" s="94" t="s">
        <v>123</v>
      </c>
      <c r="I35" s="94" t="s">
        <v>124</v>
      </c>
      <c r="J35" s="79"/>
      <c r="K35" s="59">
        <v>1</v>
      </c>
      <c r="L35" s="20">
        <f>+AssetRegister!$J$13</f>
        <v>3</v>
      </c>
      <c r="M35" s="20">
        <f t="shared" si="3"/>
        <v>3</v>
      </c>
      <c r="N35" s="114">
        <f>IFERROR((AVERAGE(M35:M36)),"Accept Risk")</f>
        <v>3</v>
      </c>
      <c r="O35" s="94"/>
      <c r="P35" s="94"/>
      <c r="Q35" s="47" t="s">
        <v>26</v>
      </c>
      <c r="R35" s="59">
        <v>1</v>
      </c>
      <c r="S35" s="20">
        <f>+AssetRegister!$J$13</f>
        <v>3</v>
      </c>
      <c r="T35" s="20">
        <f t="shared" si="2"/>
        <v>3</v>
      </c>
      <c r="U35" s="114">
        <f>IFERROR((AVERAGE(T35:T36)),"Accept Risk")</f>
        <v>3</v>
      </c>
      <c r="V35" s="94" t="s">
        <v>106</v>
      </c>
      <c r="W35" s="42">
        <v>41920</v>
      </c>
      <c r="X35" s="54">
        <v>43586</v>
      </c>
      <c r="Y35" s="54">
        <v>43952</v>
      </c>
      <c r="Z35" s="94"/>
    </row>
    <row r="36" spans="1:26" s="24" customFormat="1" ht="38.25" x14ac:dyDescent="0.25">
      <c r="A36" s="52" t="s">
        <v>190</v>
      </c>
      <c r="B36" s="29"/>
      <c r="C36" s="118"/>
      <c r="D36" s="118"/>
      <c r="E36" s="118"/>
      <c r="F36" s="88" t="s">
        <v>129</v>
      </c>
      <c r="G36" s="96" t="s">
        <v>130</v>
      </c>
      <c r="H36" s="21" t="s">
        <v>131</v>
      </c>
      <c r="I36" s="21" t="s">
        <v>132</v>
      </c>
      <c r="J36" s="47"/>
      <c r="K36" s="58">
        <v>1</v>
      </c>
      <c r="L36" s="20">
        <f>+AssetRegister!$J$13</f>
        <v>3</v>
      </c>
      <c r="M36" s="20">
        <f t="shared" si="3"/>
        <v>3</v>
      </c>
      <c r="N36" s="116"/>
      <c r="O36" s="21"/>
      <c r="P36" s="21"/>
      <c r="Q36" s="47" t="s">
        <v>26</v>
      </c>
      <c r="R36" s="58">
        <v>1</v>
      </c>
      <c r="S36" s="20">
        <f>+AssetRegister!$J$13</f>
        <v>3</v>
      </c>
      <c r="T36" s="20">
        <f t="shared" si="2"/>
        <v>3</v>
      </c>
      <c r="U36" s="116"/>
      <c r="V36" s="94" t="s">
        <v>106</v>
      </c>
      <c r="W36" s="42">
        <v>41920</v>
      </c>
      <c r="X36" s="54">
        <v>43586</v>
      </c>
      <c r="Y36" s="54">
        <v>43952</v>
      </c>
      <c r="Z36" s="94"/>
    </row>
    <row r="37" spans="1:26" s="18" customFormat="1" ht="38.25" x14ac:dyDescent="0.25">
      <c r="A37" s="52" t="s">
        <v>191</v>
      </c>
      <c r="B37" s="26"/>
      <c r="C37" s="120" t="s">
        <v>59</v>
      </c>
      <c r="D37" s="120" t="s">
        <v>60</v>
      </c>
      <c r="E37" s="120" t="s">
        <v>189</v>
      </c>
      <c r="F37" s="94" t="s">
        <v>192</v>
      </c>
      <c r="G37" s="94" t="s">
        <v>150</v>
      </c>
      <c r="H37" s="94" t="s">
        <v>193</v>
      </c>
      <c r="I37" s="94" t="s">
        <v>194</v>
      </c>
      <c r="J37" s="47"/>
      <c r="K37" s="59">
        <v>3</v>
      </c>
      <c r="L37" s="20">
        <f>+AssetRegister!$J$14</f>
        <v>5</v>
      </c>
      <c r="M37" s="67">
        <f t="shared" si="3"/>
        <v>15</v>
      </c>
      <c r="N37" s="105">
        <f>IFERROR((AVERAGE(M37:M38)),"Accept Risk")</f>
        <v>10</v>
      </c>
      <c r="O37" s="94"/>
      <c r="P37" s="94"/>
      <c r="Q37" s="47" t="s">
        <v>26</v>
      </c>
      <c r="R37" s="65">
        <v>3</v>
      </c>
      <c r="S37" s="20">
        <f>+AssetRegister!$J$14</f>
        <v>5</v>
      </c>
      <c r="T37" s="67">
        <f t="shared" si="2"/>
        <v>15</v>
      </c>
      <c r="U37" s="105">
        <f>IFERROR((AVERAGE(T37:T38)),"Accept Risk")</f>
        <v>10</v>
      </c>
      <c r="V37" s="94" t="s">
        <v>106</v>
      </c>
      <c r="W37" s="42">
        <v>41920</v>
      </c>
      <c r="X37" s="54">
        <v>43586</v>
      </c>
      <c r="Y37" s="54">
        <v>43952</v>
      </c>
      <c r="Z37" s="94"/>
    </row>
    <row r="38" spans="1:26" s="21" customFormat="1" ht="51" x14ac:dyDescent="0.25">
      <c r="A38" s="52" t="s">
        <v>195</v>
      </c>
      <c r="B38" s="27"/>
      <c r="C38" s="118"/>
      <c r="D38" s="118"/>
      <c r="E38" s="118"/>
      <c r="F38" s="82" t="s">
        <v>182</v>
      </c>
      <c r="G38" s="46" t="s">
        <v>196</v>
      </c>
      <c r="H38" s="32" t="s">
        <v>197</v>
      </c>
      <c r="I38" s="21" t="s">
        <v>198</v>
      </c>
      <c r="J38" s="47"/>
      <c r="K38" s="58">
        <v>1</v>
      </c>
      <c r="L38" s="20">
        <f>+AssetRegister!$J$14</f>
        <v>5</v>
      </c>
      <c r="M38" s="20">
        <f t="shared" si="3"/>
        <v>5</v>
      </c>
      <c r="N38" s="119"/>
      <c r="O38" s="32"/>
      <c r="Q38" s="47" t="s">
        <v>26</v>
      </c>
      <c r="R38" s="58">
        <v>1</v>
      </c>
      <c r="S38" s="20">
        <f>+AssetRegister!$J$14</f>
        <v>5</v>
      </c>
      <c r="T38" s="20">
        <f t="shared" si="2"/>
        <v>5</v>
      </c>
      <c r="U38" s="119"/>
      <c r="V38" s="94" t="s">
        <v>106</v>
      </c>
      <c r="W38" s="42">
        <v>41920</v>
      </c>
      <c r="X38" s="54">
        <v>43586</v>
      </c>
      <c r="Y38" s="54">
        <v>43952</v>
      </c>
      <c r="Z38" s="94"/>
    </row>
    <row r="39" spans="1:26" s="18" customFormat="1" ht="15.75" customHeight="1" thickBot="1" x14ac:dyDescent="0.3">
      <c r="A39" s="52" t="s">
        <v>199</v>
      </c>
      <c r="B39" s="26"/>
      <c r="C39" s="120" t="s">
        <v>61</v>
      </c>
      <c r="D39" s="120" t="s">
        <v>200</v>
      </c>
      <c r="E39" s="120" t="s">
        <v>146</v>
      </c>
      <c r="F39" s="74" t="s">
        <v>127</v>
      </c>
      <c r="G39" s="36" t="s">
        <v>122</v>
      </c>
      <c r="H39" s="31" t="s">
        <v>123</v>
      </c>
      <c r="I39" s="31" t="s">
        <v>124</v>
      </c>
      <c r="J39" s="79"/>
      <c r="K39" s="63">
        <v>1</v>
      </c>
      <c r="L39" s="20">
        <f>+AssetRegister!$J$15</f>
        <v>5</v>
      </c>
      <c r="M39" s="20">
        <f t="shared" ref="M39:M68" si="4">IFERROR((K39*L39),"Accept Risk")</f>
        <v>5</v>
      </c>
      <c r="N39" s="105">
        <f>IFERROR((AVERAGE(M39:M48)),"Accept Risk")</f>
        <v>7.5</v>
      </c>
      <c r="O39" s="31"/>
      <c r="P39" s="31"/>
      <c r="Q39" s="47" t="s">
        <v>49</v>
      </c>
      <c r="R39" s="63">
        <v>1</v>
      </c>
      <c r="S39" s="20">
        <f>+AssetRegister!$J$15</f>
        <v>5</v>
      </c>
      <c r="T39" s="20">
        <f t="shared" ref="T39:T68" si="5">IFERROR((R39*S39),"Accept Risk")</f>
        <v>5</v>
      </c>
      <c r="U39" s="105">
        <f>IFERROR((AVERAGE(T39:T48)),"Accept Risk")</f>
        <v>7.5</v>
      </c>
      <c r="V39" s="94" t="s">
        <v>106</v>
      </c>
      <c r="W39" s="42">
        <v>41920</v>
      </c>
      <c r="X39" s="54">
        <v>43586</v>
      </c>
      <c r="Y39" s="54">
        <v>43952</v>
      </c>
      <c r="Z39" s="94"/>
    </row>
    <row r="40" spans="1:26" s="14" customFormat="1" ht="38.25" x14ac:dyDescent="0.25">
      <c r="A40" s="52" t="s">
        <v>201</v>
      </c>
      <c r="B40" s="25"/>
      <c r="C40" s="103"/>
      <c r="D40" s="103"/>
      <c r="E40" s="103"/>
      <c r="F40" s="76" t="s">
        <v>129</v>
      </c>
      <c r="G40" s="79" t="s">
        <v>130</v>
      </c>
      <c r="H40" s="95" t="s">
        <v>131</v>
      </c>
      <c r="I40" s="95" t="s">
        <v>132</v>
      </c>
      <c r="J40" s="47"/>
      <c r="K40" s="60">
        <v>2</v>
      </c>
      <c r="L40" s="20">
        <f>+AssetRegister!$J$15</f>
        <v>5</v>
      </c>
      <c r="M40" s="20">
        <f t="shared" si="4"/>
        <v>10</v>
      </c>
      <c r="N40" s="106"/>
      <c r="O40" s="95"/>
      <c r="P40" s="95"/>
      <c r="Q40" s="47" t="s">
        <v>49</v>
      </c>
      <c r="R40" s="60">
        <v>2</v>
      </c>
      <c r="S40" s="20">
        <f>+AssetRegister!$J$15</f>
        <v>5</v>
      </c>
      <c r="T40" s="20">
        <f t="shared" si="5"/>
        <v>10</v>
      </c>
      <c r="U40" s="106"/>
      <c r="V40" s="94" t="s">
        <v>106</v>
      </c>
      <c r="W40" s="42">
        <v>41920</v>
      </c>
      <c r="X40" s="54">
        <v>43586</v>
      </c>
      <c r="Y40" s="54">
        <v>43952</v>
      </c>
      <c r="Z40" s="83"/>
    </row>
    <row r="41" spans="1:26" s="14" customFormat="1" ht="25.5" x14ac:dyDescent="0.25">
      <c r="A41" s="52" t="s">
        <v>202</v>
      </c>
      <c r="B41" s="25"/>
      <c r="C41" s="103"/>
      <c r="D41" s="103"/>
      <c r="E41" s="103"/>
      <c r="F41" s="76" t="s">
        <v>203</v>
      </c>
      <c r="G41" s="79" t="s">
        <v>204</v>
      </c>
      <c r="H41" s="95" t="s">
        <v>205</v>
      </c>
      <c r="I41" s="38" t="s">
        <v>206</v>
      </c>
      <c r="J41" s="47"/>
      <c r="K41" s="60">
        <v>2</v>
      </c>
      <c r="L41" s="20">
        <f>+AssetRegister!$J$15</f>
        <v>5</v>
      </c>
      <c r="M41" s="20">
        <f t="shared" si="4"/>
        <v>10</v>
      </c>
      <c r="N41" s="106"/>
      <c r="O41" s="95"/>
      <c r="P41" s="38"/>
      <c r="Q41" s="47" t="s">
        <v>49</v>
      </c>
      <c r="R41" s="60">
        <v>2</v>
      </c>
      <c r="S41" s="20">
        <f>+AssetRegister!$J$15</f>
        <v>5</v>
      </c>
      <c r="T41" s="20">
        <f t="shared" si="5"/>
        <v>10</v>
      </c>
      <c r="U41" s="106"/>
      <c r="V41" s="94" t="s">
        <v>106</v>
      </c>
      <c r="W41" s="42">
        <v>41920</v>
      </c>
      <c r="X41" s="54">
        <v>43586</v>
      </c>
      <c r="Y41" s="54">
        <v>43952</v>
      </c>
      <c r="Z41" s="83"/>
    </row>
    <row r="42" spans="1:26" s="14" customFormat="1" ht="15.75" customHeight="1" thickBot="1" x14ac:dyDescent="0.3">
      <c r="A42" s="52" t="s">
        <v>207</v>
      </c>
      <c r="B42" s="25"/>
      <c r="C42" s="103"/>
      <c r="D42" s="103"/>
      <c r="E42" s="103"/>
      <c r="F42" s="76" t="s">
        <v>208</v>
      </c>
      <c r="G42" s="79" t="s">
        <v>122</v>
      </c>
      <c r="H42" s="95" t="s">
        <v>123</v>
      </c>
      <c r="I42" s="38"/>
      <c r="J42" s="47"/>
      <c r="K42" s="60">
        <v>1</v>
      </c>
      <c r="L42" s="20">
        <f>+AssetRegister!$J$15</f>
        <v>5</v>
      </c>
      <c r="M42" s="20">
        <f t="shared" si="4"/>
        <v>5</v>
      </c>
      <c r="N42" s="106"/>
      <c r="O42" s="95"/>
      <c r="P42" s="38"/>
      <c r="Q42" s="47" t="s">
        <v>49</v>
      </c>
      <c r="R42" s="60">
        <v>1</v>
      </c>
      <c r="S42" s="20">
        <v>5</v>
      </c>
      <c r="T42" s="20">
        <f t="shared" si="5"/>
        <v>5</v>
      </c>
      <c r="U42" s="106"/>
      <c r="V42" s="94" t="s">
        <v>106</v>
      </c>
      <c r="W42" s="42">
        <v>41920</v>
      </c>
      <c r="X42" s="54">
        <v>43586</v>
      </c>
      <c r="Y42" s="54">
        <v>43952</v>
      </c>
      <c r="Z42" s="83"/>
    </row>
    <row r="43" spans="1:26" s="14" customFormat="1" ht="38.25" x14ac:dyDescent="0.25">
      <c r="A43" s="52" t="s">
        <v>209</v>
      </c>
      <c r="B43" s="25"/>
      <c r="C43" s="103"/>
      <c r="D43" s="103"/>
      <c r="E43" s="103"/>
      <c r="F43" s="76" t="s">
        <v>115</v>
      </c>
      <c r="G43" s="79" t="s">
        <v>116</v>
      </c>
      <c r="H43" s="95" t="s">
        <v>117</v>
      </c>
      <c r="I43" s="95" t="s">
        <v>118</v>
      </c>
      <c r="J43" s="95" t="s">
        <v>119</v>
      </c>
      <c r="K43" s="60">
        <v>1</v>
      </c>
      <c r="L43" s="20">
        <f>+AssetRegister!$J$15</f>
        <v>5</v>
      </c>
      <c r="M43" s="20">
        <f t="shared" si="4"/>
        <v>5</v>
      </c>
      <c r="N43" s="106"/>
      <c r="O43" s="95"/>
      <c r="P43" s="95"/>
      <c r="Q43" s="47" t="s">
        <v>49</v>
      </c>
      <c r="R43" s="60">
        <v>1</v>
      </c>
      <c r="S43" s="20">
        <v>5</v>
      </c>
      <c r="T43" s="20">
        <f t="shared" si="5"/>
        <v>5</v>
      </c>
      <c r="U43" s="106"/>
      <c r="V43" s="94" t="s">
        <v>106</v>
      </c>
      <c r="W43" s="42">
        <v>41920</v>
      </c>
      <c r="X43" s="54">
        <v>43586</v>
      </c>
      <c r="Y43" s="54">
        <v>43952</v>
      </c>
      <c r="Z43" s="83"/>
    </row>
    <row r="44" spans="1:26" s="14" customFormat="1" ht="25.5" x14ac:dyDescent="0.25">
      <c r="A44" s="52" t="s">
        <v>210</v>
      </c>
      <c r="B44" s="25"/>
      <c r="C44" s="103"/>
      <c r="D44" s="103"/>
      <c r="E44" s="103"/>
      <c r="F44" s="102" t="s">
        <v>182</v>
      </c>
      <c r="G44" s="122" t="s">
        <v>211</v>
      </c>
      <c r="H44" s="95" t="s">
        <v>212</v>
      </c>
      <c r="I44" s="38" t="s">
        <v>213</v>
      </c>
      <c r="J44" s="47"/>
      <c r="K44" s="60">
        <v>2</v>
      </c>
      <c r="L44" s="20">
        <f>+AssetRegister!$J$15</f>
        <v>5</v>
      </c>
      <c r="M44" s="20">
        <f t="shared" si="4"/>
        <v>10</v>
      </c>
      <c r="N44" s="106"/>
      <c r="O44" s="95"/>
      <c r="P44" s="38"/>
      <c r="Q44" s="47" t="s">
        <v>49</v>
      </c>
      <c r="R44" s="60">
        <v>2</v>
      </c>
      <c r="S44" s="20">
        <v>5</v>
      </c>
      <c r="T44" s="20">
        <f t="shared" si="5"/>
        <v>10</v>
      </c>
      <c r="U44" s="106"/>
      <c r="V44" s="94" t="s">
        <v>106</v>
      </c>
      <c r="W44" s="42">
        <v>41920</v>
      </c>
      <c r="X44" s="54">
        <v>43586</v>
      </c>
      <c r="Y44" s="54">
        <v>43952</v>
      </c>
      <c r="Z44" s="83"/>
    </row>
    <row r="45" spans="1:26" s="14" customFormat="1" ht="25.5" x14ac:dyDescent="0.25">
      <c r="A45" s="52" t="s">
        <v>214</v>
      </c>
      <c r="B45" s="25"/>
      <c r="C45" s="103"/>
      <c r="D45" s="103"/>
      <c r="E45" s="103"/>
      <c r="F45" s="103"/>
      <c r="G45" s="124"/>
      <c r="H45" s="95" t="s">
        <v>215</v>
      </c>
      <c r="I45" s="38" t="s">
        <v>216</v>
      </c>
      <c r="J45" s="47"/>
      <c r="K45" s="60">
        <v>1</v>
      </c>
      <c r="L45" s="20">
        <f>+AssetRegister!$J$15</f>
        <v>5</v>
      </c>
      <c r="M45" s="20">
        <f t="shared" si="4"/>
        <v>5</v>
      </c>
      <c r="N45" s="106"/>
      <c r="O45" s="95"/>
      <c r="P45" s="38"/>
      <c r="Q45" s="47" t="s">
        <v>49</v>
      </c>
      <c r="R45" s="60">
        <v>1</v>
      </c>
      <c r="S45" s="20">
        <v>5</v>
      </c>
      <c r="T45" s="20">
        <f t="shared" si="5"/>
        <v>5</v>
      </c>
      <c r="U45" s="106"/>
      <c r="V45" s="94" t="s">
        <v>106</v>
      </c>
      <c r="W45" s="42">
        <v>41920</v>
      </c>
      <c r="X45" s="54">
        <v>43586</v>
      </c>
      <c r="Y45" s="54">
        <v>43952</v>
      </c>
      <c r="Z45" s="83"/>
    </row>
    <row r="46" spans="1:26" s="14" customFormat="1" ht="38.25" x14ac:dyDescent="0.25">
      <c r="A46" s="52" t="s">
        <v>217</v>
      </c>
      <c r="B46" s="25"/>
      <c r="C46" s="103"/>
      <c r="D46" s="103"/>
      <c r="E46" s="103"/>
      <c r="F46" s="104"/>
      <c r="G46" s="125"/>
      <c r="H46" s="95" t="s">
        <v>218</v>
      </c>
      <c r="I46" s="38" t="s">
        <v>219</v>
      </c>
      <c r="J46" s="47"/>
      <c r="K46" s="60">
        <v>1</v>
      </c>
      <c r="L46" s="20">
        <f>+AssetRegister!$J$15</f>
        <v>5</v>
      </c>
      <c r="M46" s="20">
        <f t="shared" si="4"/>
        <v>5</v>
      </c>
      <c r="N46" s="106"/>
      <c r="O46" s="95"/>
      <c r="P46" s="38"/>
      <c r="Q46" s="47" t="s">
        <v>49</v>
      </c>
      <c r="R46" s="60">
        <v>1</v>
      </c>
      <c r="S46" s="20">
        <v>5</v>
      </c>
      <c r="T46" s="20">
        <f t="shared" si="5"/>
        <v>5</v>
      </c>
      <c r="U46" s="106"/>
      <c r="V46" s="94" t="s">
        <v>106</v>
      </c>
      <c r="W46" s="42">
        <v>41920</v>
      </c>
      <c r="X46" s="54">
        <v>43586</v>
      </c>
      <c r="Y46" s="54">
        <v>43952</v>
      </c>
      <c r="Z46" s="83"/>
    </row>
    <row r="47" spans="1:26" s="14" customFormat="1" ht="25.5" x14ac:dyDescent="0.25">
      <c r="A47" s="52" t="s">
        <v>220</v>
      </c>
      <c r="B47" s="25"/>
      <c r="C47" s="103"/>
      <c r="D47" s="103"/>
      <c r="E47" s="103"/>
      <c r="F47" s="76" t="s">
        <v>177</v>
      </c>
      <c r="G47" s="122" t="s">
        <v>178</v>
      </c>
      <c r="H47" s="95" t="s">
        <v>179</v>
      </c>
      <c r="I47" s="95" t="s">
        <v>180</v>
      </c>
      <c r="J47" s="95" t="s">
        <v>119</v>
      </c>
      <c r="K47" s="60">
        <v>2</v>
      </c>
      <c r="L47" s="20">
        <f>+AssetRegister!$J$15</f>
        <v>5</v>
      </c>
      <c r="M47" s="20">
        <f t="shared" si="4"/>
        <v>10</v>
      </c>
      <c r="N47" s="106"/>
      <c r="O47" s="83"/>
      <c r="P47" s="83"/>
      <c r="Q47" s="47" t="s">
        <v>49</v>
      </c>
      <c r="R47" s="60">
        <v>2</v>
      </c>
      <c r="S47" s="20">
        <v>5</v>
      </c>
      <c r="T47" s="20">
        <f t="shared" si="5"/>
        <v>10</v>
      </c>
      <c r="U47" s="106"/>
      <c r="V47" s="94" t="s">
        <v>106</v>
      </c>
      <c r="W47" s="42">
        <v>41920</v>
      </c>
      <c r="X47" s="54">
        <v>43586</v>
      </c>
      <c r="Y47" s="54">
        <v>43952</v>
      </c>
      <c r="Z47" s="83"/>
    </row>
    <row r="48" spans="1:26" s="24" customFormat="1" ht="25.5" x14ac:dyDescent="0.25">
      <c r="A48" s="52" t="s">
        <v>221</v>
      </c>
      <c r="B48" s="29"/>
      <c r="C48" s="118"/>
      <c r="D48" s="118"/>
      <c r="E48" s="118"/>
      <c r="F48" s="88" t="s">
        <v>182</v>
      </c>
      <c r="G48" s="124"/>
      <c r="H48" s="21" t="s">
        <v>183</v>
      </c>
      <c r="I48" s="21" t="s">
        <v>184</v>
      </c>
      <c r="J48" s="95" t="s">
        <v>119</v>
      </c>
      <c r="K48" s="58">
        <v>2</v>
      </c>
      <c r="L48" s="20">
        <f>+AssetRegister!$J$15</f>
        <v>5</v>
      </c>
      <c r="M48" s="20">
        <f t="shared" si="4"/>
        <v>10</v>
      </c>
      <c r="N48" s="119"/>
      <c r="Q48" s="47" t="s">
        <v>49</v>
      </c>
      <c r="R48" s="58">
        <v>2</v>
      </c>
      <c r="S48" s="20">
        <v>5</v>
      </c>
      <c r="T48" s="20">
        <f t="shared" si="5"/>
        <v>10</v>
      </c>
      <c r="U48" s="119"/>
      <c r="V48" s="94" t="s">
        <v>106</v>
      </c>
      <c r="W48" s="42">
        <v>41920</v>
      </c>
      <c r="X48" s="54">
        <v>43586</v>
      </c>
      <c r="Y48" s="54">
        <v>43952</v>
      </c>
    </row>
    <row r="49" spans="1:25" s="18" customFormat="1" ht="51" x14ac:dyDescent="0.25">
      <c r="A49" s="52" t="s">
        <v>222</v>
      </c>
      <c r="B49" s="26"/>
      <c r="C49" s="107" t="s">
        <v>63</v>
      </c>
      <c r="D49" s="107" t="s">
        <v>64</v>
      </c>
      <c r="E49" s="120" t="s">
        <v>146</v>
      </c>
      <c r="F49" s="107" t="s">
        <v>182</v>
      </c>
      <c r="G49" s="79" t="s">
        <v>196</v>
      </c>
      <c r="H49" s="94" t="s">
        <v>197</v>
      </c>
      <c r="I49" s="94" t="s">
        <v>198</v>
      </c>
      <c r="J49" s="47"/>
      <c r="K49" s="59">
        <v>1</v>
      </c>
      <c r="L49" s="20">
        <f>+AssetRegister!$J$16</f>
        <v>4</v>
      </c>
      <c r="M49" s="20">
        <f t="shared" si="4"/>
        <v>4</v>
      </c>
      <c r="N49" s="105">
        <f>IFERROR((AVERAGE(M49:M63)),"Accept Risk")</f>
        <v>4</v>
      </c>
      <c r="O49" s="94"/>
      <c r="P49" s="94"/>
      <c r="Q49" s="47" t="s">
        <v>49</v>
      </c>
      <c r="R49" s="59">
        <v>1</v>
      </c>
      <c r="S49" s="20">
        <f>+AssetRegister!$J$16</f>
        <v>4</v>
      </c>
      <c r="T49" s="20">
        <f t="shared" si="5"/>
        <v>4</v>
      </c>
      <c r="U49" s="105">
        <f>IFERROR((AVERAGE(T49:T63)),"Accept Risk")</f>
        <v>4</v>
      </c>
      <c r="V49" s="94" t="s">
        <v>106</v>
      </c>
      <c r="W49" s="42">
        <v>41920</v>
      </c>
      <c r="X49" s="54">
        <v>43586</v>
      </c>
      <c r="Y49" s="54">
        <v>43952</v>
      </c>
    </row>
    <row r="50" spans="1:25" s="14" customFormat="1" ht="26.25" customHeight="1" thickBot="1" x14ac:dyDescent="0.3">
      <c r="A50" s="52" t="s">
        <v>223</v>
      </c>
      <c r="B50" s="25"/>
      <c r="C50" s="104"/>
      <c r="D50" s="104"/>
      <c r="E50" s="103"/>
      <c r="F50" s="104"/>
      <c r="G50" s="79" t="s">
        <v>224</v>
      </c>
      <c r="H50" s="95" t="s">
        <v>225</v>
      </c>
      <c r="I50" s="95" t="s">
        <v>226</v>
      </c>
      <c r="J50" s="47"/>
      <c r="K50" s="59">
        <v>1</v>
      </c>
      <c r="L50" s="20">
        <f>+AssetRegister!$J$16</f>
        <v>4</v>
      </c>
      <c r="M50" s="20">
        <f t="shared" si="4"/>
        <v>4</v>
      </c>
      <c r="N50" s="106"/>
      <c r="O50" s="95"/>
      <c r="P50" s="95"/>
      <c r="Q50" s="47" t="s">
        <v>49</v>
      </c>
      <c r="R50" s="59">
        <v>1</v>
      </c>
      <c r="S50" s="20">
        <f>+AssetRegister!$J$16</f>
        <v>4</v>
      </c>
      <c r="T50" s="20">
        <f t="shared" si="5"/>
        <v>4</v>
      </c>
      <c r="U50" s="106"/>
      <c r="V50" s="94" t="s">
        <v>106</v>
      </c>
      <c r="W50" s="42">
        <v>41920</v>
      </c>
      <c r="X50" s="54">
        <v>43586</v>
      </c>
      <c r="Y50" s="54">
        <v>43952</v>
      </c>
    </row>
    <row r="51" spans="1:25" ht="25.5" customHeight="1" thickBot="1" x14ac:dyDescent="0.3">
      <c r="A51" s="52" t="s">
        <v>227</v>
      </c>
      <c r="C51" s="108"/>
      <c r="D51" s="108"/>
      <c r="E51" s="103"/>
      <c r="F51" s="108"/>
      <c r="G51" s="49" t="s">
        <v>228</v>
      </c>
      <c r="H51" s="95" t="s">
        <v>229</v>
      </c>
      <c r="I51" s="95" t="s">
        <v>230</v>
      </c>
      <c r="J51" s="47"/>
      <c r="K51" s="59">
        <v>1</v>
      </c>
      <c r="L51" s="20">
        <f>+AssetRegister!$J$16</f>
        <v>4</v>
      </c>
      <c r="M51" s="20">
        <f t="shared" si="4"/>
        <v>4</v>
      </c>
      <c r="N51" s="106"/>
      <c r="O51" s="95"/>
      <c r="P51" s="95"/>
      <c r="Q51" s="47" t="s">
        <v>49</v>
      </c>
      <c r="R51" s="59">
        <v>1</v>
      </c>
      <c r="S51" s="20">
        <f>+AssetRegister!$J$16</f>
        <v>4</v>
      </c>
      <c r="T51" s="20">
        <f t="shared" si="5"/>
        <v>4</v>
      </c>
      <c r="U51" s="106"/>
      <c r="V51" s="94" t="s">
        <v>106</v>
      </c>
      <c r="W51" s="42">
        <v>41920</v>
      </c>
      <c r="X51" s="54">
        <v>43586</v>
      </c>
      <c r="Y51" s="54">
        <v>43952</v>
      </c>
    </row>
    <row r="52" spans="1:25" ht="25.5" customHeight="1" thickBot="1" x14ac:dyDescent="0.3">
      <c r="A52" s="52" t="s">
        <v>231</v>
      </c>
      <c r="C52" s="108"/>
      <c r="D52" s="108"/>
      <c r="E52" s="103"/>
      <c r="F52" s="102" t="s">
        <v>232</v>
      </c>
      <c r="G52" s="49" t="s">
        <v>233</v>
      </c>
      <c r="H52" s="95" t="s">
        <v>234</v>
      </c>
      <c r="I52" s="38" t="s">
        <v>235</v>
      </c>
      <c r="J52" s="47"/>
      <c r="K52" s="59">
        <v>1</v>
      </c>
      <c r="L52" s="20">
        <f>+AssetRegister!$J$16</f>
        <v>4</v>
      </c>
      <c r="M52" s="20">
        <f t="shared" si="4"/>
        <v>4</v>
      </c>
      <c r="N52" s="106"/>
      <c r="O52" s="95"/>
      <c r="P52" s="38"/>
      <c r="Q52" s="47" t="s">
        <v>49</v>
      </c>
      <c r="R52" s="59">
        <v>1</v>
      </c>
      <c r="S52" s="20">
        <f>+AssetRegister!$J$16</f>
        <v>4</v>
      </c>
      <c r="T52" s="20">
        <f t="shared" si="5"/>
        <v>4</v>
      </c>
      <c r="U52" s="106"/>
      <c r="V52" s="94" t="s">
        <v>106</v>
      </c>
      <c r="W52" s="42">
        <v>41920</v>
      </c>
      <c r="X52" s="54">
        <v>43586</v>
      </c>
      <c r="Y52" s="54">
        <v>43952</v>
      </c>
    </row>
    <row r="53" spans="1:25" ht="25.5" customHeight="1" thickBot="1" x14ac:dyDescent="0.3">
      <c r="A53" s="52" t="s">
        <v>236</v>
      </c>
      <c r="C53" s="108"/>
      <c r="D53" s="108"/>
      <c r="E53" s="103"/>
      <c r="F53" s="104"/>
      <c r="G53" s="79" t="s">
        <v>165</v>
      </c>
      <c r="H53" s="95" t="s">
        <v>237</v>
      </c>
      <c r="I53" s="38" t="s">
        <v>238</v>
      </c>
      <c r="J53" s="47"/>
      <c r="K53" s="59">
        <v>1</v>
      </c>
      <c r="L53" s="20">
        <f>+AssetRegister!$J$16</f>
        <v>4</v>
      </c>
      <c r="M53" s="20">
        <f t="shared" si="4"/>
        <v>4</v>
      </c>
      <c r="N53" s="106"/>
      <c r="O53" s="95"/>
      <c r="P53" s="38"/>
      <c r="Q53" s="47" t="s">
        <v>49</v>
      </c>
      <c r="R53" s="59">
        <v>1</v>
      </c>
      <c r="S53" s="20">
        <f>+AssetRegister!$J$16</f>
        <v>4</v>
      </c>
      <c r="T53" s="20">
        <f t="shared" si="5"/>
        <v>4</v>
      </c>
      <c r="U53" s="106"/>
      <c r="V53" s="94" t="s">
        <v>106</v>
      </c>
      <c r="W53" s="42">
        <v>41920</v>
      </c>
      <c r="X53" s="54">
        <v>43586</v>
      </c>
      <c r="Y53" s="54">
        <v>43952</v>
      </c>
    </row>
    <row r="54" spans="1:25" ht="25.5" customHeight="1" thickBot="1" x14ac:dyDescent="0.3">
      <c r="A54" s="52" t="s">
        <v>239</v>
      </c>
      <c r="C54" s="108"/>
      <c r="D54" s="108"/>
      <c r="E54" s="103"/>
      <c r="F54" s="76" t="s">
        <v>182</v>
      </c>
      <c r="G54" s="79" t="s">
        <v>224</v>
      </c>
      <c r="H54" s="40" t="s">
        <v>240</v>
      </c>
      <c r="I54" s="38" t="s">
        <v>241</v>
      </c>
      <c r="J54" s="47"/>
      <c r="K54" s="59">
        <v>1</v>
      </c>
      <c r="L54" s="20">
        <f>+AssetRegister!$J$16</f>
        <v>4</v>
      </c>
      <c r="M54" s="20">
        <f t="shared" si="4"/>
        <v>4</v>
      </c>
      <c r="N54" s="106"/>
      <c r="O54" s="40"/>
      <c r="P54" s="38"/>
      <c r="Q54" s="47" t="s">
        <v>49</v>
      </c>
      <c r="R54" s="59">
        <v>1</v>
      </c>
      <c r="S54" s="20">
        <f>+AssetRegister!$J$16</f>
        <v>4</v>
      </c>
      <c r="T54" s="20">
        <f t="shared" si="5"/>
        <v>4</v>
      </c>
      <c r="U54" s="106"/>
      <c r="V54" s="94" t="s">
        <v>106</v>
      </c>
      <c r="W54" s="42">
        <v>41920</v>
      </c>
      <c r="X54" s="54">
        <v>43586</v>
      </c>
      <c r="Y54" s="54">
        <v>43952</v>
      </c>
    </row>
    <row r="55" spans="1:25" ht="37.5" customHeight="1" thickBot="1" x14ac:dyDescent="0.3">
      <c r="A55" s="52" t="s">
        <v>242</v>
      </c>
      <c r="C55" s="108"/>
      <c r="D55" s="108"/>
      <c r="E55" s="103"/>
      <c r="F55" s="76" t="s">
        <v>182</v>
      </c>
      <c r="G55" s="79" t="s">
        <v>224</v>
      </c>
      <c r="H55" s="95" t="s">
        <v>243</v>
      </c>
      <c r="I55" s="38" t="s">
        <v>244</v>
      </c>
      <c r="J55" s="47"/>
      <c r="K55" s="59">
        <v>1</v>
      </c>
      <c r="L55" s="20">
        <f>+AssetRegister!$J$16</f>
        <v>4</v>
      </c>
      <c r="M55" s="20">
        <f t="shared" si="4"/>
        <v>4</v>
      </c>
      <c r="N55" s="106"/>
      <c r="O55" s="95"/>
      <c r="P55" s="38"/>
      <c r="Q55" s="47" t="s">
        <v>49</v>
      </c>
      <c r="R55" s="59">
        <v>1</v>
      </c>
      <c r="S55" s="20">
        <f>+AssetRegister!$J$16</f>
        <v>4</v>
      </c>
      <c r="T55" s="20">
        <f t="shared" si="5"/>
        <v>4</v>
      </c>
      <c r="U55" s="106"/>
      <c r="V55" s="94" t="s">
        <v>106</v>
      </c>
      <c r="W55" s="42">
        <v>41920</v>
      </c>
      <c r="X55" s="54">
        <v>43586</v>
      </c>
      <c r="Y55" s="54">
        <v>43952</v>
      </c>
    </row>
    <row r="56" spans="1:25" ht="25.5" customHeight="1" thickBot="1" x14ac:dyDescent="0.3">
      <c r="A56" s="52" t="s">
        <v>245</v>
      </c>
      <c r="C56" s="108"/>
      <c r="D56" s="108"/>
      <c r="E56" s="103"/>
      <c r="F56" s="76" t="s">
        <v>246</v>
      </c>
      <c r="G56" s="79" t="s">
        <v>247</v>
      </c>
      <c r="H56" s="95" t="s">
        <v>248</v>
      </c>
      <c r="I56" s="38" t="s">
        <v>249</v>
      </c>
      <c r="J56" s="47"/>
      <c r="K56" s="59">
        <v>1</v>
      </c>
      <c r="L56" s="20">
        <f>+AssetRegister!$J$16</f>
        <v>4</v>
      </c>
      <c r="M56" s="20">
        <f t="shared" si="4"/>
        <v>4</v>
      </c>
      <c r="N56" s="106"/>
      <c r="O56" s="95"/>
      <c r="P56" s="38"/>
      <c r="Q56" s="47" t="s">
        <v>49</v>
      </c>
      <c r="R56" s="59">
        <v>1</v>
      </c>
      <c r="S56" s="20">
        <f>+AssetRegister!$J$16</f>
        <v>4</v>
      </c>
      <c r="T56" s="20">
        <f t="shared" si="5"/>
        <v>4</v>
      </c>
      <c r="U56" s="106"/>
      <c r="V56" s="94" t="s">
        <v>106</v>
      </c>
      <c r="W56" s="42">
        <v>41920</v>
      </c>
      <c r="X56" s="54">
        <v>43586</v>
      </c>
      <c r="Y56" s="54">
        <v>43952</v>
      </c>
    </row>
    <row r="57" spans="1:25" ht="25.5" customHeight="1" thickBot="1" x14ac:dyDescent="0.3">
      <c r="A57" s="52" t="s">
        <v>250</v>
      </c>
      <c r="C57" s="108"/>
      <c r="D57" s="108"/>
      <c r="E57" s="103"/>
      <c r="F57" s="76" t="s">
        <v>182</v>
      </c>
      <c r="G57" s="79" t="s">
        <v>224</v>
      </c>
      <c r="H57" s="95" t="s">
        <v>251</v>
      </c>
      <c r="I57" s="38" t="s">
        <v>252</v>
      </c>
      <c r="J57" s="47"/>
      <c r="K57" s="59">
        <v>1</v>
      </c>
      <c r="L57" s="20">
        <f>+AssetRegister!$J$16</f>
        <v>4</v>
      </c>
      <c r="M57" s="20">
        <f t="shared" si="4"/>
        <v>4</v>
      </c>
      <c r="N57" s="106"/>
      <c r="O57" s="95"/>
      <c r="P57" s="38"/>
      <c r="Q57" s="47" t="s">
        <v>49</v>
      </c>
      <c r="R57" s="59">
        <v>1</v>
      </c>
      <c r="S57" s="20">
        <f>+AssetRegister!$J$16</f>
        <v>4</v>
      </c>
      <c r="T57" s="20">
        <f t="shared" si="5"/>
        <v>4</v>
      </c>
      <c r="U57" s="106"/>
      <c r="V57" s="94" t="s">
        <v>106</v>
      </c>
      <c r="W57" s="42">
        <v>41920</v>
      </c>
      <c r="X57" s="54">
        <v>43586</v>
      </c>
      <c r="Y57" s="54">
        <v>43952</v>
      </c>
    </row>
    <row r="58" spans="1:25" ht="25.5" x14ac:dyDescent="0.25">
      <c r="A58" s="52" t="s">
        <v>253</v>
      </c>
      <c r="C58" s="108"/>
      <c r="D58" s="108"/>
      <c r="E58" s="103"/>
      <c r="F58" s="108" t="s">
        <v>177</v>
      </c>
      <c r="G58" s="112" t="s">
        <v>178</v>
      </c>
      <c r="H58" s="95" t="s">
        <v>254</v>
      </c>
      <c r="I58" s="95" t="s">
        <v>255</v>
      </c>
      <c r="J58" s="95" t="s">
        <v>119</v>
      </c>
      <c r="K58" s="60">
        <v>1</v>
      </c>
      <c r="L58" s="20">
        <f>+AssetRegister!$J$16</f>
        <v>4</v>
      </c>
      <c r="M58" s="20">
        <f t="shared" si="4"/>
        <v>4</v>
      </c>
      <c r="N58" s="106"/>
      <c r="O58" s="95"/>
      <c r="P58" s="95"/>
      <c r="Q58" s="47" t="s">
        <v>49</v>
      </c>
      <c r="R58" s="60">
        <v>1</v>
      </c>
      <c r="S58" s="20">
        <f>+AssetRegister!$J$16</f>
        <v>4</v>
      </c>
      <c r="T58" s="20">
        <f t="shared" si="5"/>
        <v>4</v>
      </c>
      <c r="U58" s="106"/>
      <c r="V58" s="94" t="s">
        <v>106</v>
      </c>
      <c r="W58" s="42">
        <v>41920</v>
      </c>
      <c r="X58" s="54">
        <v>43586</v>
      </c>
      <c r="Y58" s="54">
        <v>43952</v>
      </c>
    </row>
    <row r="59" spans="1:25" ht="25.5" x14ac:dyDescent="0.25">
      <c r="A59" s="52" t="s">
        <v>256</v>
      </c>
      <c r="C59" s="108"/>
      <c r="D59" s="108"/>
      <c r="E59" s="103"/>
      <c r="F59" s="108"/>
      <c r="G59" s="112"/>
      <c r="H59" s="95" t="s">
        <v>179</v>
      </c>
      <c r="I59" s="95" t="s">
        <v>180</v>
      </c>
      <c r="J59" s="95" t="s">
        <v>119</v>
      </c>
      <c r="K59" s="60">
        <v>1</v>
      </c>
      <c r="L59" s="20">
        <f>+AssetRegister!$J$16</f>
        <v>4</v>
      </c>
      <c r="M59" s="20">
        <f t="shared" si="4"/>
        <v>4</v>
      </c>
      <c r="N59" s="106"/>
      <c r="O59" s="95"/>
      <c r="P59" s="95"/>
      <c r="Q59" s="47" t="s">
        <v>49</v>
      </c>
      <c r="R59" s="60">
        <v>1</v>
      </c>
      <c r="S59" s="20">
        <f>+AssetRegister!$J$16</f>
        <v>4</v>
      </c>
      <c r="T59" s="20">
        <f t="shared" si="5"/>
        <v>4</v>
      </c>
      <c r="U59" s="106"/>
      <c r="V59" s="94" t="s">
        <v>106</v>
      </c>
      <c r="W59" s="42">
        <v>41920</v>
      </c>
      <c r="X59" s="54">
        <v>43586</v>
      </c>
      <c r="Y59" s="54">
        <v>43952</v>
      </c>
    </row>
    <row r="60" spans="1:25" ht="25.5" x14ac:dyDescent="0.25">
      <c r="A60" s="52" t="s">
        <v>257</v>
      </c>
      <c r="C60" s="108"/>
      <c r="D60" s="108"/>
      <c r="E60" s="103"/>
      <c r="F60" s="108"/>
      <c r="G60" s="112"/>
      <c r="H60" s="95" t="s">
        <v>183</v>
      </c>
      <c r="I60" s="95" t="s">
        <v>184</v>
      </c>
      <c r="J60" s="95" t="s">
        <v>119</v>
      </c>
      <c r="K60" s="60">
        <v>1</v>
      </c>
      <c r="L60" s="20">
        <f>+AssetRegister!$J$16</f>
        <v>4</v>
      </c>
      <c r="M60" s="20">
        <f t="shared" si="4"/>
        <v>4</v>
      </c>
      <c r="N60" s="106"/>
      <c r="O60" s="95"/>
      <c r="P60" s="95"/>
      <c r="Q60" s="47" t="s">
        <v>49</v>
      </c>
      <c r="R60" s="60">
        <v>1</v>
      </c>
      <c r="S60" s="20">
        <f>+AssetRegister!$J$16</f>
        <v>4</v>
      </c>
      <c r="T60" s="20">
        <f t="shared" si="5"/>
        <v>4</v>
      </c>
      <c r="U60" s="106"/>
      <c r="V60" s="94" t="s">
        <v>106</v>
      </c>
      <c r="W60" s="42">
        <v>41920</v>
      </c>
      <c r="X60" s="54">
        <v>43586</v>
      </c>
      <c r="Y60" s="54">
        <v>43952</v>
      </c>
    </row>
    <row r="61" spans="1:25" ht="25.5" x14ac:dyDescent="0.25">
      <c r="A61" s="52" t="s">
        <v>258</v>
      </c>
      <c r="C61" s="108"/>
      <c r="D61" s="108"/>
      <c r="E61" s="103"/>
      <c r="F61" s="108" t="s">
        <v>259</v>
      </c>
      <c r="G61" s="112" t="s">
        <v>260</v>
      </c>
      <c r="H61" s="95" t="s">
        <v>261</v>
      </c>
      <c r="I61" s="95" t="s">
        <v>262</v>
      </c>
      <c r="J61" s="79" t="s">
        <v>263</v>
      </c>
      <c r="K61" s="60">
        <v>1</v>
      </c>
      <c r="L61" s="20">
        <f>+AssetRegister!$J$16</f>
        <v>4</v>
      </c>
      <c r="M61" s="20">
        <f t="shared" si="4"/>
        <v>4</v>
      </c>
      <c r="N61" s="106"/>
      <c r="O61" s="95"/>
      <c r="P61" s="95"/>
      <c r="Q61" s="47" t="s">
        <v>49</v>
      </c>
      <c r="R61" s="60">
        <v>1</v>
      </c>
      <c r="S61" s="20">
        <f>+AssetRegister!$J$16</f>
        <v>4</v>
      </c>
      <c r="T61" s="20">
        <f t="shared" si="5"/>
        <v>4</v>
      </c>
      <c r="U61" s="106"/>
      <c r="V61" s="94" t="s">
        <v>106</v>
      </c>
      <c r="W61" s="42">
        <v>41920</v>
      </c>
      <c r="X61" s="54">
        <v>43586</v>
      </c>
      <c r="Y61" s="54">
        <v>43952</v>
      </c>
    </row>
    <row r="62" spans="1:25" ht="25.5" x14ac:dyDescent="0.25">
      <c r="A62" s="52" t="s">
        <v>264</v>
      </c>
      <c r="C62" s="108"/>
      <c r="D62" s="108"/>
      <c r="E62" s="103"/>
      <c r="F62" s="108"/>
      <c r="G62" s="112"/>
      <c r="H62" s="95" t="s">
        <v>265</v>
      </c>
      <c r="I62" s="95" t="s">
        <v>266</v>
      </c>
      <c r="J62" s="47"/>
      <c r="K62" s="60">
        <v>1</v>
      </c>
      <c r="L62" s="20">
        <f>+AssetRegister!$J$16</f>
        <v>4</v>
      </c>
      <c r="M62" s="20">
        <f t="shared" si="4"/>
        <v>4</v>
      </c>
      <c r="N62" s="106"/>
      <c r="O62" s="95"/>
      <c r="P62" s="95"/>
      <c r="Q62" s="47" t="s">
        <v>49</v>
      </c>
      <c r="R62" s="60">
        <v>1</v>
      </c>
      <c r="S62" s="20">
        <f>+AssetRegister!$J$16</f>
        <v>4</v>
      </c>
      <c r="T62" s="20">
        <f t="shared" si="5"/>
        <v>4</v>
      </c>
      <c r="U62" s="106"/>
      <c r="V62" s="94" t="s">
        <v>106</v>
      </c>
      <c r="W62" s="42">
        <v>41920</v>
      </c>
      <c r="X62" s="54">
        <v>43586</v>
      </c>
      <c r="Y62" s="54">
        <v>43952</v>
      </c>
    </row>
    <row r="63" spans="1:25" s="23" customFormat="1" ht="15.75" customHeight="1" thickBot="1" x14ac:dyDescent="0.3">
      <c r="A63" s="52" t="s">
        <v>267</v>
      </c>
      <c r="B63" s="28"/>
      <c r="C63" s="109"/>
      <c r="D63" s="109"/>
      <c r="E63" s="118"/>
      <c r="F63" s="109"/>
      <c r="G63" s="113"/>
      <c r="H63" s="86" t="s">
        <v>268</v>
      </c>
      <c r="I63" s="86" t="s">
        <v>269</v>
      </c>
      <c r="J63" s="47"/>
      <c r="K63" s="61">
        <v>1</v>
      </c>
      <c r="L63" s="20">
        <f>+AssetRegister!$J$16</f>
        <v>4</v>
      </c>
      <c r="M63" s="20">
        <f t="shared" si="4"/>
        <v>4</v>
      </c>
      <c r="N63" s="119"/>
      <c r="O63" s="86"/>
      <c r="P63" s="86"/>
      <c r="Q63" s="47" t="s">
        <v>49</v>
      </c>
      <c r="R63" s="61">
        <v>1</v>
      </c>
      <c r="S63" s="20">
        <f>+AssetRegister!$J$16</f>
        <v>4</v>
      </c>
      <c r="T63" s="20">
        <f t="shared" si="5"/>
        <v>4</v>
      </c>
      <c r="U63" s="119"/>
      <c r="V63" s="94" t="s">
        <v>106</v>
      </c>
      <c r="W63" s="42">
        <v>41920</v>
      </c>
      <c r="X63" s="54">
        <v>43586</v>
      </c>
      <c r="Y63" s="54">
        <v>43952</v>
      </c>
    </row>
    <row r="64" spans="1:25" s="18" customFormat="1" ht="26.25" customHeight="1" thickBot="1" x14ac:dyDescent="0.3">
      <c r="A64" s="52" t="s">
        <v>270</v>
      </c>
      <c r="B64" s="26"/>
      <c r="C64" s="120" t="s">
        <v>65</v>
      </c>
      <c r="D64" s="107" t="s">
        <v>67</v>
      </c>
      <c r="E64" s="120" t="s">
        <v>66</v>
      </c>
      <c r="F64" s="103" t="s">
        <v>271</v>
      </c>
      <c r="G64" s="100" t="s">
        <v>272</v>
      </c>
      <c r="H64" s="94" t="s">
        <v>273</v>
      </c>
      <c r="I64" s="45" t="s">
        <v>274</v>
      </c>
      <c r="J64" s="47"/>
      <c r="K64" s="59">
        <v>1</v>
      </c>
      <c r="L64" s="20">
        <f>+AssetRegister!$J$17</f>
        <v>4</v>
      </c>
      <c r="M64" s="20">
        <f t="shared" si="4"/>
        <v>4</v>
      </c>
      <c r="N64" s="105">
        <f>IFERROR((AVERAGE(M64:M68)),"Accept Risk")</f>
        <v>8</v>
      </c>
      <c r="O64" s="94"/>
      <c r="P64" s="45"/>
      <c r="Q64" s="47" t="s">
        <v>26</v>
      </c>
      <c r="R64" s="59">
        <v>1</v>
      </c>
      <c r="S64" s="20">
        <f>+AssetRegister!$J$17</f>
        <v>4</v>
      </c>
      <c r="T64" s="20">
        <f t="shared" si="5"/>
        <v>4</v>
      </c>
      <c r="U64" s="105">
        <f>IFERROR((AVERAGE(T64:T68)),"Accept Risk")</f>
        <v>8</v>
      </c>
      <c r="V64" s="94" t="s">
        <v>106</v>
      </c>
      <c r="W64" s="42">
        <v>41920</v>
      </c>
      <c r="X64" s="54">
        <v>43586</v>
      </c>
      <c r="Y64" s="54">
        <v>43952</v>
      </c>
    </row>
    <row r="65" spans="1:26" ht="27.75" customHeight="1" thickBot="1" x14ac:dyDescent="0.3">
      <c r="A65" s="52" t="s">
        <v>275</v>
      </c>
      <c r="C65" s="103"/>
      <c r="D65" s="108"/>
      <c r="E65" s="103"/>
      <c r="F65" s="103"/>
      <c r="G65" s="100"/>
      <c r="H65" s="95" t="s">
        <v>276</v>
      </c>
      <c r="I65" s="38" t="s">
        <v>277</v>
      </c>
      <c r="J65" s="47"/>
      <c r="K65" s="60">
        <v>2</v>
      </c>
      <c r="L65" s="20">
        <f>+AssetRegister!$J$17</f>
        <v>4</v>
      </c>
      <c r="M65" s="20">
        <f t="shared" si="4"/>
        <v>8</v>
      </c>
      <c r="N65" s="106"/>
      <c r="O65" s="95"/>
      <c r="P65" s="38"/>
      <c r="Q65" s="47" t="s">
        <v>26</v>
      </c>
      <c r="R65" s="60">
        <v>2</v>
      </c>
      <c r="S65" s="20">
        <f>+AssetRegister!$J$17</f>
        <v>4</v>
      </c>
      <c r="T65" s="20">
        <f t="shared" si="5"/>
        <v>8</v>
      </c>
      <c r="U65" s="106"/>
      <c r="V65" s="94" t="s">
        <v>106</v>
      </c>
      <c r="W65" s="42">
        <v>41920</v>
      </c>
      <c r="X65" s="54">
        <v>43586</v>
      </c>
      <c r="Y65" s="54">
        <v>43952</v>
      </c>
      <c r="Z65" s="95"/>
    </row>
    <row r="66" spans="1:26" ht="42" customHeight="1" thickBot="1" x14ac:dyDescent="0.3">
      <c r="A66" s="52" t="s">
        <v>278</v>
      </c>
      <c r="C66" s="103"/>
      <c r="D66" s="108"/>
      <c r="E66" s="103"/>
      <c r="F66" s="104"/>
      <c r="G66" s="101"/>
      <c r="H66" s="95" t="s">
        <v>279</v>
      </c>
      <c r="I66" s="38" t="s">
        <v>280</v>
      </c>
      <c r="J66" s="47"/>
      <c r="K66" s="60">
        <v>3</v>
      </c>
      <c r="L66" s="20">
        <f>+AssetRegister!$J$17</f>
        <v>4</v>
      </c>
      <c r="M66" s="20">
        <f t="shared" si="4"/>
        <v>12</v>
      </c>
      <c r="N66" s="106"/>
      <c r="O66" s="95"/>
      <c r="P66" s="38"/>
      <c r="Q66" s="47" t="s">
        <v>26</v>
      </c>
      <c r="R66" s="60">
        <v>3</v>
      </c>
      <c r="S66" s="20">
        <f>+AssetRegister!$J$17</f>
        <v>4</v>
      </c>
      <c r="T66" s="20">
        <f t="shared" si="5"/>
        <v>12</v>
      </c>
      <c r="U66" s="106"/>
      <c r="V66" s="94" t="s">
        <v>106</v>
      </c>
      <c r="W66" s="42">
        <v>41920</v>
      </c>
      <c r="X66" s="54">
        <v>43586</v>
      </c>
      <c r="Y66" s="54">
        <v>43952</v>
      </c>
      <c r="Z66" s="95"/>
    </row>
    <row r="67" spans="1:26" ht="24" customHeight="1" thickBot="1" x14ac:dyDescent="0.3">
      <c r="A67" s="52" t="s">
        <v>281</v>
      </c>
      <c r="C67" s="103"/>
      <c r="D67" s="108"/>
      <c r="E67" s="103"/>
      <c r="F67" s="76" t="s">
        <v>282</v>
      </c>
      <c r="G67" s="79" t="s">
        <v>283</v>
      </c>
      <c r="H67" s="95" t="s">
        <v>284</v>
      </c>
      <c r="I67" s="95" t="s">
        <v>285</v>
      </c>
      <c r="J67" s="47"/>
      <c r="K67" s="60">
        <v>2</v>
      </c>
      <c r="L67" s="20">
        <f>+AssetRegister!$J$17</f>
        <v>4</v>
      </c>
      <c r="M67" s="20">
        <f t="shared" si="4"/>
        <v>8</v>
      </c>
      <c r="N67" s="106"/>
      <c r="O67" s="95"/>
      <c r="P67" s="95"/>
      <c r="Q67" s="47" t="s">
        <v>26</v>
      </c>
      <c r="R67" s="60">
        <v>2</v>
      </c>
      <c r="S67" s="20">
        <f>+AssetRegister!$J$17</f>
        <v>4</v>
      </c>
      <c r="T67" s="20">
        <f t="shared" si="5"/>
        <v>8</v>
      </c>
      <c r="U67" s="106"/>
      <c r="V67" s="94" t="s">
        <v>106</v>
      </c>
      <c r="W67" s="42">
        <v>41920</v>
      </c>
      <c r="X67" s="54">
        <v>43586</v>
      </c>
      <c r="Y67" s="54">
        <v>43952</v>
      </c>
      <c r="Z67" s="95"/>
    </row>
    <row r="68" spans="1:26" s="21" customFormat="1" ht="25.5" x14ac:dyDescent="0.25">
      <c r="A68" s="52" t="s">
        <v>286</v>
      </c>
      <c r="B68" s="27"/>
      <c r="C68" s="118"/>
      <c r="D68" s="109"/>
      <c r="E68" s="118"/>
      <c r="F68" s="88" t="s">
        <v>282</v>
      </c>
      <c r="H68" s="21" t="s">
        <v>287</v>
      </c>
      <c r="I68" s="41" t="s">
        <v>288</v>
      </c>
      <c r="J68" s="47"/>
      <c r="K68" s="58">
        <v>2</v>
      </c>
      <c r="L68" s="20">
        <f>+AssetRegister!$J$17</f>
        <v>4</v>
      </c>
      <c r="M68" s="20">
        <f t="shared" si="4"/>
        <v>8</v>
      </c>
      <c r="N68" s="119"/>
      <c r="P68" s="41"/>
      <c r="Q68" s="47" t="s">
        <v>26</v>
      </c>
      <c r="R68" s="58">
        <v>2</v>
      </c>
      <c r="S68" s="20">
        <f>+AssetRegister!$J$17</f>
        <v>4</v>
      </c>
      <c r="T68" s="20">
        <f t="shared" si="5"/>
        <v>8</v>
      </c>
      <c r="U68" s="119"/>
      <c r="V68" s="34" t="s">
        <v>106</v>
      </c>
      <c r="W68" s="42">
        <v>41920</v>
      </c>
      <c r="X68" s="54">
        <v>43586</v>
      </c>
      <c r="Y68" s="54">
        <v>43952</v>
      </c>
    </row>
    <row r="69" spans="1:26" s="18" customFormat="1" ht="25.5" x14ac:dyDescent="0.25">
      <c r="A69" s="52" t="s">
        <v>289</v>
      </c>
      <c r="B69" s="26"/>
      <c r="C69" s="107" t="s">
        <v>68</v>
      </c>
      <c r="D69" s="107" t="s">
        <v>69</v>
      </c>
      <c r="E69" s="120"/>
      <c r="F69" s="107" t="s">
        <v>290</v>
      </c>
      <c r="G69" s="121" t="s">
        <v>291</v>
      </c>
      <c r="H69" s="94" t="s">
        <v>292</v>
      </c>
      <c r="I69" s="94" t="s">
        <v>293</v>
      </c>
      <c r="J69" s="47"/>
      <c r="K69" s="59">
        <v>2</v>
      </c>
      <c r="L69" s="20">
        <f>+AssetRegister!$J$18</f>
        <v>5</v>
      </c>
      <c r="M69" s="20">
        <f t="shared" ref="M69:M92" si="6">IFERROR((K69*L69),"Accept Risk")</f>
        <v>10</v>
      </c>
      <c r="N69" s="114">
        <f>IFERROR((AVERAGE(M69:M72)),"Accept Risk")</f>
        <v>8.75</v>
      </c>
      <c r="O69" s="50"/>
      <c r="P69" s="94"/>
      <c r="Q69" s="47" t="s">
        <v>26</v>
      </c>
      <c r="R69" s="59">
        <v>1</v>
      </c>
      <c r="S69" s="20">
        <f>+AssetRegister!$J$18</f>
        <v>5</v>
      </c>
      <c r="T69" s="20">
        <f t="shared" ref="T69:T92" si="7">IFERROR((R69*S69),"Accept Risk")</f>
        <v>5</v>
      </c>
      <c r="U69" s="114">
        <f>IFERROR((AVERAGE(T69:T72)),"Accept Risk")</f>
        <v>7.5</v>
      </c>
      <c r="V69" s="94" t="s">
        <v>112</v>
      </c>
      <c r="W69" s="42">
        <v>41920</v>
      </c>
      <c r="X69" s="54">
        <v>43586</v>
      </c>
      <c r="Y69" s="54">
        <v>43952</v>
      </c>
      <c r="Z69" s="50"/>
    </row>
    <row r="70" spans="1:26" ht="25.5" x14ac:dyDescent="0.25">
      <c r="A70" s="52" t="s">
        <v>294</v>
      </c>
      <c r="C70" s="108"/>
      <c r="D70" s="108"/>
      <c r="E70" s="103"/>
      <c r="F70" s="108"/>
      <c r="G70" s="112"/>
      <c r="H70" s="95" t="s">
        <v>295</v>
      </c>
      <c r="I70" s="95" t="s">
        <v>296</v>
      </c>
      <c r="J70" s="47"/>
      <c r="K70" s="60">
        <v>2</v>
      </c>
      <c r="L70" s="20">
        <f>+AssetRegister!$J$18</f>
        <v>5</v>
      </c>
      <c r="M70" s="20">
        <f t="shared" si="6"/>
        <v>10</v>
      </c>
      <c r="N70" s="115"/>
      <c r="O70" s="95"/>
      <c r="P70" s="95"/>
      <c r="Q70" s="47" t="s">
        <v>26</v>
      </c>
      <c r="R70" s="60">
        <v>2</v>
      </c>
      <c r="S70" s="20">
        <f>+AssetRegister!$J$18</f>
        <v>5</v>
      </c>
      <c r="T70" s="20">
        <f t="shared" si="7"/>
        <v>10</v>
      </c>
      <c r="U70" s="115"/>
      <c r="V70" s="94" t="s">
        <v>106</v>
      </c>
      <c r="W70" s="42">
        <v>41920</v>
      </c>
      <c r="X70" s="54">
        <v>43586</v>
      </c>
      <c r="Y70" s="54">
        <v>43952</v>
      </c>
      <c r="Z70" s="95"/>
    </row>
    <row r="71" spans="1:26" ht="38.25" x14ac:dyDescent="0.25">
      <c r="A71" s="52" t="s">
        <v>297</v>
      </c>
      <c r="C71" s="108"/>
      <c r="D71" s="108"/>
      <c r="E71" s="103"/>
      <c r="F71" s="108"/>
      <c r="G71" s="112"/>
      <c r="H71" s="95" t="s">
        <v>298</v>
      </c>
      <c r="I71" s="95" t="s">
        <v>299</v>
      </c>
      <c r="J71" s="47"/>
      <c r="K71" s="60">
        <v>1</v>
      </c>
      <c r="L71" s="20">
        <f>+AssetRegister!$J$18</f>
        <v>5</v>
      </c>
      <c r="M71" s="20">
        <f t="shared" si="6"/>
        <v>5</v>
      </c>
      <c r="N71" s="115"/>
      <c r="O71" s="95"/>
      <c r="P71" s="95"/>
      <c r="Q71" s="47" t="s">
        <v>26</v>
      </c>
      <c r="R71" s="60">
        <v>1</v>
      </c>
      <c r="S71" s="20">
        <f>+AssetRegister!$J$18</f>
        <v>5</v>
      </c>
      <c r="T71" s="20">
        <f t="shared" si="7"/>
        <v>5</v>
      </c>
      <c r="U71" s="115"/>
      <c r="V71" s="94" t="s">
        <v>106</v>
      </c>
      <c r="W71" s="42">
        <v>41920</v>
      </c>
      <c r="X71" s="54">
        <v>43586</v>
      </c>
      <c r="Y71" s="54">
        <v>43952</v>
      </c>
      <c r="Z71" s="95"/>
    </row>
    <row r="72" spans="1:26" s="21" customFormat="1" ht="25.5" x14ac:dyDescent="0.25">
      <c r="A72" s="52" t="s">
        <v>300</v>
      </c>
      <c r="B72" s="27"/>
      <c r="C72" s="109"/>
      <c r="D72" s="109"/>
      <c r="E72" s="118"/>
      <c r="F72" s="109"/>
      <c r="G72" s="113"/>
      <c r="H72" s="21" t="s">
        <v>301</v>
      </c>
      <c r="I72" s="21" t="s">
        <v>302</v>
      </c>
      <c r="J72" s="47"/>
      <c r="K72" s="58">
        <v>2</v>
      </c>
      <c r="L72" s="20">
        <f>+AssetRegister!$J$18</f>
        <v>5</v>
      </c>
      <c r="M72" s="20">
        <f t="shared" si="6"/>
        <v>10</v>
      </c>
      <c r="N72" s="116"/>
      <c r="Q72" s="47" t="s">
        <v>26</v>
      </c>
      <c r="R72" s="58">
        <v>2</v>
      </c>
      <c r="S72" s="20">
        <f>+AssetRegister!$J$18</f>
        <v>5</v>
      </c>
      <c r="T72" s="20">
        <f t="shared" si="7"/>
        <v>10</v>
      </c>
      <c r="U72" s="116"/>
      <c r="V72" s="94" t="s">
        <v>106</v>
      </c>
      <c r="W72" s="42">
        <v>41920</v>
      </c>
      <c r="X72" s="54">
        <v>43586</v>
      </c>
      <c r="Y72" s="54">
        <v>43952</v>
      </c>
    </row>
    <row r="73" spans="1:26" s="18" customFormat="1" ht="25.5" x14ac:dyDescent="0.25">
      <c r="A73" s="52" t="s">
        <v>303</v>
      </c>
      <c r="B73" s="26"/>
      <c r="C73" s="120" t="s">
        <v>70</v>
      </c>
      <c r="D73" s="120" t="s">
        <v>71</v>
      </c>
      <c r="E73" s="74" t="s">
        <v>114</v>
      </c>
      <c r="F73" s="107" t="s">
        <v>304</v>
      </c>
      <c r="G73" s="110" t="s">
        <v>305</v>
      </c>
      <c r="H73" s="94" t="s">
        <v>306</v>
      </c>
      <c r="I73" s="94" t="s">
        <v>307</v>
      </c>
      <c r="J73" s="47"/>
      <c r="K73" s="59">
        <v>2</v>
      </c>
      <c r="L73" s="20">
        <f>+AssetRegister!$J$19</f>
        <v>5</v>
      </c>
      <c r="M73" s="20">
        <f t="shared" si="6"/>
        <v>10</v>
      </c>
      <c r="N73" s="114">
        <f>IFERROR((AVERAGE(M73:M92)),"Accept Risk")</f>
        <v>6.45</v>
      </c>
      <c r="O73" s="94"/>
      <c r="P73" s="94"/>
      <c r="Q73" s="47" t="s">
        <v>26</v>
      </c>
      <c r="R73" s="59">
        <v>2</v>
      </c>
      <c r="S73" s="20">
        <f>+AssetRegister!$J$19</f>
        <v>5</v>
      </c>
      <c r="T73" s="20">
        <f t="shared" si="7"/>
        <v>10</v>
      </c>
      <c r="U73" s="114">
        <f>IFERROR((AVERAGE(T73:T92)),"Accept Risk")</f>
        <v>6.45</v>
      </c>
      <c r="V73" s="94" t="s">
        <v>106</v>
      </c>
      <c r="W73" s="42">
        <v>41920</v>
      </c>
      <c r="X73" s="54">
        <v>43586</v>
      </c>
      <c r="Y73" s="54">
        <v>43952</v>
      </c>
      <c r="Z73" s="94"/>
    </row>
    <row r="74" spans="1:26" ht="38.25" x14ac:dyDescent="0.25">
      <c r="A74" s="52" t="s">
        <v>308</v>
      </c>
      <c r="C74" s="103"/>
      <c r="D74" s="103"/>
      <c r="E74" s="120" t="s">
        <v>114</v>
      </c>
      <c r="F74" s="108"/>
      <c r="G74" s="111"/>
      <c r="H74" s="95" t="s">
        <v>193</v>
      </c>
      <c r="I74" s="95" t="s">
        <v>194</v>
      </c>
      <c r="J74" s="47"/>
      <c r="K74" s="60">
        <v>1</v>
      </c>
      <c r="L74" s="20">
        <f>+AssetRegister!$J$19</f>
        <v>5</v>
      </c>
      <c r="M74" s="20">
        <f t="shared" si="6"/>
        <v>5</v>
      </c>
      <c r="N74" s="115"/>
      <c r="O74" s="95"/>
      <c r="P74" s="95"/>
      <c r="Q74" s="47" t="s">
        <v>26</v>
      </c>
      <c r="R74" s="60">
        <v>1</v>
      </c>
      <c r="S74" s="20">
        <f>+AssetRegister!$J$19</f>
        <v>5</v>
      </c>
      <c r="T74" s="20">
        <f t="shared" si="7"/>
        <v>5</v>
      </c>
      <c r="U74" s="115"/>
      <c r="V74" s="94" t="s">
        <v>106</v>
      </c>
      <c r="W74" s="42">
        <v>41920</v>
      </c>
      <c r="X74" s="54">
        <v>43586</v>
      </c>
      <c r="Y74" s="54">
        <v>43952</v>
      </c>
      <c r="Z74" s="95"/>
    </row>
    <row r="75" spans="1:26" ht="25.5" x14ac:dyDescent="0.25">
      <c r="A75" s="52" t="s">
        <v>309</v>
      </c>
      <c r="C75" s="103"/>
      <c r="D75" s="103"/>
      <c r="E75" s="103"/>
      <c r="F75" s="108" t="s">
        <v>310</v>
      </c>
      <c r="G75" s="112" t="s">
        <v>178</v>
      </c>
      <c r="H75" s="95" t="s">
        <v>254</v>
      </c>
      <c r="I75" s="95" t="s">
        <v>255</v>
      </c>
      <c r="J75" s="95" t="s">
        <v>119</v>
      </c>
      <c r="K75" s="60">
        <v>1</v>
      </c>
      <c r="L75" s="20">
        <f>+AssetRegister!$J$19</f>
        <v>5</v>
      </c>
      <c r="M75" s="20">
        <f t="shared" si="6"/>
        <v>5</v>
      </c>
      <c r="N75" s="115"/>
      <c r="O75" s="95"/>
      <c r="P75" s="95"/>
      <c r="Q75" s="47" t="s">
        <v>26</v>
      </c>
      <c r="R75" s="60">
        <v>1</v>
      </c>
      <c r="S75" s="20">
        <f>+AssetRegister!$J$19</f>
        <v>5</v>
      </c>
      <c r="T75" s="20">
        <f t="shared" si="7"/>
        <v>5</v>
      </c>
      <c r="U75" s="115"/>
      <c r="V75" s="94" t="s">
        <v>106</v>
      </c>
      <c r="W75" s="42">
        <v>41920</v>
      </c>
      <c r="X75" s="54">
        <v>43586</v>
      </c>
      <c r="Y75" s="54">
        <v>43952</v>
      </c>
      <c r="Z75" s="95"/>
    </row>
    <row r="76" spans="1:26" ht="25.5" x14ac:dyDescent="0.25">
      <c r="A76" s="52" t="s">
        <v>311</v>
      </c>
      <c r="C76" s="103"/>
      <c r="D76" s="103"/>
      <c r="E76" s="103"/>
      <c r="F76" s="108"/>
      <c r="G76" s="112"/>
      <c r="H76" s="95" t="s">
        <v>179</v>
      </c>
      <c r="I76" s="95" t="s">
        <v>180</v>
      </c>
      <c r="J76" s="95" t="s">
        <v>119</v>
      </c>
      <c r="K76" s="60">
        <v>1</v>
      </c>
      <c r="L76" s="20">
        <f>+AssetRegister!$J$19</f>
        <v>5</v>
      </c>
      <c r="M76" s="20">
        <f t="shared" si="6"/>
        <v>5</v>
      </c>
      <c r="N76" s="115"/>
      <c r="O76" s="95"/>
      <c r="P76" s="95"/>
      <c r="Q76" s="47" t="s">
        <v>26</v>
      </c>
      <c r="R76" s="60">
        <v>1</v>
      </c>
      <c r="S76" s="20">
        <f>+AssetRegister!$J$19</f>
        <v>5</v>
      </c>
      <c r="T76" s="20">
        <f t="shared" si="7"/>
        <v>5</v>
      </c>
      <c r="U76" s="115"/>
      <c r="V76" s="94" t="s">
        <v>106</v>
      </c>
      <c r="W76" s="42">
        <v>41920</v>
      </c>
      <c r="X76" s="54">
        <v>43586</v>
      </c>
      <c r="Y76" s="54">
        <v>43952</v>
      </c>
      <c r="Z76" s="95"/>
    </row>
    <row r="77" spans="1:26" ht="25.5" x14ac:dyDescent="0.25">
      <c r="A77" s="52" t="s">
        <v>312</v>
      </c>
      <c r="C77" s="103"/>
      <c r="D77" s="103"/>
      <c r="E77" s="103"/>
      <c r="F77" s="108"/>
      <c r="G77" s="112"/>
      <c r="H77" s="95" t="s">
        <v>183</v>
      </c>
      <c r="I77" s="95" t="s">
        <v>184</v>
      </c>
      <c r="J77" s="95" t="s">
        <v>119</v>
      </c>
      <c r="K77" s="60">
        <v>1</v>
      </c>
      <c r="L77" s="20">
        <f>+AssetRegister!$J$19</f>
        <v>5</v>
      </c>
      <c r="M77" s="20">
        <f t="shared" si="6"/>
        <v>5</v>
      </c>
      <c r="N77" s="115"/>
      <c r="O77" s="95"/>
      <c r="P77" s="95"/>
      <c r="Q77" s="47" t="s">
        <v>26</v>
      </c>
      <c r="R77" s="60">
        <v>1</v>
      </c>
      <c r="S77" s="20">
        <f>+AssetRegister!$J$19</f>
        <v>5</v>
      </c>
      <c r="T77" s="20">
        <f t="shared" si="7"/>
        <v>5</v>
      </c>
      <c r="U77" s="115"/>
      <c r="V77" s="94" t="s">
        <v>106</v>
      </c>
      <c r="W77" s="42">
        <v>41920</v>
      </c>
      <c r="X77" s="54">
        <v>43586</v>
      </c>
      <c r="Y77" s="54">
        <v>43952</v>
      </c>
      <c r="Z77" s="95"/>
    </row>
    <row r="78" spans="1:26" ht="25.5" x14ac:dyDescent="0.25">
      <c r="A78" s="52" t="s">
        <v>313</v>
      </c>
      <c r="C78" s="103"/>
      <c r="D78" s="103"/>
      <c r="E78" s="103"/>
      <c r="F78" s="76" t="s">
        <v>314</v>
      </c>
      <c r="G78" s="79" t="s">
        <v>150</v>
      </c>
      <c r="H78" s="39" t="s">
        <v>154</v>
      </c>
      <c r="I78" s="38" t="s">
        <v>155</v>
      </c>
      <c r="J78" s="95" t="s">
        <v>119</v>
      </c>
      <c r="K78" s="60">
        <v>1</v>
      </c>
      <c r="L78" s="20">
        <f>+AssetRegister!$J$19</f>
        <v>5</v>
      </c>
      <c r="M78" s="20">
        <f t="shared" si="6"/>
        <v>5</v>
      </c>
      <c r="N78" s="115"/>
      <c r="O78" s="39"/>
      <c r="P78" s="38"/>
      <c r="Q78" s="47" t="s">
        <v>26</v>
      </c>
      <c r="R78" s="60">
        <v>1</v>
      </c>
      <c r="S78" s="20">
        <f>+AssetRegister!$J$19</f>
        <v>5</v>
      </c>
      <c r="T78" s="20">
        <f t="shared" si="7"/>
        <v>5</v>
      </c>
      <c r="U78" s="115"/>
      <c r="V78" s="94" t="s">
        <v>106</v>
      </c>
      <c r="W78" s="42">
        <v>41920</v>
      </c>
      <c r="X78" s="54">
        <v>43586</v>
      </c>
      <c r="Y78" s="54">
        <v>43952</v>
      </c>
      <c r="Z78" s="95"/>
    </row>
    <row r="79" spans="1:26" s="23" customFormat="1" ht="15.75" customHeight="1" thickBot="1" x14ac:dyDescent="0.3">
      <c r="A79" s="52" t="s">
        <v>315</v>
      </c>
      <c r="B79" s="28"/>
      <c r="C79" s="103"/>
      <c r="D79" s="103"/>
      <c r="E79" s="103"/>
      <c r="F79" s="87" t="s">
        <v>127</v>
      </c>
      <c r="G79" s="84" t="s">
        <v>316</v>
      </c>
      <c r="H79" s="95" t="s">
        <v>317</v>
      </c>
      <c r="I79" s="38" t="s">
        <v>318</v>
      </c>
      <c r="J79" s="47"/>
      <c r="K79" s="60">
        <v>1</v>
      </c>
      <c r="L79" s="20">
        <f>+AssetRegister!$J$19</f>
        <v>5</v>
      </c>
      <c r="M79" s="20">
        <f t="shared" si="6"/>
        <v>5</v>
      </c>
      <c r="N79" s="117"/>
      <c r="O79" s="95"/>
      <c r="P79" s="38"/>
      <c r="Q79" s="47" t="s">
        <v>26</v>
      </c>
      <c r="R79" s="60">
        <v>1</v>
      </c>
      <c r="S79" s="20">
        <f>+AssetRegister!$J$19</f>
        <v>5</v>
      </c>
      <c r="T79" s="20">
        <f t="shared" si="7"/>
        <v>5</v>
      </c>
      <c r="U79" s="117"/>
      <c r="V79" s="94" t="s">
        <v>106</v>
      </c>
      <c r="W79" s="42">
        <v>41920</v>
      </c>
      <c r="X79" s="54">
        <v>43586</v>
      </c>
      <c r="Y79" s="54">
        <v>43952</v>
      </c>
      <c r="Z79" s="86"/>
    </row>
    <row r="80" spans="1:26" s="23" customFormat="1" ht="51" x14ac:dyDescent="0.25">
      <c r="A80" s="52" t="s">
        <v>319</v>
      </c>
      <c r="B80" s="28"/>
      <c r="C80" s="103"/>
      <c r="D80" s="103"/>
      <c r="E80" s="103"/>
      <c r="F80" s="102" t="s">
        <v>203</v>
      </c>
      <c r="G80" s="122" t="s">
        <v>204</v>
      </c>
      <c r="H80" s="95" t="s">
        <v>320</v>
      </c>
      <c r="I80" s="38" t="s">
        <v>321</v>
      </c>
      <c r="J80" s="79" t="s">
        <v>322</v>
      </c>
      <c r="K80" s="61">
        <v>1</v>
      </c>
      <c r="L80" s="20">
        <f>+AssetRegister!$J$19</f>
        <v>5</v>
      </c>
      <c r="M80" s="20">
        <f t="shared" si="6"/>
        <v>5</v>
      </c>
      <c r="N80" s="117"/>
      <c r="O80" s="95"/>
      <c r="P80" s="38"/>
      <c r="Q80" s="47" t="s">
        <v>26</v>
      </c>
      <c r="R80" s="61">
        <v>1</v>
      </c>
      <c r="S80" s="20">
        <f>+AssetRegister!$J$19</f>
        <v>5</v>
      </c>
      <c r="T80" s="20">
        <f t="shared" si="7"/>
        <v>5</v>
      </c>
      <c r="U80" s="117"/>
      <c r="V80" s="94" t="s">
        <v>106</v>
      </c>
      <c r="W80" s="42">
        <v>41920</v>
      </c>
      <c r="X80" s="54">
        <v>43586</v>
      </c>
      <c r="Y80" s="54">
        <v>43952</v>
      </c>
      <c r="Z80" s="86"/>
    </row>
    <row r="81" spans="1:26" s="23" customFormat="1" ht="51" x14ac:dyDescent="0.25">
      <c r="A81" s="52" t="s">
        <v>323</v>
      </c>
      <c r="B81" s="28"/>
      <c r="C81" s="103"/>
      <c r="D81" s="103"/>
      <c r="E81" s="103"/>
      <c r="F81" s="103"/>
      <c r="G81" s="124"/>
      <c r="H81" s="95" t="s">
        <v>324</v>
      </c>
      <c r="I81" s="38" t="s">
        <v>325</v>
      </c>
      <c r="J81" s="79" t="s">
        <v>322</v>
      </c>
      <c r="K81" s="61">
        <v>2</v>
      </c>
      <c r="L81" s="20">
        <f>+AssetRegister!$J$19</f>
        <v>5</v>
      </c>
      <c r="M81" s="20">
        <f t="shared" si="6"/>
        <v>10</v>
      </c>
      <c r="N81" s="117"/>
      <c r="O81" s="95"/>
      <c r="P81" s="38"/>
      <c r="Q81" s="47" t="s">
        <v>26</v>
      </c>
      <c r="R81" s="61">
        <v>2</v>
      </c>
      <c r="S81" s="20">
        <f>+AssetRegister!$J$19</f>
        <v>5</v>
      </c>
      <c r="T81" s="20">
        <f t="shared" si="7"/>
        <v>10</v>
      </c>
      <c r="U81" s="117"/>
      <c r="V81" s="94" t="s">
        <v>106</v>
      </c>
      <c r="W81" s="42">
        <v>41920</v>
      </c>
      <c r="X81" s="54">
        <v>43586</v>
      </c>
      <c r="Y81" s="54">
        <v>43952</v>
      </c>
      <c r="Z81" s="86"/>
    </row>
    <row r="82" spans="1:26" s="23" customFormat="1" ht="51" x14ac:dyDescent="0.25">
      <c r="A82" s="52" t="s">
        <v>326</v>
      </c>
      <c r="B82" s="28"/>
      <c r="C82" s="103"/>
      <c r="D82" s="103"/>
      <c r="E82" s="103"/>
      <c r="F82" s="103"/>
      <c r="G82" s="124"/>
      <c r="H82" s="95" t="s">
        <v>327</v>
      </c>
      <c r="I82" s="38" t="s">
        <v>328</v>
      </c>
      <c r="J82" s="79" t="s">
        <v>322</v>
      </c>
      <c r="K82" s="61">
        <v>2</v>
      </c>
      <c r="L82" s="20">
        <f>+AssetRegister!$J$19</f>
        <v>5</v>
      </c>
      <c r="M82" s="20">
        <f t="shared" si="6"/>
        <v>10</v>
      </c>
      <c r="N82" s="117"/>
      <c r="O82" s="95"/>
      <c r="P82" s="38"/>
      <c r="Q82" s="47" t="s">
        <v>26</v>
      </c>
      <c r="R82" s="61">
        <v>2</v>
      </c>
      <c r="S82" s="20">
        <f>+AssetRegister!$J$19</f>
        <v>5</v>
      </c>
      <c r="T82" s="20">
        <f t="shared" si="7"/>
        <v>10</v>
      </c>
      <c r="U82" s="117"/>
      <c r="V82" s="94" t="s">
        <v>106</v>
      </c>
      <c r="W82" s="42">
        <v>41920</v>
      </c>
      <c r="X82" s="54">
        <v>43586</v>
      </c>
      <c r="Y82" s="54">
        <v>43952</v>
      </c>
      <c r="Z82" s="86"/>
    </row>
    <row r="83" spans="1:26" s="23" customFormat="1" ht="51" x14ac:dyDescent="0.25">
      <c r="A83" s="52" t="s">
        <v>329</v>
      </c>
      <c r="B83" s="28"/>
      <c r="C83" s="103"/>
      <c r="D83" s="103"/>
      <c r="E83" s="103"/>
      <c r="F83" s="103"/>
      <c r="G83" s="124"/>
      <c r="H83" s="95" t="s">
        <v>330</v>
      </c>
      <c r="I83" s="38" t="s">
        <v>331</v>
      </c>
      <c r="J83" s="79" t="s">
        <v>322</v>
      </c>
      <c r="K83" s="61">
        <v>2</v>
      </c>
      <c r="L83" s="20">
        <f>+AssetRegister!$J$19</f>
        <v>5</v>
      </c>
      <c r="M83" s="20">
        <f t="shared" si="6"/>
        <v>10</v>
      </c>
      <c r="N83" s="117"/>
      <c r="O83" s="95"/>
      <c r="P83" s="38"/>
      <c r="Q83" s="47" t="s">
        <v>26</v>
      </c>
      <c r="R83" s="61">
        <v>2</v>
      </c>
      <c r="S83" s="20">
        <f>+AssetRegister!$J$19</f>
        <v>5</v>
      </c>
      <c r="T83" s="20">
        <f t="shared" si="7"/>
        <v>10</v>
      </c>
      <c r="U83" s="117"/>
      <c r="V83" s="94" t="s">
        <v>106</v>
      </c>
      <c r="W83" s="42">
        <v>41920</v>
      </c>
      <c r="X83" s="54">
        <v>43586</v>
      </c>
      <c r="Y83" s="54">
        <v>43952</v>
      </c>
      <c r="Z83" s="86"/>
    </row>
    <row r="84" spans="1:26" s="23" customFormat="1" ht="51" x14ac:dyDescent="0.25">
      <c r="A84" s="52" t="s">
        <v>332</v>
      </c>
      <c r="B84" s="28"/>
      <c r="C84" s="103"/>
      <c r="D84" s="103"/>
      <c r="E84" s="103"/>
      <c r="F84" s="103"/>
      <c r="G84" s="124"/>
      <c r="H84" s="95" t="s">
        <v>131</v>
      </c>
      <c r="I84" s="38" t="s">
        <v>333</v>
      </c>
      <c r="J84" s="79" t="s">
        <v>322</v>
      </c>
      <c r="K84" s="61">
        <v>2</v>
      </c>
      <c r="L84" s="20">
        <f>+AssetRegister!$J$19</f>
        <v>5</v>
      </c>
      <c r="M84" s="20">
        <f t="shared" si="6"/>
        <v>10</v>
      </c>
      <c r="N84" s="117"/>
      <c r="O84" s="95"/>
      <c r="P84" s="38"/>
      <c r="Q84" s="47" t="s">
        <v>26</v>
      </c>
      <c r="R84" s="61">
        <v>2</v>
      </c>
      <c r="S84" s="20">
        <f>+AssetRegister!$J$19</f>
        <v>5</v>
      </c>
      <c r="T84" s="20">
        <f t="shared" si="7"/>
        <v>10</v>
      </c>
      <c r="U84" s="117"/>
      <c r="V84" s="94" t="s">
        <v>106</v>
      </c>
      <c r="W84" s="42">
        <v>41920</v>
      </c>
      <c r="X84" s="54">
        <v>43586</v>
      </c>
      <c r="Y84" s="54">
        <v>43952</v>
      </c>
      <c r="Z84" s="86"/>
    </row>
    <row r="85" spans="1:26" s="23" customFormat="1" ht="25.5" x14ac:dyDescent="0.25">
      <c r="A85" s="52" t="s">
        <v>334</v>
      </c>
      <c r="B85" s="28"/>
      <c r="C85" s="103"/>
      <c r="D85" s="103"/>
      <c r="E85" s="103"/>
      <c r="F85" s="103"/>
      <c r="G85" s="69" t="s">
        <v>115</v>
      </c>
      <c r="H85" s="70" t="s">
        <v>335</v>
      </c>
      <c r="I85" s="86" t="s">
        <v>336</v>
      </c>
      <c r="J85" s="84" t="s">
        <v>337</v>
      </c>
      <c r="K85" s="61">
        <v>1</v>
      </c>
      <c r="L85" s="20">
        <f>+AssetRegister!$J$19</f>
        <v>5</v>
      </c>
      <c r="M85" s="20">
        <f t="shared" si="6"/>
        <v>5</v>
      </c>
      <c r="N85" s="117"/>
      <c r="O85" s="95"/>
      <c r="P85" s="38"/>
      <c r="Q85" s="47" t="s">
        <v>26</v>
      </c>
      <c r="R85" s="61">
        <v>1</v>
      </c>
      <c r="S85" s="20">
        <f>+AssetRegister!$J$19</f>
        <v>5</v>
      </c>
      <c r="T85" s="20">
        <f t="shared" si="7"/>
        <v>5</v>
      </c>
      <c r="U85" s="117"/>
      <c r="V85" s="94" t="s">
        <v>106</v>
      </c>
      <c r="W85" s="42">
        <v>43221</v>
      </c>
      <c r="X85" s="54">
        <v>43586</v>
      </c>
      <c r="Y85" s="54">
        <v>43952</v>
      </c>
      <c r="Z85" s="86"/>
    </row>
    <row r="86" spans="1:26" s="23" customFormat="1" ht="34.5" customHeight="1" thickBot="1" x14ac:dyDescent="0.3">
      <c r="A86" s="52" t="s">
        <v>338</v>
      </c>
      <c r="B86" s="28"/>
      <c r="C86" s="103"/>
      <c r="D86" s="103"/>
      <c r="E86" s="103"/>
      <c r="F86" s="103"/>
      <c r="G86" s="69" t="s">
        <v>339</v>
      </c>
      <c r="H86" s="70" t="s">
        <v>340</v>
      </c>
      <c r="I86" s="86" t="s">
        <v>341</v>
      </c>
      <c r="J86" s="84" t="s">
        <v>337</v>
      </c>
      <c r="K86" s="61">
        <v>2</v>
      </c>
      <c r="L86" s="20">
        <f>+AssetRegister!$J$19</f>
        <v>5</v>
      </c>
      <c r="M86" s="20">
        <f>IFERROR((K86*L86),"Accept Risk")</f>
        <v>10</v>
      </c>
      <c r="N86" s="117"/>
      <c r="O86" s="95"/>
      <c r="P86" s="38"/>
      <c r="Q86" s="47" t="s">
        <v>26</v>
      </c>
      <c r="R86" s="61">
        <v>2</v>
      </c>
      <c r="S86" s="20">
        <f>+AssetRegister!$J$19</f>
        <v>5</v>
      </c>
      <c r="T86" s="20">
        <f t="shared" si="7"/>
        <v>10</v>
      </c>
      <c r="U86" s="117"/>
      <c r="V86" s="94" t="s">
        <v>106</v>
      </c>
      <c r="W86" s="42">
        <v>43221</v>
      </c>
      <c r="X86" s="54">
        <v>43586</v>
      </c>
      <c r="Y86" s="54">
        <v>43952</v>
      </c>
      <c r="Z86" s="86"/>
    </row>
    <row r="87" spans="1:26" s="23" customFormat="1" ht="34.5" customHeight="1" thickBot="1" x14ac:dyDescent="0.3">
      <c r="A87" s="52" t="s">
        <v>342</v>
      </c>
      <c r="B87" s="28"/>
      <c r="C87" s="103"/>
      <c r="D87" s="103"/>
      <c r="E87" s="103"/>
      <c r="F87" s="103"/>
      <c r="G87" s="69" t="s">
        <v>343</v>
      </c>
      <c r="H87" s="70" t="s">
        <v>340</v>
      </c>
      <c r="I87" s="86" t="s">
        <v>344</v>
      </c>
      <c r="J87" s="84" t="s">
        <v>337</v>
      </c>
      <c r="K87" s="61">
        <v>1</v>
      </c>
      <c r="L87" s="20">
        <v>3</v>
      </c>
      <c r="M87" s="20">
        <f t="shared" ref="M87:M91" si="8">IFERROR((K87*L87),"Accept Risk")</f>
        <v>3</v>
      </c>
      <c r="N87" s="117"/>
      <c r="O87" s="86"/>
      <c r="P87" s="44"/>
      <c r="Q87" s="47" t="s">
        <v>26</v>
      </c>
      <c r="R87" s="61">
        <v>1</v>
      </c>
      <c r="S87" s="20">
        <v>3</v>
      </c>
      <c r="T87" s="20">
        <f t="shared" si="7"/>
        <v>3</v>
      </c>
      <c r="U87" s="117"/>
      <c r="V87" s="94" t="s">
        <v>106</v>
      </c>
      <c r="W87" s="42">
        <v>43221</v>
      </c>
      <c r="X87" s="54">
        <v>43586</v>
      </c>
      <c r="Y87" s="54">
        <v>43952</v>
      </c>
      <c r="Z87" s="86"/>
    </row>
    <row r="88" spans="1:26" s="23" customFormat="1" ht="34.5" customHeight="1" thickBot="1" x14ac:dyDescent="0.3">
      <c r="A88" s="52" t="s">
        <v>345</v>
      </c>
      <c r="B88" s="28"/>
      <c r="C88" s="103"/>
      <c r="D88" s="103"/>
      <c r="E88" s="103"/>
      <c r="F88" s="103"/>
      <c r="G88" s="69" t="s">
        <v>346</v>
      </c>
      <c r="H88" s="70" t="s">
        <v>347</v>
      </c>
      <c r="I88" s="86" t="s">
        <v>348</v>
      </c>
      <c r="J88" s="84" t="s">
        <v>337</v>
      </c>
      <c r="K88" s="61">
        <v>2</v>
      </c>
      <c r="L88" s="20">
        <v>1</v>
      </c>
      <c r="M88" s="20">
        <f t="shared" si="8"/>
        <v>2</v>
      </c>
      <c r="N88" s="117"/>
      <c r="O88" s="86"/>
      <c r="P88" s="44"/>
      <c r="Q88" s="47" t="s">
        <v>26</v>
      </c>
      <c r="R88" s="61">
        <v>2</v>
      </c>
      <c r="S88" s="20">
        <v>1</v>
      </c>
      <c r="T88" s="20">
        <f t="shared" si="7"/>
        <v>2</v>
      </c>
      <c r="U88" s="117"/>
      <c r="V88" s="94" t="s">
        <v>106</v>
      </c>
      <c r="W88" s="42">
        <v>43221</v>
      </c>
      <c r="X88" s="54">
        <v>43586</v>
      </c>
      <c r="Y88" s="54">
        <v>43952</v>
      </c>
      <c r="Z88" s="86"/>
    </row>
    <row r="89" spans="1:26" s="23" customFormat="1" ht="34.5" customHeight="1" thickBot="1" x14ac:dyDescent="0.3">
      <c r="A89" s="52" t="s">
        <v>349</v>
      </c>
      <c r="B89" s="28"/>
      <c r="C89" s="103"/>
      <c r="D89" s="103"/>
      <c r="E89" s="103"/>
      <c r="F89" s="103"/>
      <c r="G89" s="69" t="s">
        <v>350</v>
      </c>
      <c r="H89" s="70"/>
      <c r="I89" s="86" t="s">
        <v>351</v>
      </c>
      <c r="J89" s="84" t="s">
        <v>337</v>
      </c>
      <c r="K89" s="61">
        <v>2</v>
      </c>
      <c r="L89" s="20">
        <v>5</v>
      </c>
      <c r="M89" s="20">
        <f t="shared" si="8"/>
        <v>10</v>
      </c>
      <c r="N89" s="117"/>
      <c r="O89" s="86"/>
      <c r="P89" s="44"/>
      <c r="Q89" s="47" t="s">
        <v>26</v>
      </c>
      <c r="R89" s="61">
        <v>2</v>
      </c>
      <c r="S89" s="20">
        <v>5</v>
      </c>
      <c r="T89" s="20">
        <f t="shared" si="7"/>
        <v>10</v>
      </c>
      <c r="U89" s="117"/>
      <c r="V89" s="94" t="s">
        <v>106</v>
      </c>
      <c r="W89" s="42">
        <v>43221</v>
      </c>
      <c r="X89" s="54">
        <v>43586</v>
      </c>
      <c r="Y89" s="54">
        <v>43952</v>
      </c>
      <c r="Z89" s="86"/>
    </row>
    <row r="90" spans="1:26" s="23" customFormat="1" ht="34.5" customHeight="1" thickBot="1" x14ac:dyDescent="0.3">
      <c r="A90" s="52" t="s">
        <v>352</v>
      </c>
      <c r="B90" s="28"/>
      <c r="C90" s="103"/>
      <c r="D90" s="103"/>
      <c r="E90" s="103"/>
      <c r="F90" s="103"/>
      <c r="G90" s="69" t="s">
        <v>353</v>
      </c>
      <c r="H90" s="70" t="s">
        <v>354</v>
      </c>
      <c r="I90" s="86" t="s">
        <v>355</v>
      </c>
      <c r="J90" s="84" t="s">
        <v>337</v>
      </c>
      <c r="K90" s="61">
        <v>1</v>
      </c>
      <c r="L90" s="20">
        <v>3</v>
      </c>
      <c r="M90" s="20">
        <f t="shared" si="8"/>
        <v>3</v>
      </c>
      <c r="N90" s="117"/>
      <c r="O90" s="86"/>
      <c r="P90" s="44"/>
      <c r="Q90" s="47" t="s">
        <v>26</v>
      </c>
      <c r="R90" s="61">
        <v>1</v>
      </c>
      <c r="S90" s="20">
        <v>3</v>
      </c>
      <c r="T90" s="20">
        <f t="shared" si="7"/>
        <v>3</v>
      </c>
      <c r="U90" s="117"/>
      <c r="V90" s="94" t="s">
        <v>106</v>
      </c>
      <c r="W90" s="42">
        <v>43221</v>
      </c>
      <c r="X90" s="54">
        <v>43586</v>
      </c>
      <c r="Y90" s="54">
        <v>43952</v>
      </c>
      <c r="Z90" s="86"/>
    </row>
    <row r="91" spans="1:26" s="23" customFormat="1" ht="34.5" customHeight="1" thickBot="1" x14ac:dyDescent="0.3">
      <c r="A91" s="52" t="s">
        <v>356</v>
      </c>
      <c r="B91" s="28"/>
      <c r="C91" s="103"/>
      <c r="D91" s="103"/>
      <c r="E91" s="103"/>
      <c r="F91" s="103"/>
      <c r="G91" s="69" t="s">
        <v>357</v>
      </c>
      <c r="H91" s="70" t="s">
        <v>354</v>
      </c>
      <c r="I91" s="86" t="s">
        <v>358</v>
      </c>
      <c r="J91" s="84" t="s">
        <v>337</v>
      </c>
      <c r="K91" s="61">
        <v>1</v>
      </c>
      <c r="L91" s="20">
        <v>3</v>
      </c>
      <c r="M91" s="20">
        <f t="shared" si="8"/>
        <v>3</v>
      </c>
      <c r="N91" s="117"/>
      <c r="O91" s="86"/>
      <c r="P91" s="44"/>
      <c r="Q91" s="47" t="s">
        <v>26</v>
      </c>
      <c r="R91" s="61">
        <v>1</v>
      </c>
      <c r="S91" s="20">
        <v>3</v>
      </c>
      <c r="T91" s="20">
        <f t="shared" si="7"/>
        <v>3</v>
      </c>
      <c r="U91" s="117"/>
      <c r="V91" s="94" t="s">
        <v>106</v>
      </c>
      <c r="W91" s="42">
        <v>43221</v>
      </c>
      <c r="X91" s="54">
        <v>43586</v>
      </c>
      <c r="Y91" s="54">
        <v>43952</v>
      </c>
      <c r="Z91" s="86"/>
    </row>
    <row r="92" spans="1:26" s="21" customFormat="1" ht="26.25" customHeight="1" thickBot="1" x14ac:dyDescent="0.3">
      <c r="A92" s="52" t="s">
        <v>359</v>
      </c>
      <c r="B92" s="27"/>
      <c r="C92" s="118"/>
      <c r="D92" s="118"/>
      <c r="E92" s="104"/>
      <c r="F92" s="118"/>
      <c r="G92" s="71" t="s">
        <v>360</v>
      </c>
      <c r="H92" s="72" t="s">
        <v>361</v>
      </c>
      <c r="I92" s="86" t="s">
        <v>362</v>
      </c>
      <c r="J92" s="84" t="s">
        <v>337</v>
      </c>
      <c r="K92" s="58">
        <v>2</v>
      </c>
      <c r="L92" s="20">
        <v>4</v>
      </c>
      <c r="M92" s="20">
        <f t="shared" si="6"/>
        <v>8</v>
      </c>
      <c r="N92" s="116"/>
      <c r="Q92" s="47" t="s">
        <v>26</v>
      </c>
      <c r="R92" s="58">
        <v>2</v>
      </c>
      <c r="S92" s="20">
        <v>4</v>
      </c>
      <c r="T92" s="20">
        <f t="shared" si="7"/>
        <v>8</v>
      </c>
      <c r="U92" s="116"/>
      <c r="V92" s="94" t="s">
        <v>106</v>
      </c>
      <c r="W92" s="42">
        <v>43221</v>
      </c>
      <c r="X92" s="54">
        <v>43586</v>
      </c>
      <c r="Y92" s="54">
        <v>43952</v>
      </c>
    </row>
    <row r="93" spans="1:26" ht="38.25" hidden="1" x14ac:dyDescent="0.25">
      <c r="A93" s="52" t="s">
        <v>363</v>
      </c>
      <c r="C93" s="99" t="s">
        <v>364</v>
      </c>
      <c r="D93" s="102" t="s">
        <v>365</v>
      </c>
      <c r="E93" s="87"/>
      <c r="F93" s="99" t="s">
        <v>366</v>
      </c>
      <c r="G93" s="99" t="s">
        <v>367</v>
      </c>
      <c r="H93" s="95" t="s">
        <v>368</v>
      </c>
      <c r="I93" s="38" t="s">
        <v>369</v>
      </c>
      <c r="J93" s="79"/>
      <c r="K93" s="15">
        <v>1</v>
      </c>
      <c r="L93" s="20">
        <v>3</v>
      </c>
      <c r="M93" s="20">
        <f t="shared" ref="M93:M153" si="9">IFERROR((K93*L93),"Accept Risk")</f>
        <v>3</v>
      </c>
      <c r="N93" s="105">
        <f>IFERROR((AVERAGE(M93:M97)),"Accept Risk")</f>
        <v>3</v>
      </c>
      <c r="O93" s="95"/>
      <c r="P93" s="95"/>
      <c r="Q93" s="95" t="s">
        <v>370</v>
      </c>
      <c r="R93" s="15">
        <v>1</v>
      </c>
      <c r="S93" s="16">
        <v>3</v>
      </c>
      <c r="T93" s="20">
        <f t="shared" ref="T93:T153" si="10">IFERROR((R93*S93),"Accept Risk")</f>
        <v>3</v>
      </c>
      <c r="U93" s="105">
        <f>IFERROR((AVERAGE(T93:T97)),"Accept Risk")</f>
        <v>3</v>
      </c>
      <c r="V93" s="94" t="s">
        <v>106</v>
      </c>
      <c r="W93" s="42">
        <v>41920</v>
      </c>
      <c r="X93" s="54">
        <v>43586</v>
      </c>
      <c r="Y93" s="54">
        <v>43952</v>
      </c>
      <c r="Z93" s="95" t="s">
        <v>371</v>
      </c>
    </row>
    <row r="94" spans="1:26" ht="15.75" hidden="1" customHeight="1" thickBot="1" x14ac:dyDescent="0.3">
      <c r="A94" s="52" t="s">
        <v>372</v>
      </c>
      <c r="C94" s="100"/>
      <c r="D94" s="103"/>
      <c r="E94" s="75"/>
      <c r="F94" s="100"/>
      <c r="G94" s="100"/>
      <c r="H94" s="95" t="s">
        <v>373</v>
      </c>
      <c r="I94" s="38" t="s">
        <v>374</v>
      </c>
      <c r="J94" s="79"/>
      <c r="K94" s="15">
        <v>1</v>
      </c>
      <c r="L94" s="20">
        <v>3</v>
      </c>
      <c r="M94" s="20">
        <f t="shared" si="9"/>
        <v>3</v>
      </c>
      <c r="N94" s="106"/>
      <c r="O94" s="95"/>
      <c r="P94" s="95"/>
      <c r="Q94" s="95" t="s">
        <v>370</v>
      </c>
      <c r="R94" s="15">
        <v>1</v>
      </c>
      <c r="S94" s="16">
        <v>3</v>
      </c>
      <c r="T94" s="20">
        <f t="shared" si="10"/>
        <v>3</v>
      </c>
      <c r="U94" s="106"/>
      <c r="V94" s="94" t="s">
        <v>106</v>
      </c>
      <c r="W94" s="42">
        <v>41920</v>
      </c>
      <c r="X94" s="37">
        <v>42795</v>
      </c>
      <c r="Y94" s="37">
        <v>43586</v>
      </c>
      <c r="Z94" s="95" t="s">
        <v>371</v>
      </c>
    </row>
    <row r="95" spans="1:26" ht="15.75" hidden="1" customHeight="1" thickBot="1" x14ac:dyDescent="0.3">
      <c r="A95" s="52" t="s">
        <v>375</v>
      </c>
      <c r="C95" s="100"/>
      <c r="D95" s="103"/>
      <c r="E95" s="75"/>
      <c r="F95" s="100"/>
      <c r="G95" s="100"/>
      <c r="H95" s="95" t="s">
        <v>376</v>
      </c>
      <c r="I95" s="38" t="s">
        <v>377</v>
      </c>
      <c r="J95" s="79"/>
      <c r="K95" s="15">
        <v>1</v>
      </c>
      <c r="L95" s="20">
        <v>3</v>
      </c>
      <c r="M95" s="20">
        <f t="shared" si="9"/>
        <v>3</v>
      </c>
      <c r="N95" s="106"/>
      <c r="O95" s="95"/>
      <c r="P95" s="95"/>
      <c r="Q95" s="95" t="s">
        <v>370</v>
      </c>
      <c r="R95" s="15">
        <v>1</v>
      </c>
      <c r="S95" s="16">
        <v>3</v>
      </c>
      <c r="T95" s="20">
        <f t="shared" si="10"/>
        <v>3</v>
      </c>
      <c r="U95" s="106"/>
      <c r="V95" s="94" t="s">
        <v>106</v>
      </c>
      <c r="W95" s="42">
        <v>41920</v>
      </c>
      <c r="X95" s="37">
        <v>42795</v>
      </c>
      <c r="Y95" s="95" t="s">
        <v>370</v>
      </c>
      <c r="Z95" s="95" t="s">
        <v>371</v>
      </c>
    </row>
    <row r="96" spans="1:26" ht="39" hidden="1" thickBot="1" x14ac:dyDescent="0.3">
      <c r="A96" s="52" t="s">
        <v>378</v>
      </c>
      <c r="C96" s="100"/>
      <c r="D96" s="103"/>
      <c r="E96" s="75"/>
      <c r="F96" s="100"/>
      <c r="G96" s="100"/>
      <c r="H96" s="95" t="s">
        <v>379</v>
      </c>
      <c r="I96" s="38" t="s">
        <v>380</v>
      </c>
      <c r="J96" s="79"/>
      <c r="K96" s="15">
        <v>1</v>
      </c>
      <c r="L96" s="20">
        <v>3</v>
      </c>
      <c r="M96" s="20">
        <f t="shared" si="9"/>
        <v>3</v>
      </c>
      <c r="N96" s="106"/>
      <c r="O96" s="95"/>
      <c r="P96" s="95"/>
      <c r="Q96" s="95" t="s">
        <v>370</v>
      </c>
      <c r="R96" s="15">
        <v>1</v>
      </c>
      <c r="S96" s="16">
        <v>3</v>
      </c>
      <c r="T96" s="20">
        <f t="shared" si="10"/>
        <v>3</v>
      </c>
      <c r="U96" s="106"/>
      <c r="V96" s="94" t="s">
        <v>106</v>
      </c>
      <c r="W96" s="42">
        <v>41920</v>
      </c>
      <c r="X96" s="37">
        <v>42795</v>
      </c>
      <c r="Y96" s="95" t="s">
        <v>370</v>
      </c>
      <c r="Z96" s="95" t="s">
        <v>371</v>
      </c>
    </row>
    <row r="97" spans="1:26" ht="26.25" hidden="1" thickBot="1" x14ac:dyDescent="0.3">
      <c r="A97" s="52" t="s">
        <v>381</v>
      </c>
      <c r="C97" s="101"/>
      <c r="D97" s="104"/>
      <c r="E97" s="81"/>
      <c r="F97" s="101"/>
      <c r="G97" s="101"/>
      <c r="H97" s="95" t="s">
        <v>382</v>
      </c>
      <c r="I97" s="38" t="s">
        <v>383</v>
      </c>
      <c r="J97" s="79"/>
      <c r="K97" s="15">
        <v>1</v>
      </c>
      <c r="L97" s="20">
        <v>3</v>
      </c>
      <c r="M97" s="20">
        <f t="shared" si="9"/>
        <v>3</v>
      </c>
      <c r="N97" s="106"/>
      <c r="O97" s="95"/>
      <c r="P97" s="95"/>
      <c r="Q97" s="95" t="s">
        <v>370</v>
      </c>
      <c r="R97" s="15">
        <v>1</v>
      </c>
      <c r="S97" s="16">
        <v>3</v>
      </c>
      <c r="T97" s="20">
        <f t="shared" si="10"/>
        <v>3</v>
      </c>
      <c r="U97" s="106"/>
      <c r="V97" s="94" t="s">
        <v>106</v>
      </c>
      <c r="W97" s="42">
        <v>41920</v>
      </c>
      <c r="X97" s="37">
        <v>42795</v>
      </c>
      <c r="Y97" s="95" t="s">
        <v>370</v>
      </c>
      <c r="Z97" s="95" t="s">
        <v>371</v>
      </c>
    </row>
    <row r="98" spans="1:26" ht="39" hidden="1" thickBot="1" x14ac:dyDescent="0.3">
      <c r="A98" s="52" t="s">
        <v>384</v>
      </c>
      <c r="C98" s="99" t="s">
        <v>364</v>
      </c>
      <c r="D98" s="102" t="s">
        <v>385</v>
      </c>
      <c r="E98" s="87"/>
      <c r="F98" s="99" t="s">
        <v>366</v>
      </c>
      <c r="G98" s="99" t="s">
        <v>367</v>
      </c>
      <c r="H98" s="95" t="s">
        <v>368</v>
      </c>
      <c r="I98" s="38" t="s">
        <v>369</v>
      </c>
      <c r="J98" s="79"/>
      <c r="K98" s="15">
        <v>1</v>
      </c>
      <c r="L98" s="20">
        <v>3</v>
      </c>
      <c r="M98" s="20">
        <f t="shared" si="9"/>
        <v>3</v>
      </c>
      <c r="N98" s="105">
        <f>IFERROR((AVERAGE(M98:M102)),"Accept Risk")</f>
        <v>3</v>
      </c>
      <c r="O98" s="95"/>
      <c r="P98" s="95"/>
      <c r="Q98" s="95" t="s">
        <v>370</v>
      </c>
      <c r="R98" s="15">
        <v>1</v>
      </c>
      <c r="S98" s="16">
        <v>3</v>
      </c>
      <c r="T98" s="20">
        <f t="shared" si="10"/>
        <v>3</v>
      </c>
      <c r="U98" s="105">
        <f>IFERROR((AVERAGE(T98:T102)),"Accept Risk")</f>
        <v>3</v>
      </c>
      <c r="V98" s="94" t="s">
        <v>106</v>
      </c>
      <c r="W98" s="42">
        <v>41920</v>
      </c>
      <c r="X98" s="37">
        <v>42795</v>
      </c>
      <c r="Y98" s="95" t="s">
        <v>370</v>
      </c>
      <c r="Z98" s="95" t="s">
        <v>371</v>
      </c>
    </row>
    <row r="99" spans="1:26" ht="15.75" hidden="1" customHeight="1" thickBot="1" x14ac:dyDescent="0.3">
      <c r="A99" s="52" t="s">
        <v>386</v>
      </c>
      <c r="C99" s="100"/>
      <c r="D99" s="103"/>
      <c r="E99" s="75"/>
      <c r="F99" s="100"/>
      <c r="G99" s="100"/>
      <c r="H99" s="95" t="s">
        <v>373</v>
      </c>
      <c r="I99" s="38" t="s">
        <v>374</v>
      </c>
      <c r="J99" s="79"/>
      <c r="K99" s="15">
        <v>1</v>
      </c>
      <c r="L99" s="20">
        <v>3</v>
      </c>
      <c r="M99" s="20">
        <f t="shared" si="9"/>
        <v>3</v>
      </c>
      <c r="N99" s="106"/>
      <c r="O99" s="95"/>
      <c r="P99" s="95"/>
      <c r="Q99" s="95" t="s">
        <v>370</v>
      </c>
      <c r="R99" s="15">
        <v>1</v>
      </c>
      <c r="S99" s="16">
        <v>3</v>
      </c>
      <c r="T99" s="20">
        <f t="shared" si="10"/>
        <v>3</v>
      </c>
      <c r="U99" s="106"/>
      <c r="V99" s="94" t="s">
        <v>106</v>
      </c>
      <c r="W99" s="42">
        <v>41920</v>
      </c>
      <c r="X99" s="37">
        <v>42795</v>
      </c>
      <c r="Y99" s="95" t="s">
        <v>370</v>
      </c>
      <c r="Z99" s="95" t="s">
        <v>371</v>
      </c>
    </row>
    <row r="100" spans="1:26" ht="15.75" hidden="1" customHeight="1" thickBot="1" x14ac:dyDescent="0.3">
      <c r="A100" s="52" t="s">
        <v>387</v>
      </c>
      <c r="C100" s="100"/>
      <c r="D100" s="103"/>
      <c r="E100" s="75"/>
      <c r="F100" s="100"/>
      <c r="G100" s="100"/>
      <c r="H100" s="95" t="s">
        <v>376</v>
      </c>
      <c r="I100" s="38" t="s">
        <v>377</v>
      </c>
      <c r="J100" s="79"/>
      <c r="K100" s="15">
        <v>1</v>
      </c>
      <c r="L100" s="20">
        <v>3</v>
      </c>
      <c r="M100" s="20">
        <f t="shared" si="9"/>
        <v>3</v>
      </c>
      <c r="N100" s="106"/>
      <c r="O100" s="95"/>
      <c r="P100" s="95"/>
      <c r="Q100" s="95" t="s">
        <v>370</v>
      </c>
      <c r="R100" s="15">
        <v>1</v>
      </c>
      <c r="S100" s="16">
        <v>3</v>
      </c>
      <c r="T100" s="20">
        <f t="shared" si="10"/>
        <v>3</v>
      </c>
      <c r="U100" s="106"/>
      <c r="V100" s="94" t="s">
        <v>106</v>
      </c>
      <c r="W100" s="42">
        <v>41920</v>
      </c>
      <c r="X100" s="37">
        <v>42795</v>
      </c>
      <c r="Y100" s="95" t="s">
        <v>370</v>
      </c>
      <c r="Z100" s="95" t="s">
        <v>371</v>
      </c>
    </row>
    <row r="101" spans="1:26" ht="39" hidden="1" thickBot="1" x14ac:dyDescent="0.3">
      <c r="A101" s="52" t="s">
        <v>388</v>
      </c>
      <c r="C101" s="100"/>
      <c r="D101" s="103"/>
      <c r="E101" s="75"/>
      <c r="F101" s="100"/>
      <c r="G101" s="100"/>
      <c r="H101" s="95" t="s">
        <v>379</v>
      </c>
      <c r="I101" s="38" t="s">
        <v>380</v>
      </c>
      <c r="J101" s="79"/>
      <c r="K101" s="15">
        <v>1</v>
      </c>
      <c r="L101" s="20">
        <v>3</v>
      </c>
      <c r="M101" s="20">
        <f t="shared" si="9"/>
        <v>3</v>
      </c>
      <c r="N101" s="106"/>
      <c r="O101" s="95"/>
      <c r="P101" s="95"/>
      <c r="Q101" s="95" t="s">
        <v>370</v>
      </c>
      <c r="R101" s="15">
        <v>1</v>
      </c>
      <c r="S101" s="16">
        <v>3</v>
      </c>
      <c r="T101" s="20">
        <f t="shared" si="10"/>
        <v>3</v>
      </c>
      <c r="U101" s="106"/>
      <c r="V101" s="94" t="s">
        <v>106</v>
      </c>
      <c r="W101" s="42">
        <v>41920</v>
      </c>
      <c r="X101" s="37">
        <v>42795</v>
      </c>
      <c r="Y101" s="95" t="s">
        <v>370</v>
      </c>
      <c r="Z101" s="95" t="s">
        <v>371</v>
      </c>
    </row>
    <row r="102" spans="1:26" ht="26.25" hidden="1" thickBot="1" x14ac:dyDescent="0.3">
      <c r="A102" s="52" t="s">
        <v>389</v>
      </c>
      <c r="C102" s="101"/>
      <c r="D102" s="104"/>
      <c r="E102" s="81"/>
      <c r="F102" s="101"/>
      <c r="G102" s="101"/>
      <c r="H102" s="95" t="s">
        <v>382</v>
      </c>
      <c r="I102" s="38" t="s">
        <v>383</v>
      </c>
      <c r="J102" s="79"/>
      <c r="K102" s="15">
        <v>1</v>
      </c>
      <c r="L102" s="20">
        <v>3</v>
      </c>
      <c r="M102" s="20">
        <f t="shared" si="9"/>
        <v>3</v>
      </c>
      <c r="N102" s="106"/>
      <c r="O102" s="95"/>
      <c r="P102" s="95"/>
      <c r="Q102" s="95" t="s">
        <v>370</v>
      </c>
      <c r="R102" s="15">
        <v>1</v>
      </c>
      <c r="S102" s="16">
        <v>3</v>
      </c>
      <c r="T102" s="20">
        <f t="shared" si="10"/>
        <v>3</v>
      </c>
      <c r="U102" s="106"/>
      <c r="V102" s="94" t="s">
        <v>106</v>
      </c>
      <c r="W102" s="42">
        <v>41920</v>
      </c>
      <c r="X102" s="37">
        <v>42795</v>
      </c>
      <c r="Y102" s="95" t="s">
        <v>370</v>
      </c>
      <c r="Z102" s="95" t="s">
        <v>371</v>
      </c>
    </row>
    <row r="103" spans="1:26" ht="39" hidden="1" thickBot="1" x14ac:dyDescent="0.3">
      <c r="A103" s="52" t="s">
        <v>390</v>
      </c>
      <c r="C103" s="99" t="s">
        <v>364</v>
      </c>
      <c r="D103" s="102" t="s">
        <v>365</v>
      </c>
      <c r="E103" s="87"/>
      <c r="F103" s="99" t="s">
        <v>366</v>
      </c>
      <c r="G103" s="99" t="s">
        <v>367</v>
      </c>
      <c r="H103" s="95" t="s">
        <v>368</v>
      </c>
      <c r="I103" s="38" t="s">
        <v>369</v>
      </c>
      <c r="J103" s="79"/>
      <c r="K103" s="15">
        <v>1</v>
      </c>
      <c r="L103" s="20">
        <v>3</v>
      </c>
      <c r="M103" s="20">
        <f t="shared" si="9"/>
        <v>3</v>
      </c>
      <c r="N103" s="105">
        <f>IFERROR((AVERAGE(M103:M107)),"Accept Risk")</f>
        <v>3</v>
      </c>
      <c r="O103" s="95"/>
      <c r="P103" s="95"/>
      <c r="Q103" s="95" t="s">
        <v>370</v>
      </c>
      <c r="R103" s="15">
        <v>1</v>
      </c>
      <c r="S103" s="16">
        <v>3</v>
      </c>
      <c r="T103" s="20">
        <f t="shared" si="10"/>
        <v>3</v>
      </c>
      <c r="U103" s="105">
        <f>IFERROR((AVERAGE(T103:T107)),"Accept Risk")</f>
        <v>3</v>
      </c>
      <c r="V103" s="94" t="s">
        <v>106</v>
      </c>
      <c r="W103" s="42">
        <v>41920</v>
      </c>
      <c r="X103" s="37">
        <v>42795</v>
      </c>
      <c r="Y103" s="95" t="s">
        <v>370</v>
      </c>
      <c r="Z103" s="95" t="s">
        <v>371</v>
      </c>
    </row>
    <row r="104" spans="1:26" ht="15.75" hidden="1" customHeight="1" thickBot="1" x14ac:dyDescent="0.3">
      <c r="A104" s="52" t="s">
        <v>391</v>
      </c>
      <c r="C104" s="100"/>
      <c r="D104" s="103"/>
      <c r="E104" s="75"/>
      <c r="F104" s="100"/>
      <c r="G104" s="100"/>
      <c r="H104" s="95" t="s">
        <v>373</v>
      </c>
      <c r="I104" s="38" t="s">
        <v>374</v>
      </c>
      <c r="J104" s="79"/>
      <c r="K104" s="15">
        <v>1</v>
      </c>
      <c r="L104" s="20">
        <v>3</v>
      </c>
      <c r="M104" s="20">
        <f t="shared" si="9"/>
        <v>3</v>
      </c>
      <c r="N104" s="106"/>
      <c r="O104" s="95"/>
      <c r="P104" s="95"/>
      <c r="Q104" s="95" t="s">
        <v>370</v>
      </c>
      <c r="R104" s="15">
        <v>1</v>
      </c>
      <c r="S104" s="16">
        <v>3</v>
      </c>
      <c r="T104" s="20">
        <f t="shared" si="10"/>
        <v>3</v>
      </c>
      <c r="U104" s="106"/>
      <c r="V104" s="94" t="s">
        <v>106</v>
      </c>
      <c r="W104" s="42">
        <v>41920</v>
      </c>
      <c r="X104" s="37">
        <v>42795</v>
      </c>
      <c r="Y104" s="95" t="s">
        <v>370</v>
      </c>
      <c r="Z104" s="95" t="s">
        <v>371</v>
      </c>
    </row>
    <row r="105" spans="1:26" ht="15.75" hidden="1" customHeight="1" thickBot="1" x14ac:dyDescent="0.3">
      <c r="A105" s="52" t="s">
        <v>392</v>
      </c>
      <c r="C105" s="100"/>
      <c r="D105" s="103"/>
      <c r="E105" s="75"/>
      <c r="F105" s="100"/>
      <c r="G105" s="100"/>
      <c r="H105" s="95" t="s">
        <v>376</v>
      </c>
      <c r="I105" s="38" t="s">
        <v>377</v>
      </c>
      <c r="J105" s="79"/>
      <c r="K105" s="15">
        <v>1</v>
      </c>
      <c r="L105" s="20">
        <v>3</v>
      </c>
      <c r="M105" s="20">
        <f t="shared" si="9"/>
        <v>3</v>
      </c>
      <c r="N105" s="106"/>
      <c r="O105" s="95"/>
      <c r="P105" s="95"/>
      <c r="Q105" s="95" t="s">
        <v>370</v>
      </c>
      <c r="R105" s="15">
        <v>1</v>
      </c>
      <c r="S105" s="16">
        <v>3</v>
      </c>
      <c r="T105" s="20">
        <f t="shared" si="10"/>
        <v>3</v>
      </c>
      <c r="U105" s="106"/>
      <c r="V105" s="94" t="s">
        <v>106</v>
      </c>
      <c r="W105" s="42">
        <v>41920</v>
      </c>
      <c r="X105" s="37">
        <v>42795</v>
      </c>
      <c r="Y105" s="95" t="s">
        <v>370</v>
      </c>
      <c r="Z105" s="95" t="s">
        <v>371</v>
      </c>
    </row>
    <row r="106" spans="1:26" ht="39" hidden="1" thickBot="1" x14ac:dyDescent="0.3">
      <c r="A106" s="52" t="s">
        <v>393</v>
      </c>
      <c r="C106" s="100"/>
      <c r="D106" s="103"/>
      <c r="E106" s="75"/>
      <c r="F106" s="100"/>
      <c r="G106" s="100"/>
      <c r="H106" s="95" t="s">
        <v>379</v>
      </c>
      <c r="I106" s="38" t="s">
        <v>380</v>
      </c>
      <c r="J106" s="79"/>
      <c r="K106" s="15">
        <v>1</v>
      </c>
      <c r="L106" s="20">
        <v>3</v>
      </c>
      <c r="M106" s="20">
        <f t="shared" si="9"/>
        <v>3</v>
      </c>
      <c r="N106" s="106"/>
      <c r="O106" s="95"/>
      <c r="P106" s="95"/>
      <c r="Q106" s="95" t="s">
        <v>370</v>
      </c>
      <c r="R106" s="15">
        <v>1</v>
      </c>
      <c r="S106" s="16">
        <v>3</v>
      </c>
      <c r="T106" s="20">
        <f t="shared" si="10"/>
        <v>3</v>
      </c>
      <c r="U106" s="106"/>
      <c r="V106" s="94" t="s">
        <v>106</v>
      </c>
      <c r="W106" s="42">
        <v>41920</v>
      </c>
      <c r="X106" s="37">
        <v>42795</v>
      </c>
      <c r="Y106" s="95" t="s">
        <v>370</v>
      </c>
      <c r="Z106" s="95" t="s">
        <v>371</v>
      </c>
    </row>
    <row r="107" spans="1:26" ht="26.25" hidden="1" thickBot="1" x14ac:dyDescent="0.3">
      <c r="A107" s="52" t="s">
        <v>394</v>
      </c>
      <c r="C107" s="101"/>
      <c r="D107" s="104"/>
      <c r="E107" s="81"/>
      <c r="F107" s="101"/>
      <c r="G107" s="101"/>
      <c r="H107" s="95" t="s">
        <v>382</v>
      </c>
      <c r="I107" s="38" t="s">
        <v>383</v>
      </c>
      <c r="J107" s="79"/>
      <c r="K107" s="15">
        <v>1</v>
      </c>
      <c r="L107" s="20">
        <v>3</v>
      </c>
      <c r="M107" s="20">
        <f t="shared" si="9"/>
        <v>3</v>
      </c>
      <c r="N107" s="106"/>
      <c r="O107" s="95"/>
      <c r="P107" s="95"/>
      <c r="Q107" s="95" t="s">
        <v>370</v>
      </c>
      <c r="R107" s="15">
        <v>1</v>
      </c>
      <c r="S107" s="16">
        <v>3</v>
      </c>
      <c r="T107" s="20">
        <f t="shared" si="10"/>
        <v>3</v>
      </c>
      <c r="U107" s="106"/>
      <c r="V107" s="94" t="s">
        <v>106</v>
      </c>
      <c r="W107" s="42">
        <v>41920</v>
      </c>
      <c r="X107" s="37">
        <v>42795</v>
      </c>
      <c r="Y107" s="95" t="s">
        <v>370</v>
      </c>
      <c r="Z107" s="95" t="s">
        <v>371</v>
      </c>
    </row>
    <row r="108" spans="1:26" ht="39" hidden="1" thickBot="1" x14ac:dyDescent="0.3">
      <c r="A108" s="52" t="s">
        <v>395</v>
      </c>
      <c r="C108" s="99" t="s">
        <v>364</v>
      </c>
      <c r="D108" s="102" t="s">
        <v>396</v>
      </c>
      <c r="E108" s="87"/>
      <c r="F108" s="99" t="s">
        <v>366</v>
      </c>
      <c r="G108" s="99" t="s">
        <v>367</v>
      </c>
      <c r="H108" s="95" t="s">
        <v>368</v>
      </c>
      <c r="I108" s="38" t="s">
        <v>369</v>
      </c>
      <c r="J108" s="79"/>
      <c r="K108" s="15">
        <v>1</v>
      </c>
      <c r="L108" s="20">
        <v>3</v>
      </c>
      <c r="M108" s="20">
        <f t="shared" si="9"/>
        <v>3</v>
      </c>
      <c r="N108" s="105">
        <f>IFERROR((AVERAGE(M108:M112)),"Accept Risk")</f>
        <v>3</v>
      </c>
      <c r="O108" s="95"/>
      <c r="P108" s="95"/>
      <c r="Q108" s="95" t="s">
        <v>370</v>
      </c>
      <c r="R108" s="15">
        <v>1</v>
      </c>
      <c r="S108" s="16">
        <v>3</v>
      </c>
      <c r="T108" s="20">
        <f t="shared" si="10"/>
        <v>3</v>
      </c>
      <c r="U108" s="105">
        <f>IFERROR((AVERAGE(T108:T112)),"Accept Risk")</f>
        <v>3</v>
      </c>
      <c r="V108" s="94" t="s">
        <v>106</v>
      </c>
      <c r="W108" s="42">
        <v>41920</v>
      </c>
      <c r="X108" s="37">
        <v>42795</v>
      </c>
      <c r="Y108" s="95" t="s">
        <v>370</v>
      </c>
      <c r="Z108" s="95" t="s">
        <v>371</v>
      </c>
    </row>
    <row r="109" spans="1:26" ht="15.75" hidden="1" customHeight="1" thickBot="1" x14ac:dyDescent="0.3">
      <c r="A109" s="52" t="s">
        <v>397</v>
      </c>
      <c r="C109" s="100"/>
      <c r="D109" s="103"/>
      <c r="E109" s="75"/>
      <c r="F109" s="100"/>
      <c r="G109" s="100"/>
      <c r="H109" s="95" t="s">
        <v>373</v>
      </c>
      <c r="I109" s="38" t="s">
        <v>374</v>
      </c>
      <c r="J109" s="79"/>
      <c r="K109" s="15">
        <v>1</v>
      </c>
      <c r="L109" s="20">
        <v>3</v>
      </c>
      <c r="M109" s="20">
        <f t="shared" si="9"/>
        <v>3</v>
      </c>
      <c r="N109" s="106"/>
      <c r="O109" s="95"/>
      <c r="P109" s="95"/>
      <c r="Q109" s="95" t="s">
        <v>370</v>
      </c>
      <c r="R109" s="15">
        <v>1</v>
      </c>
      <c r="S109" s="16">
        <v>3</v>
      </c>
      <c r="T109" s="20">
        <f t="shared" si="10"/>
        <v>3</v>
      </c>
      <c r="U109" s="106"/>
      <c r="V109" s="94" t="s">
        <v>106</v>
      </c>
      <c r="W109" s="42">
        <v>41920</v>
      </c>
      <c r="X109" s="37">
        <v>42795</v>
      </c>
      <c r="Y109" s="95" t="s">
        <v>370</v>
      </c>
      <c r="Z109" s="95" t="s">
        <v>371</v>
      </c>
    </row>
    <row r="110" spans="1:26" ht="15.75" hidden="1" customHeight="1" thickBot="1" x14ac:dyDescent="0.3">
      <c r="A110" s="52" t="s">
        <v>398</v>
      </c>
      <c r="C110" s="100"/>
      <c r="D110" s="103"/>
      <c r="E110" s="75"/>
      <c r="F110" s="100"/>
      <c r="G110" s="100"/>
      <c r="H110" s="95" t="s">
        <v>376</v>
      </c>
      <c r="I110" s="38" t="s">
        <v>377</v>
      </c>
      <c r="J110" s="79"/>
      <c r="K110" s="15">
        <v>1</v>
      </c>
      <c r="L110" s="20">
        <v>3</v>
      </c>
      <c r="M110" s="20">
        <f t="shared" si="9"/>
        <v>3</v>
      </c>
      <c r="N110" s="106"/>
      <c r="O110" s="95"/>
      <c r="P110" s="95"/>
      <c r="Q110" s="95" t="s">
        <v>370</v>
      </c>
      <c r="R110" s="15">
        <v>1</v>
      </c>
      <c r="S110" s="16">
        <v>3</v>
      </c>
      <c r="T110" s="20">
        <f t="shared" si="10"/>
        <v>3</v>
      </c>
      <c r="U110" s="106"/>
      <c r="V110" s="94" t="s">
        <v>106</v>
      </c>
      <c r="W110" s="42">
        <v>41920</v>
      </c>
      <c r="X110" s="37">
        <v>42795</v>
      </c>
      <c r="Y110" s="95" t="s">
        <v>370</v>
      </c>
      <c r="Z110" s="95" t="s">
        <v>371</v>
      </c>
    </row>
    <row r="111" spans="1:26" ht="39" hidden="1" thickBot="1" x14ac:dyDescent="0.3">
      <c r="A111" s="52" t="s">
        <v>399</v>
      </c>
      <c r="C111" s="100"/>
      <c r="D111" s="103"/>
      <c r="E111" s="75"/>
      <c r="F111" s="100"/>
      <c r="G111" s="100"/>
      <c r="H111" s="95" t="s">
        <v>379</v>
      </c>
      <c r="I111" s="38" t="s">
        <v>380</v>
      </c>
      <c r="J111" s="79"/>
      <c r="K111" s="15">
        <v>1</v>
      </c>
      <c r="L111" s="20">
        <v>3</v>
      </c>
      <c r="M111" s="20">
        <f t="shared" si="9"/>
        <v>3</v>
      </c>
      <c r="N111" s="106"/>
      <c r="O111" s="95"/>
      <c r="P111" s="95"/>
      <c r="Q111" s="95" t="s">
        <v>370</v>
      </c>
      <c r="R111" s="15">
        <v>1</v>
      </c>
      <c r="S111" s="16">
        <v>3</v>
      </c>
      <c r="T111" s="20">
        <f t="shared" si="10"/>
        <v>3</v>
      </c>
      <c r="U111" s="106"/>
      <c r="V111" s="94" t="s">
        <v>106</v>
      </c>
      <c r="W111" s="42">
        <v>41920</v>
      </c>
      <c r="X111" s="37">
        <v>42795</v>
      </c>
      <c r="Y111" s="95" t="s">
        <v>370</v>
      </c>
      <c r="Z111" s="95" t="s">
        <v>371</v>
      </c>
    </row>
    <row r="112" spans="1:26" ht="26.25" hidden="1" thickBot="1" x14ac:dyDescent="0.3">
      <c r="A112" s="52" t="s">
        <v>400</v>
      </c>
      <c r="C112" s="101"/>
      <c r="D112" s="104"/>
      <c r="E112" s="81"/>
      <c r="F112" s="101"/>
      <c r="G112" s="101"/>
      <c r="H112" s="95" t="s">
        <v>382</v>
      </c>
      <c r="I112" s="38" t="s">
        <v>383</v>
      </c>
      <c r="J112" s="79"/>
      <c r="K112" s="15">
        <v>1</v>
      </c>
      <c r="L112" s="20">
        <v>3</v>
      </c>
      <c r="M112" s="20">
        <f t="shared" si="9"/>
        <v>3</v>
      </c>
      <c r="N112" s="106"/>
      <c r="O112" s="95"/>
      <c r="P112" s="95"/>
      <c r="Q112" s="95" t="s">
        <v>370</v>
      </c>
      <c r="R112" s="15">
        <v>1</v>
      </c>
      <c r="S112" s="16">
        <v>3</v>
      </c>
      <c r="T112" s="20">
        <f t="shared" si="10"/>
        <v>3</v>
      </c>
      <c r="U112" s="106"/>
      <c r="V112" s="94" t="s">
        <v>106</v>
      </c>
      <c r="W112" s="42">
        <v>41920</v>
      </c>
      <c r="X112" s="37">
        <v>42795</v>
      </c>
      <c r="Y112" s="95" t="s">
        <v>370</v>
      </c>
      <c r="Z112" s="95" t="s">
        <v>371</v>
      </c>
    </row>
    <row r="113" spans="1:26" ht="39" hidden="1" thickBot="1" x14ac:dyDescent="0.3">
      <c r="A113" s="52" t="s">
        <v>401</v>
      </c>
      <c r="C113" s="99" t="s">
        <v>364</v>
      </c>
      <c r="D113" s="102" t="s">
        <v>402</v>
      </c>
      <c r="E113" s="87"/>
      <c r="F113" s="99" t="s">
        <v>366</v>
      </c>
      <c r="G113" s="99" t="s">
        <v>367</v>
      </c>
      <c r="H113" s="95" t="s">
        <v>368</v>
      </c>
      <c r="I113" s="38" t="s">
        <v>369</v>
      </c>
      <c r="J113" s="79"/>
      <c r="K113" s="15">
        <v>1</v>
      </c>
      <c r="L113" s="20">
        <v>3</v>
      </c>
      <c r="M113" s="20">
        <f t="shared" si="9"/>
        <v>3</v>
      </c>
      <c r="N113" s="105">
        <f>IFERROR((AVERAGE(M113:M117)),"Accept Risk")</f>
        <v>3</v>
      </c>
      <c r="O113" s="95"/>
      <c r="P113" s="95"/>
      <c r="Q113" s="95" t="s">
        <v>370</v>
      </c>
      <c r="R113" s="15">
        <v>1</v>
      </c>
      <c r="S113" s="16">
        <v>3</v>
      </c>
      <c r="T113" s="20">
        <f t="shared" si="10"/>
        <v>3</v>
      </c>
      <c r="U113" s="105">
        <f>IFERROR((AVERAGE(T113:T117)),"Accept Risk")</f>
        <v>3</v>
      </c>
      <c r="V113" s="94" t="s">
        <v>106</v>
      </c>
      <c r="W113" s="42">
        <v>41920</v>
      </c>
      <c r="X113" s="37">
        <v>42795</v>
      </c>
      <c r="Y113" s="95" t="s">
        <v>370</v>
      </c>
      <c r="Z113" s="95" t="s">
        <v>371</v>
      </c>
    </row>
    <row r="114" spans="1:26" ht="15.75" hidden="1" customHeight="1" thickBot="1" x14ac:dyDescent="0.3">
      <c r="A114" s="52" t="s">
        <v>403</v>
      </c>
      <c r="C114" s="100"/>
      <c r="D114" s="103"/>
      <c r="E114" s="75"/>
      <c r="F114" s="100"/>
      <c r="G114" s="100"/>
      <c r="H114" s="95" t="s">
        <v>373</v>
      </c>
      <c r="I114" s="38" t="s">
        <v>374</v>
      </c>
      <c r="J114" s="79"/>
      <c r="K114" s="15">
        <v>1</v>
      </c>
      <c r="L114" s="20">
        <v>3</v>
      </c>
      <c r="M114" s="20">
        <f t="shared" si="9"/>
        <v>3</v>
      </c>
      <c r="N114" s="106"/>
      <c r="O114" s="95"/>
      <c r="P114" s="95"/>
      <c r="Q114" s="95" t="s">
        <v>370</v>
      </c>
      <c r="R114" s="15">
        <v>1</v>
      </c>
      <c r="S114" s="16">
        <v>3</v>
      </c>
      <c r="T114" s="20">
        <f t="shared" si="10"/>
        <v>3</v>
      </c>
      <c r="U114" s="106"/>
      <c r="V114" s="94" t="s">
        <v>106</v>
      </c>
      <c r="W114" s="42">
        <v>41920</v>
      </c>
      <c r="X114" s="37">
        <v>42795</v>
      </c>
      <c r="Y114" s="95" t="s">
        <v>370</v>
      </c>
      <c r="Z114" s="95" t="s">
        <v>371</v>
      </c>
    </row>
    <row r="115" spans="1:26" ht="15.75" hidden="1" customHeight="1" thickBot="1" x14ac:dyDescent="0.3">
      <c r="A115" s="52" t="s">
        <v>404</v>
      </c>
      <c r="C115" s="100"/>
      <c r="D115" s="103"/>
      <c r="E115" s="75"/>
      <c r="F115" s="100"/>
      <c r="G115" s="100"/>
      <c r="H115" s="95" t="s">
        <v>376</v>
      </c>
      <c r="I115" s="38" t="s">
        <v>377</v>
      </c>
      <c r="J115" s="79"/>
      <c r="K115" s="15">
        <v>1</v>
      </c>
      <c r="L115" s="20">
        <v>3</v>
      </c>
      <c r="M115" s="20">
        <f t="shared" si="9"/>
        <v>3</v>
      </c>
      <c r="N115" s="106"/>
      <c r="O115" s="95"/>
      <c r="P115" s="95"/>
      <c r="Q115" s="95" t="s">
        <v>370</v>
      </c>
      <c r="R115" s="15">
        <v>1</v>
      </c>
      <c r="S115" s="16">
        <v>3</v>
      </c>
      <c r="T115" s="20">
        <f t="shared" si="10"/>
        <v>3</v>
      </c>
      <c r="U115" s="106"/>
      <c r="V115" s="94" t="s">
        <v>106</v>
      </c>
      <c r="W115" s="42">
        <v>41920</v>
      </c>
      <c r="X115" s="37">
        <v>42795</v>
      </c>
      <c r="Y115" s="95" t="s">
        <v>370</v>
      </c>
      <c r="Z115" s="95" t="s">
        <v>371</v>
      </c>
    </row>
    <row r="116" spans="1:26" ht="39" hidden="1" thickBot="1" x14ac:dyDescent="0.3">
      <c r="A116" s="52" t="s">
        <v>405</v>
      </c>
      <c r="C116" s="100"/>
      <c r="D116" s="103"/>
      <c r="E116" s="75"/>
      <c r="F116" s="100"/>
      <c r="G116" s="100"/>
      <c r="H116" s="95" t="s">
        <v>379</v>
      </c>
      <c r="I116" s="38" t="s">
        <v>380</v>
      </c>
      <c r="J116" s="79"/>
      <c r="K116" s="15">
        <v>1</v>
      </c>
      <c r="L116" s="20">
        <v>3</v>
      </c>
      <c r="M116" s="20">
        <f t="shared" si="9"/>
        <v>3</v>
      </c>
      <c r="N116" s="106"/>
      <c r="O116" s="95"/>
      <c r="P116" s="95"/>
      <c r="Q116" s="95" t="s">
        <v>370</v>
      </c>
      <c r="R116" s="15">
        <v>1</v>
      </c>
      <c r="S116" s="16">
        <v>3</v>
      </c>
      <c r="T116" s="20">
        <f t="shared" si="10"/>
        <v>3</v>
      </c>
      <c r="U116" s="106"/>
      <c r="V116" s="94" t="s">
        <v>106</v>
      </c>
      <c r="W116" s="42">
        <v>41920</v>
      </c>
      <c r="X116" s="37">
        <v>42795</v>
      </c>
      <c r="Y116" s="95" t="s">
        <v>370</v>
      </c>
      <c r="Z116" s="95" t="s">
        <v>371</v>
      </c>
    </row>
    <row r="117" spans="1:26" ht="26.25" hidden="1" thickBot="1" x14ac:dyDescent="0.3">
      <c r="A117" s="52" t="s">
        <v>406</v>
      </c>
      <c r="C117" s="101"/>
      <c r="D117" s="104"/>
      <c r="E117" s="81"/>
      <c r="F117" s="101"/>
      <c r="G117" s="101"/>
      <c r="H117" s="95" t="s">
        <v>382</v>
      </c>
      <c r="I117" s="38" t="s">
        <v>383</v>
      </c>
      <c r="J117" s="79"/>
      <c r="K117" s="15">
        <v>1</v>
      </c>
      <c r="L117" s="20">
        <v>3</v>
      </c>
      <c r="M117" s="20">
        <f t="shared" si="9"/>
        <v>3</v>
      </c>
      <c r="N117" s="106"/>
      <c r="O117" s="95"/>
      <c r="P117" s="95"/>
      <c r="Q117" s="95" t="s">
        <v>370</v>
      </c>
      <c r="R117" s="15">
        <v>1</v>
      </c>
      <c r="S117" s="16">
        <v>3</v>
      </c>
      <c r="T117" s="20">
        <f t="shared" si="10"/>
        <v>3</v>
      </c>
      <c r="U117" s="106"/>
      <c r="V117" s="94" t="s">
        <v>106</v>
      </c>
      <c r="W117" s="42">
        <v>41920</v>
      </c>
      <c r="X117" s="37">
        <v>42795</v>
      </c>
      <c r="Y117" s="95" t="s">
        <v>370</v>
      </c>
      <c r="Z117" s="95" t="s">
        <v>371</v>
      </c>
    </row>
    <row r="118" spans="1:26" ht="39" hidden="1" thickBot="1" x14ac:dyDescent="0.3">
      <c r="A118" s="52" t="s">
        <v>407</v>
      </c>
      <c r="C118" s="99" t="s">
        <v>364</v>
      </c>
      <c r="D118" s="102" t="s">
        <v>408</v>
      </c>
      <c r="E118" s="87"/>
      <c r="F118" s="99" t="s">
        <v>366</v>
      </c>
      <c r="G118" s="99" t="s">
        <v>367</v>
      </c>
      <c r="H118" s="95" t="s">
        <v>368</v>
      </c>
      <c r="I118" s="38" t="s">
        <v>369</v>
      </c>
      <c r="J118" s="79"/>
      <c r="K118" s="15">
        <v>1</v>
      </c>
      <c r="L118" s="20">
        <v>3</v>
      </c>
      <c r="M118" s="20">
        <f t="shared" si="9"/>
        <v>3</v>
      </c>
      <c r="N118" s="105">
        <f>IFERROR((AVERAGE(M118:M122)),"Accept Risk")</f>
        <v>3</v>
      </c>
      <c r="O118" s="95"/>
      <c r="P118" s="95"/>
      <c r="Q118" s="95" t="s">
        <v>370</v>
      </c>
      <c r="R118" s="15">
        <v>1</v>
      </c>
      <c r="S118" s="16">
        <v>3</v>
      </c>
      <c r="T118" s="20">
        <f t="shared" si="10"/>
        <v>3</v>
      </c>
      <c r="U118" s="105">
        <f>IFERROR((AVERAGE(T118:T122)),"Accept Risk")</f>
        <v>3</v>
      </c>
      <c r="V118" s="94" t="s">
        <v>106</v>
      </c>
      <c r="W118" s="42">
        <v>41920</v>
      </c>
      <c r="X118" s="37">
        <v>42795</v>
      </c>
      <c r="Y118" s="95" t="s">
        <v>370</v>
      </c>
      <c r="Z118" s="95" t="s">
        <v>371</v>
      </c>
    </row>
    <row r="119" spans="1:26" ht="15.75" hidden="1" customHeight="1" thickBot="1" x14ac:dyDescent="0.3">
      <c r="A119" s="52" t="s">
        <v>409</v>
      </c>
      <c r="C119" s="100"/>
      <c r="D119" s="103"/>
      <c r="E119" s="75"/>
      <c r="F119" s="100"/>
      <c r="G119" s="100"/>
      <c r="H119" s="95" t="s">
        <v>373</v>
      </c>
      <c r="I119" s="38" t="s">
        <v>374</v>
      </c>
      <c r="J119" s="79"/>
      <c r="K119" s="15">
        <v>1</v>
      </c>
      <c r="L119" s="20">
        <v>3</v>
      </c>
      <c r="M119" s="20">
        <f t="shared" si="9"/>
        <v>3</v>
      </c>
      <c r="N119" s="106"/>
      <c r="O119" s="95"/>
      <c r="P119" s="95"/>
      <c r="Q119" s="95" t="s">
        <v>370</v>
      </c>
      <c r="R119" s="15">
        <v>1</v>
      </c>
      <c r="S119" s="16">
        <v>3</v>
      </c>
      <c r="T119" s="20">
        <f t="shared" si="10"/>
        <v>3</v>
      </c>
      <c r="U119" s="106"/>
      <c r="V119" s="94" t="s">
        <v>106</v>
      </c>
      <c r="W119" s="42">
        <v>41920</v>
      </c>
      <c r="X119" s="37">
        <v>42795</v>
      </c>
      <c r="Y119" s="95" t="s">
        <v>370</v>
      </c>
      <c r="Z119" s="95" t="s">
        <v>371</v>
      </c>
    </row>
    <row r="120" spans="1:26" ht="15.75" hidden="1" customHeight="1" thickBot="1" x14ac:dyDescent="0.3">
      <c r="A120" s="52" t="s">
        <v>410</v>
      </c>
      <c r="C120" s="100"/>
      <c r="D120" s="103"/>
      <c r="E120" s="75"/>
      <c r="F120" s="100"/>
      <c r="G120" s="100"/>
      <c r="H120" s="95" t="s">
        <v>376</v>
      </c>
      <c r="I120" s="38" t="s">
        <v>377</v>
      </c>
      <c r="J120" s="79"/>
      <c r="K120" s="15">
        <v>1</v>
      </c>
      <c r="L120" s="20">
        <v>3</v>
      </c>
      <c r="M120" s="20">
        <f t="shared" si="9"/>
        <v>3</v>
      </c>
      <c r="N120" s="106"/>
      <c r="O120" s="95"/>
      <c r="P120" s="95"/>
      <c r="Q120" s="95" t="s">
        <v>370</v>
      </c>
      <c r="R120" s="15">
        <v>1</v>
      </c>
      <c r="S120" s="16">
        <v>3</v>
      </c>
      <c r="T120" s="20">
        <f t="shared" si="10"/>
        <v>3</v>
      </c>
      <c r="U120" s="106"/>
      <c r="V120" s="94" t="s">
        <v>106</v>
      </c>
      <c r="W120" s="42">
        <v>41920</v>
      </c>
      <c r="X120" s="37">
        <v>42795</v>
      </c>
      <c r="Y120" s="95" t="s">
        <v>370</v>
      </c>
      <c r="Z120" s="95" t="s">
        <v>371</v>
      </c>
    </row>
    <row r="121" spans="1:26" ht="39" hidden="1" thickBot="1" x14ac:dyDescent="0.3">
      <c r="A121" s="52" t="s">
        <v>411</v>
      </c>
      <c r="C121" s="100"/>
      <c r="D121" s="103"/>
      <c r="E121" s="75"/>
      <c r="F121" s="100"/>
      <c r="G121" s="100"/>
      <c r="H121" s="95" t="s">
        <v>379</v>
      </c>
      <c r="I121" s="38" t="s">
        <v>380</v>
      </c>
      <c r="J121" s="79"/>
      <c r="K121" s="15">
        <v>1</v>
      </c>
      <c r="L121" s="20">
        <v>3</v>
      </c>
      <c r="M121" s="20">
        <f t="shared" si="9"/>
        <v>3</v>
      </c>
      <c r="N121" s="106"/>
      <c r="O121" s="95"/>
      <c r="P121" s="95"/>
      <c r="Q121" s="95" t="s">
        <v>370</v>
      </c>
      <c r="R121" s="15">
        <v>1</v>
      </c>
      <c r="S121" s="16">
        <v>3</v>
      </c>
      <c r="T121" s="20">
        <f t="shared" si="10"/>
        <v>3</v>
      </c>
      <c r="U121" s="106"/>
      <c r="V121" s="94" t="s">
        <v>106</v>
      </c>
      <c r="W121" s="42">
        <v>41920</v>
      </c>
      <c r="X121" s="37">
        <v>42795</v>
      </c>
      <c r="Y121" s="95" t="s">
        <v>370</v>
      </c>
      <c r="Z121" s="95" t="s">
        <v>371</v>
      </c>
    </row>
    <row r="122" spans="1:26" ht="26.25" hidden="1" thickBot="1" x14ac:dyDescent="0.3">
      <c r="A122" s="52" t="s">
        <v>412</v>
      </c>
      <c r="C122" s="101"/>
      <c r="D122" s="104"/>
      <c r="E122" s="81"/>
      <c r="F122" s="101"/>
      <c r="G122" s="101"/>
      <c r="H122" s="95" t="s">
        <v>382</v>
      </c>
      <c r="I122" s="38" t="s">
        <v>383</v>
      </c>
      <c r="J122" s="79"/>
      <c r="K122" s="15">
        <v>1</v>
      </c>
      <c r="L122" s="20">
        <v>3</v>
      </c>
      <c r="M122" s="20">
        <f t="shared" si="9"/>
        <v>3</v>
      </c>
      <c r="N122" s="106"/>
      <c r="O122" s="95"/>
      <c r="P122" s="95"/>
      <c r="Q122" s="95" t="s">
        <v>370</v>
      </c>
      <c r="R122" s="15">
        <v>1</v>
      </c>
      <c r="S122" s="16">
        <v>3</v>
      </c>
      <c r="T122" s="20">
        <f t="shared" si="10"/>
        <v>3</v>
      </c>
      <c r="U122" s="106"/>
      <c r="V122" s="94" t="s">
        <v>106</v>
      </c>
      <c r="W122" s="42">
        <v>41920</v>
      </c>
      <c r="X122" s="37">
        <v>42795</v>
      </c>
      <c r="Y122" s="95" t="s">
        <v>370</v>
      </c>
      <c r="Z122" s="95" t="s">
        <v>371</v>
      </c>
    </row>
    <row r="123" spans="1:26" ht="39" hidden="1" thickBot="1" x14ac:dyDescent="0.3">
      <c r="A123" s="52" t="s">
        <v>413</v>
      </c>
      <c r="C123" s="99" t="s">
        <v>364</v>
      </c>
      <c r="D123" s="102" t="s">
        <v>414</v>
      </c>
      <c r="E123" s="87"/>
      <c r="F123" s="99" t="s">
        <v>366</v>
      </c>
      <c r="G123" s="99" t="s">
        <v>367</v>
      </c>
      <c r="H123" s="95" t="s">
        <v>368</v>
      </c>
      <c r="I123" s="38" t="s">
        <v>369</v>
      </c>
      <c r="J123" s="79"/>
      <c r="K123" s="15">
        <v>1</v>
      </c>
      <c r="L123" s="20">
        <v>3</v>
      </c>
      <c r="M123" s="20">
        <f t="shared" si="9"/>
        <v>3</v>
      </c>
      <c r="N123" s="105">
        <f>IFERROR((AVERAGE(M123:M127)),"Accept Risk")</f>
        <v>3</v>
      </c>
      <c r="O123" s="95"/>
      <c r="P123" s="95"/>
      <c r="Q123" s="95" t="s">
        <v>370</v>
      </c>
      <c r="R123" s="15">
        <v>1</v>
      </c>
      <c r="S123" s="16">
        <v>3</v>
      </c>
      <c r="T123" s="20">
        <f t="shared" si="10"/>
        <v>3</v>
      </c>
      <c r="U123" s="105">
        <f>IFERROR((AVERAGE(T123:T127)),"Accept Risk")</f>
        <v>3</v>
      </c>
      <c r="V123" s="94" t="s">
        <v>106</v>
      </c>
      <c r="W123" s="42">
        <v>41920</v>
      </c>
      <c r="X123" s="37">
        <v>42795</v>
      </c>
      <c r="Y123" s="95" t="s">
        <v>370</v>
      </c>
      <c r="Z123" s="95" t="s">
        <v>371</v>
      </c>
    </row>
    <row r="124" spans="1:26" ht="15.75" hidden="1" customHeight="1" thickBot="1" x14ac:dyDescent="0.3">
      <c r="A124" s="52" t="s">
        <v>415</v>
      </c>
      <c r="C124" s="100"/>
      <c r="D124" s="103"/>
      <c r="E124" s="75"/>
      <c r="F124" s="100"/>
      <c r="G124" s="100"/>
      <c r="H124" s="95" t="s">
        <v>373</v>
      </c>
      <c r="I124" s="38" t="s">
        <v>374</v>
      </c>
      <c r="J124" s="79"/>
      <c r="K124" s="15">
        <v>1</v>
      </c>
      <c r="L124" s="20">
        <v>3</v>
      </c>
      <c r="M124" s="20">
        <f t="shared" si="9"/>
        <v>3</v>
      </c>
      <c r="N124" s="106"/>
      <c r="O124" s="95"/>
      <c r="P124" s="95"/>
      <c r="Q124" s="95" t="s">
        <v>370</v>
      </c>
      <c r="R124" s="15">
        <v>1</v>
      </c>
      <c r="S124" s="16">
        <v>3</v>
      </c>
      <c r="T124" s="20">
        <f t="shared" si="10"/>
        <v>3</v>
      </c>
      <c r="U124" s="106"/>
      <c r="V124" s="94" t="s">
        <v>106</v>
      </c>
      <c r="W124" s="42">
        <v>41920</v>
      </c>
      <c r="X124" s="37">
        <v>42795</v>
      </c>
      <c r="Y124" s="95" t="s">
        <v>370</v>
      </c>
      <c r="Z124" s="95" t="s">
        <v>371</v>
      </c>
    </row>
    <row r="125" spans="1:26" ht="15.75" hidden="1" customHeight="1" thickBot="1" x14ac:dyDescent="0.3">
      <c r="A125" s="52" t="s">
        <v>416</v>
      </c>
      <c r="C125" s="100"/>
      <c r="D125" s="103"/>
      <c r="E125" s="75"/>
      <c r="F125" s="100"/>
      <c r="G125" s="100"/>
      <c r="H125" s="95" t="s">
        <v>376</v>
      </c>
      <c r="I125" s="38" t="s">
        <v>377</v>
      </c>
      <c r="J125" s="79"/>
      <c r="K125" s="15">
        <v>1</v>
      </c>
      <c r="L125" s="20">
        <v>3</v>
      </c>
      <c r="M125" s="20">
        <f t="shared" si="9"/>
        <v>3</v>
      </c>
      <c r="N125" s="106"/>
      <c r="O125" s="95"/>
      <c r="P125" s="95"/>
      <c r="Q125" s="95" t="s">
        <v>370</v>
      </c>
      <c r="R125" s="15">
        <v>1</v>
      </c>
      <c r="S125" s="16">
        <v>3</v>
      </c>
      <c r="T125" s="20">
        <f t="shared" si="10"/>
        <v>3</v>
      </c>
      <c r="U125" s="106"/>
      <c r="V125" s="94" t="s">
        <v>106</v>
      </c>
      <c r="W125" s="42">
        <v>41920</v>
      </c>
      <c r="X125" s="37">
        <v>42795</v>
      </c>
      <c r="Y125" s="95" t="s">
        <v>370</v>
      </c>
      <c r="Z125" s="95" t="s">
        <v>371</v>
      </c>
    </row>
    <row r="126" spans="1:26" ht="39" hidden="1" thickBot="1" x14ac:dyDescent="0.3">
      <c r="A126" s="52" t="s">
        <v>417</v>
      </c>
      <c r="C126" s="100"/>
      <c r="D126" s="103"/>
      <c r="E126" s="75"/>
      <c r="F126" s="100"/>
      <c r="G126" s="100"/>
      <c r="H126" s="95" t="s">
        <v>379</v>
      </c>
      <c r="I126" s="38" t="s">
        <v>380</v>
      </c>
      <c r="J126" s="79"/>
      <c r="K126" s="15">
        <v>1</v>
      </c>
      <c r="L126" s="20">
        <v>3</v>
      </c>
      <c r="M126" s="20">
        <f t="shared" si="9"/>
        <v>3</v>
      </c>
      <c r="N126" s="106"/>
      <c r="O126" s="95"/>
      <c r="P126" s="95"/>
      <c r="Q126" s="95" t="s">
        <v>370</v>
      </c>
      <c r="R126" s="15">
        <v>1</v>
      </c>
      <c r="S126" s="16">
        <v>3</v>
      </c>
      <c r="T126" s="20">
        <f t="shared" si="10"/>
        <v>3</v>
      </c>
      <c r="U126" s="106"/>
      <c r="V126" s="94" t="s">
        <v>106</v>
      </c>
      <c r="W126" s="42">
        <v>41920</v>
      </c>
      <c r="X126" s="37">
        <v>42795</v>
      </c>
      <c r="Y126" s="95" t="s">
        <v>370</v>
      </c>
      <c r="Z126" s="95" t="s">
        <v>371</v>
      </c>
    </row>
    <row r="127" spans="1:26" ht="26.25" hidden="1" thickBot="1" x14ac:dyDescent="0.3">
      <c r="A127" s="52" t="s">
        <v>418</v>
      </c>
      <c r="C127" s="101"/>
      <c r="D127" s="104"/>
      <c r="E127" s="81"/>
      <c r="F127" s="101"/>
      <c r="G127" s="101"/>
      <c r="H127" s="95" t="s">
        <v>382</v>
      </c>
      <c r="I127" s="38" t="s">
        <v>383</v>
      </c>
      <c r="J127" s="79"/>
      <c r="K127" s="15">
        <v>1</v>
      </c>
      <c r="L127" s="20">
        <v>3</v>
      </c>
      <c r="M127" s="20">
        <f t="shared" si="9"/>
        <v>3</v>
      </c>
      <c r="N127" s="106"/>
      <c r="O127" s="95"/>
      <c r="P127" s="95"/>
      <c r="Q127" s="95" t="s">
        <v>370</v>
      </c>
      <c r="R127" s="15">
        <v>1</v>
      </c>
      <c r="S127" s="16">
        <v>3</v>
      </c>
      <c r="T127" s="20">
        <f t="shared" si="10"/>
        <v>3</v>
      </c>
      <c r="U127" s="106"/>
      <c r="V127" s="94" t="s">
        <v>106</v>
      </c>
      <c r="W127" s="42">
        <v>41920</v>
      </c>
      <c r="X127" s="37">
        <v>42795</v>
      </c>
      <c r="Y127" s="95" t="s">
        <v>370</v>
      </c>
      <c r="Z127" s="95" t="s">
        <v>371</v>
      </c>
    </row>
    <row r="128" spans="1:26" ht="39" hidden="1" thickBot="1" x14ac:dyDescent="0.3">
      <c r="A128" s="52" t="s">
        <v>419</v>
      </c>
      <c r="C128" s="99" t="s">
        <v>364</v>
      </c>
      <c r="D128" s="102" t="s">
        <v>420</v>
      </c>
      <c r="E128" s="87"/>
      <c r="F128" s="99" t="s">
        <v>366</v>
      </c>
      <c r="G128" s="99" t="s">
        <v>367</v>
      </c>
      <c r="H128" s="95" t="s">
        <v>368</v>
      </c>
      <c r="I128" s="38" t="s">
        <v>369</v>
      </c>
      <c r="J128" s="79"/>
      <c r="K128" s="15">
        <v>1</v>
      </c>
      <c r="L128" s="20">
        <v>3</v>
      </c>
      <c r="M128" s="20">
        <f t="shared" si="9"/>
        <v>3</v>
      </c>
      <c r="N128" s="105">
        <f>IFERROR((AVERAGE(M128:M132)),"Accept Risk")</f>
        <v>3</v>
      </c>
      <c r="O128" s="95"/>
      <c r="P128" s="95"/>
      <c r="Q128" s="95" t="s">
        <v>370</v>
      </c>
      <c r="R128" s="15">
        <v>1</v>
      </c>
      <c r="S128" s="16">
        <v>3</v>
      </c>
      <c r="T128" s="20">
        <f t="shared" si="10"/>
        <v>3</v>
      </c>
      <c r="U128" s="105">
        <f>IFERROR((AVERAGE(T128:T132)),"Accept Risk")</f>
        <v>3</v>
      </c>
      <c r="V128" s="94" t="s">
        <v>106</v>
      </c>
      <c r="W128" s="42">
        <v>41920</v>
      </c>
      <c r="X128" s="37">
        <v>42795</v>
      </c>
      <c r="Y128" s="95" t="s">
        <v>370</v>
      </c>
      <c r="Z128" s="95" t="s">
        <v>371</v>
      </c>
    </row>
    <row r="129" spans="1:26" ht="15.75" hidden="1" customHeight="1" thickBot="1" x14ac:dyDescent="0.3">
      <c r="A129" s="52" t="s">
        <v>421</v>
      </c>
      <c r="C129" s="100"/>
      <c r="D129" s="103"/>
      <c r="E129" s="75"/>
      <c r="F129" s="100"/>
      <c r="G129" s="100"/>
      <c r="H129" s="95" t="s">
        <v>373</v>
      </c>
      <c r="I129" s="38" t="s">
        <v>374</v>
      </c>
      <c r="J129" s="79"/>
      <c r="K129" s="15">
        <v>1</v>
      </c>
      <c r="L129" s="20">
        <v>3</v>
      </c>
      <c r="M129" s="20">
        <f t="shared" si="9"/>
        <v>3</v>
      </c>
      <c r="N129" s="106"/>
      <c r="O129" s="95"/>
      <c r="P129" s="95"/>
      <c r="Q129" s="95" t="s">
        <v>370</v>
      </c>
      <c r="R129" s="15">
        <v>1</v>
      </c>
      <c r="S129" s="16">
        <v>3</v>
      </c>
      <c r="T129" s="20">
        <f t="shared" si="10"/>
        <v>3</v>
      </c>
      <c r="U129" s="106"/>
      <c r="V129" s="94" t="s">
        <v>106</v>
      </c>
      <c r="W129" s="42">
        <v>41920</v>
      </c>
      <c r="X129" s="37">
        <v>42795</v>
      </c>
      <c r="Y129" s="95" t="s">
        <v>370</v>
      </c>
      <c r="Z129" s="95" t="s">
        <v>371</v>
      </c>
    </row>
    <row r="130" spans="1:26" ht="15.75" hidden="1" customHeight="1" thickBot="1" x14ac:dyDescent="0.3">
      <c r="A130" s="52" t="s">
        <v>422</v>
      </c>
      <c r="C130" s="100"/>
      <c r="D130" s="103"/>
      <c r="E130" s="75"/>
      <c r="F130" s="100"/>
      <c r="G130" s="100"/>
      <c r="H130" s="95" t="s">
        <v>376</v>
      </c>
      <c r="I130" s="38" t="s">
        <v>377</v>
      </c>
      <c r="J130" s="79"/>
      <c r="K130" s="15">
        <v>1</v>
      </c>
      <c r="L130" s="20">
        <v>3</v>
      </c>
      <c r="M130" s="20">
        <f t="shared" si="9"/>
        <v>3</v>
      </c>
      <c r="N130" s="106"/>
      <c r="O130" s="95"/>
      <c r="P130" s="95"/>
      <c r="Q130" s="95" t="s">
        <v>370</v>
      </c>
      <c r="R130" s="15">
        <v>1</v>
      </c>
      <c r="S130" s="16">
        <v>3</v>
      </c>
      <c r="T130" s="20">
        <f t="shared" si="10"/>
        <v>3</v>
      </c>
      <c r="U130" s="106"/>
      <c r="V130" s="94" t="s">
        <v>106</v>
      </c>
      <c r="W130" s="42">
        <v>41920</v>
      </c>
      <c r="X130" s="37">
        <v>42795</v>
      </c>
      <c r="Y130" s="95" t="s">
        <v>370</v>
      </c>
      <c r="Z130" s="95" t="s">
        <v>371</v>
      </c>
    </row>
    <row r="131" spans="1:26" ht="39" hidden="1" thickBot="1" x14ac:dyDescent="0.3">
      <c r="A131" s="52" t="s">
        <v>423</v>
      </c>
      <c r="C131" s="100"/>
      <c r="D131" s="103"/>
      <c r="E131" s="75"/>
      <c r="F131" s="100"/>
      <c r="G131" s="100"/>
      <c r="H131" s="95" t="s">
        <v>379</v>
      </c>
      <c r="I131" s="38" t="s">
        <v>380</v>
      </c>
      <c r="J131" s="79"/>
      <c r="K131" s="15">
        <v>1</v>
      </c>
      <c r="L131" s="20">
        <v>3</v>
      </c>
      <c r="M131" s="20">
        <f t="shared" si="9"/>
        <v>3</v>
      </c>
      <c r="N131" s="106"/>
      <c r="O131" s="95"/>
      <c r="P131" s="95"/>
      <c r="Q131" s="95" t="s">
        <v>370</v>
      </c>
      <c r="R131" s="15">
        <v>1</v>
      </c>
      <c r="S131" s="16">
        <v>3</v>
      </c>
      <c r="T131" s="20">
        <f t="shared" si="10"/>
        <v>3</v>
      </c>
      <c r="U131" s="106"/>
      <c r="V131" s="94" t="s">
        <v>106</v>
      </c>
      <c r="W131" s="42">
        <v>41920</v>
      </c>
      <c r="X131" s="37">
        <v>42795</v>
      </c>
      <c r="Y131" s="95" t="s">
        <v>370</v>
      </c>
      <c r="Z131" s="95" t="s">
        <v>371</v>
      </c>
    </row>
    <row r="132" spans="1:26" ht="26.25" hidden="1" thickBot="1" x14ac:dyDescent="0.3">
      <c r="A132" s="52" t="s">
        <v>424</v>
      </c>
      <c r="C132" s="101"/>
      <c r="D132" s="104"/>
      <c r="E132" s="81"/>
      <c r="F132" s="101"/>
      <c r="G132" s="101"/>
      <c r="H132" s="95" t="s">
        <v>382</v>
      </c>
      <c r="I132" s="38" t="s">
        <v>383</v>
      </c>
      <c r="J132" s="79"/>
      <c r="K132" s="15">
        <v>1</v>
      </c>
      <c r="L132" s="20">
        <v>3</v>
      </c>
      <c r="M132" s="20">
        <f t="shared" si="9"/>
        <v>3</v>
      </c>
      <c r="N132" s="106"/>
      <c r="O132" s="95"/>
      <c r="P132" s="95"/>
      <c r="Q132" s="95" t="s">
        <v>370</v>
      </c>
      <c r="R132" s="15">
        <v>1</v>
      </c>
      <c r="S132" s="16">
        <v>3</v>
      </c>
      <c r="T132" s="20">
        <f t="shared" si="10"/>
        <v>3</v>
      </c>
      <c r="U132" s="106"/>
      <c r="V132" s="94" t="s">
        <v>106</v>
      </c>
      <c r="W132" s="42">
        <v>41920</v>
      </c>
      <c r="X132" s="37">
        <v>42795</v>
      </c>
      <c r="Y132" s="95" t="s">
        <v>370</v>
      </c>
      <c r="Z132" s="95" t="s">
        <v>371</v>
      </c>
    </row>
    <row r="133" spans="1:26" ht="39" hidden="1" thickBot="1" x14ac:dyDescent="0.3">
      <c r="A133" s="52" t="s">
        <v>425</v>
      </c>
      <c r="C133" s="99" t="s">
        <v>364</v>
      </c>
      <c r="D133" s="102" t="s">
        <v>385</v>
      </c>
      <c r="E133" s="87"/>
      <c r="F133" s="99" t="s">
        <v>366</v>
      </c>
      <c r="G133" s="99" t="s">
        <v>367</v>
      </c>
      <c r="H133" s="95" t="s">
        <v>368</v>
      </c>
      <c r="I133" s="38" t="s">
        <v>369</v>
      </c>
      <c r="J133" s="79"/>
      <c r="K133" s="15">
        <v>1</v>
      </c>
      <c r="L133" s="20">
        <v>3</v>
      </c>
      <c r="M133" s="20">
        <f t="shared" si="9"/>
        <v>3</v>
      </c>
      <c r="N133" s="105">
        <f>IFERROR((AVERAGE(M133:M137)),"Accept Risk")</f>
        <v>3</v>
      </c>
      <c r="O133" s="95"/>
      <c r="P133" s="95"/>
      <c r="Q133" s="95" t="s">
        <v>370</v>
      </c>
      <c r="R133" s="15">
        <v>1</v>
      </c>
      <c r="S133" s="16">
        <v>3</v>
      </c>
      <c r="T133" s="20">
        <f t="shared" si="10"/>
        <v>3</v>
      </c>
      <c r="U133" s="105">
        <f>IFERROR((AVERAGE(T133:T137)),"Accept Risk")</f>
        <v>3</v>
      </c>
      <c r="V133" s="94" t="s">
        <v>106</v>
      </c>
      <c r="W133" s="42">
        <v>41920</v>
      </c>
      <c r="X133" s="37">
        <v>42795</v>
      </c>
      <c r="Y133" s="95" t="s">
        <v>370</v>
      </c>
      <c r="Z133" s="95" t="s">
        <v>371</v>
      </c>
    </row>
    <row r="134" spans="1:26" ht="15.75" hidden="1" customHeight="1" thickBot="1" x14ac:dyDescent="0.3">
      <c r="A134" s="52" t="s">
        <v>426</v>
      </c>
      <c r="C134" s="100"/>
      <c r="D134" s="103"/>
      <c r="E134" s="75"/>
      <c r="F134" s="100"/>
      <c r="G134" s="100"/>
      <c r="H134" s="95" t="s">
        <v>373</v>
      </c>
      <c r="I134" s="38" t="s">
        <v>374</v>
      </c>
      <c r="J134" s="79"/>
      <c r="K134" s="15">
        <v>1</v>
      </c>
      <c r="L134" s="20">
        <v>3</v>
      </c>
      <c r="M134" s="20">
        <f t="shared" si="9"/>
        <v>3</v>
      </c>
      <c r="N134" s="106"/>
      <c r="O134" s="95"/>
      <c r="P134" s="95"/>
      <c r="Q134" s="95" t="s">
        <v>370</v>
      </c>
      <c r="R134" s="15">
        <v>1</v>
      </c>
      <c r="S134" s="16">
        <v>3</v>
      </c>
      <c r="T134" s="20">
        <f t="shared" si="10"/>
        <v>3</v>
      </c>
      <c r="U134" s="106"/>
      <c r="V134" s="94" t="s">
        <v>106</v>
      </c>
      <c r="W134" s="42">
        <v>41920</v>
      </c>
      <c r="X134" s="37">
        <v>42795</v>
      </c>
      <c r="Y134" s="95" t="s">
        <v>370</v>
      </c>
      <c r="Z134" s="95" t="s">
        <v>371</v>
      </c>
    </row>
    <row r="135" spans="1:26" ht="15.75" hidden="1" customHeight="1" thickBot="1" x14ac:dyDescent="0.3">
      <c r="A135" s="52" t="s">
        <v>427</v>
      </c>
      <c r="C135" s="100"/>
      <c r="D135" s="103"/>
      <c r="E135" s="75"/>
      <c r="F135" s="100"/>
      <c r="G135" s="100"/>
      <c r="H135" s="95" t="s">
        <v>376</v>
      </c>
      <c r="I135" s="38" t="s">
        <v>377</v>
      </c>
      <c r="J135" s="79"/>
      <c r="K135" s="15">
        <v>1</v>
      </c>
      <c r="L135" s="20">
        <v>3</v>
      </c>
      <c r="M135" s="20">
        <f t="shared" si="9"/>
        <v>3</v>
      </c>
      <c r="N135" s="106"/>
      <c r="O135" s="95"/>
      <c r="P135" s="95"/>
      <c r="Q135" s="95" t="s">
        <v>370</v>
      </c>
      <c r="R135" s="15">
        <v>1</v>
      </c>
      <c r="S135" s="16">
        <v>3</v>
      </c>
      <c r="T135" s="20">
        <f t="shared" si="10"/>
        <v>3</v>
      </c>
      <c r="U135" s="106"/>
      <c r="V135" s="94" t="s">
        <v>106</v>
      </c>
      <c r="W135" s="42">
        <v>41920</v>
      </c>
      <c r="X135" s="37">
        <v>42795</v>
      </c>
      <c r="Y135" s="95" t="s">
        <v>370</v>
      </c>
      <c r="Z135" s="95" t="s">
        <v>371</v>
      </c>
    </row>
    <row r="136" spans="1:26" ht="39" hidden="1" thickBot="1" x14ac:dyDescent="0.3">
      <c r="A136" s="52" t="s">
        <v>428</v>
      </c>
      <c r="C136" s="100"/>
      <c r="D136" s="103"/>
      <c r="E136" s="75"/>
      <c r="F136" s="100"/>
      <c r="G136" s="100"/>
      <c r="H136" s="95" t="s">
        <v>379</v>
      </c>
      <c r="I136" s="38" t="s">
        <v>380</v>
      </c>
      <c r="J136" s="79"/>
      <c r="K136" s="15">
        <v>1</v>
      </c>
      <c r="L136" s="20">
        <v>3</v>
      </c>
      <c r="M136" s="20">
        <f t="shared" si="9"/>
        <v>3</v>
      </c>
      <c r="N136" s="106"/>
      <c r="O136" s="95"/>
      <c r="P136" s="95"/>
      <c r="Q136" s="95" t="s">
        <v>370</v>
      </c>
      <c r="R136" s="15">
        <v>1</v>
      </c>
      <c r="S136" s="16">
        <v>3</v>
      </c>
      <c r="T136" s="20">
        <f t="shared" si="10"/>
        <v>3</v>
      </c>
      <c r="U136" s="106"/>
      <c r="V136" s="94" t="s">
        <v>106</v>
      </c>
      <c r="W136" s="42">
        <v>41920</v>
      </c>
      <c r="X136" s="37">
        <v>42795</v>
      </c>
      <c r="Y136" s="95" t="s">
        <v>370</v>
      </c>
      <c r="Z136" s="95" t="s">
        <v>371</v>
      </c>
    </row>
    <row r="137" spans="1:26" ht="26.25" hidden="1" thickBot="1" x14ac:dyDescent="0.3">
      <c r="A137" s="52" t="s">
        <v>429</v>
      </c>
      <c r="C137" s="101"/>
      <c r="D137" s="104"/>
      <c r="E137" s="81"/>
      <c r="F137" s="101"/>
      <c r="G137" s="101"/>
      <c r="H137" s="95" t="s">
        <v>382</v>
      </c>
      <c r="I137" s="38" t="s">
        <v>383</v>
      </c>
      <c r="J137" s="79"/>
      <c r="K137" s="15">
        <v>1</v>
      </c>
      <c r="L137" s="20">
        <v>3</v>
      </c>
      <c r="M137" s="20">
        <f t="shared" si="9"/>
        <v>3</v>
      </c>
      <c r="N137" s="106"/>
      <c r="O137" s="95"/>
      <c r="P137" s="95"/>
      <c r="Q137" s="95" t="s">
        <v>370</v>
      </c>
      <c r="R137" s="15">
        <v>1</v>
      </c>
      <c r="S137" s="16">
        <v>3</v>
      </c>
      <c r="T137" s="20">
        <f t="shared" si="10"/>
        <v>3</v>
      </c>
      <c r="U137" s="106"/>
      <c r="V137" s="94" t="s">
        <v>106</v>
      </c>
      <c r="W137" s="42">
        <v>41920</v>
      </c>
      <c r="X137" s="37">
        <v>42795</v>
      </c>
      <c r="Y137" s="95" t="s">
        <v>370</v>
      </c>
      <c r="Z137" s="95" t="s">
        <v>371</v>
      </c>
    </row>
    <row r="138" spans="1:26" ht="39" hidden="1" thickBot="1" x14ac:dyDescent="0.3">
      <c r="A138" s="52" t="s">
        <v>430</v>
      </c>
      <c r="C138" s="99" t="s">
        <v>364</v>
      </c>
      <c r="D138" s="102" t="s">
        <v>431</v>
      </c>
      <c r="E138" s="87"/>
      <c r="F138" s="99" t="s">
        <v>366</v>
      </c>
      <c r="G138" s="99" t="s">
        <v>367</v>
      </c>
      <c r="H138" s="95" t="s">
        <v>368</v>
      </c>
      <c r="I138" s="38" t="s">
        <v>369</v>
      </c>
      <c r="J138" s="79"/>
      <c r="K138" s="15">
        <v>1</v>
      </c>
      <c r="L138" s="20">
        <v>3</v>
      </c>
      <c r="M138" s="20">
        <f t="shared" si="9"/>
        <v>3</v>
      </c>
      <c r="N138" s="105">
        <f>IFERROR((AVERAGE(M138:M142)),"Accept Risk")</f>
        <v>3</v>
      </c>
      <c r="O138" s="95"/>
      <c r="P138" s="95"/>
      <c r="Q138" s="95" t="s">
        <v>370</v>
      </c>
      <c r="R138" s="15">
        <v>1</v>
      </c>
      <c r="S138" s="16">
        <v>3</v>
      </c>
      <c r="T138" s="20">
        <f t="shared" si="10"/>
        <v>3</v>
      </c>
      <c r="U138" s="105">
        <f>IFERROR((AVERAGE(T138:T142)),"Accept Risk")</f>
        <v>3</v>
      </c>
      <c r="V138" s="94" t="s">
        <v>106</v>
      </c>
      <c r="W138" s="42">
        <v>41920</v>
      </c>
      <c r="X138" s="37">
        <v>42795</v>
      </c>
      <c r="Y138" s="95" t="s">
        <v>370</v>
      </c>
      <c r="Z138" s="95" t="s">
        <v>371</v>
      </c>
    </row>
    <row r="139" spans="1:26" ht="15.75" hidden="1" customHeight="1" thickBot="1" x14ac:dyDescent="0.3">
      <c r="A139" s="52" t="s">
        <v>432</v>
      </c>
      <c r="C139" s="100"/>
      <c r="D139" s="103"/>
      <c r="E139" s="75"/>
      <c r="F139" s="100"/>
      <c r="G139" s="100"/>
      <c r="H139" s="95" t="s">
        <v>373</v>
      </c>
      <c r="I139" s="38" t="s">
        <v>374</v>
      </c>
      <c r="J139" s="79"/>
      <c r="K139" s="15">
        <v>1</v>
      </c>
      <c r="L139" s="20">
        <v>3</v>
      </c>
      <c r="M139" s="20">
        <f t="shared" si="9"/>
        <v>3</v>
      </c>
      <c r="N139" s="106"/>
      <c r="O139" s="95"/>
      <c r="P139" s="95"/>
      <c r="Q139" s="95" t="s">
        <v>370</v>
      </c>
      <c r="R139" s="15">
        <v>1</v>
      </c>
      <c r="S139" s="16">
        <v>3</v>
      </c>
      <c r="T139" s="20">
        <f t="shared" si="10"/>
        <v>3</v>
      </c>
      <c r="U139" s="106"/>
      <c r="V139" s="94" t="s">
        <v>106</v>
      </c>
      <c r="W139" s="42">
        <v>41920</v>
      </c>
      <c r="X139" s="37">
        <v>42795</v>
      </c>
      <c r="Y139" s="95" t="s">
        <v>370</v>
      </c>
      <c r="Z139" s="95" t="s">
        <v>371</v>
      </c>
    </row>
    <row r="140" spans="1:26" ht="15.75" hidden="1" customHeight="1" thickBot="1" x14ac:dyDescent="0.3">
      <c r="A140" s="52" t="s">
        <v>433</v>
      </c>
      <c r="C140" s="100"/>
      <c r="D140" s="103"/>
      <c r="E140" s="75"/>
      <c r="F140" s="100"/>
      <c r="G140" s="100"/>
      <c r="H140" s="95" t="s">
        <v>376</v>
      </c>
      <c r="I140" s="38" t="s">
        <v>377</v>
      </c>
      <c r="J140" s="79"/>
      <c r="K140" s="15">
        <v>1</v>
      </c>
      <c r="L140" s="20">
        <v>3</v>
      </c>
      <c r="M140" s="20">
        <f t="shared" si="9"/>
        <v>3</v>
      </c>
      <c r="N140" s="106"/>
      <c r="O140" s="95"/>
      <c r="P140" s="95"/>
      <c r="Q140" s="95" t="s">
        <v>370</v>
      </c>
      <c r="R140" s="15">
        <v>1</v>
      </c>
      <c r="S140" s="16">
        <v>3</v>
      </c>
      <c r="T140" s="20">
        <f t="shared" si="10"/>
        <v>3</v>
      </c>
      <c r="U140" s="106"/>
      <c r="V140" s="94" t="s">
        <v>106</v>
      </c>
      <c r="W140" s="42">
        <v>41920</v>
      </c>
      <c r="X140" s="37">
        <v>42795</v>
      </c>
      <c r="Y140" s="95" t="s">
        <v>370</v>
      </c>
      <c r="Z140" s="95" t="s">
        <v>371</v>
      </c>
    </row>
    <row r="141" spans="1:26" ht="39" hidden="1" thickBot="1" x14ac:dyDescent="0.3">
      <c r="A141" s="52" t="s">
        <v>434</v>
      </c>
      <c r="C141" s="100"/>
      <c r="D141" s="103"/>
      <c r="E141" s="75"/>
      <c r="F141" s="100"/>
      <c r="G141" s="100"/>
      <c r="H141" s="95" t="s">
        <v>379</v>
      </c>
      <c r="I141" s="38" t="s">
        <v>380</v>
      </c>
      <c r="J141" s="79"/>
      <c r="K141" s="15">
        <v>1</v>
      </c>
      <c r="L141" s="20">
        <v>3</v>
      </c>
      <c r="M141" s="20">
        <f t="shared" si="9"/>
        <v>3</v>
      </c>
      <c r="N141" s="106"/>
      <c r="O141" s="95"/>
      <c r="P141" s="95"/>
      <c r="Q141" s="95" t="s">
        <v>370</v>
      </c>
      <c r="R141" s="15">
        <v>1</v>
      </c>
      <c r="S141" s="16">
        <v>3</v>
      </c>
      <c r="T141" s="20">
        <f t="shared" si="10"/>
        <v>3</v>
      </c>
      <c r="U141" s="106"/>
      <c r="V141" s="94" t="s">
        <v>106</v>
      </c>
      <c r="W141" s="42">
        <v>41920</v>
      </c>
      <c r="X141" s="37">
        <v>42795</v>
      </c>
      <c r="Y141" s="95" t="s">
        <v>370</v>
      </c>
      <c r="Z141" s="95" t="s">
        <v>371</v>
      </c>
    </row>
    <row r="142" spans="1:26" ht="26.25" hidden="1" thickBot="1" x14ac:dyDescent="0.3">
      <c r="A142" s="52" t="s">
        <v>435</v>
      </c>
      <c r="C142" s="101"/>
      <c r="D142" s="104"/>
      <c r="E142" s="81"/>
      <c r="F142" s="101"/>
      <c r="G142" s="101"/>
      <c r="H142" s="95" t="s">
        <v>382</v>
      </c>
      <c r="I142" s="38" t="s">
        <v>383</v>
      </c>
      <c r="J142" s="79"/>
      <c r="K142" s="15">
        <v>1</v>
      </c>
      <c r="L142" s="20">
        <v>3</v>
      </c>
      <c r="M142" s="20">
        <f t="shared" si="9"/>
        <v>3</v>
      </c>
      <c r="N142" s="106"/>
      <c r="O142" s="95"/>
      <c r="P142" s="95"/>
      <c r="Q142" s="95" t="s">
        <v>370</v>
      </c>
      <c r="R142" s="15">
        <v>1</v>
      </c>
      <c r="S142" s="16">
        <v>3</v>
      </c>
      <c r="T142" s="20">
        <f t="shared" si="10"/>
        <v>3</v>
      </c>
      <c r="U142" s="106"/>
      <c r="V142" s="94" t="s">
        <v>106</v>
      </c>
      <c r="W142" s="42">
        <v>41920</v>
      </c>
      <c r="X142" s="37">
        <v>42795</v>
      </c>
      <c r="Y142" s="95" t="s">
        <v>370</v>
      </c>
      <c r="Z142" s="95" t="s">
        <v>371</v>
      </c>
    </row>
    <row r="143" spans="1:26" ht="39" hidden="1" thickBot="1" x14ac:dyDescent="0.3">
      <c r="A143" s="52" t="s">
        <v>436</v>
      </c>
      <c r="C143" s="99" t="s">
        <v>364</v>
      </c>
      <c r="D143" s="102" t="s">
        <v>385</v>
      </c>
      <c r="E143" s="87"/>
      <c r="F143" s="99" t="s">
        <v>366</v>
      </c>
      <c r="G143" s="99" t="s">
        <v>367</v>
      </c>
      <c r="H143" s="95" t="s">
        <v>368</v>
      </c>
      <c r="I143" s="38" t="s">
        <v>369</v>
      </c>
      <c r="J143" s="79"/>
      <c r="K143" s="15">
        <v>1</v>
      </c>
      <c r="L143" s="20">
        <v>3</v>
      </c>
      <c r="M143" s="20">
        <f t="shared" si="9"/>
        <v>3</v>
      </c>
      <c r="N143" s="105">
        <f>IFERROR((AVERAGE(M143:M147)),"Accept Risk")</f>
        <v>3</v>
      </c>
      <c r="O143" s="95"/>
      <c r="P143" s="95"/>
      <c r="Q143" s="95" t="s">
        <v>370</v>
      </c>
      <c r="R143" s="15">
        <v>1</v>
      </c>
      <c r="S143" s="16">
        <v>3</v>
      </c>
      <c r="T143" s="20">
        <f t="shared" si="10"/>
        <v>3</v>
      </c>
      <c r="U143" s="105">
        <f>IFERROR((AVERAGE(T143:T147)),"Accept Risk")</f>
        <v>3</v>
      </c>
      <c r="V143" s="94" t="s">
        <v>106</v>
      </c>
      <c r="W143" s="42">
        <v>41920</v>
      </c>
      <c r="X143" s="37">
        <v>42795</v>
      </c>
      <c r="Y143" s="95" t="s">
        <v>370</v>
      </c>
      <c r="Z143" s="95" t="s">
        <v>371</v>
      </c>
    </row>
    <row r="144" spans="1:26" ht="15.75" hidden="1" customHeight="1" thickBot="1" x14ac:dyDescent="0.3">
      <c r="A144" s="52" t="s">
        <v>437</v>
      </c>
      <c r="C144" s="100"/>
      <c r="D144" s="103"/>
      <c r="E144" s="75"/>
      <c r="F144" s="100"/>
      <c r="G144" s="100"/>
      <c r="H144" s="95" t="s">
        <v>373</v>
      </c>
      <c r="I144" s="38" t="s">
        <v>374</v>
      </c>
      <c r="J144" s="79"/>
      <c r="K144" s="15">
        <v>1</v>
      </c>
      <c r="L144" s="20">
        <v>3</v>
      </c>
      <c r="M144" s="20">
        <f t="shared" si="9"/>
        <v>3</v>
      </c>
      <c r="N144" s="106"/>
      <c r="O144" s="95"/>
      <c r="P144" s="95"/>
      <c r="Q144" s="95" t="s">
        <v>370</v>
      </c>
      <c r="R144" s="15">
        <v>1</v>
      </c>
      <c r="S144" s="16">
        <v>3</v>
      </c>
      <c r="T144" s="20">
        <f t="shared" si="10"/>
        <v>3</v>
      </c>
      <c r="U144" s="106"/>
      <c r="V144" s="94" t="s">
        <v>106</v>
      </c>
      <c r="W144" s="42">
        <v>41920</v>
      </c>
      <c r="X144" s="37">
        <v>42795</v>
      </c>
      <c r="Y144" s="95" t="s">
        <v>370</v>
      </c>
      <c r="Z144" s="95" t="s">
        <v>371</v>
      </c>
    </row>
    <row r="145" spans="1:26" ht="15.75" hidden="1" customHeight="1" thickBot="1" x14ac:dyDescent="0.3">
      <c r="A145" s="52" t="s">
        <v>438</v>
      </c>
      <c r="C145" s="100"/>
      <c r="D145" s="103"/>
      <c r="E145" s="75"/>
      <c r="F145" s="100"/>
      <c r="G145" s="100"/>
      <c r="H145" s="95" t="s">
        <v>376</v>
      </c>
      <c r="I145" s="38" t="s">
        <v>377</v>
      </c>
      <c r="J145" s="79"/>
      <c r="K145" s="15">
        <v>1</v>
      </c>
      <c r="L145" s="20">
        <v>3</v>
      </c>
      <c r="M145" s="20">
        <f t="shared" si="9"/>
        <v>3</v>
      </c>
      <c r="N145" s="106"/>
      <c r="O145" s="95"/>
      <c r="P145" s="95"/>
      <c r="Q145" s="95" t="s">
        <v>370</v>
      </c>
      <c r="R145" s="15">
        <v>1</v>
      </c>
      <c r="S145" s="16">
        <v>3</v>
      </c>
      <c r="T145" s="20">
        <f t="shared" si="10"/>
        <v>3</v>
      </c>
      <c r="U145" s="106"/>
      <c r="V145" s="94" t="s">
        <v>106</v>
      </c>
      <c r="W145" s="42">
        <v>41920</v>
      </c>
      <c r="X145" s="37">
        <v>42795</v>
      </c>
      <c r="Y145" s="95" t="s">
        <v>370</v>
      </c>
      <c r="Z145" s="95" t="s">
        <v>371</v>
      </c>
    </row>
    <row r="146" spans="1:26" ht="39" hidden="1" thickBot="1" x14ac:dyDescent="0.3">
      <c r="A146" s="52" t="s">
        <v>439</v>
      </c>
      <c r="C146" s="100"/>
      <c r="D146" s="103"/>
      <c r="E146" s="75"/>
      <c r="F146" s="100"/>
      <c r="G146" s="100"/>
      <c r="H146" s="95" t="s">
        <v>379</v>
      </c>
      <c r="I146" s="38" t="s">
        <v>380</v>
      </c>
      <c r="J146" s="79"/>
      <c r="K146" s="15">
        <v>1</v>
      </c>
      <c r="L146" s="20">
        <v>3</v>
      </c>
      <c r="M146" s="20">
        <f t="shared" si="9"/>
        <v>3</v>
      </c>
      <c r="N146" s="106"/>
      <c r="O146" s="95"/>
      <c r="P146" s="95"/>
      <c r="Q146" s="95" t="s">
        <v>370</v>
      </c>
      <c r="R146" s="15">
        <v>1</v>
      </c>
      <c r="S146" s="16">
        <v>3</v>
      </c>
      <c r="T146" s="20">
        <f t="shared" si="10"/>
        <v>3</v>
      </c>
      <c r="U146" s="106"/>
      <c r="V146" s="94" t="s">
        <v>106</v>
      </c>
      <c r="W146" s="42">
        <v>41920</v>
      </c>
      <c r="X146" s="37">
        <v>42795</v>
      </c>
      <c r="Y146" s="95" t="s">
        <v>370</v>
      </c>
      <c r="Z146" s="95" t="s">
        <v>371</v>
      </c>
    </row>
    <row r="147" spans="1:26" ht="26.25" hidden="1" thickBot="1" x14ac:dyDescent="0.3">
      <c r="A147" s="52" t="s">
        <v>440</v>
      </c>
      <c r="C147" s="101"/>
      <c r="D147" s="104"/>
      <c r="E147" s="81"/>
      <c r="F147" s="101"/>
      <c r="G147" s="101"/>
      <c r="H147" s="95" t="s">
        <v>382</v>
      </c>
      <c r="I147" s="38" t="s">
        <v>383</v>
      </c>
      <c r="J147" s="79"/>
      <c r="K147" s="15">
        <v>1</v>
      </c>
      <c r="L147" s="20">
        <v>3</v>
      </c>
      <c r="M147" s="20">
        <f t="shared" si="9"/>
        <v>3</v>
      </c>
      <c r="N147" s="106"/>
      <c r="O147" s="95"/>
      <c r="P147" s="95"/>
      <c r="Q147" s="95" t="s">
        <v>370</v>
      </c>
      <c r="R147" s="15">
        <v>1</v>
      </c>
      <c r="S147" s="16">
        <v>3</v>
      </c>
      <c r="T147" s="20">
        <f t="shared" si="10"/>
        <v>3</v>
      </c>
      <c r="U147" s="106"/>
      <c r="V147" s="94" t="s">
        <v>106</v>
      </c>
      <c r="W147" s="42">
        <v>41920</v>
      </c>
      <c r="X147" s="37">
        <v>42795</v>
      </c>
      <c r="Y147" s="95" t="s">
        <v>370</v>
      </c>
      <c r="Z147" s="95" t="s">
        <v>371</v>
      </c>
    </row>
    <row r="148" spans="1:26" ht="39" hidden="1" thickBot="1" x14ac:dyDescent="0.3">
      <c r="A148" s="52" t="s">
        <v>441</v>
      </c>
      <c r="C148" s="99" t="s">
        <v>364</v>
      </c>
      <c r="D148" s="102" t="s">
        <v>442</v>
      </c>
      <c r="E148" s="87"/>
      <c r="F148" s="99" t="s">
        <v>366</v>
      </c>
      <c r="G148" s="99" t="s">
        <v>367</v>
      </c>
      <c r="H148" s="95" t="s">
        <v>368</v>
      </c>
      <c r="I148" s="38" t="s">
        <v>369</v>
      </c>
      <c r="J148" s="79"/>
      <c r="K148" s="15">
        <v>1</v>
      </c>
      <c r="L148" s="20">
        <v>3</v>
      </c>
      <c r="M148" s="20">
        <f t="shared" si="9"/>
        <v>3</v>
      </c>
      <c r="N148" s="105">
        <f>IFERROR((AVERAGE(M148:M152)),"Accept Risk")</f>
        <v>3</v>
      </c>
      <c r="O148" s="95"/>
      <c r="P148" s="95"/>
      <c r="Q148" s="95" t="s">
        <v>370</v>
      </c>
      <c r="R148" s="15">
        <v>1</v>
      </c>
      <c r="S148" s="16">
        <v>3</v>
      </c>
      <c r="T148" s="20">
        <f t="shared" si="10"/>
        <v>3</v>
      </c>
      <c r="U148" s="105">
        <f>IFERROR((AVERAGE(T148:T152)),"Accept Risk")</f>
        <v>3</v>
      </c>
      <c r="V148" s="94" t="s">
        <v>106</v>
      </c>
      <c r="W148" s="42">
        <v>41920</v>
      </c>
      <c r="X148" s="37">
        <v>42795</v>
      </c>
      <c r="Y148" s="95" t="s">
        <v>370</v>
      </c>
      <c r="Z148" s="95" t="s">
        <v>371</v>
      </c>
    </row>
    <row r="149" spans="1:26" ht="15.75" hidden="1" customHeight="1" thickBot="1" x14ac:dyDescent="0.3">
      <c r="A149" s="52" t="s">
        <v>443</v>
      </c>
      <c r="C149" s="100"/>
      <c r="D149" s="103"/>
      <c r="E149" s="75"/>
      <c r="F149" s="100"/>
      <c r="G149" s="100"/>
      <c r="H149" s="95" t="s">
        <v>373</v>
      </c>
      <c r="I149" s="38" t="s">
        <v>374</v>
      </c>
      <c r="J149" s="79"/>
      <c r="K149" s="15">
        <v>1</v>
      </c>
      <c r="L149" s="20">
        <v>3</v>
      </c>
      <c r="M149" s="20">
        <f t="shared" si="9"/>
        <v>3</v>
      </c>
      <c r="N149" s="106"/>
      <c r="O149" s="95"/>
      <c r="P149" s="95"/>
      <c r="Q149" s="95" t="s">
        <v>370</v>
      </c>
      <c r="R149" s="15">
        <v>1</v>
      </c>
      <c r="S149" s="16">
        <v>3</v>
      </c>
      <c r="T149" s="20">
        <f t="shared" si="10"/>
        <v>3</v>
      </c>
      <c r="U149" s="106"/>
      <c r="V149" s="94" t="s">
        <v>106</v>
      </c>
      <c r="W149" s="42">
        <v>41920</v>
      </c>
      <c r="X149" s="37">
        <v>42795</v>
      </c>
      <c r="Y149" s="95" t="s">
        <v>370</v>
      </c>
      <c r="Z149" s="95" t="s">
        <v>371</v>
      </c>
    </row>
    <row r="150" spans="1:26" ht="15.75" hidden="1" customHeight="1" thickBot="1" x14ac:dyDescent="0.3">
      <c r="A150" s="52" t="s">
        <v>444</v>
      </c>
      <c r="C150" s="100"/>
      <c r="D150" s="103"/>
      <c r="E150" s="75"/>
      <c r="F150" s="100"/>
      <c r="G150" s="100"/>
      <c r="H150" s="95" t="s">
        <v>376</v>
      </c>
      <c r="I150" s="38" t="s">
        <v>377</v>
      </c>
      <c r="J150" s="79"/>
      <c r="K150" s="15">
        <v>1</v>
      </c>
      <c r="L150" s="20">
        <v>3</v>
      </c>
      <c r="M150" s="20">
        <f t="shared" si="9"/>
        <v>3</v>
      </c>
      <c r="N150" s="106"/>
      <c r="O150" s="95"/>
      <c r="P150" s="95"/>
      <c r="Q150" s="95" t="s">
        <v>370</v>
      </c>
      <c r="R150" s="15">
        <v>1</v>
      </c>
      <c r="S150" s="16">
        <v>3</v>
      </c>
      <c r="T150" s="20">
        <f t="shared" si="10"/>
        <v>3</v>
      </c>
      <c r="U150" s="106"/>
      <c r="V150" s="94" t="s">
        <v>106</v>
      </c>
      <c r="W150" s="42">
        <v>41920</v>
      </c>
      <c r="X150" s="37">
        <v>42795</v>
      </c>
      <c r="Y150" s="95" t="s">
        <v>370</v>
      </c>
      <c r="Z150" s="95" t="s">
        <v>371</v>
      </c>
    </row>
    <row r="151" spans="1:26" ht="39" hidden="1" thickBot="1" x14ac:dyDescent="0.3">
      <c r="A151" s="52" t="s">
        <v>445</v>
      </c>
      <c r="C151" s="100"/>
      <c r="D151" s="103"/>
      <c r="E151" s="75"/>
      <c r="F151" s="100"/>
      <c r="G151" s="100"/>
      <c r="H151" s="95" t="s">
        <v>379</v>
      </c>
      <c r="I151" s="38" t="s">
        <v>380</v>
      </c>
      <c r="J151" s="79"/>
      <c r="K151" s="15">
        <v>1</v>
      </c>
      <c r="L151" s="20">
        <v>3</v>
      </c>
      <c r="M151" s="20">
        <f t="shared" si="9"/>
        <v>3</v>
      </c>
      <c r="N151" s="106"/>
      <c r="O151" s="95"/>
      <c r="P151" s="95"/>
      <c r="Q151" s="95" t="s">
        <v>370</v>
      </c>
      <c r="R151" s="15">
        <v>1</v>
      </c>
      <c r="S151" s="16">
        <v>3</v>
      </c>
      <c r="T151" s="20">
        <f t="shared" si="10"/>
        <v>3</v>
      </c>
      <c r="U151" s="106"/>
      <c r="V151" s="94" t="s">
        <v>106</v>
      </c>
      <c r="W151" s="42">
        <v>41920</v>
      </c>
      <c r="X151" s="37">
        <v>42795</v>
      </c>
      <c r="Y151" s="95" t="s">
        <v>370</v>
      </c>
      <c r="Z151" s="95" t="s">
        <v>371</v>
      </c>
    </row>
    <row r="152" spans="1:26" ht="26.25" hidden="1" thickBot="1" x14ac:dyDescent="0.3">
      <c r="A152" s="52" t="s">
        <v>446</v>
      </c>
      <c r="C152" s="101"/>
      <c r="D152" s="104"/>
      <c r="E152" s="81"/>
      <c r="F152" s="101"/>
      <c r="G152" s="101"/>
      <c r="H152" s="95" t="s">
        <v>382</v>
      </c>
      <c r="I152" s="38" t="s">
        <v>383</v>
      </c>
      <c r="J152" s="79"/>
      <c r="K152" s="15">
        <v>1</v>
      </c>
      <c r="L152" s="20">
        <v>3</v>
      </c>
      <c r="M152" s="20">
        <f t="shared" si="9"/>
        <v>3</v>
      </c>
      <c r="N152" s="106"/>
      <c r="O152" s="95"/>
      <c r="P152" s="95"/>
      <c r="Q152" s="95" t="s">
        <v>370</v>
      </c>
      <c r="R152" s="15">
        <v>1</v>
      </c>
      <c r="S152" s="16">
        <v>3</v>
      </c>
      <c r="T152" s="20">
        <f t="shared" si="10"/>
        <v>3</v>
      </c>
      <c r="U152" s="106"/>
      <c r="V152" s="94" t="s">
        <v>106</v>
      </c>
      <c r="W152" s="42">
        <v>41920</v>
      </c>
      <c r="X152" s="37">
        <v>42795</v>
      </c>
      <c r="Y152" s="95" t="s">
        <v>370</v>
      </c>
      <c r="Z152" s="95" t="s">
        <v>371</v>
      </c>
    </row>
    <row r="153" spans="1:26" ht="39" hidden="1" thickBot="1" x14ac:dyDescent="0.3">
      <c r="A153" s="52" t="s">
        <v>447</v>
      </c>
      <c r="C153" s="99" t="s">
        <v>364</v>
      </c>
      <c r="D153" s="102" t="s">
        <v>448</v>
      </c>
      <c r="E153" s="87"/>
      <c r="F153" s="99" t="s">
        <v>366</v>
      </c>
      <c r="G153" s="99" t="s">
        <v>367</v>
      </c>
      <c r="H153" s="95" t="s">
        <v>368</v>
      </c>
      <c r="I153" s="38" t="s">
        <v>369</v>
      </c>
      <c r="J153" s="79"/>
      <c r="K153" s="15">
        <v>1</v>
      </c>
      <c r="L153" s="20">
        <v>3</v>
      </c>
      <c r="M153" s="20">
        <f t="shared" si="9"/>
        <v>3</v>
      </c>
      <c r="N153" s="105">
        <f>IFERROR((AVERAGE(M153:M157)),"Accept Risk")</f>
        <v>3</v>
      </c>
      <c r="O153" s="95"/>
      <c r="P153" s="95"/>
      <c r="Q153" s="95" t="s">
        <v>370</v>
      </c>
      <c r="R153" s="15">
        <v>1</v>
      </c>
      <c r="S153" s="16">
        <v>3</v>
      </c>
      <c r="T153" s="20">
        <f t="shared" si="10"/>
        <v>3</v>
      </c>
      <c r="U153" s="105">
        <f>IFERROR((AVERAGE(T153:T157)),"Accept Risk")</f>
        <v>3</v>
      </c>
      <c r="V153" s="94" t="s">
        <v>106</v>
      </c>
      <c r="W153" s="42">
        <v>41920</v>
      </c>
      <c r="X153" s="37">
        <v>42795</v>
      </c>
      <c r="Y153" s="95" t="s">
        <v>370</v>
      </c>
      <c r="Z153" s="95" t="s">
        <v>371</v>
      </c>
    </row>
    <row r="154" spans="1:26" ht="15.75" hidden="1" customHeight="1" thickBot="1" x14ac:dyDescent="0.3">
      <c r="A154" s="52" t="s">
        <v>449</v>
      </c>
      <c r="C154" s="100"/>
      <c r="D154" s="103"/>
      <c r="E154" s="75"/>
      <c r="F154" s="100"/>
      <c r="G154" s="100"/>
      <c r="H154" s="95" t="s">
        <v>373</v>
      </c>
      <c r="I154" s="38" t="s">
        <v>374</v>
      </c>
      <c r="J154" s="79"/>
      <c r="K154" s="15">
        <v>1</v>
      </c>
      <c r="L154" s="20">
        <v>3</v>
      </c>
      <c r="M154" s="20">
        <f t="shared" ref="M154:M164" si="11">IFERROR((K154*L154),"Accept Risk")</f>
        <v>3</v>
      </c>
      <c r="N154" s="106"/>
      <c r="O154" s="95"/>
      <c r="P154" s="95"/>
      <c r="Q154" s="95" t="s">
        <v>370</v>
      </c>
      <c r="R154" s="15">
        <v>1</v>
      </c>
      <c r="S154" s="16">
        <v>3</v>
      </c>
      <c r="T154" s="20">
        <f t="shared" ref="T154:T164" si="12">IFERROR((R154*S154),"Accept Risk")</f>
        <v>3</v>
      </c>
      <c r="U154" s="106"/>
      <c r="V154" s="94" t="s">
        <v>106</v>
      </c>
      <c r="W154" s="42">
        <v>41920</v>
      </c>
      <c r="X154" s="37">
        <v>42795</v>
      </c>
      <c r="Y154" s="95" t="s">
        <v>370</v>
      </c>
      <c r="Z154" s="95" t="s">
        <v>371</v>
      </c>
    </row>
    <row r="155" spans="1:26" ht="15.75" hidden="1" customHeight="1" thickBot="1" x14ac:dyDescent="0.3">
      <c r="A155" s="52" t="s">
        <v>450</v>
      </c>
      <c r="C155" s="100"/>
      <c r="D155" s="103"/>
      <c r="E155" s="75"/>
      <c r="F155" s="100"/>
      <c r="G155" s="100"/>
      <c r="H155" s="95" t="s">
        <v>376</v>
      </c>
      <c r="I155" s="38" t="s">
        <v>377</v>
      </c>
      <c r="J155" s="79"/>
      <c r="K155" s="15">
        <v>1</v>
      </c>
      <c r="L155" s="20">
        <v>3</v>
      </c>
      <c r="M155" s="20">
        <f t="shared" si="11"/>
        <v>3</v>
      </c>
      <c r="N155" s="106"/>
      <c r="O155" s="95"/>
      <c r="P155" s="95"/>
      <c r="Q155" s="95" t="s">
        <v>370</v>
      </c>
      <c r="R155" s="15">
        <v>1</v>
      </c>
      <c r="S155" s="16">
        <v>3</v>
      </c>
      <c r="T155" s="20">
        <f t="shared" si="12"/>
        <v>3</v>
      </c>
      <c r="U155" s="106"/>
      <c r="V155" s="94" t="s">
        <v>106</v>
      </c>
      <c r="W155" s="42">
        <v>41920</v>
      </c>
      <c r="X155" s="37">
        <v>42795</v>
      </c>
      <c r="Y155" s="95" t="s">
        <v>370</v>
      </c>
      <c r="Z155" s="95" t="s">
        <v>371</v>
      </c>
    </row>
    <row r="156" spans="1:26" ht="39" hidden="1" thickBot="1" x14ac:dyDescent="0.3">
      <c r="A156" s="52" t="s">
        <v>451</v>
      </c>
      <c r="C156" s="100"/>
      <c r="D156" s="103"/>
      <c r="E156" s="75"/>
      <c r="F156" s="100"/>
      <c r="G156" s="100"/>
      <c r="H156" s="95" t="s">
        <v>379</v>
      </c>
      <c r="I156" s="38" t="s">
        <v>380</v>
      </c>
      <c r="J156" s="79"/>
      <c r="K156" s="15">
        <v>1</v>
      </c>
      <c r="L156" s="20">
        <v>3</v>
      </c>
      <c r="M156" s="20">
        <f t="shared" si="11"/>
        <v>3</v>
      </c>
      <c r="N156" s="106"/>
      <c r="O156" s="95"/>
      <c r="P156" s="95"/>
      <c r="Q156" s="95" t="s">
        <v>370</v>
      </c>
      <c r="R156" s="15">
        <v>1</v>
      </c>
      <c r="S156" s="16">
        <v>3</v>
      </c>
      <c r="T156" s="20">
        <f t="shared" si="12"/>
        <v>3</v>
      </c>
      <c r="U156" s="106"/>
      <c r="V156" s="94" t="s">
        <v>106</v>
      </c>
      <c r="W156" s="42">
        <v>41920</v>
      </c>
      <c r="X156" s="37">
        <v>42795</v>
      </c>
      <c r="Y156" s="95" t="s">
        <v>370</v>
      </c>
      <c r="Z156" s="95" t="s">
        <v>371</v>
      </c>
    </row>
    <row r="157" spans="1:26" ht="26.25" hidden="1" thickBot="1" x14ac:dyDescent="0.3">
      <c r="A157" s="52" t="s">
        <v>452</v>
      </c>
      <c r="C157" s="101"/>
      <c r="D157" s="104"/>
      <c r="E157" s="81"/>
      <c r="F157" s="101"/>
      <c r="G157" s="101"/>
      <c r="H157" s="95" t="s">
        <v>382</v>
      </c>
      <c r="I157" s="38" t="s">
        <v>383</v>
      </c>
      <c r="J157" s="79"/>
      <c r="K157" s="15">
        <v>1</v>
      </c>
      <c r="L157" s="20">
        <v>3</v>
      </c>
      <c r="M157" s="20">
        <f t="shared" si="11"/>
        <v>3</v>
      </c>
      <c r="N157" s="106"/>
      <c r="O157" s="95"/>
      <c r="P157" s="95"/>
      <c r="Q157" s="95" t="s">
        <v>370</v>
      </c>
      <c r="R157" s="15">
        <v>1</v>
      </c>
      <c r="S157" s="16">
        <v>3</v>
      </c>
      <c r="T157" s="20">
        <f t="shared" si="12"/>
        <v>3</v>
      </c>
      <c r="U157" s="106"/>
      <c r="V157" s="94" t="s">
        <v>106</v>
      </c>
      <c r="W157" s="42">
        <v>41920</v>
      </c>
      <c r="X157" s="37">
        <v>42795</v>
      </c>
      <c r="Y157" s="95" t="s">
        <v>370</v>
      </c>
      <c r="Z157" s="95" t="s">
        <v>371</v>
      </c>
    </row>
    <row r="158" spans="1:26" ht="39" hidden="1" thickBot="1" x14ac:dyDescent="0.3">
      <c r="A158" s="52" t="s">
        <v>453</v>
      </c>
      <c r="C158" s="99" t="s">
        <v>364</v>
      </c>
      <c r="D158" s="102" t="s">
        <v>454</v>
      </c>
      <c r="E158" s="87"/>
      <c r="F158" s="99" t="s">
        <v>366</v>
      </c>
      <c r="G158" s="99" t="s">
        <v>367</v>
      </c>
      <c r="H158" s="95" t="s">
        <v>368</v>
      </c>
      <c r="I158" s="38" t="s">
        <v>369</v>
      </c>
      <c r="J158" s="79"/>
      <c r="K158" s="15">
        <v>1</v>
      </c>
      <c r="L158" s="20">
        <v>3</v>
      </c>
      <c r="M158" s="20">
        <f t="shared" si="11"/>
        <v>3</v>
      </c>
      <c r="N158" s="105">
        <f>IFERROR((AVERAGE(M158:M162)),"Accept Risk")</f>
        <v>3</v>
      </c>
      <c r="O158" s="95"/>
      <c r="P158" s="95"/>
      <c r="Q158" s="95" t="s">
        <v>370</v>
      </c>
      <c r="R158" s="15">
        <v>1</v>
      </c>
      <c r="S158" s="16">
        <v>3</v>
      </c>
      <c r="T158" s="20">
        <f t="shared" si="12"/>
        <v>3</v>
      </c>
      <c r="U158" s="105">
        <f>IFERROR((AVERAGE(T158:T162)),"Accept Risk")</f>
        <v>3</v>
      </c>
      <c r="V158" s="94" t="s">
        <v>106</v>
      </c>
      <c r="W158" s="42">
        <v>41920</v>
      </c>
      <c r="X158" s="37">
        <v>42795</v>
      </c>
      <c r="Y158" s="95" t="s">
        <v>370</v>
      </c>
      <c r="Z158" s="95" t="s">
        <v>371</v>
      </c>
    </row>
    <row r="159" spans="1:26" ht="15.75" hidden="1" customHeight="1" thickBot="1" x14ac:dyDescent="0.3">
      <c r="A159" s="52" t="s">
        <v>455</v>
      </c>
      <c r="C159" s="100"/>
      <c r="D159" s="103"/>
      <c r="E159" s="75"/>
      <c r="F159" s="100"/>
      <c r="G159" s="100"/>
      <c r="H159" s="95" t="s">
        <v>373</v>
      </c>
      <c r="I159" s="38" t="s">
        <v>374</v>
      </c>
      <c r="J159" s="79"/>
      <c r="K159" s="15">
        <v>1</v>
      </c>
      <c r="L159" s="20">
        <v>3</v>
      </c>
      <c r="M159" s="20">
        <f t="shared" si="11"/>
        <v>3</v>
      </c>
      <c r="N159" s="106"/>
      <c r="O159" s="95"/>
      <c r="P159" s="95"/>
      <c r="Q159" s="95" t="s">
        <v>370</v>
      </c>
      <c r="R159" s="15">
        <v>1</v>
      </c>
      <c r="S159" s="16">
        <v>3</v>
      </c>
      <c r="T159" s="20">
        <f t="shared" si="12"/>
        <v>3</v>
      </c>
      <c r="U159" s="106"/>
      <c r="V159" s="94" t="s">
        <v>106</v>
      </c>
      <c r="W159" s="42">
        <v>41920</v>
      </c>
      <c r="X159" s="37">
        <v>42795</v>
      </c>
      <c r="Y159" s="95" t="s">
        <v>370</v>
      </c>
      <c r="Z159" s="95" t="s">
        <v>371</v>
      </c>
    </row>
    <row r="160" spans="1:26" ht="15.75" hidden="1" customHeight="1" thickBot="1" x14ac:dyDescent="0.3">
      <c r="A160" s="52" t="s">
        <v>456</v>
      </c>
      <c r="C160" s="100"/>
      <c r="D160" s="103"/>
      <c r="E160" s="75"/>
      <c r="F160" s="100"/>
      <c r="G160" s="100"/>
      <c r="H160" s="95" t="s">
        <v>376</v>
      </c>
      <c r="I160" s="38" t="s">
        <v>377</v>
      </c>
      <c r="J160" s="79"/>
      <c r="K160" s="15">
        <v>1</v>
      </c>
      <c r="L160" s="20">
        <v>3</v>
      </c>
      <c r="M160" s="20">
        <f t="shared" si="11"/>
        <v>3</v>
      </c>
      <c r="N160" s="106"/>
      <c r="O160" s="95"/>
      <c r="P160" s="95"/>
      <c r="Q160" s="95" t="s">
        <v>370</v>
      </c>
      <c r="R160" s="15">
        <v>1</v>
      </c>
      <c r="S160" s="16">
        <v>3</v>
      </c>
      <c r="T160" s="20">
        <f t="shared" si="12"/>
        <v>3</v>
      </c>
      <c r="U160" s="106"/>
      <c r="V160" s="94" t="s">
        <v>106</v>
      </c>
      <c r="W160" s="42">
        <v>41920</v>
      </c>
      <c r="X160" s="37">
        <v>42795</v>
      </c>
      <c r="Y160" s="95" t="s">
        <v>370</v>
      </c>
      <c r="Z160" s="95" t="s">
        <v>371</v>
      </c>
    </row>
    <row r="161" spans="1:26" ht="39" hidden="1" thickBot="1" x14ac:dyDescent="0.3">
      <c r="A161" s="52" t="s">
        <v>457</v>
      </c>
      <c r="C161" s="100"/>
      <c r="D161" s="103"/>
      <c r="E161" s="75"/>
      <c r="F161" s="100"/>
      <c r="G161" s="100"/>
      <c r="H161" s="95" t="s">
        <v>379</v>
      </c>
      <c r="I161" s="38" t="s">
        <v>380</v>
      </c>
      <c r="J161" s="79"/>
      <c r="K161" s="15">
        <v>1</v>
      </c>
      <c r="L161" s="20">
        <v>3</v>
      </c>
      <c r="M161" s="20">
        <f t="shared" si="11"/>
        <v>3</v>
      </c>
      <c r="N161" s="106"/>
      <c r="O161" s="95"/>
      <c r="P161" s="95"/>
      <c r="Q161" s="95" t="s">
        <v>370</v>
      </c>
      <c r="R161" s="15">
        <v>1</v>
      </c>
      <c r="S161" s="16">
        <v>3</v>
      </c>
      <c r="T161" s="20">
        <f t="shared" si="12"/>
        <v>3</v>
      </c>
      <c r="U161" s="106"/>
      <c r="V161" s="94" t="s">
        <v>106</v>
      </c>
      <c r="W161" s="42">
        <v>41920</v>
      </c>
      <c r="X161" s="37">
        <v>42795</v>
      </c>
      <c r="Y161" s="95" t="s">
        <v>370</v>
      </c>
      <c r="Z161" s="95" t="s">
        <v>371</v>
      </c>
    </row>
    <row r="162" spans="1:26" ht="26.25" hidden="1" thickBot="1" x14ac:dyDescent="0.3">
      <c r="A162" s="52" t="s">
        <v>458</v>
      </c>
      <c r="C162" s="101"/>
      <c r="D162" s="104"/>
      <c r="E162" s="81"/>
      <c r="F162" s="101"/>
      <c r="G162" s="101"/>
      <c r="H162" s="95" t="s">
        <v>382</v>
      </c>
      <c r="I162" s="38" t="s">
        <v>383</v>
      </c>
      <c r="J162" s="79"/>
      <c r="K162" s="15">
        <v>1</v>
      </c>
      <c r="L162" s="20">
        <v>3</v>
      </c>
      <c r="M162" s="20">
        <f t="shared" si="11"/>
        <v>3</v>
      </c>
      <c r="N162" s="106"/>
      <c r="O162" s="95"/>
      <c r="P162" s="95"/>
      <c r="Q162" s="95" t="s">
        <v>370</v>
      </c>
      <c r="R162" s="15">
        <v>1</v>
      </c>
      <c r="S162" s="16">
        <v>3</v>
      </c>
      <c r="T162" s="20">
        <f t="shared" si="12"/>
        <v>3</v>
      </c>
      <c r="U162" s="106"/>
      <c r="V162" s="94" t="s">
        <v>106</v>
      </c>
      <c r="W162" s="42">
        <v>41920</v>
      </c>
      <c r="X162" s="37">
        <v>42795</v>
      </c>
      <c r="Y162" s="95" t="s">
        <v>370</v>
      </c>
      <c r="Z162" s="95" t="s">
        <v>371</v>
      </c>
    </row>
    <row r="163" spans="1:26" ht="26.25" customHeight="1" thickBot="1" x14ac:dyDescent="0.3">
      <c r="A163" s="52" t="s">
        <v>459</v>
      </c>
      <c r="C163" s="4" t="s">
        <v>460</v>
      </c>
      <c r="D163" s="95" t="s">
        <v>461</v>
      </c>
      <c r="E163" s="95" t="s">
        <v>146</v>
      </c>
      <c r="F163" s="95" t="s">
        <v>462</v>
      </c>
      <c r="G163" s="95"/>
      <c r="H163" s="95" t="s">
        <v>463</v>
      </c>
      <c r="I163" s="95"/>
      <c r="J163" s="92"/>
      <c r="K163" s="58">
        <v>2</v>
      </c>
      <c r="L163" s="20">
        <f>+AssetRegister!$J$20</f>
        <v>1</v>
      </c>
      <c r="M163" s="20">
        <f t="shared" si="11"/>
        <v>2</v>
      </c>
      <c r="N163" s="4">
        <f>IFERROR((AVERAGE(M163:M163)),"Accept Risk")</f>
        <v>2</v>
      </c>
      <c r="O163" s="95"/>
      <c r="P163" s="95"/>
      <c r="Q163" s="47" t="s">
        <v>26</v>
      </c>
      <c r="R163" s="66">
        <v>2</v>
      </c>
      <c r="S163" s="95">
        <v>1</v>
      </c>
      <c r="T163" s="20">
        <f t="shared" si="12"/>
        <v>2</v>
      </c>
      <c r="V163" s="95" t="s">
        <v>106</v>
      </c>
      <c r="W163" s="68">
        <v>41913</v>
      </c>
      <c r="X163" s="54">
        <v>43586</v>
      </c>
      <c r="Y163" s="54">
        <v>43952</v>
      </c>
      <c r="Z163" s="95"/>
    </row>
    <row r="164" spans="1:26" ht="30.75" customHeight="1" thickBot="1" x14ac:dyDescent="0.3">
      <c r="A164" s="52" t="s">
        <v>464</v>
      </c>
      <c r="C164" s="4" t="s">
        <v>465</v>
      </c>
      <c r="D164" s="95" t="s">
        <v>76</v>
      </c>
      <c r="E164" s="95" t="s">
        <v>146</v>
      </c>
      <c r="F164" s="95" t="s">
        <v>466</v>
      </c>
      <c r="G164" s="95" t="s">
        <v>467</v>
      </c>
      <c r="H164" s="95" t="s">
        <v>468</v>
      </c>
      <c r="I164" s="95"/>
      <c r="J164" s="79"/>
      <c r="K164" s="58">
        <v>2</v>
      </c>
      <c r="L164" s="20">
        <f>+AssetRegister!$J$21</f>
        <v>5</v>
      </c>
      <c r="M164" s="20">
        <f t="shared" si="11"/>
        <v>10</v>
      </c>
      <c r="N164" s="4">
        <f>IFERROR((AVERAGE(M164:M164)),"Accept Risk")</f>
        <v>10</v>
      </c>
      <c r="O164" s="95"/>
      <c r="P164" s="95"/>
      <c r="Q164" s="47" t="s">
        <v>26</v>
      </c>
      <c r="R164" s="66">
        <v>2</v>
      </c>
      <c r="S164" s="95">
        <v>5</v>
      </c>
      <c r="T164" s="20">
        <f t="shared" si="12"/>
        <v>10</v>
      </c>
      <c r="V164" s="95" t="s">
        <v>106</v>
      </c>
      <c r="W164" s="68">
        <v>41913</v>
      </c>
      <c r="X164" s="54">
        <v>43586</v>
      </c>
      <c r="Y164" s="54">
        <v>43952</v>
      </c>
      <c r="Z164" s="95"/>
    </row>
  </sheetData>
  <autoFilter ref="A5:AK162" xr:uid="{00000000-0009-0000-0000-000001000000}">
    <filterColumn colId="16">
      <filters blank="1">
        <filter val="CFO"/>
        <filter val="HR Director"/>
        <filter val="ICT Director"/>
        <filter val="IT Manager"/>
        <filter val="Site Managers"/>
        <filter val="Steve Moir"/>
      </filters>
    </filterColumn>
  </autoFilter>
  <mergeCells count="211">
    <mergeCell ref="E9:E10"/>
    <mergeCell ref="E11:E12"/>
    <mergeCell ref="E13:E14"/>
    <mergeCell ref="E15:E16"/>
    <mergeCell ref="E17:E18"/>
    <mergeCell ref="E19:E20"/>
    <mergeCell ref="E21:E32"/>
    <mergeCell ref="E37:E38"/>
    <mergeCell ref="E35:E36"/>
    <mergeCell ref="E33:E34"/>
    <mergeCell ref="Y3:Y4"/>
    <mergeCell ref="F75:F77"/>
    <mergeCell ref="N11:N12"/>
    <mergeCell ref="N13:N14"/>
    <mergeCell ref="N15:N16"/>
    <mergeCell ref="N17:N18"/>
    <mergeCell ref="I3:I4"/>
    <mergeCell ref="U64:U68"/>
    <mergeCell ref="G75:G77"/>
    <mergeCell ref="F49:F51"/>
    <mergeCell ref="F64:F66"/>
    <mergeCell ref="G64:G66"/>
    <mergeCell ref="N49:N63"/>
    <mergeCell ref="U49:U63"/>
    <mergeCell ref="U73:U92"/>
    <mergeCell ref="U39:U48"/>
    <mergeCell ref="U9:U10"/>
    <mergeCell ref="G80:G84"/>
    <mergeCell ref="U35:U36"/>
    <mergeCell ref="N33:N34"/>
    <mergeCell ref="U33:U34"/>
    <mergeCell ref="G3:G4"/>
    <mergeCell ref="H3:H4"/>
    <mergeCell ref="X3:X4"/>
    <mergeCell ref="N93:N97"/>
    <mergeCell ref="U93:U97"/>
    <mergeCell ref="C93:C97"/>
    <mergeCell ref="D93:D97"/>
    <mergeCell ref="F93:F97"/>
    <mergeCell ref="G93:G97"/>
    <mergeCell ref="C98:C102"/>
    <mergeCell ref="D98:D102"/>
    <mergeCell ref="F69:F72"/>
    <mergeCell ref="D69:D72"/>
    <mergeCell ref="C69:C72"/>
    <mergeCell ref="C73:C92"/>
    <mergeCell ref="D73:D92"/>
    <mergeCell ref="F98:F102"/>
    <mergeCell ref="G98:G102"/>
    <mergeCell ref="N98:N102"/>
    <mergeCell ref="U98:U102"/>
    <mergeCell ref="E69:E72"/>
    <mergeCell ref="E74:E92"/>
    <mergeCell ref="F3:F4"/>
    <mergeCell ref="R1:U1"/>
    <mergeCell ref="K3:K4"/>
    <mergeCell ref="L3:L4"/>
    <mergeCell ref="M3:M4"/>
    <mergeCell ref="N3:N4"/>
    <mergeCell ref="J3:J4"/>
    <mergeCell ref="C49:C63"/>
    <mergeCell ref="G58:G60"/>
    <mergeCell ref="F52:F53"/>
    <mergeCell ref="N19:N20"/>
    <mergeCell ref="G47:G48"/>
    <mergeCell ref="C39:C48"/>
    <mergeCell ref="D39:D48"/>
    <mergeCell ref="F44:F46"/>
    <mergeCell ref="G44:G46"/>
    <mergeCell ref="F58:F60"/>
    <mergeCell ref="F61:F63"/>
    <mergeCell ref="C35:C36"/>
    <mergeCell ref="D35:D36"/>
    <mergeCell ref="N35:N36"/>
    <mergeCell ref="E39:E48"/>
    <mergeCell ref="E49:E63"/>
    <mergeCell ref="E7:E8"/>
    <mergeCell ref="R3:R4"/>
    <mergeCell ref="S3:S4"/>
    <mergeCell ref="T3:T4"/>
    <mergeCell ref="U3:U4"/>
    <mergeCell ref="W3:W4"/>
    <mergeCell ref="V3:V4"/>
    <mergeCell ref="Q3:Q4"/>
    <mergeCell ref="O3:O4"/>
    <mergeCell ref="P3:P4"/>
    <mergeCell ref="K1:N1"/>
    <mergeCell ref="C37:C38"/>
    <mergeCell ref="D37:D38"/>
    <mergeCell ref="N37:N38"/>
    <mergeCell ref="U37:U38"/>
    <mergeCell ref="N7:N8"/>
    <mergeCell ref="U7:U8"/>
    <mergeCell ref="F7:F8"/>
    <mergeCell ref="D7:D8"/>
    <mergeCell ref="C7:C8"/>
    <mergeCell ref="C15:C16"/>
    <mergeCell ref="D15:D16"/>
    <mergeCell ref="C17:C18"/>
    <mergeCell ref="D17:D18"/>
    <mergeCell ref="C19:C20"/>
    <mergeCell ref="C9:C10"/>
    <mergeCell ref="D9:D10"/>
    <mergeCell ref="C11:C12"/>
    <mergeCell ref="D11:D12"/>
    <mergeCell ref="D19:D20"/>
    <mergeCell ref="C21:C32"/>
    <mergeCell ref="D21:D32"/>
    <mergeCell ref="A1:C1"/>
    <mergeCell ref="G1:H1"/>
    <mergeCell ref="U11:U12"/>
    <mergeCell ref="U13:U14"/>
    <mergeCell ref="U15:U16"/>
    <mergeCell ref="U17:U18"/>
    <mergeCell ref="U19:U20"/>
    <mergeCell ref="N9:N10"/>
    <mergeCell ref="G31:G32"/>
    <mergeCell ref="N21:N32"/>
    <mergeCell ref="U21:U32"/>
    <mergeCell ref="G23:G25"/>
    <mergeCell ref="D49:D63"/>
    <mergeCell ref="C13:C14"/>
    <mergeCell ref="D13:D14"/>
    <mergeCell ref="G73:G74"/>
    <mergeCell ref="F73:F74"/>
    <mergeCell ref="G61:G63"/>
    <mergeCell ref="N69:N72"/>
    <mergeCell ref="U69:U72"/>
    <mergeCell ref="N73:N92"/>
    <mergeCell ref="F80:F92"/>
    <mergeCell ref="N64:N68"/>
    <mergeCell ref="D33:D34"/>
    <mergeCell ref="C33:C34"/>
    <mergeCell ref="F23:F25"/>
    <mergeCell ref="N39:N48"/>
    <mergeCell ref="C64:C68"/>
    <mergeCell ref="G69:G72"/>
    <mergeCell ref="D64:D68"/>
    <mergeCell ref="E64:E68"/>
    <mergeCell ref="C108:C112"/>
    <mergeCell ref="D108:D112"/>
    <mergeCell ref="F108:F112"/>
    <mergeCell ref="G108:G112"/>
    <mergeCell ref="N108:N112"/>
    <mergeCell ref="U108:U112"/>
    <mergeCell ref="N103:N107"/>
    <mergeCell ref="U103:U107"/>
    <mergeCell ref="G103:G107"/>
    <mergeCell ref="C103:C107"/>
    <mergeCell ref="D103:D107"/>
    <mergeCell ref="F103:F107"/>
    <mergeCell ref="C113:C117"/>
    <mergeCell ref="D113:D117"/>
    <mergeCell ref="F113:F117"/>
    <mergeCell ref="G113:G117"/>
    <mergeCell ref="N113:N117"/>
    <mergeCell ref="U113:U117"/>
    <mergeCell ref="C118:C122"/>
    <mergeCell ref="D118:D122"/>
    <mergeCell ref="F118:F122"/>
    <mergeCell ref="G118:G122"/>
    <mergeCell ref="N118:N122"/>
    <mergeCell ref="U118:U122"/>
    <mergeCell ref="C123:C127"/>
    <mergeCell ref="D123:D127"/>
    <mergeCell ref="F123:F127"/>
    <mergeCell ref="G123:G127"/>
    <mergeCell ref="N123:N127"/>
    <mergeCell ref="U123:U127"/>
    <mergeCell ref="C128:C132"/>
    <mergeCell ref="D128:D132"/>
    <mergeCell ref="F128:F132"/>
    <mergeCell ref="G128:G132"/>
    <mergeCell ref="N128:N132"/>
    <mergeCell ref="U128:U132"/>
    <mergeCell ref="C133:C137"/>
    <mergeCell ref="D133:D137"/>
    <mergeCell ref="F133:F137"/>
    <mergeCell ref="G133:G137"/>
    <mergeCell ref="N133:N137"/>
    <mergeCell ref="U133:U137"/>
    <mergeCell ref="C138:C142"/>
    <mergeCell ref="D138:D142"/>
    <mergeCell ref="F138:F142"/>
    <mergeCell ref="G138:G142"/>
    <mergeCell ref="N138:N142"/>
    <mergeCell ref="U138:U142"/>
    <mergeCell ref="C148:C152"/>
    <mergeCell ref="D148:D152"/>
    <mergeCell ref="F148:F152"/>
    <mergeCell ref="C143:C147"/>
    <mergeCell ref="D143:D147"/>
    <mergeCell ref="F143:F147"/>
    <mergeCell ref="G143:G147"/>
    <mergeCell ref="N143:N147"/>
    <mergeCell ref="U143:U147"/>
    <mergeCell ref="G148:G152"/>
    <mergeCell ref="N148:N152"/>
    <mergeCell ref="U148:U152"/>
    <mergeCell ref="C158:C162"/>
    <mergeCell ref="D158:D162"/>
    <mergeCell ref="F158:F162"/>
    <mergeCell ref="G158:G162"/>
    <mergeCell ref="N158:N162"/>
    <mergeCell ref="U158:U162"/>
    <mergeCell ref="C153:C157"/>
    <mergeCell ref="D153:D157"/>
    <mergeCell ref="F153:F157"/>
    <mergeCell ref="G153:G157"/>
    <mergeCell ref="N153:N157"/>
    <mergeCell ref="U153:U157"/>
  </mergeCells>
  <phoneticPr fontId="3" type="noConversion"/>
  <conditionalFormatting sqref="M33:N36 N11 N13 N15 N17 N21 N93 N98 N103 N108 N113 N118 N123 N128 N133 N138 N143 N148 N153 N158 N33:N50 U33:U50 N6:N9 N69:N73 U69:U73 M19:N19 M6:M164 T6:T164">
    <cfRule type="cellIs" dxfId="14" priority="2977" operator="greaterThan">
      <formula>21</formula>
    </cfRule>
  </conditionalFormatting>
  <conditionalFormatting sqref="S6:S162 L6:L164">
    <cfRule type="cellIs" dxfId="13" priority="2958" operator="lessThan">
      <formula>3</formula>
    </cfRule>
  </conditionalFormatting>
  <conditionalFormatting sqref="S6:S162 L6:L164">
    <cfRule type="cellIs" dxfId="12" priority="2954" operator="between">
      <formula>3.1</formula>
      <formula>4.1</formula>
    </cfRule>
    <cfRule type="cellIs" dxfId="11" priority="2955" operator="between">
      <formula>2.1</formula>
      <formula>3.1</formula>
    </cfRule>
    <cfRule type="cellIs" dxfId="10" priority="2956" operator="lessThan">
      <formula>2.1</formula>
    </cfRule>
  </conditionalFormatting>
  <conditionalFormatting sqref="T6:T164">
    <cfRule type="containsText" dxfId="9" priority="2952" operator="containsText" text="Accept Risk">
      <formula>NOT(ISERROR(SEARCH("Accept Risk",T6)))</formula>
    </cfRule>
    <cfRule type="cellIs" dxfId="8" priority="2979" operator="lessThan">
      <formula>4</formula>
    </cfRule>
    <cfRule type="cellIs" dxfId="7" priority="3" operator="between">
      <formula>4</formula>
      <formula>10</formula>
    </cfRule>
  </conditionalFormatting>
  <conditionalFormatting sqref="N11 N13 N15 N17 N21 N93 N98 N103 N108 N113 N118 N123 N128 N133 N138 N143 N148 N153 N158 N33:N50 U33:U50 N6:N9 N69:N73 U69:U73 N19">
    <cfRule type="containsText" dxfId="6" priority="2950" operator="containsText" text="Accept Risk">
      <formula>NOT(ISERROR(SEARCH("Accept Risk",N6)))</formula>
    </cfRule>
    <cfRule type="containsText" dxfId="5" priority="2951" operator="containsText" text="Accept Risk">
      <formula>NOT(ISERROR(SEARCH("Accept Risk",N6)))</formula>
    </cfRule>
  </conditionalFormatting>
  <conditionalFormatting sqref="M7:M164">
    <cfRule type="colorScale" priority="36">
      <colorScale>
        <cfvo type="num" val="4"/>
        <cfvo type="num" val="12"/>
        <color rgb="FFFFFF00"/>
        <color rgb="FFFFFF00"/>
      </colorScale>
    </cfRule>
  </conditionalFormatting>
  <conditionalFormatting sqref="N7:N164">
    <cfRule type="colorScale" priority="35">
      <colorScale>
        <cfvo type="num" val="4"/>
        <cfvo type="num" val="12"/>
        <color rgb="FFFFFF00"/>
        <color rgb="FFFFFF00"/>
      </colorScale>
    </cfRule>
  </conditionalFormatting>
  <conditionalFormatting sqref="S6:S164">
    <cfRule type="cellIs" dxfId="4" priority="2953" operator="greaterThan">
      <formula>4.1</formula>
    </cfRule>
    <cfRule type="cellIs" dxfId="3" priority="2957" operator="lessThan">
      <formula>2.1</formula>
    </cfRule>
  </conditionalFormatting>
  <conditionalFormatting sqref="M37">
    <cfRule type="cellIs" dxfId="2" priority="2978" operator="between">
      <formula>12</formula>
      <formula xml:space="preserve"> 20</formula>
    </cfRule>
  </conditionalFormatting>
  <conditionalFormatting sqref="L6:L164">
    <cfRule type="cellIs" dxfId="1" priority="2" operator="greaterThan">
      <formula>4.1</formula>
    </cfRule>
  </conditionalFormatting>
  <conditionalFormatting sqref="M49:T164">
    <cfRule type="cellIs" dxfId="0" priority="1" operator="between">
      <formula>11</formula>
      <formula>20</formula>
    </cfRule>
  </conditionalFormatting>
  <dataValidations count="3">
    <dataValidation type="list" allowBlank="1" showInputMessage="1" showErrorMessage="1" sqref="R5 K5" xr:uid="{00000000-0002-0000-0100-000000000000}">
      <formula1>$AD$4:$AD$6</formula1>
    </dataValidation>
    <dataValidation type="list" allowBlank="1" showInputMessage="1" showErrorMessage="1" sqref="V6:V162" xr:uid="{00000000-0002-0000-0100-000001000000}">
      <formula1>#REF!</formula1>
    </dataValidation>
    <dataValidation type="list" allowBlank="1" showInputMessage="1" showErrorMessage="1" sqref="R6:R162 K6:K164" xr:uid="{00000000-0002-0000-0100-000002000000}">
      <formula1>$AF$4:$AK$4</formula1>
    </dataValidation>
  </dataValidations>
  <pageMargins left="0.70866141732283472" right="0.70866141732283472" top="0.74803149606299213" bottom="0.74803149606299213" header="0.31496062992125984" footer="0.31496062992125984"/>
  <pageSetup paperSize="8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0" ma:contentTypeDescription="Create a new document." ma:contentTypeScope="" ma:versionID="9a26dff399649b078dd8e7be5ba9ecb5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dbd748e8773ca59b7be67162acdb2dd8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CC6B88-D453-451C-9594-929FD84A8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62FF8-F260-4618-8F8F-CE7A735FA7EF}">
  <ds:schemaRefs>
    <ds:schemaRef ds:uri="http://schemas.microsoft.com/office/2006/metadata/properties"/>
    <ds:schemaRef ds:uri="http://schemas.microsoft.com/office/infopath/2007/PartnerControls"/>
    <ds:schemaRef ds:uri="47672706-8614-40ff-887c-25d9c5e04324"/>
    <ds:schemaRef ds:uri="b1b477b0-d628-4658-ad75-de158f036aa3"/>
  </ds:schemaRefs>
</ds:datastoreItem>
</file>

<file path=customXml/itemProps3.xml><?xml version="1.0" encoding="utf-8"?>
<ds:datastoreItem xmlns:ds="http://schemas.openxmlformats.org/officeDocument/2006/customXml" ds:itemID="{03F1CF7E-452C-4F45-95A8-A9148E2CF3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AssetRegister</vt:lpstr>
      <vt:lpstr>RA Tool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DigiPlex Asset Risk Register</dc:title>
  <dc:subject/>
  <dc:creator>Jason</dc:creator>
  <cp:keywords/>
  <dc:description/>
  <cp:lastModifiedBy>Steven Moir</cp:lastModifiedBy>
  <cp:revision/>
  <dcterms:created xsi:type="dcterms:W3CDTF">2014-05-07T19:42:28Z</dcterms:created>
  <dcterms:modified xsi:type="dcterms:W3CDTF">2019-11-05T14:41:56Z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