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dmin\Documents\discords_discovery\docs\"/>
    </mc:Choice>
  </mc:AlternateContent>
  <xr:revisionPtr revIDLastSave="0" documentId="13_ncr:1_{79D7003F-356B-4EC8-A0AE-89ADD703EF0A}" xr6:coauthVersionLast="33" xr6:coauthVersionMax="33" xr10:uidLastSave="{00000000-0000-0000-0000-000000000000}"/>
  <bookViews>
    <workbookView xWindow="0" yWindow="0" windowWidth="17490" windowHeight="7995" activeTab="2" xr2:uid="{45C03163-AE80-4B21-B1B4-A61EF55A8E8E}"/>
  </bookViews>
  <sheets>
    <sheet name="core i5 (4 core, no HT)" sheetId="1" r:id="rId1"/>
    <sheet name="Xeon E5-2603 (2 x 6 cores,noHT)" sheetId="2" r:id="rId2"/>
    <sheet name="Xeon Phi KNL (68 cores, HT x4)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F3" i="3"/>
  <c r="E3" i="3"/>
  <c r="D3" i="3"/>
  <c r="G9" i="3"/>
  <c r="F9" i="3"/>
  <c r="C9" i="3"/>
  <c r="C10" i="3" s="1"/>
  <c r="G8" i="3"/>
  <c r="F8" i="3"/>
  <c r="E8" i="3"/>
  <c r="D8" i="3"/>
  <c r="D9" i="3" s="1"/>
  <c r="C8" i="3"/>
  <c r="E8" i="2"/>
  <c r="G8" i="2"/>
  <c r="F8" i="2"/>
  <c r="D8" i="2"/>
  <c r="C8" i="2"/>
  <c r="E13" i="1"/>
  <c r="F13" i="1"/>
  <c r="G13" i="1"/>
  <c r="H13" i="1"/>
  <c r="D13" i="1"/>
  <c r="E12" i="1"/>
  <c r="F12" i="1"/>
  <c r="G12" i="1"/>
  <c r="H12" i="1"/>
  <c r="D12" i="1"/>
  <c r="G10" i="3" l="1"/>
  <c r="F10" i="3"/>
  <c r="D10" i="3"/>
  <c r="E9" i="3"/>
  <c r="E10" i="3" s="1"/>
  <c r="E9" i="2"/>
  <c r="E10" i="2" s="1"/>
  <c r="C9" i="2"/>
  <c r="C10" i="2" s="1"/>
  <c r="G9" i="2"/>
  <c r="G10" i="2" s="1"/>
  <c r="F9" i="2"/>
  <c r="F10" i="2" s="1"/>
  <c r="D9" i="2"/>
  <c r="D10" i="2" s="1"/>
  <c r="H9" i="1"/>
  <c r="D9" i="1" l="1"/>
  <c r="E9" i="1"/>
  <c r="F9" i="1"/>
  <c r="G9" i="1"/>
  <c r="C9" i="1"/>
  <c r="H10" i="1" s="1"/>
  <c r="H11" i="1" s="1"/>
  <c r="F10" i="1" l="1"/>
  <c r="F11" i="1" s="1"/>
  <c r="E10" i="1"/>
  <c r="E11" i="1" s="1"/>
  <c r="C10" i="1"/>
  <c r="C11" i="1" s="1"/>
  <c r="D10" i="1"/>
  <c r="D11" i="1" s="1"/>
  <c r="G10" i="1"/>
  <c r="G11" i="1" s="1"/>
  <c r="E12" i="3"/>
  <c r="G12" i="3"/>
  <c r="D12" i="2"/>
  <c r="F12" i="3"/>
  <c r="D12" i="3"/>
  <c r="E11" i="3"/>
  <c r="G11" i="3"/>
  <c r="D11" i="3"/>
  <c r="F11" i="3"/>
  <c r="F11" i="2"/>
  <c r="F12" i="2"/>
  <c r="E11" i="2"/>
  <c r="E12" i="2"/>
  <c r="D11" i="2"/>
  <c r="G11" i="2"/>
  <c r="G12" i="2"/>
</calcChain>
</file>

<file path=xl/sharedStrings.xml><?xml version="1.0" encoding="utf-8"?>
<sst xmlns="http://schemas.openxmlformats.org/spreadsheetml/2006/main" count="24" uniqueCount="7">
  <si>
    <t>Количество нитей</t>
  </si>
  <si>
    <t>ускорение</t>
  </si>
  <si>
    <t>эффективность</t>
  </si>
  <si>
    <t>медиана</t>
  </si>
  <si>
    <t>№ запуска</t>
  </si>
  <si>
    <t>ожидалось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</si>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</sst>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164" fontId="0" fillId="3" borderId="1" xfId="0" applyNumberForma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"время-количество нитей"</a:t>
            </a:r>
          </a:p>
        </c:rich>
      </c:tx>
      <c:layout>
        <c:manualLayout>
          <c:xMode val="edge"/>
          <c:yMode val="edge"/>
          <c:x val="0.18168044619422571"/>
          <c:y val="4.6641986915814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37270341207349"/>
          <c:y val="0.18452736318407961"/>
          <c:w val="0.84596062992125987"/>
          <c:h val="0.70005836956947542"/>
        </c:manualLayout>
      </c:layout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HT)'!$C$9:$H$9</c:f>
              <c:numCache>
                <c:formatCode>0.0000</c:formatCode>
                <c:ptCount val="6"/>
                <c:pt idx="0">
                  <c:v>0.44612850000000004</c:v>
                </c:pt>
                <c:pt idx="1">
                  <c:v>0.23654350000000002</c:v>
                </c:pt>
                <c:pt idx="2">
                  <c:v>0.23288200000000001</c:v>
                </c:pt>
                <c:pt idx="3">
                  <c:v>0.17808350000000001</c:v>
                </c:pt>
                <c:pt idx="4">
                  <c:v>0.1887625</c:v>
                </c:pt>
                <c:pt idx="5">
                  <c:v>0.1470775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F-480A-B91B-79F0671C0DB8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HT)'!$D$4:$H$4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'core i5 (4 core, no HT)'!$D$13:$H$13</c:f>
              <c:numCache>
                <c:formatCode>General</c:formatCode>
                <c:ptCount val="5"/>
                <c:pt idx="0">
                  <c:v>0.23654350000000002</c:v>
                </c:pt>
                <c:pt idx="1">
                  <c:v>0.11827175000000001</c:v>
                </c:pt>
                <c:pt idx="2">
                  <c:v>5.9135875000000004E-2</c:v>
                </c:pt>
                <c:pt idx="3">
                  <c:v>2.9567937500000002E-2</c:v>
                </c:pt>
                <c:pt idx="4">
                  <c:v>1.4783968750000001E-2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C-4320-8A5E-9A3F01CB2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02344"/>
        <c:axId val="261502672"/>
      </c:scatterChart>
      <c:valAx>
        <c:axId val="26150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672"/>
        <c:crosses val="autoZero"/>
        <c:crossBetween val="midCat"/>
      </c:valAx>
      <c:valAx>
        <c:axId val="2615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86111111111108"/>
          <c:y val="0.42621812198848269"/>
          <c:w val="0.20480555555555555"/>
          <c:h val="0.1679116229874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"ускорение-количество нитей"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HT)'!$C$10:$H$10</c:f>
              <c:numCache>
                <c:formatCode>0.0000</c:formatCode>
                <c:ptCount val="6"/>
                <c:pt idx="0">
                  <c:v>1</c:v>
                </c:pt>
                <c:pt idx="1">
                  <c:v>1.8860315333120548</c:v>
                </c:pt>
                <c:pt idx="2">
                  <c:v>1.9156847673929287</c:v>
                </c:pt>
                <c:pt idx="3">
                  <c:v>2.5051647120592309</c:v>
                </c:pt>
                <c:pt idx="4">
                  <c:v>2.363438182901795</c:v>
                </c:pt>
                <c:pt idx="5">
                  <c:v>3.0332885723513114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C3-4672-9B65-DC5798E34CFB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HT)'!$D$4:$H$4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'core i5 (4 core, no HT)'!$D$12:$H$12</c:f>
              <c:numCache>
                <c:formatCode>General</c:formatCode>
                <c:ptCount val="5"/>
                <c:pt idx="0">
                  <c:v>1.8860315333120548</c:v>
                </c:pt>
                <c:pt idx="1">
                  <c:v>3.7720630666241095</c:v>
                </c:pt>
                <c:pt idx="2">
                  <c:v>7.544126133248219</c:v>
                </c:pt>
                <c:pt idx="3">
                  <c:v>15.088252266496438</c:v>
                </c:pt>
                <c:pt idx="4">
                  <c:v>30.176504532992876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B-4961-968D-10DBD8195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57104"/>
        <c:axId val="324620928"/>
      </c:scatterChart>
      <c:valAx>
        <c:axId val="26155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620928"/>
        <c:crosses val="autoZero"/>
        <c:crossBetween val="midCat"/>
      </c:valAx>
      <c:valAx>
        <c:axId val="3246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5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"эффективность-количество нитей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HT)'!$C$11:$H$11</c:f>
              <c:numCache>
                <c:formatCode>General</c:formatCode>
                <c:ptCount val="6"/>
                <c:pt idx="0">
                  <c:v>1</c:v>
                </c:pt>
                <c:pt idx="1">
                  <c:v>0.94301576665602738</c:v>
                </c:pt>
                <c:pt idx="2">
                  <c:v>0.47892119184823218</c:v>
                </c:pt>
                <c:pt idx="3">
                  <c:v>0.31314558900740386</c:v>
                </c:pt>
                <c:pt idx="4">
                  <c:v>0.14771488643136219</c:v>
                </c:pt>
                <c:pt idx="5">
                  <c:v>9.4790267885978483E-2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E-4019-B385-E422BC6F8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19184"/>
        <c:axId val="666119512"/>
      </c:scatterChart>
      <c:valAx>
        <c:axId val="66611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512"/>
        <c:crosses val="autoZero"/>
        <c:crossBetween val="midCat"/>
      </c:valAx>
      <c:valAx>
        <c:axId val="66611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"время-количество нитей"</a:t>
            </a:r>
          </a:p>
        </c:rich>
      </c:tx>
      <c:layout>
        <c:manualLayout>
          <c:xMode val="edge"/>
          <c:yMode val="edge"/>
          <c:x val="0.18168044619422571"/>
          <c:y val="4.6641986915814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37270341207349"/>
          <c:y val="0.18452736318407961"/>
          <c:w val="0.84596062992125987"/>
          <c:h val="0.70005836956947542"/>
        </c:manualLayout>
      </c:layout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HT)'!$C$9:$H$9</c:f>
              <c:numCache>
                <c:formatCode>0.0000</c:formatCode>
                <c:ptCount val="6"/>
                <c:pt idx="0">
                  <c:v>0.44612850000000004</c:v>
                </c:pt>
                <c:pt idx="1">
                  <c:v>0.23654350000000002</c:v>
                </c:pt>
                <c:pt idx="2">
                  <c:v>0.23288200000000001</c:v>
                </c:pt>
                <c:pt idx="3">
                  <c:v>0.17808350000000001</c:v>
                </c:pt>
                <c:pt idx="4">
                  <c:v>0.1887625</c:v>
                </c:pt>
                <c:pt idx="5">
                  <c:v>0.1470775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D-4689-A42B-5FCDEF20AA9F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HT)'!$D$4:$H$4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'core i5 (4 core, no HT)'!$D$13:$H$13</c:f>
              <c:numCache>
                <c:formatCode>General</c:formatCode>
                <c:ptCount val="5"/>
                <c:pt idx="0">
                  <c:v>0.23654350000000002</c:v>
                </c:pt>
                <c:pt idx="1">
                  <c:v>0.11827175000000001</c:v>
                </c:pt>
                <c:pt idx="2">
                  <c:v>5.9135875000000004E-2</c:v>
                </c:pt>
                <c:pt idx="3">
                  <c:v>2.9567937500000002E-2</c:v>
                </c:pt>
                <c:pt idx="4">
                  <c:v>1.4783968750000001E-2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5D-4689-A42B-5FCDEF20A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02344"/>
        <c:axId val="261502672"/>
      </c:scatterChart>
      <c:valAx>
        <c:axId val="26150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672"/>
        <c:crosses val="autoZero"/>
        <c:crossBetween val="midCat"/>
      </c:valAx>
      <c:valAx>
        <c:axId val="2615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86111111111108"/>
          <c:y val="0.42621812198848269"/>
          <c:w val="0.20480555555555555"/>
          <c:h val="0.1679116229874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"ускорение-количество нитей"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HT)'!$C$10:$H$10</c:f>
              <c:numCache>
                <c:formatCode>0.0000</c:formatCode>
                <c:ptCount val="6"/>
                <c:pt idx="0">
                  <c:v>1</c:v>
                </c:pt>
                <c:pt idx="1">
                  <c:v>1.8860315333120548</c:v>
                </c:pt>
                <c:pt idx="2">
                  <c:v>1.9156847673929287</c:v>
                </c:pt>
                <c:pt idx="3">
                  <c:v>2.5051647120592309</c:v>
                </c:pt>
                <c:pt idx="4">
                  <c:v>2.363438182901795</c:v>
                </c:pt>
                <c:pt idx="5">
                  <c:v>3.0332885723513114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F-4B2B-8CA6-2B3D22BCCED8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HT)'!$D$4:$H$4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'core i5 (4 core, no HT)'!$D$12:$H$12</c:f>
              <c:numCache>
                <c:formatCode>General</c:formatCode>
                <c:ptCount val="5"/>
                <c:pt idx="0">
                  <c:v>1.8860315333120548</c:v>
                </c:pt>
                <c:pt idx="1">
                  <c:v>3.7720630666241095</c:v>
                </c:pt>
                <c:pt idx="2">
                  <c:v>7.544126133248219</c:v>
                </c:pt>
                <c:pt idx="3">
                  <c:v>15.088252266496438</c:v>
                </c:pt>
                <c:pt idx="4">
                  <c:v>30.176504532992876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6F-4B2B-8CA6-2B3D22BC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57104"/>
        <c:axId val="324620928"/>
      </c:scatterChart>
      <c:valAx>
        <c:axId val="26155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620928"/>
        <c:crosses val="autoZero"/>
        <c:crossBetween val="midCat"/>
      </c:valAx>
      <c:valAx>
        <c:axId val="3246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5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"эффективность-количество нитей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HT)'!$C$11:$H$11</c:f>
              <c:numCache>
                <c:formatCode>General</c:formatCode>
                <c:ptCount val="6"/>
                <c:pt idx="0">
                  <c:v>1</c:v>
                </c:pt>
                <c:pt idx="1">
                  <c:v>0.94301576665602738</c:v>
                </c:pt>
                <c:pt idx="2">
                  <c:v>0.47892119184823218</c:v>
                </c:pt>
                <c:pt idx="3">
                  <c:v>0.31314558900740386</c:v>
                </c:pt>
                <c:pt idx="4">
                  <c:v>0.14771488643136219</c:v>
                </c:pt>
                <c:pt idx="5">
                  <c:v>9.4790267885978483E-2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5-47AF-BA43-513F323A1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19184"/>
        <c:axId val="666119512"/>
      </c:scatterChart>
      <c:valAx>
        <c:axId val="66611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512"/>
        <c:crosses val="autoZero"/>
        <c:crossBetween val="midCat"/>
      </c:valAx>
      <c:valAx>
        <c:axId val="66611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"время-количество нитей"</a:t>
            </a:r>
          </a:p>
        </c:rich>
      </c:tx>
      <c:layout>
        <c:manualLayout>
          <c:xMode val="edge"/>
          <c:yMode val="edge"/>
          <c:x val="0.18168044619422571"/>
          <c:y val="4.6641986915814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37270341207349"/>
          <c:y val="0.18452736318407961"/>
          <c:w val="0.84596062992125987"/>
          <c:h val="0.70005836956947542"/>
        </c:manualLayout>
      </c:layout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'Xeon Phi KNL (68 cores, HT x4)'!$C$3:$G$3</c:f>
              <c:numCache>
                <c:formatCode>General</c:formatCode>
                <c:ptCount val="5"/>
                <c:pt idx="0">
                  <c:v>1</c:v>
                </c:pt>
                <c:pt idx="1">
                  <c:v>68</c:v>
                </c:pt>
                <c:pt idx="2">
                  <c:v>136</c:v>
                </c:pt>
                <c:pt idx="3">
                  <c:v>204</c:v>
                </c:pt>
                <c:pt idx="4">
                  <c:v>272</c:v>
                </c:pt>
              </c:numCache>
            </c:numRef>
          </c:xVal>
          <c:yVal>
            <c:numRef>
              <c:f>'Xeon Phi KNL (68 cores, HT x4)'!$C$8:$G$8</c:f>
              <c:numCache>
                <c:formatCode>0.0000</c:formatCode>
                <c:ptCount val="5"/>
                <c:pt idx="0">
                  <c:v>0.44612850000000004</c:v>
                </c:pt>
                <c:pt idx="1">
                  <c:v>0.23654350000000002</c:v>
                </c:pt>
                <c:pt idx="2">
                  <c:v>0.23288200000000001</c:v>
                </c:pt>
                <c:pt idx="3">
                  <c:v>0.17808350000000001</c:v>
                </c:pt>
                <c:pt idx="4">
                  <c:v>0.1887625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9-493C-A046-F342AA2076E6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'Xeon Phi KNL (68 cores, HT x4)'!$D$3:$G$3</c:f>
              <c:numCache>
                <c:formatCode>General</c:formatCode>
                <c:ptCount val="4"/>
                <c:pt idx="0">
                  <c:v>68</c:v>
                </c:pt>
                <c:pt idx="1">
                  <c:v>136</c:v>
                </c:pt>
                <c:pt idx="2">
                  <c:v>204</c:v>
                </c:pt>
                <c:pt idx="3">
                  <c:v>272</c:v>
                </c:pt>
              </c:numCache>
            </c:numRef>
          </c:xVal>
          <c:yVal>
            <c:numRef>
              <c:f>'Xeon Phi KNL (68 cores, HT x4)'!$D$12:$G$12</c:f>
              <c:numCache>
                <c:formatCode>General</c:formatCode>
                <c:ptCount val="4"/>
                <c:pt idx="0">
                  <c:v>0.23654350000000002</c:v>
                </c:pt>
                <c:pt idx="1">
                  <c:v>0.11827175000000001</c:v>
                </c:pt>
                <c:pt idx="2">
                  <c:v>5.9135875000000004E-2</c:v>
                </c:pt>
                <c:pt idx="3">
                  <c:v>2.9567937500000002E-2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9-493C-A046-F342AA207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02344"/>
        <c:axId val="261502672"/>
      </c:scatterChart>
      <c:valAx>
        <c:axId val="26150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672"/>
        <c:crosses val="autoZero"/>
        <c:crossBetween val="midCat"/>
      </c:valAx>
      <c:valAx>
        <c:axId val="2615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02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86111111111108"/>
          <c:y val="0.42621812198848269"/>
          <c:w val="0.20480555555555555"/>
          <c:h val="0.1679116229874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"ускорение-количество нитей"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HT)'!$C$10:$H$10</c:f>
              <c:numCache>
                <c:formatCode>0.0000</c:formatCode>
                <c:ptCount val="6"/>
                <c:pt idx="0">
                  <c:v>1</c:v>
                </c:pt>
                <c:pt idx="1">
                  <c:v>1.8860315333120548</c:v>
                </c:pt>
                <c:pt idx="2">
                  <c:v>1.9156847673929287</c:v>
                </c:pt>
                <c:pt idx="3">
                  <c:v>2.5051647120592309</c:v>
                </c:pt>
                <c:pt idx="4">
                  <c:v>2.363438182901795</c:v>
                </c:pt>
                <c:pt idx="5">
                  <c:v>3.0332885723513114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8-4C28-A95C-8D7E69616A26}"/>
            </c:ext>
          </c:extLst>
        </c:ser>
        <c:ser>
          <c:idx val="1"/>
          <c:order val="1"/>
          <c:tx>
            <c:v>Ожидалось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HT)'!$D$4:$H$4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'core i5 (4 core, no HT)'!$D$12:$H$12</c:f>
              <c:numCache>
                <c:formatCode>General</c:formatCode>
                <c:ptCount val="5"/>
                <c:pt idx="0">
                  <c:v>1.8860315333120548</c:v>
                </c:pt>
                <c:pt idx="1">
                  <c:v>3.7720630666241095</c:v>
                </c:pt>
                <c:pt idx="2">
                  <c:v>7.544126133248219</c:v>
                </c:pt>
                <c:pt idx="3">
                  <c:v>15.088252266496438</c:v>
                </c:pt>
                <c:pt idx="4">
                  <c:v>30.176504532992876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E8-4C28-A95C-8D7E69616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57104"/>
        <c:axId val="324620928"/>
      </c:scatterChart>
      <c:valAx>
        <c:axId val="26155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620928"/>
        <c:crosses val="autoZero"/>
        <c:crossBetween val="midCat"/>
      </c:valAx>
      <c:valAx>
        <c:axId val="3246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55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"эффективность-количество нитей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'core i5 (4 core, no HT)'!$C$4:$H$4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'core i5 (4 core, no HT)'!$C$11:$H$11</c:f>
              <c:numCache>
                <c:formatCode>General</c:formatCode>
                <c:ptCount val="6"/>
                <c:pt idx="0">
                  <c:v>1</c:v>
                </c:pt>
                <c:pt idx="1">
                  <c:v>0.94301576665602738</c:v>
                </c:pt>
                <c:pt idx="2">
                  <c:v>0.47892119184823218</c:v>
                </c:pt>
                <c:pt idx="3">
                  <c:v>0.31314558900740386</c:v>
                </c:pt>
                <c:pt idx="4">
                  <c:v>0.14771488643136219</c:v>
                </c:pt>
                <c:pt idx="5">
                  <c:v>9.4790267885978483E-2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8-4DFD-92F8-DB3990061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19184"/>
        <c:axId val="666119512"/>
      </c:scatterChart>
      <c:valAx>
        <c:axId val="66611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512"/>
        <c:crosses val="autoZero"/>
        <c:crossBetween val="midCat"/>
      </c:valAx>
      <c:valAx>
        <c:axId val="66611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11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33337</xdr:rowOff>
    </xdr:from>
    <xdr:to>
      <xdr:col>16</xdr:col>
      <xdr:colOff>247650</xdr:colOff>
      <xdr:row>14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E44CFB-A326-4020-B005-872B6556D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14</xdr:row>
      <xdr:rowOff>176212</xdr:rowOff>
    </xdr:from>
    <xdr:to>
      <xdr:col>16</xdr:col>
      <xdr:colOff>247650</xdr:colOff>
      <xdr:row>29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A42036D-1BB4-41DB-9C43-8B48D64B6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14</xdr:row>
      <xdr:rowOff>176212</xdr:rowOff>
    </xdr:from>
    <xdr:to>
      <xdr:col>8</xdr:col>
      <xdr:colOff>19050</xdr:colOff>
      <xdr:row>29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2154A50-BB86-425C-9279-CCF1ECA9C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33337</xdr:rowOff>
    </xdr:from>
    <xdr:to>
      <xdr:col>16</xdr:col>
      <xdr:colOff>247650</xdr:colOff>
      <xdr:row>13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B536B91-59AD-4BF9-9670-FF0D51FEC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13</xdr:row>
      <xdr:rowOff>176212</xdr:rowOff>
    </xdr:from>
    <xdr:to>
      <xdr:col>16</xdr:col>
      <xdr:colOff>247650</xdr:colOff>
      <xdr:row>28</xdr:row>
      <xdr:rowOff>61912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C68EB9A-2F21-41BD-B5CC-3AB0DB5BD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13</xdr:row>
      <xdr:rowOff>176212</xdr:rowOff>
    </xdr:from>
    <xdr:to>
      <xdr:col>8</xdr:col>
      <xdr:colOff>19050</xdr:colOff>
      <xdr:row>28</xdr:row>
      <xdr:rowOff>61912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BDAEBDA-2FB5-4DF5-9614-635671556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33337</xdr:rowOff>
    </xdr:from>
    <xdr:to>
      <xdr:col>16</xdr:col>
      <xdr:colOff>247650</xdr:colOff>
      <xdr:row>13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F5841D-120E-47FE-84C4-61685665D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13</xdr:row>
      <xdr:rowOff>176212</xdr:rowOff>
    </xdr:from>
    <xdr:to>
      <xdr:col>16</xdr:col>
      <xdr:colOff>247650</xdr:colOff>
      <xdr:row>28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C0E93B7-B030-44F5-913C-D4016F017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13</xdr:row>
      <xdr:rowOff>176212</xdr:rowOff>
    </xdr:from>
    <xdr:to>
      <xdr:col>8</xdr:col>
      <xdr:colOff>19050</xdr:colOff>
      <xdr:row>28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A31BCBD-A7C2-41B5-BAF9-FE43882E9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519F-FAA0-49C3-93F6-DD03DB762C1A}">
  <dimension ref="B3:H13"/>
  <sheetViews>
    <sheetView workbookViewId="0">
      <selection activeCell="A2" sqref="A2:R33"/>
    </sheetView>
  </sheetViews>
  <sheetFormatPr defaultRowHeight="15" x14ac:dyDescent="0.25"/>
  <cols>
    <col min="2" max="2" width="13.28515625" customWidth="1"/>
  </cols>
  <sheetData>
    <row r="3" spans="2:8" x14ac:dyDescent="0.25">
      <c r="B3" s="2"/>
      <c r="C3" s="4" t="s">
        <v>0</v>
      </c>
      <c r="D3" s="4"/>
      <c r="E3" s="4"/>
      <c r="F3" s="4"/>
      <c r="G3" s="4"/>
    </row>
    <row r="4" spans="2:8" x14ac:dyDescent="0.25">
      <c r="B4" s="1" t="s">
        <v>4</v>
      </c>
      <c r="C4" s="2">
        <v>1</v>
      </c>
      <c r="D4" s="2">
        <v>2</v>
      </c>
      <c r="E4" s="2">
        <v>4</v>
      </c>
      <c r="F4" s="2">
        <v>8</v>
      </c>
      <c r="G4" s="2">
        <v>16</v>
      </c>
      <c r="H4" s="2">
        <v>32</v>
      </c>
    </row>
    <row r="5" spans="2:8" x14ac:dyDescent="0.25">
      <c r="B5" s="2">
        <v>1</v>
      </c>
      <c r="C5" s="2">
        <v>0.44760299999999997</v>
      </c>
      <c r="D5" s="2">
        <v>0.24232000000000001</v>
      </c>
      <c r="E5" s="2">
        <v>0.227963</v>
      </c>
      <c r="F5" s="2">
        <v>0.20277000000000001</v>
      </c>
      <c r="G5" s="2">
        <v>0.203736</v>
      </c>
      <c r="H5" s="2">
        <v>0.139596</v>
      </c>
    </row>
    <row r="6" spans="2:8" x14ac:dyDescent="0.25">
      <c r="B6" s="2">
        <v>2</v>
      </c>
      <c r="C6" s="2">
        <v>0.44383899999999998</v>
      </c>
      <c r="D6" s="2">
        <v>0.22351399999999999</v>
      </c>
      <c r="E6" s="2">
        <v>0.14533299999999999</v>
      </c>
      <c r="F6" s="2">
        <v>0.118543</v>
      </c>
      <c r="G6" s="2">
        <v>0.13070300000000001</v>
      </c>
      <c r="H6" s="2">
        <v>0.17876800000000001</v>
      </c>
    </row>
    <row r="7" spans="2:8" x14ac:dyDescent="0.25">
      <c r="B7" s="2">
        <v>3</v>
      </c>
      <c r="C7" s="2">
        <v>0.44612800000000002</v>
      </c>
      <c r="D7" s="2">
        <v>0.230767</v>
      </c>
      <c r="E7" s="2">
        <v>0.24134800000000001</v>
      </c>
      <c r="F7" s="2">
        <v>0.174708</v>
      </c>
      <c r="G7" s="2">
        <v>0.21298</v>
      </c>
      <c r="H7" s="2">
        <v>0.13095499999999999</v>
      </c>
    </row>
    <row r="8" spans="2:8" x14ac:dyDescent="0.25">
      <c r="B8" s="2">
        <v>4</v>
      </c>
      <c r="C8" s="2">
        <v>0.446129</v>
      </c>
      <c r="D8" s="2">
        <v>0.24366399999999999</v>
      </c>
      <c r="E8" s="2">
        <v>0.23780100000000001</v>
      </c>
      <c r="F8" s="2">
        <v>0.18145900000000001</v>
      </c>
      <c r="G8" s="2">
        <v>0.173789</v>
      </c>
      <c r="H8" s="2">
        <v>0.154559</v>
      </c>
    </row>
    <row r="9" spans="2:8" x14ac:dyDescent="0.25">
      <c r="B9" s="2" t="s">
        <v>3</v>
      </c>
      <c r="C9" s="3">
        <f>MEDIAN(C5:C8)</f>
        <v>0.44612850000000004</v>
      </c>
      <c r="D9" s="3">
        <f t="shared" ref="D9:G9" si="0">MEDIAN(D5:D8)</f>
        <v>0.23654350000000002</v>
      </c>
      <c r="E9" s="3">
        <f t="shared" si="0"/>
        <v>0.23288200000000001</v>
      </c>
      <c r="F9" s="3">
        <f t="shared" si="0"/>
        <v>0.17808350000000001</v>
      </c>
      <c r="G9" s="3">
        <f t="shared" si="0"/>
        <v>0.1887625</v>
      </c>
      <c r="H9" s="3">
        <f t="shared" ref="H9" si="1">MEDIAN(H5:H8)</f>
        <v>0.1470775</v>
      </c>
    </row>
    <row r="10" spans="2:8" x14ac:dyDescent="0.25">
      <c r="B10" s="2" t="s">
        <v>1</v>
      </c>
      <c r="C10" s="6">
        <f>$C9/C9</f>
        <v>1</v>
      </c>
      <c r="D10" s="6">
        <f t="shared" ref="D10:G10" si="2">$C9/D9</f>
        <v>1.8860315333120548</v>
      </c>
      <c r="E10" s="6">
        <f t="shared" si="2"/>
        <v>1.9156847673929287</v>
      </c>
      <c r="F10" s="6">
        <f t="shared" si="2"/>
        <v>2.5051647120592309</v>
      </c>
      <c r="G10" s="6">
        <f t="shared" si="2"/>
        <v>2.363438182901795</v>
      </c>
      <c r="H10" s="6">
        <f t="shared" ref="H10" si="3">$C9/H9</f>
        <v>3.0332885723513114</v>
      </c>
    </row>
    <row r="11" spans="2:8" x14ac:dyDescent="0.25">
      <c r="B11" s="2" t="s">
        <v>2</v>
      </c>
      <c r="C11" s="7">
        <f>C10/C4</f>
        <v>1</v>
      </c>
      <c r="D11" s="7">
        <f t="shared" ref="D11:G11" si="4">D10/D4</f>
        <v>0.94301576665602738</v>
      </c>
      <c r="E11" s="7">
        <f t="shared" si="4"/>
        <v>0.47892119184823218</v>
      </c>
      <c r="F11" s="7">
        <f t="shared" si="4"/>
        <v>0.31314558900740386</v>
      </c>
      <c r="G11" s="7">
        <f t="shared" si="4"/>
        <v>0.14771488643136219</v>
      </c>
      <c r="H11" s="7">
        <f t="shared" ref="H11" si="5">H10/H4</f>
        <v>9.4790267885978483E-2</v>
      </c>
    </row>
    <row r="12" spans="2:8" x14ac:dyDescent="0.25">
      <c r="B12" s="5" t="s">
        <v>5</v>
      </c>
      <c r="C12" s="2" t="s">
        <v>1</v>
      </c>
      <c r="D12" s="2">
        <f>$D$11*D4</f>
        <v>1.8860315333120548</v>
      </c>
      <c r="E12" s="2">
        <f t="shared" ref="E12:H12" si="6">$D$11*E4</f>
        <v>3.7720630666241095</v>
      </c>
      <c r="F12" s="2">
        <f t="shared" si="6"/>
        <v>7.544126133248219</v>
      </c>
      <c r="G12" s="2">
        <f t="shared" si="6"/>
        <v>15.088252266496438</v>
      </c>
      <c r="H12" s="2">
        <f t="shared" si="6"/>
        <v>30.176504532992876</v>
      </c>
    </row>
    <row r="13" spans="2:8" x14ac:dyDescent="0.25">
      <c r="C13" s="2" t="s">
        <v>6</v>
      </c>
      <c r="D13" s="2">
        <f>$C9/D12</f>
        <v>0.23654350000000002</v>
      </c>
      <c r="E13" s="2">
        <f t="shared" ref="E13:H13" si="7">$C9/E12</f>
        <v>0.11827175000000001</v>
      </c>
      <c r="F13" s="2">
        <f t="shared" si="7"/>
        <v>5.9135875000000004E-2</v>
      </c>
      <c r="G13" s="2">
        <f t="shared" si="7"/>
        <v>2.9567937500000002E-2</v>
      </c>
      <c r="H13" s="2">
        <f t="shared" si="7"/>
        <v>1.4783968750000001E-2</v>
      </c>
    </row>
  </sheetData>
  <mergeCells count="1">
    <mergeCell ref="C3:G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2CD3-B565-4B90-AEB5-FD10A4BB0677}">
  <dimension ref="B2:G12"/>
  <sheetViews>
    <sheetView workbookViewId="0">
      <selection activeCell="I7" sqref="I7"/>
    </sheetView>
  </sheetViews>
  <sheetFormatPr defaultRowHeight="15" x14ac:dyDescent="0.25"/>
  <sheetData>
    <row r="2" spans="2:7" x14ac:dyDescent="0.25">
      <c r="B2" s="2"/>
      <c r="C2" s="4" t="s">
        <v>0</v>
      </c>
      <c r="D2" s="4"/>
      <c r="E2" s="4"/>
      <c r="F2" s="4"/>
      <c r="G2" s="4"/>
    </row>
    <row r="3" spans="2:7" ht="30" x14ac:dyDescent="0.25">
      <c r="B3" s="1" t="s">
        <v>4</v>
      </c>
      <c r="C3" s="2">
        <v>1</v>
      </c>
      <c r="D3" s="2">
        <v>3</v>
      </c>
      <c r="E3" s="2">
        <v>6</v>
      </c>
      <c r="F3" s="2">
        <v>9</v>
      </c>
      <c r="G3" s="2">
        <v>12</v>
      </c>
    </row>
    <row r="4" spans="2:7" x14ac:dyDescent="0.25">
      <c r="B4" s="2">
        <v>1</v>
      </c>
      <c r="C4" s="2">
        <v>0.44760299999999997</v>
      </c>
      <c r="D4" s="2">
        <v>0.24232000000000001</v>
      </c>
      <c r="E4" s="2">
        <v>0.227963</v>
      </c>
      <c r="F4" s="2">
        <v>0.20277000000000001</v>
      </c>
      <c r="G4" s="2">
        <v>0.203736</v>
      </c>
    </row>
    <row r="5" spans="2:7" x14ac:dyDescent="0.25">
      <c r="B5" s="2">
        <v>2</v>
      </c>
      <c r="C5" s="2">
        <v>0.44383899999999998</v>
      </c>
      <c r="D5" s="2">
        <v>0.22351399999999999</v>
      </c>
      <c r="E5" s="2">
        <v>0.14533299999999999</v>
      </c>
      <c r="F5" s="2">
        <v>0.118543</v>
      </c>
      <c r="G5" s="2">
        <v>0.13070300000000001</v>
      </c>
    </row>
    <row r="6" spans="2:7" x14ac:dyDescent="0.25">
      <c r="B6" s="2">
        <v>3</v>
      </c>
      <c r="C6" s="2">
        <v>0.44612800000000002</v>
      </c>
      <c r="D6" s="2">
        <v>0.230767</v>
      </c>
      <c r="E6" s="2">
        <v>0.24134800000000001</v>
      </c>
      <c r="F6" s="2">
        <v>0.174708</v>
      </c>
      <c r="G6" s="2">
        <v>0.21298</v>
      </c>
    </row>
    <row r="7" spans="2:7" x14ac:dyDescent="0.25">
      <c r="B7" s="2">
        <v>4</v>
      </c>
      <c r="C7" s="2">
        <v>0.446129</v>
      </c>
      <c r="D7" s="2">
        <v>0.24366399999999999</v>
      </c>
      <c r="E7" s="2">
        <v>0.23780100000000001</v>
      </c>
      <c r="F7" s="2">
        <v>0.18145900000000001</v>
      </c>
      <c r="G7" s="2">
        <v>0.173789</v>
      </c>
    </row>
    <row r="8" spans="2:7" x14ac:dyDescent="0.25">
      <c r="B8" s="2" t="s">
        <v>3</v>
      </c>
      <c r="C8" s="3">
        <f>MEDIAN(C4:C7)</f>
        <v>0.44612850000000004</v>
      </c>
      <c r="D8" s="3">
        <f t="shared" ref="D8:G8" si="0">MEDIAN(D4:D7)</f>
        <v>0.23654350000000002</v>
      </c>
      <c r="E8" s="3">
        <f t="shared" si="0"/>
        <v>0.23288200000000001</v>
      </c>
      <c r="F8" s="3">
        <f t="shared" si="0"/>
        <v>0.17808350000000001</v>
      </c>
      <c r="G8" s="3">
        <f t="shared" si="0"/>
        <v>0.1887625</v>
      </c>
    </row>
    <row r="9" spans="2:7" x14ac:dyDescent="0.25">
      <c r="B9" s="2" t="s">
        <v>1</v>
      </c>
      <c r="C9" s="6">
        <f>$C8/C8</f>
        <v>1</v>
      </c>
      <c r="D9" s="6">
        <f t="shared" ref="D9:G9" si="1">$C8/D8</f>
        <v>1.8860315333120548</v>
      </c>
      <c r="E9" s="6">
        <f t="shared" si="1"/>
        <v>1.9156847673929287</v>
      </c>
      <c r="F9" s="6">
        <f t="shared" si="1"/>
        <v>2.5051647120592309</v>
      </c>
      <c r="G9" s="6">
        <f t="shared" si="1"/>
        <v>2.363438182901795</v>
      </c>
    </row>
    <row r="10" spans="2:7" x14ac:dyDescent="0.25">
      <c r="B10" s="2" t="s">
        <v>2</v>
      </c>
      <c r="C10" s="7">
        <f>C9/C3</f>
        <v>1</v>
      </c>
      <c r="D10" s="7">
        <f t="shared" ref="D10:G10" si="2">D9/D3</f>
        <v>0.62867717777068488</v>
      </c>
      <c r="E10" s="7">
        <f t="shared" si="2"/>
        <v>0.31928079456548814</v>
      </c>
      <c r="F10" s="7">
        <f t="shared" si="2"/>
        <v>0.27835163467324786</v>
      </c>
      <c r="G10" s="7">
        <f t="shared" si="2"/>
        <v>0.1969531819084829</v>
      </c>
    </row>
    <row r="11" spans="2:7" x14ac:dyDescent="0.25">
      <c r="B11" s="5" t="s">
        <v>5</v>
      </c>
      <c r="C11" s="2" t="s">
        <v>1</v>
      </c>
      <c r="D11" s="2">
        <f ca="1">$D$11*D3</f>
        <v>1.8860315333120548</v>
      </c>
      <c r="E11" s="2">
        <f t="shared" ref="E11:G11" ca="1" si="3">$D$11*E3</f>
        <v>3.7720630666241095</v>
      </c>
      <c r="F11" s="2">
        <f t="shared" ca="1" si="3"/>
        <v>7.544126133248219</v>
      </c>
      <c r="G11" s="2">
        <f t="shared" ca="1" si="3"/>
        <v>15.088252266496438</v>
      </c>
    </row>
    <row r="12" spans="2:7" x14ac:dyDescent="0.25">
      <c r="C12" s="2" t="s">
        <v>6</v>
      </c>
      <c r="D12" s="2">
        <f ca="1">$C8/D11</f>
        <v>0.23654350000000002</v>
      </c>
      <c r="E12" s="2">
        <f t="shared" ref="E12:G12" ca="1" si="4">$C8/E11</f>
        <v>0.11827175000000001</v>
      </c>
      <c r="F12" s="2">
        <f t="shared" ca="1" si="4"/>
        <v>5.9135875000000004E-2</v>
      </c>
      <c r="G12" s="2">
        <f t="shared" ca="1" si="4"/>
        <v>2.9567937500000002E-2</v>
      </c>
    </row>
  </sheetData>
  <mergeCells count="1">
    <mergeCell ref="C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EF74-93C4-4AA7-B9FE-1DCBB8B30414}">
  <dimension ref="B2:G12"/>
  <sheetViews>
    <sheetView tabSelected="1" workbookViewId="0">
      <selection activeCell="I13" sqref="I13"/>
    </sheetView>
  </sheetViews>
  <sheetFormatPr defaultRowHeight="15" x14ac:dyDescent="0.25"/>
  <sheetData>
    <row r="2" spans="2:7" x14ac:dyDescent="0.25">
      <c r="B2" s="2"/>
      <c r="C2" s="4" t="s">
        <v>0</v>
      </c>
      <c r="D2" s="4"/>
      <c r="E2" s="4"/>
      <c r="F2" s="4"/>
      <c r="G2" s="4"/>
    </row>
    <row r="3" spans="2:7" ht="30" x14ac:dyDescent="0.25">
      <c r="B3" s="1" t="s">
        <v>4</v>
      </c>
      <c r="C3" s="2">
        <v>1</v>
      </c>
      <c r="D3" s="2">
        <f>0.25*68*4</f>
        <v>68</v>
      </c>
      <c r="E3" s="2">
        <f>0.5*68*4</f>
        <v>136</v>
      </c>
      <c r="F3" s="2">
        <f>0.75*68*4</f>
        <v>204</v>
      </c>
      <c r="G3" s="2">
        <f>1*68*4</f>
        <v>272</v>
      </c>
    </row>
    <row r="4" spans="2:7" x14ac:dyDescent="0.25">
      <c r="B4" s="2">
        <v>1</v>
      </c>
      <c r="C4" s="2">
        <v>0.44760299999999997</v>
      </c>
      <c r="D4" s="2">
        <v>0.24232000000000001</v>
      </c>
      <c r="E4" s="2">
        <v>0.227963</v>
      </c>
      <c r="F4" s="2">
        <v>0.20277000000000001</v>
      </c>
      <c r="G4" s="2">
        <v>0.203736</v>
      </c>
    </row>
    <row r="5" spans="2:7" x14ac:dyDescent="0.25">
      <c r="B5" s="2">
        <v>2</v>
      </c>
      <c r="C5" s="2">
        <v>0.44383899999999998</v>
      </c>
      <c r="D5" s="2">
        <v>0.22351399999999999</v>
      </c>
      <c r="E5" s="2">
        <v>0.14533299999999999</v>
      </c>
      <c r="F5" s="2">
        <v>0.118543</v>
      </c>
      <c r="G5" s="2">
        <v>0.13070300000000001</v>
      </c>
    </row>
    <row r="6" spans="2:7" x14ac:dyDescent="0.25">
      <c r="B6" s="2">
        <v>3</v>
      </c>
      <c r="C6" s="2">
        <v>0.44612800000000002</v>
      </c>
      <c r="D6" s="2">
        <v>0.230767</v>
      </c>
      <c r="E6" s="2">
        <v>0.24134800000000001</v>
      </c>
      <c r="F6" s="2">
        <v>0.174708</v>
      </c>
      <c r="G6" s="2">
        <v>0.21298</v>
      </c>
    </row>
    <row r="7" spans="2:7" x14ac:dyDescent="0.25">
      <c r="B7" s="2">
        <v>4</v>
      </c>
      <c r="C7" s="2">
        <v>0.446129</v>
      </c>
      <c r="D7" s="2">
        <v>0.24366399999999999</v>
      </c>
      <c r="E7" s="2">
        <v>0.23780100000000001</v>
      </c>
      <c r="F7" s="2">
        <v>0.18145900000000001</v>
      </c>
      <c r="G7" s="2">
        <v>0.173789</v>
      </c>
    </row>
    <row r="8" spans="2:7" x14ac:dyDescent="0.25">
      <c r="B8" s="2" t="s">
        <v>3</v>
      </c>
      <c r="C8" s="3">
        <f>MEDIAN(C4:C7)</f>
        <v>0.44612850000000004</v>
      </c>
      <c r="D8" s="3">
        <f t="shared" ref="D8:H8" si="0">MEDIAN(D4:D7)</f>
        <v>0.23654350000000002</v>
      </c>
      <c r="E8" s="3">
        <f t="shared" si="0"/>
        <v>0.23288200000000001</v>
      </c>
      <c r="F8" s="3">
        <f t="shared" si="0"/>
        <v>0.17808350000000001</v>
      </c>
      <c r="G8" s="3">
        <f t="shared" si="0"/>
        <v>0.1887625</v>
      </c>
    </row>
    <row r="9" spans="2:7" x14ac:dyDescent="0.25">
      <c r="B9" s="2" t="s">
        <v>1</v>
      </c>
      <c r="C9" s="6">
        <f>$C8/C8</f>
        <v>1</v>
      </c>
      <c r="D9" s="6">
        <f t="shared" ref="D9:H9" si="1">$C8/D8</f>
        <v>1.8860315333120548</v>
      </c>
      <c r="E9" s="6">
        <f t="shared" si="1"/>
        <v>1.9156847673929287</v>
      </c>
      <c r="F9" s="6">
        <f t="shared" si="1"/>
        <v>2.5051647120592309</v>
      </c>
      <c r="G9" s="6">
        <f t="shared" si="1"/>
        <v>2.363438182901795</v>
      </c>
    </row>
    <row r="10" spans="2:7" x14ac:dyDescent="0.25">
      <c r="B10" s="2" t="s">
        <v>2</v>
      </c>
      <c r="C10" s="7">
        <f>C9/C3</f>
        <v>1</v>
      </c>
      <c r="D10" s="7">
        <f t="shared" ref="D10:H10" si="2">D9/D3</f>
        <v>2.7735757842824334E-2</v>
      </c>
      <c r="E10" s="7">
        <f t="shared" si="2"/>
        <v>1.4085917407300946E-2</v>
      </c>
      <c r="F10" s="7">
        <f t="shared" si="2"/>
        <v>1.2280219176760936E-2</v>
      </c>
      <c r="G10" s="7">
        <f t="shared" si="2"/>
        <v>8.6891109665507161E-3</v>
      </c>
    </row>
    <row r="11" spans="2:7" x14ac:dyDescent="0.25">
      <c r="B11" s="5" t="s">
        <v>5</v>
      </c>
      <c r="C11" s="2" t="s">
        <v>1</v>
      </c>
      <c r="D11" s="2">
        <f ca="1">$D$11*D3</f>
        <v>1.8860315333120548</v>
      </c>
      <c r="E11" s="2">
        <f t="shared" ref="E11:H11" ca="1" si="3">$D$11*E3</f>
        <v>3.7720630666241095</v>
      </c>
      <c r="F11" s="2">
        <f t="shared" ca="1" si="3"/>
        <v>7.544126133248219</v>
      </c>
      <c r="G11" s="2">
        <f t="shared" ca="1" si="3"/>
        <v>15.088252266496438</v>
      </c>
    </row>
    <row r="12" spans="2:7" x14ac:dyDescent="0.25">
      <c r="C12" s="2" t="s">
        <v>6</v>
      </c>
      <c r="D12" s="2">
        <f ca="1">$C8/D11</f>
        <v>0.23654350000000002</v>
      </c>
      <c r="E12" s="2">
        <f t="shared" ref="E12:H12" ca="1" si="4">$C8/E11</f>
        <v>0.11827175000000001</v>
      </c>
      <c r="F12" s="2">
        <f t="shared" ca="1" si="4"/>
        <v>5.9135875000000004E-2</v>
      </c>
      <c r="G12" s="2">
        <f t="shared" ca="1" si="4"/>
        <v>2.9567937500000002E-2</v>
      </c>
    </row>
  </sheetData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core i5 (4 core, no HT)</vt:lpstr>
      <vt:lpstr>Xeon E5-2603 (2 x 6 cores,noHT)</vt:lpstr>
      <vt:lpstr>Xeon Phi KNL (68 cores, HT x4)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2018-06-05T02:13:03Z</dcterms:created>
  <dcterms:modified xsi:type="dcterms:W3CDTF">2018-06-19T03:09:00Z</dcterms:modified>
</cp:coreProperties>
</file>