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 Crimmins\Desktop\"/>
    </mc:Choice>
  </mc:AlternateContent>
  <bookViews>
    <workbookView xWindow="0" yWindow="0" windowWidth="1530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6" i="1"/>
  <c r="L8" i="1"/>
  <c r="L9" i="1"/>
  <c r="L10" i="1"/>
  <c r="L11" i="1"/>
  <c r="L12" i="1"/>
  <c r="L7" i="1"/>
  <c r="F13" i="1"/>
  <c r="K13" i="1"/>
  <c r="J13" i="1"/>
  <c r="J8" i="1"/>
  <c r="J9" i="1"/>
  <c r="J10" i="1"/>
  <c r="J11" i="1"/>
  <c r="J12" i="1"/>
  <c r="J7" i="1"/>
  <c r="K12" i="1"/>
  <c r="E6" i="1"/>
  <c r="F6" i="1" s="1"/>
  <c r="E9" i="1"/>
  <c r="E12" i="1"/>
  <c r="F12" i="1" s="1"/>
  <c r="E8" i="1"/>
  <c r="E10" i="1"/>
  <c r="F10" i="1" s="1"/>
  <c r="E11" i="1"/>
  <c r="F11" i="1" s="1"/>
  <c r="E7" i="1"/>
  <c r="F7" i="1" s="1"/>
  <c r="K7" i="1" l="1"/>
  <c r="K9" i="1"/>
  <c r="K11" i="1"/>
  <c r="K8" i="1"/>
  <c r="K10" i="1"/>
  <c r="F9" i="1"/>
  <c r="F8" i="1"/>
</calcChain>
</file>

<file path=xl/sharedStrings.xml><?xml version="1.0" encoding="utf-8"?>
<sst xmlns="http://schemas.openxmlformats.org/spreadsheetml/2006/main" count="48" uniqueCount="39">
  <si>
    <t>Battery / Group</t>
  </si>
  <si>
    <t>Price</t>
  </si>
  <si>
    <t>"Reserve Capacity"</t>
  </si>
  <si>
    <t>Amp Hours (RC * 0.4167)</t>
  </si>
  <si>
    <t>$ / Amp Hour</t>
  </si>
  <si>
    <t>SL34MAGM</t>
  </si>
  <si>
    <t>24 DCC</t>
  </si>
  <si>
    <t>24 DC</t>
  </si>
  <si>
    <t>24 MS</t>
  </si>
  <si>
    <t>27 DC</t>
  </si>
  <si>
    <t>29 HM</t>
  </si>
  <si>
    <t>31 C</t>
  </si>
  <si>
    <t>200 Mins @ 23 Amps</t>
  </si>
  <si>
    <t>225 Mins @ 23 Amps</t>
  </si>
  <si>
    <t>140 Mins @ 23 Amps</t>
  </si>
  <si>
    <t>150 Mins @ 23 Amps</t>
  </si>
  <si>
    <t>RC in 25 Amp Units</t>
  </si>
  <si>
    <t>Length</t>
  </si>
  <si>
    <t>Width</t>
  </si>
  <si>
    <t>Volume</t>
  </si>
  <si>
    <t>Mins @ Current</t>
  </si>
  <si>
    <t>Mins @ 25 Amps</t>
  </si>
  <si>
    <t>Capacity (Ah)</t>
  </si>
  <si>
    <t>$ / Ah</t>
  </si>
  <si>
    <t xml:space="preserve">In. </t>
  </si>
  <si>
    <t>Charge Density</t>
  </si>
  <si>
    <t>Height ( To Terminals)</t>
  </si>
  <si>
    <t>Ft^3</t>
  </si>
  <si>
    <t>Ah / Ft^3</t>
  </si>
  <si>
    <t>(Lower is Better)</t>
  </si>
  <si>
    <t>(Higher is Better)</t>
  </si>
  <si>
    <t>Sam's Club also acceps Business Checks for Tax Exemption for Educational Purposes with a WPI Letterhead</t>
  </si>
  <si>
    <t>Sam's Club now accepts American Express - Which Extends Product Warranty by 1 Additional Year &amp; Purchase Protection for 90 Days</t>
  </si>
  <si>
    <t>$USD</t>
  </si>
  <si>
    <t>By Design Rationale, I would personally conclude the 29 HM is the best bang for your buck. I do have to check if the dimensions work for the Golf Cart (I believe they will)</t>
  </si>
  <si>
    <t>105 Mins @ 75 Amps</t>
  </si>
  <si>
    <t>** $ / Ah for Golf Cart Battery was Adjusted in Table to account for 6 Batteries (Double $ / Ah)</t>
  </si>
  <si>
    <t>GC2 (Golf Cart) **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</si>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</sst>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8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8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8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1" fillId="0" borderId="5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8" fontId="1" fillId="2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8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8" fontId="1" fillId="0" borderId="1" xfId="0" applyNumberFormat="1" applyFont="1" applyBorder="1" applyAlignment="1">
      <alignment horizontal="center"/>
    </xf>
    <xf numFmtId="8" fontId="1" fillId="0" borderId="9" xfId="0" applyNumberFormat="1" applyFont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8" fontId="1" fillId="0" borderId="0" xfId="0" applyNumberFormat="1" applyFont="1" applyAlignment="1"/>
    <xf numFmtId="0" fontId="1" fillId="0" borderId="0" xfId="0" applyFont="1" applyFill="1" applyBorder="1" applyAlignment="1">
      <alignment horizontal="center"/>
    </xf>
    <xf numFmtId="8" fontId="1" fillId="0" borderId="0" xfId="0" applyNumberFormat="1" applyFont="1" applyFill="1" applyBorder="1" applyAlignment="1"/>
    <xf numFmtId="8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workbookViewId="0">
      <selection activeCell="L25" sqref="L25"/>
    </sheetView>
  </sheetViews>
  <sheetFormatPr defaultRowHeight="15.75" x14ac:dyDescent="0.25"/>
  <cols>
    <col min="1" max="1" width="19.140625" style="1" customWidth="1"/>
    <col min="2" max="2" width="18.28515625" style="2" customWidth="1"/>
    <col min="3" max="3" width="24.42578125" style="1" customWidth="1"/>
    <col min="4" max="4" width="20.7109375" style="1" customWidth="1"/>
    <col min="5" max="5" width="25.5703125" style="1" customWidth="1"/>
    <col min="6" max="6" width="18" style="1" customWidth="1"/>
    <col min="7" max="9" width="20.7109375" style="1" customWidth="1"/>
    <col min="10" max="10" width="16.7109375" style="1" customWidth="1"/>
    <col min="11" max="11" width="18.85546875" style="1" customWidth="1"/>
    <col min="12" max="12" width="18.5703125" style="1" customWidth="1"/>
    <col min="13" max="16384" width="9.140625" style="3"/>
  </cols>
  <sheetData>
    <row r="2" spans="1:12" x14ac:dyDescent="0.25">
      <c r="A2" s="1" t="s">
        <v>0</v>
      </c>
      <c r="B2" s="2" t="s">
        <v>1</v>
      </c>
      <c r="C2" s="1" t="s">
        <v>2</v>
      </c>
      <c r="D2" s="1" t="s">
        <v>16</v>
      </c>
      <c r="E2" s="1" t="s">
        <v>3</v>
      </c>
      <c r="F2" s="1" t="s">
        <v>4</v>
      </c>
      <c r="G2" s="1" t="s">
        <v>17</v>
      </c>
      <c r="H2" s="1" t="s">
        <v>18</v>
      </c>
      <c r="I2" s="1" t="s">
        <v>26</v>
      </c>
      <c r="J2" s="1" t="s">
        <v>19</v>
      </c>
      <c r="K2" s="1" t="s">
        <v>25</v>
      </c>
      <c r="L2" s="1" t="s">
        <v>38</v>
      </c>
    </row>
    <row r="3" spans="1:12" x14ac:dyDescent="0.25">
      <c r="B3" s="2" t="s">
        <v>33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24</v>
      </c>
      <c r="J3" s="1" t="s">
        <v>27</v>
      </c>
      <c r="K3" s="1" t="s">
        <v>28</v>
      </c>
      <c r="L3" s="1" t="s">
        <v>33</v>
      </c>
    </row>
    <row r="4" spans="1:12" x14ac:dyDescent="0.25">
      <c r="B4" s="2" t="s">
        <v>29</v>
      </c>
      <c r="C4" s="1" t="s">
        <v>30</v>
      </c>
      <c r="D4" s="1" t="s">
        <v>30</v>
      </c>
      <c r="E4" s="1" t="s">
        <v>30</v>
      </c>
      <c r="F4" s="2" t="s">
        <v>29</v>
      </c>
      <c r="J4" s="2" t="s">
        <v>29</v>
      </c>
      <c r="K4" s="1" t="s">
        <v>30</v>
      </c>
      <c r="L4" s="1" t="s">
        <v>29</v>
      </c>
    </row>
    <row r="6" spans="1:12" x14ac:dyDescent="0.25">
      <c r="A6" s="4" t="s">
        <v>5</v>
      </c>
      <c r="B6" s="5">
        <v>119.88</v>
      </c>
      <c r="C6" s="4">
        <v>120</v>
      </c>
      <c r="D6" s="4">
        <v>110.4</v>
      </c>
      <c r="E6" s="4">
        <f>(D6*0.4167)</f>
        <v>46.003680000000003</v>
      </c>
      <c r="F6" s="5">
        <f xml:space="preserve"> B6/E6</f>
        <v>2.6058784862428395</v>
      </c>
      <c r="G6" s="4"/>
      <c r="H6" s="4"/>
      <c r="I6" s="4"/>
      <c r="J6" s="4"/>
      <c r="K6" s="26"/>
      <c r="L6" s="5">
        <f t="shared" ref="L6:L13" si="0">3*B6</f>
        <v>359.64</v>
      </c>
    </row>
    <row r="7" spans="1:12" x14ac:dyDescent="0.25">
      <c r="A7" s="4" t="s">
        <v>6</v>
      </c>
      <c r="B7" s="5">
        <v>79.62</v>
      </c>
      <c r="C7" s="4" t="s">
        <v>15</v>
      </c>
      <c r="D7" s="4">
        <v>138</v>
      </c>
      <c r="E7" s="4">
        <f>(D7*0.4167)</f>
        <v>57.504600000000003</v>
      </c>
      <c r="F7" s="5">
        <f xml:space="preserve"> B7/E7</f>
        <v>1.3845848853830824</v>
      </c>
      <c r="G7" s="4">
        <v>10</v>
      </c>
      <c r="H7" s="4">
        <v>6.5</v>
      </c>
      <c r="I7" s="4">
        <v>9.5</v>
      </c>
      <c r="J7" s="6">
        <f>(G7*H7*I7)*0.000578704</f>
        <v>0.35734971999999998</v>
      </c>
      <c r="K7" s="26">
        <f>E7/J7</f>
        <v>160.91967275082797</v>
      </c>
      <c r="L7" s="5">
        <f>3*B7</f>
        <v>238.86</v>
      </c>
    </row>
    <row r="8" spans="1:12" x14ac:dyDescent="0.25">
      <c r="A8" s="4" t="s">
        <v>7</v>
      </c>
      <c r="B8" s="5">
        <v>74.87</v>
      </c>
      <c r="C8" s="4" t="s">
        <v>14</v>
      </c>
      <c r="D8" s="4">
        <v>128.80000000000001</v>
      </c>
      <c r="E8" s="4">
        <f t="shared" ref="E8:E12" si="1">(D8*0.4167)</f>
        <v>53.670960000000008</v>
      </c>
      <c r="F8" s="5">
        <f t="shared" ref="F8:F13" si="2" xml:space="preserve"> B8/E8</f>
        <v>1.3949815691763292</v>
      </c>
      <c r="G8" s="4">
        <v>10</v>
      </c>
      <c r="H8" s="4">
        <v>6.5</v>
      </c>
      <c r="I8" s="4">
        <v>9.5</v>
      </c>
      <c r="J8" s="6">
        <f t="shared" ref="J8:J13" si="3">(G8*H8*I8)*0.000578704</f>
        <v>0.35734971999999998</v>
      </c>
      <c r="K8" s="26">
        <f t="shared" ref="K8:K13" si="4">E8/J8</f>
        <v>150.19169456743947</v>
      </c>
      <c r="L8" s="5">
        <f t="shared" si="0"/>
        <v>224.61</v>
      </c>
    </row>
    <row r="9" spans="1:12" x14ac:dyDescent="0.25">
      <c r="A9" s="4" t="s">
        <v>8</v>
      </c>
      <c r="B9" s="7">
        <v>59.88</v>
      </c>
      <c r="C9" s="4">
        <v>90</v>
      </c>
      <c r="D9" s="4">
        <v>82.8</v>
      </c>
      <c r="E9" s="4">
        <f t="shared" si="1"/>
        <v>34.502760000000002</v>
      </c>
      <c r="F9" s="5">
        <f t="shared" si="2"/>
        <v>1.7355133328464156</v>
      </c>
      <c r="G9" s="4">
        <v>10</v>
      </c>
      <c r="H9" s="4">
        <v>6.5</v>
      </c>
      <c r="I9" s="4">
        <v>9.5</v>
      </c>
      <c r="J9" s="6">
        <f t="shared" si="3"/>
        <v>0.35734971999999998</v>
      </c>
      <c r="K9" s="26">
        <f t="shared" si="4"/>
        <v>96.55180365049678</v>
      </c>
      <c r="L9" s="5">
        <f t="shared" si="0"/>
        <v>179.64000000000001</v>
      </c>
    </row>
    <row r="10" spans="1:12" ht="16.5" thickBot="1" x14ac:dyDescent="0.3">
      <c r="A10" s="8" t="s">
        <v>9</v>
      </c>
      <c r="B10" s="9">
        <v>79.88</v>
      </c>
      <c r="C10" s="8" t="s">
        <v>12</v>
      </c>
      <c r="D10" s="8">
        <v>184</v>
      </c>
      <c r="E10" s="8">
        <f t="shared" si="1"/>
        <v>76.672800000000009</v>
      </c>
      <c r="F10" s="9">
        <f t="shared" si="2"/>
        <v>1.0418296971024925</v>
      </c>
      <c r="G10" s="8">
        <v>12</v>
      </c>
      <c r="H10" s="8">
        <v>6.5</v>
      </c>
      <c r="I10" s="8">
        <v>9.5</v>
      </c>
      <c r="J10" s="8">
        <f t="shared" si="3"/>
        <v>0.42881966399999999</v>
      </c>
      <c r="K10" s="18">
        <f t="shared" si="4"/>
        <v>178.79963638980885</v>
      </c>
      <c r="L10" s="5">
        <f t="shared" si="0"/>
        <v>239.64</v>
      </c>
    </row>
    <row r="11" spans="1:12" ht="16.5" thickBot="1" x14ac:dyDescent="0.3">
      <c r="A11" s="12" t="s">
        <v>10</v>
      </c>
      <c r="B11" s="13">
        <v>84.67</v>
      </c>
      <c r="C11" s="14" t="s">
        <v>13</v>
      </c>
      <c r="D11" s="14">
        <v>207</v>
      </c>
      <c r="E11" s="14">
        <f t="shared" si="1"/>
        <v>86.256900000000002</v>
      </c>
      <c r="F11" s="15">
        <f t="shared" si="2"/>
        <v>0.98160263120979308</v>
      </c>
      <c r="G11" s="16">
        <v>12.75</v>
      </c>
      <c r="H11" s="16">
        <v>6.5</v>
      </c>
      <c r="I11" s="16">
        <v>9.5</v>
      </c>
      <c r="J11" s="16">
        <f t="shared" si="3"/>
        <v>0.45562089299999997</v>
      </c>
      <c r="K11" s="27">
        <f t="shared" si="4"/>
        <v>189.3172620597976</v>
      </c>
      <c r="L11" s="5">
        <f t="shared" si="0"/>
        <v>254.01</v>
      </c>
    </row>
    <row r="12" spans="1:12" x14ac:dyDescent="0.25">
      <c r="A12" s="10" t="s">
        <v>11</v>
      </c>
      <c r="B12" s="11">
        <v>99.87</v>
      </c>
      <c r="C12" s="10">
        <v>190</v>
      </c>
      <c r="D12" s="10">
        <v>174.8</v>
      </c>
      <c r="E12" s="10">
        <f t="shared" si="1"/>
        <v>72.839160000000007</v>
      </c>
      <c r="F12" s="11">
        <f t="shared" si="2"/>
        <v>1.3711031263951972</v>
      </c>
      <c r="G12" s="10">
        <v>13</v>
      </c>
      <c r="H12" s="10">
        <v>6.5</v>
      </c>
      <c r="I12" s="10">
        <v>9.5</v>
      </c>
      <c r="J12" s="10">
        <f t="shared" si="3"/>
        <v>0.46455463599999997</v>
      </c>
      <c r="K12" s="19">
        <f t="shared" si="4"/>
        <v>156.79352729567856</v>
      </c>
      <c r="L12" s="5">
        <f t="shared" si="0"/>
        <v>299.61</v>
      </c>
    </row>
    <row r="13" spans="1:12" x14ac:dyDescent="0.25">
      <c r="A13" s="4" t="s">
        <v>37</v>
      </c>
      <c r="B13" s="5">
        <v>84.52</v>
      </c>
      <c r="C13" s="4" t="s">
        <v>35</v>
      </c>
      <c r="D13" s="4">
        <v>315</v>
      </c>
      <c r="E13" s="4">
        <v>215</v>
      </c>
      <c r="F13" s="5">
        <f>(2*B13)/E13</f>
        <v>0.78623255813953485</v>
      </c>
      <c r="G13" s="4">
        <v>10.25</v>
      </c>
      <c r="H13" s="4">
        <v>7</v>
      </c>
      <c r="I13" s="4">
        <v>11</v>
      </c>
      <c r="J13" s="4">
        <f t="shared" si="3"/>
        <v>0.45674213199999997</v>
      </c>
      <c r="K13" s="19">
        <f t="shared" si="4"/>
        <v>470.7251311775197</v>
      </c>
      <c r="L13" s="5">
        <f>6*B13</f>
        <v>507.12</v>
      </c>
    </row>
    <row r="14" spans="1:12" x14ac:dyDescent="0.25">
      <c r="B14" s="3"/>
      <c r="C14" s="3"/>
      <c r="D14" s="3"/>
      <c r="E14" s="3"/>
      <c r="F14" s="3"/>
      <c r="G14" s="3"/>
    </row>
    <row r="15" spans="1:12" x14ac:dyDescent="0.25">
      <c r="B15" s="20" t="s">
        <v>32</v>
      </c>
      <c r="C15" s="21"/>
      <c r="D15" s="21"/>
      <c r="E15" s="21"/>
      <c r="F15" s="21"/>
      <c r="G15" s="21"/>
      <c r="H15" s="21"/>
      <c r="I15" s="21"/>
      <c r="J15" s="22"/>
    </row>
    <row r="16" spans="1:12" ht="15.75" customHeight="1" x14ac:dyDescent="0.25">
      <c r="B16" s="17" t="s">
        <v>31</v>
      </c>
      <c r="C16" s="24"/>
      <c r="D16" s="24"/>
      <c r="E16" s="24"/>
      <c r="F16" s="24"/>
      <c r="G16" s="24"/>
      <c r="H16" s="24"/>
      <c r="I16" s="24"/>
      <c r="J16" s="25"/>
    </row>
    <row r="17" spans="1:12" x14ac:dyDescent="0.25">
      <c r="B17" s="17" t="s">
        <v>34</v>
      </c>
      <c r="C17" s="24"/>
      <c r="D17" s="24"/>
      <c r="E17" s="24"/>
      <c r="F17" s="24"/>
      <c r="G17" s="24"/>
      <c r="H17" s="24"/>
      <c r="I17" s="24"/>
      <c r="J17" s="25"/>
    </row>
    <row r="19" spans="1:12" x14ac:dyDescent="0.25">
      <c r="B19" s="23" t="s">
        <v>36</v>
      </c>
      <c r="C19" s="23"/>
      <c r="D19" s="23"/>
      <c r="E19" s="23"/>
      <c r="F19" s="23"/>
      <c r="G19" s="23"/>
      <c r="H19" s="23"/>
      <c r="I19" s="23"/>
      <c r="J19" s="23"/>
    </row>
    <row r="21" spans="1:12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29"/>
      <c r="L21" s="29"/>
    </row>
    <row r="22" spans="1:12" x14ac:dyDescent="0.25">
      <c r="A22" s="29"/>
      <c r="B22" s="31"/>
      <c r="C22" s="29"/>
      <c r="D22" s="29"/>
      <c r="E22" s="29"/>
      <c r="F22" s="31"/>
      <c r="G22" s="29"/>
      <c r="H22" s="29"/>
      <c r="I22" s="29"/>
      <c r="J22" s="29"/>
      <c r="K22" s="29"/>
      <c r="L22" s="31"/>
    </row>
    <row r="23" spans="1:12" x14ac:dyDescent="0.25">
      <c r="A23" s="29"/>
      <c r="B23" s="31"/>
      <c r="C23" s="29"/>
      <c r="D23" s="29"/>
      <c r="E23" s="29"/>
      <c r="F23" s="31"/>
      <c r="G23" s="29"/>
      <c r="H23" s="29"/>
      <c r="I23" s="29"/>
      <c r="J23" s="29"/>
      <c r="K23" s="29"/>
      <c r="L23" s="31"/>
    </row>
    <row r="24" spans="1:12" x14ac:dyDescent="0.25">
      <c r="A24" s="29"/>
      <c r="B24" s="31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 x14ac:dyDescent="0.25">
      <c r="B25" s="28"/>
      <c r="C25" s="28"/>
      <c r="D25" s="28"/>
      <c r="E25" s="28"/>
      <c r="F25" s="28"/>
    </row>
    <row r="26" spans="1:12" x14ac:dyDescent="0.25">
      <c r="B26" s="28"/>
      <c r="C26" s="28"/>
      <c r="D26" s="28"/>
      <c r="E26" s="28"/>
      <c r="F26" s="28"/>
    </row>
    <row r="27" spans="1:12" x14ac:dyDescent="0.25">
      <c r="B27" s="28"/>
      <c r="C27" s="28"/>
      <c r="D27" s="28"/>
      <c r="E27" s="28"/>
      <c r="F27" s="28"/>
    </row>
    <row r="28" spans="1:12" x14ac:dyDescent="0.25">
      <c r="B28" s="28"/>
      <c r="C28" s="28"/>
      <c r="D28" s="28"/>
      <c r="E28" s="28"/>
      <c r="F28" s="28"/>
    </row>
  </sheetData>
  <mergeCells count="4">
    <mergeCell ref="B19:J19"/>
    <mergeCell ref="B15:J15"/>
    <mergeCell ref="B16:J16"/>
    <mergeCell ref="B17:J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Crimmins</dc:creator>
  <cp:lastModifiedBy>Robert Crimmins</cp:lastModifiedBy>
  <dcterms:created xsi:type="dcterms:W3CDTF">2015-10-16T12:20:03Z</dcterms:created>
  <dcterms:modified xsi:type="dcterms:W3CDTF">2015-10-16T12:52:05Z</dcterms:modified>
</cp:coreProperties>
</file>