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1"/>
  <workbookPr codeName="ThisWorkbook" defaultThemeVersion="166925"/>
  <mc:AlternateContent xmlns:mc="http://schemas.openxmlformats.org/markup-compatibility/2006">
    <mc:Choice Requires="x15">
      <x15ac:absPath xmlns:x15ac="http://schemas.microsoft.com/office/spreadsheetml/2010/11/ac" url="https://bluemarinefoundation.sharepoint.com/sites/Projects/General Documents/Project Monitoring and Evaluation (M&amp;E)/Logframes/OtherProjects/"/>
    </mc:Choice>
  </mc:AlternateContent>
  <xr:revisionPtr revIDLastSave="1941" documentId="8_{E5F27E7E-BDBC-4F80-B4DA-24530AA403E1}" xr6:coauthVersionLast="47" xr6:coauthVersionMax="47" xr10:uidLastSave="{7DE4D32E-AFA6-4A0E-A219-F49D33C1B6EB}"/>
  <bookViews>
    <workbookView xWindow="11520" yWindow="0" windowWidth="11520" windowHeight="13800" tabRatio="825" firstSheet="1" activeTab="1" xr2:uid="{84F5CB07-F813-45B1-A2C2-CEBAC70CF643}"/>
  </bookViews>
  <sheets>
    <sheet name="Instructions" sheetId="22" r:id="rId1"/>
    <sheet name="Key Updates" sheetId="24" r:id="rId2"/>
    <sheet name="Impact and Outcome" sheetId="1" r:id="rId3"/>
    <sheet name="Output 1" sheetId="8" r:id="rId4"/>
    <sheet name="Output 2" sheetId="9" r:id="rId5"/>
    <sheet name="Output 3" sheetId="10" r:id="rId6"/>
    <sheet name="Output 5" sheetId="12" state="hidden" r:id="rId7"/>
    <sheet name="Output 6" sheetId="13" state="hidden" r:id="rId8"/>
    <sheet name="Output 7" sheetId="14" state="hidden" r:id="rId9"/>
    <sheet name="Output 8" sheetId="16" state="hidden" r:id="rId10"/>
    <sheet name="Output 9" sheetId="17" state="hidden" r:id="rId11"/>
    <sheet name="Output 10" sheetId="19" state="hidden" r:id="rId12"/>
    <sheet name="Output 4" sheetId="11" r:id="rId13"/>
    <sheet name="Unplanned Outputs" sheetId="23" r:id="rId14"/>
    <sheet name="Analysis" sheetId="21" r:id="rId15"/>
  </sheets>
  <externalReferences>
    <externalReference r:id="rId16"/>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21" l="1"/>
  <c r="F21" i="21"/>
  <c r="F22" i="21"/>
  <c r="F15" i="21"/>
  <c r="F16" i="21"/>
  <c r="F17" i="21"/>
  <c r="F18" i="21"/>
  <c r="F19" i="21"/>
  <c r="F14" i="21"/>
  <c r="E14" i="21"/>
  <c r="E11" i="21"/>
  <c r="M5" i="11"/>
  <c r="Z61" i="21" l="1"/>
  <c r="AA61" i="21"/>
  <c r="AB61" i="21"/>
  <c r="AC61" i="21"/>
  <c r="AD61" i="21"/>
  <c r="Z62" i="21"/>
  <c r="AA62" i="21"/>
  <c r="AB62" i="21"/>
  <c r="AC62" i="21"/>
  <c r="AD62" i="21"/>
  <c r="Z63" i="21"/>
  <c r="AA63" i="21"/>
  <c r="AB63" i="21"/>
  <c r="AC63" i="21"/>
  <c r="AD63" i="21"/>
  <c r="Z64" i="21"/>
  <c r="AA64" i="21"/>
  <c r="AB64" i="21"/>
  <c r="AC64" i="21"/>
  <c r="AD64" i="21"/>
  <c r="M16" i="21"/>
  <c r="M15" i="21"/>
  <c r="M14" i="21"/>
  <c r="M13" i="21"/>
  <c r="M11" i="21"/>
  <c r="M10" i="21"/>
  <c r="M9" i="21"/>
  <c r="M8" i="21"/>
  <c r="M7" i="21"/>
  <c r="M6" i="21"/>
  <c r="M5" i="21"/>
  <c r="M4" i="21"/>
  <c r="L16" i="21"/>
  <c r="L15" i="21"/>
  <c r="L14" i="21"/>
  <c r="L13" i="21"/>
  <c r="L11" i="21"/>
  <c r="L10" i="21"/>
  <c r="L9" i="21"/>
  <c r="L8" i="21"/>
  <c r="L7" i="21"/>
  <c r="L6" i="21"/>
  <c r="L5" i="21"/>
  <c r="L4" i="21"/>
  <c r="M12" i="21"/>
  <c r="L12" i="21"/>
  <c r="K16" i="21"/>
  <c r="K15" i="21"/>
  <c r="K14" i="21"/>
  <c r="K13" i="21"/>
  <c r="K11" i="21"/>
  <c r="K10" i="21"/>
  <c r="K9" i="21"/>
  <c r="K8" i="21"/>
  <c r="K7" i="21"/>
  <c r="K6" i="21"/>
  <c r="K5" i="21"/>
  <c r="K4" i="21"/>
  <c r="K12" i="21"/>
  <c r="AC5" i="21"/>
  <c r="AD5" i="21"/>
  <c r="AC6" i="21"/>
  <c r="AD6" i="21"/>
  <c r="AC7" i="21"/>
  <c r="AD7" i="21"/>
  <c r="AC8" i="21"/>
  <c r="AD8" i="21"/>
  <c r="AC9" i="21"/>
  <c r="AD9" i="21"/>
  <c r="AC10" i="21"/>
  <c r="AD10" i="21"/>
  <c r="AC11" i="21"/>
  <c r="AD11" i="21"/>
  <c r="AC12" i="21"/>
  <c r="AD12" i="21"/>
  <c r="AC13" i="21"/>
  <c r="AD13" i="21"/>
  <c r="AC14" i="21"/>
  <c r="AD14" i="21"/>
  <c r="AC15" i="21"/>
  <c r="AD15" i="21"/>
  <c r="AC16" i="21"/>
  <c r="AD16" i="21"/>
  <c r="AC17" i="21"/>
  <c r="AD17" i="21"/>
  <c r="AC18" i="21"/>
  <c r="AD18" i="21"/>
  <c r="AC19" i="21"/>
  <c r="AD19" i="21"/>
  <c r="AC20" i="21"/>
  <c r="AD20" i="21"/>
  <c r="AC21" i="21"/>
  <c r="AD21" i="21"/>
  <c r="AC22" i="21"/>
  <c r="AD22" i="21"/>
  <c r="AC23" i="21"/>
  <c r="AD23" i="21"/>
  <c r="AC24" i="21"/>
  <c r="AD24" i="21"/>
  <c r="AC25" i="21"/>
  <c r="AD25" i="21"/>
  <c r="AC26" i="21"/>
  <c r="AD26" i="21"/>
  <c r="AC27" i="21"/>
  <c r="AD27" i="21"/>
  <c r="AC28" i="21"/>
  <c r="AD28" i="21"/>
  <c r="AC29" i="21"/>
  <c r="AD29" i="21"/>
  <c r="AC30" i="21"/>
  <c r="AD30" i="21"/>
  <c r="AC31" i="21"/>
  <c r="AD31" i="21"/>
  <c r="AC32" i="21"/>
  <c r="AD32" i="21"/>
  <c r="AC33" i="21"/>
  <c r="AD33" i="21"/>
  <c r="AC34" i="21"/>
  <c r="AD34" i="21"/>
  <c r="AC35" i="21"/>
  <c r="AD35" i="21"/>
  <c r="AC36" i="21"/>
  <c r="AD36" i="21"/>
  <c r="AC37" i="21"/>
  <c r="AD37" i="21"/>
  <c r="AC38" i="21"/>
  <c r="AD38" i="21"/>
  <c r="AC39" i="21"/>
  <c r="AD39" i="21"/>
  <c r="AC40" i="21"/>
  <c r="AD40" i="21"/>
  <c r="AC41" i="21"/>
  <c r="AD41" i="21"/>
  <c r="AC42" i="21"/>
  <c r="AD42" i="21"/>
  <c r="AC43" i="21"/>
  <c r="AD43" i="21"/>
  <c r="AC44" i="21"/>
  <c r="AD44" i="21"/>
  <c r="AC45" i="21"/>
  <c r="AD45" i="21"/>
  <c r="AC46" i="21"/>
  <c r="AD46" i="21"/>
  <c r="AC47" i="21"/>
  <c r="AD47" i="21"/>
  <c r="AC48" i="21"/>
  <c r="AD48" i="21"/>
  <c r="AC49" i="21"/>
  <c r="AD49" i="21"/>
  <c r="AC50" i="21"/>
  <c r="AD50" i="21"/>
  <c r="AC51" i="21"/>
  <c r="AD51" i="21"/>
  <c r="AC52" i="21"/>
  <c r="AD52" i="21"/>
  <c r="AC53" i="21"/>
  <c r="AD53" i="21"/>
  <c r="AC54" i="21"/>
  <c r="AD54" i="21"/>
  <c r="AC55" i="21"/>
  <c r="AD55" i="21"/>
  <c r="AC56" i="21"/>
  <c r="AD56" i="21"/>
  <c r="AC57" i="21"/>
  <c r="AD57" i="21"/>
  <c r="AC58" i="21"/>
  <c r="AD58" i="21"/>
  <c r="AC59" i="21"/>
  <c r="AD59" i="21"/>
  <c r="AC60" i="21"/>
  <c r="AD60" i="21"/>
  <c r="AC65" i="21"/>
  <c r="AD65" i="21"/>
  <c r="AC66" i="21"/>
  <c r="AD66" i="21"/>
  <c r="AC67" i="21"/>
  <c r="AD67" i="21"/>
  <c r="AC68" i="21"/>
  <c r="AD68" i="21"/>
  <c r="AC69" i="21"/>
  <c r="AD69" i="21"/>
  <c r="AC70" i="21"/>
  <c r="AD70" i="21"/>
  <c r="AC71" i="21"/>
  <c r="AD71" i="21"/>
  <c r="AC72" i="21"/>
  <c r="AD72" i="21"/>
  <c r="AC73" i="21"/>
  <c r="AD73" i="21"/>
  <c r="AC74" i="21"/>
  <c r="AD74" i="21"/>
  <c r="AC75" i="21"/>
  <c r="AD75" i="21"/>
  <c r="AC76" i="21"/>
  <c r="AD76" i="21"/>
  <c r="AC77" i="21"/>
  <c r="AD77" i="21"/>
  <c r="AC78" i="21"/>
  <c r="AD78" i="21"/>
  <c r="AC79" i="21"/>
  <c r="AD79" i="21"/>
  <c r="AC80" i="21"/>
  <c r="AD80" i="21"/>
  <c r="AC81" i="21"/>
  <c r="AD81" i="21"/>
  <c r="AC82" i="21"/>
  <c r="AD82" i="21"/>
  <c r="AC83" i="21"/>
  <c r="AD83" i="21"/>
  <c r="AD4" i="21"/>
  <c r="AC4" i="21"/>
  <c r="AD3" i="21"/>
  <c r="AC3" i="21"/>
  <c r="X3" i="21"/>
  <c r="W3" i="21"/>
  <c r="AG63" i="21" l="1"/>
  <c r="AG62" i="21"/>
  <c r="AG61" i="21"/>
  <c r="AB3" i="21"/>
  <c r="AA3" i="21"/>
  <c r="Z3" i="21"/>
  <c r="V3" i="21"/>
  <c r="U3" i="21"/>
  <c r="T3" i="21"/>
  <c r="E1" i="22"/>
  <c r="A1" i="22"/>
  <c r="AB78" i="21"/>
  <c r="AA78" i="21"/>
  <c r="Z78" i="21"/>
  <c r="AB77" i="21"/>
  <c r="AA77" i="21"/>
  <c r="Z77" i="21"/>
  <c r="AB76" i="21"/>
  <c r="AA76" i="21"/>
  <c r="Z76" i="21"/>
  <c r="AB75" i="21"/>
  <c r="AA75" i="21"/>
  <c r="Z75" i="21"/>
  <c r="J15" i="21"/>
  <c r="B11" i="21"/>
  <c r="A3" i="9"/>
  <c r="B5" i="21" s="1"/>
  <c r="A3" i="10"/>
  <c r="B6" i="21" s="1"/>
  <c r="A3" i="11"/>
  <c r="B7" i="21" s="1"/>
  <c r="A3" i="12"/>
  <c r="B8" i="21" s="1"/>
  <c r="A3" i="13"/>
  <c r="B9" i="21" s="1"/>
  <c r="A3" i="14"/>
  <c r="B10" i="21" s="1"/>
  <c r="A3" i="16"/>
  <c r="A3" i="17"/>
  <c r="B12" i="21" s="1"/>
  <c r="A3" i="8"/>
  <c r="B4" i="21" s="1"/>
  <c r="A3" i="19"/>
  <c r="B13" i="21" s="1"/>
  <c r="AB5" i="21"/>
  <c r="AB6" i="21"/>
  <c r="AB7" i="21"/>
  <c r="AB8" i="21"/>
  <c r="AB9" i="21"/>
  <c r="AB10" i="21"/>
  <c r="AB11" i="21"/>
  <c r="AB12" i="21"/>
  <c r="AB13" i="21"/>
  <c r="AB14" i="21"/>
  <c r="AB15" i="21"/>
  <c r="AB16" i="21"/>
  <c r="AB17" i="21"/>
  <c r="AB18" i="21"/>
  <c r="AB19" i="21"/>
  <c r="AB20" i="21"/>
  <c r="AB21" i="21"/>
  <c r="AB22" i="21"/>
  <c r="AB23" i="21"/>
  <c r="AB24" i="21"/>
  <c r="AB25" i="21"/>
  <c r="AB26" i="21"/>
  <c r="AB27" i="21"/>
  <c r="AB28" i="21"/>
  <c r="AB29" i="21"/>
  <c r="AB30" i="21"/>
  <c r="AB31" i="21"/>
  <c r="AB32" i="21"/>
  <c r="AB33" i="21"/>
  <c r="AB34" i="21"/>
  <c r="AB35" i="21"/>
  <c r="AB36" i="21"/>
  <c r="AB37" i="21"/>
  <c r="AB38" i="21"/>
  <c r="AB39" i="21"/>
  <c r="AB40" i="21"/>
  <c r="AB41" i="21"/>
  <c r="AB42" i="21"/>
  <c r="AB43" i="21"/>
  <c r="AB44" i="21"/>
  <c r="AB45" i="21"/>
  <c r="AB46" i="21"/>
  <c r="AB47" i="21"/>
  <c r="AB48" i="21"/>
  <c r="AB49" i="21"/>
  <c r="AB50" i="21"/>
  <c r="AB51" i="21"/>
  <c r="AB52" i="21"/>
  <c r="AB53" i="21"/>
  <c r="AB54" i="21"/>
  <c r="AB55" i="21"/>
  <c r="AB56" i="21"/>
  <c r="AB57" i="21"/>
  <c r="AB58" i="21"/>
  <c r="AB59" i="21"/>
  <c r="AB60" i="21"/>
  <c r="AB65" i="21"/>
  <c r="AB66" i="21"/>
  <c r="AB67" i="21"/>
  <c r="AB68" i="21"/>
  <c r="AB69" i="21"/>
  <c r="AB70" i="21"/>
  <c r="AB71" i="21"/>
  <c r="AB72" i="21"/>
  <c r="AB73" i="21"/>
  <c r="AB74" i="21"/>
  <c r="AB79" i="21"/>
  <c r="AB80" i="21"/>
  <c r="AB81" i="21"/>
  <c r="AB82" i="21"/>
  <c r="AB83" i="21"/>
  <c r="AB4" i="21"/>
  <c r="Z5" i="21"/>
  <c r="AA5" i="21"/>
  <c r="Z6" i="21"/>
  <c r="AA6" i="21"/>
  <c r="Z7" i="21"/>
  <c r="AA7" i="21"/>
  <c r="Z8" i="21"/>
  <c r="AA8" i="21"/>
  <c r="Z9" i="21"/>
  <c r="AA9" i="21"/>
  <c r="Z10" i="21"/>
  <c r="AA10" i="21"/>
  <c r="Z11" i="21"/>
  <c r="AA11" i="21"/>
  <c r="Z12" i="21"/>
  <c r="AA12" i="21"/>
  <c r="Z13" i="21"/>
  <c r="AA13" i="21"/>
  <c r="Z14" i="21"/>
  <c r="AA14" i="21"/>
  <c r="Z15" i="21"/>
  <c r="AA15" i="21"/>
  <c r="Z16" i="21"/>
  <c r="AA16" i="21"/>
  <c r="Z17" i="21"/>
  <c r="AA17" i="21"/>
  <c r="Z18" i="21"/>
  <c r="AA18" i="21"/>
  <c r="Z19" i="21"/>
  <c r="AA19" i="21"/>
  <c r="Z20" i="21"/>
  <c r="AA20" i="21"/>
  <c r="Z21" i="21"/>
  <c r="AA21" i="21"/>
  <c r="Z22" i="21"/>
  <c r="AA22" i="21"/>
  <c r="Z23" i="21"/>
  <c r="AA23" i="21"/>
  <c r="Z24" i="21"/>
  <c r="AA24" i="21"/>
  <c r="Z25" i="21"/>
  <c r="AA25" i="21"/>
  <c r="Z26" i="21"/>
  <c r="AA26" i="21"/>
  <c r="Z27" i="21"/>
  <c r="AA27" i="21"/>
  <c r="Z28" i="21"/>
  <c r="AA28" i="21"/>
  <c r="Z29" i="21"/>
  <c r="AA29" i="21"/>
  <c r="Z30" i="21"/>
  <c r="AA30" i="21"/>
  <c r="Z31" i="21"/>
  <c r="AA31" i="21"/>
  <c r="Z32" i="21"/>
  <c r="AA32" i="21"/>
  <c r="Z33" i="21"/>
  <c r="AA33" i="21"/>
  <c r="Z34" i="21"/>
  <c r="AA34" i="21"/>
  <c r="Z35" i="21"/>
  <c r="AA35" i="21"/>
  <c r="Z36" i="21"/>
  <c r="AA36" i="21"/>
  <c r="Z37" i="21"/>
  <c r="AA37" i="21"/>
  <c r="Z38" i="21"/>
  <c r="AA38" i="21"/>
  <c r="Z39" i="21"/>
  <c r="AA39" i="21"/>
  <c r="Z40" i="21"/>
  <c r="AA40" i="21"/>
  <c r="Z41" i="21"/>
  <c r="AA41" i="21"/>
  <c r="Z42" i="21"/>
  <c r="AA42" i="21"/>
  <c r="Z43" i="21"/>
  <c r="AA43" i="21"/>
  <c r="Z44" i="21"/>
  <c r="AA44" i="21"/>
  <c r="Z45" i="21"/>
  <c r="AA45" i="21"/>
  <c r="Z46" i="21"/>
  <c r="AA46" i="21"/>
  <c r="Z47" i="21"/>
  <c r="AA47" i="21"/>
  <c r="Z48" i="21"/>
  <c r="AA48" i="21"/>
  <c r="Z49" i="21"/>
  <c r="AA49" i="21"/>
  <c r="Z50" i="21"/>
  <c r="AA50" i="21"/>
  <c r="Z51" i="21"/>
  <c r="AA51" i="21"/>
  <c r="Z52" i="21"/>
  <c r="AA52" i="21"/>
  <c r="Z53" i="21"/>
  <c r="AA53" i="21"/>
  <c r="Z54" i="21"/>
  <c r="AA54" i="21"/>
  <c r="Z55" i="21"/>
  <c r="AA55" i="21"/>
  <c r="Z56" i="21"/>
  <c r="AA56" i="21"/>
  <c r="Z57" i="21"/>
  <c r="AA57" i="21"/>
  <c r="Z58" i="21"/>
  <c r="AA58" i="21"/>
  <c r="Z59" i="21"/>
  <c r="AA59" i="21"/>
  <c r="Z60" i="21"/>
  <c r="AA60" i="21"/>
  <c r="Z65" i="21"/>
  <c r="AA65" i="21"/>
  <c r="Z66" i="21"/>
  <c r="AA66" i="21"/>
  <c r="Z67" i="21"/>
  <c r="AA67" i="21"/>
  <c r="Z68" i="21"/>
  <c r="AA68" i="21"/>
  <c r="Z69" i="21"/>
  <c r="AA69" i="21"/>
  <c r="Z70" i="21"/>
  <c r="AA70" i="21"/>
  <c r="Z71" i="21"/>
  <c r="AA71" i="21"/>
  <c r="Z72" i="21"/>
  <c r="AA72" i="21"/>
  <c r="Z73" i="21"/>
  <c r="AA73" i="21"/>
  <c r="Z74" i="21"/>
  <c r="AA74" i="21"/>
  <c r="Z79" i="21"/>
  <c r="AA79" i="21"/>
  <c r="Z80" i="21"/>
  <c r="AA80" i="21"/>
  <c r="Z81" i="21"/>
  <c r="AA81" i="21"/>
  <c r="Z82" i="21"/>
  <c r="AA82" i="21"/>
  <c r="Z83" i="21"/>
  <c r="AA83" i="21"/>
  <c r="AA4" i="21"/>
  <c r="Z4" i="21"/>
  <c r="H4" i="21"/>
  <c r="J4" i="21"/>
  <c r="J12" i="21"/>
  <c r="AG77" i="21" l="1"/>
  <c r="AG76" i="21"/>
  <c r="AG78" i="21"/>
  <c r="AG75" i="21"/>
  <c r="B20" i="21"/>
  <c r="AG79" i="21"/>
  <c r="AG71" i="21"/>
  <c r="AG67" i="21"/>
  <c r="AG60" i="21"/>
  <c r="AG56" i="21"/>
  <c r="AG52" i="21"/>
  <c r="AG48" i="21"/>
  <c r="AG44" i="21"/>
  <c r="AG40" i="21"/>
  <c r="AG36" i="21"/>
  <c r="AG32" i="21"/>
  <c r="AG28" i="21"/>
  <c r="AG24" i="21"/>
  <c r="AG20" i="21"/>
  <c r="AG16" i="21"/>
  <c r="AG12" i="21"/>
  <c r="AG8" i="21"/>
  <c r="AG80" i="21"/>
  <c r="AG72" i="21"/>
  <c r="AG68" i="21"/>
  <c r="AG70" i="21"/>
  <c r="AG66" i="21"/>
  <c r="AG51" i="21"/>
  <c r="AG47" i="21"/>
  <c r="AG43" i="21"/>
  <c r="AG39" i="21"/>
  <c r="AG35" i="21"/>
  <c r="AG31" i="21"/>
  <c r="AG27" i="21"/>
  <c r="AG23" i="21"/>
  <c r="AG19" i="21"/>
  <c r="AG15" i="21"/>
  <c r="AG11" i="21"/>
  <c r="AG7" i="21"/>
  <c r="AG55" i="21"/>
  <c r="AG59" i="21"/>
  <c r="AG64" i="21"/>
  <c r="AG57" i="21"/>
  <c r="AG53" i="21"/>
  <c r="AG49" i="21"/>
  <c r="AG45" i="21"/>
  <c r="AG41" i="21"/>
  <c r="AG37" i="21"/>
  <c r="AG33" i="21"/>
  <c r="AG29" i="21"/>
  <c r="AG25" i="21"/>
  <c r="AG21" i="21"/>
  <c r="AG17" i="21"/>
  <c r="AG13" i="21"/>
  <c r="AG9" i="21"/>
  <c r="AG5" i="21"/>
  <c r="AG81" i="21"/>
  <c r="AG83" i="21"/>
  <c r="AG82" i="21"/>
  <c r="AG74" i="21"/>
  <c r="AG73" i="21"/>
  <c r="AG69" i="21"/>
  <c r="AG65" i="21"/>
  <c r="AG58" i="21"/>
  <c r="AG54" i="21"/>
  <c r="AG50" i="21"/>
  <c r="AG46" i="21"/>
  <c r="AG42" i="21"/>
  <c r="AG38" i="21"/>
  <c r="AG34" i="21"/>
  <c r="AG30" i="21"/>
  <c r="AG26" i="21"/>
  <c r="AG22" i="21"/>
  <c r="AG18" i="21"/>
  <c r="AG14" i="21"/>
  <c r="AG10" i="21"/>
  <c r="AG6" i="21"/>
  <c r="AG4" i="21"/>
  <c r="P40" i="21"/>
  <c r="O40" i="21"/>
  <c r="P39" i="21"/>
  <c r="O39" i="21"/>
  <c r="P38" i="21"/>
  <c r="O38" i="21"/>
  <c r="P37" i="21"/>
  <c r="O37" i="21"/>
  <c r="P36" i="21"/>
  <c r="O36" i="21"/>
  <c r="P35" i="21"/>
  <c r="O35" i="21"/>
  <c r="P34" i="21"/>
  <c r="O34" i="21"/>
  <c r="P33" i="21"/>
  <c r="O33" i="21"/>
  <c r="P32" i="21"/>
  <c r="O32" i="21"/>
  <c r="P31" i="21"/>
  <c r="O31" i="21"/>
  <c r="P30" i="21"/>
  <c r="O30" i="21"/>
  <c r="P29" i="21"/>
  <c r="O29" i="21"/>
  <c r="P28" i="21"/>
  <c r="O28" i="21"/>
  <c r="P27" i="21"/>
  <c r="O27" i="21"/>
  <c r="P26" i="21"/>
  <c r="O26" i="21"/>
  <c r="P25" i="21"/>
  <c r="O25" i="21"/>
  <c r="P24" i="21"/>
  <c r="O24" i="21"/>
  <c r="P23" i="21"/>
  <c r="O23" i="21"/>
  <c r="P22" i="21"/>
  <c r="O22" i="21"/>
  <c r="P21" i="21"/>
  <c r="O21" i="21"/>
  <c r="P20" i="21"/>
  <c r="O20" i="21"/>
  <c r="P19" i="21"/>
  <c r="O19" i="21"/>
  <c r="P18" i="21"/>
  <c r="O18" i="21"/>
  <c r="P17" i="21"/>
  <c r="O17" i="21"/>
  <c r="P16" i="21"/>
  <c r="O16" i="21"/>
  <c r="J16" i="21"/>
  <c r="I16" i="21"/>
  <c r="H16" i="21"/>
  <c r="G16" i="21"/>
  <c r="P15" i="21"/>
  <c r="O15" i="21"/>
  <c r="I15" i="21"/>
  <c r="H15" i="21"/>
  <c r="G15" i="21"/>
  <c r="P14" i="21"/>
  <c r="O14" i="21"/>
  <c r="J14" i="21"/>
  <c r="I14" i="21"/>
  <c r="H14" i="21"/>
  <c r="G14" i="21"/>
  <c r="P13" i="21"/>
  <c r="O13" i="21"/>
  <c r="J13" i="21"/>
  <c r="I13" i="21"/>
  <c r="H13" i="21"/>
  <c r="G13" i="21"/>
  <c r="P12" i="21"/>
  <c r="O12" i="21"/>
  <c r="I12" i="21"/>
  <c r="H12" i="21"/>
  <c r="G12" i="21"/>
  <c r="P11" i="21"/>
  <c r="O11" i="21"/>
  <c r="J11" i="21"/>
  <c r="I11" i="21"/>
  <c r="H11" i="21"/>
  <c r="G11" i="21"/>
  <c r="P10" i="21"/>
  <c r="O10" i="21"/>
  <c r="J10" i="21"/>
  <c r="I10" i="21"/>
  <c r="H10" i="21"/>
  <c r="G10" i="21"/>
  <c r="P9" i="21"/>
  <c r="O9" i="21"/>
  <c r="J9" i="21"/>
  <c r="I9" i="21"/>
  <c r="H9" i="21"/>
  <c r="G9" i="21"/>
  <c r="P8" i="21"/>
  <c r="O8" i="21"/>
  <c r="J8" i="21"/>
  <c r="I8" i="21"/>
  <c r="H8" i="21"/>
  <c r="G8" i="21"/>
  <c r="P7" i="21"/>
  <c r="O7" i="21"/>
  <c r="J7" i="21"/>
  <c r="I7" i="21"/>
  <c r="H7" i="21"/>
  <c r="G7" i="21"/>
  <c r="P6" i="21"/>
  <c r="O6" i="21"/>
  <c r="J6" i="21"/>
  <c r="I6" i="21"/>
  <c r="H6" i="21"/>
  <c r="G6" i="21"/>
  <c r="P5" i="21"/>
  <c r="O5" i="21"/>
  <c r="J5" i="21"/>
  <c r="I5" i="21"/>
  <c r="H5" i="21"/>
  <c r="G5" i="21"/>
  <c r="P4" i="21"/>
  <c r="O4" i="21"/>
  <c r="I4" i="21"/>
  <c r="G4" i="21"/>
  <c r="F10" i="21"/>
  <c r="F9" i="21"/>
  <c r="F13" i="21"/>
  <c r="F12" i="21"/>
  <c r="F11" i="21"/>
  <c r="F8" i="21"/>
  <c r="E8" i="21"/>
  <c r="C13" i="21"/>
  <c r="C12" i="21"/>
  <c r="C11" i="21"/>
  <c r="C10" i="21"/>
  <c r="C9" i="21"/>
  <c r="C8" i="21"/>
  <c r="C7" i="21"/>
  <c r="C6" i="21"/>
  <c r="C5" i="21"/>
  <c r="C4" i="21"/>
  <c r="E4" i="21"/>
  <c r="F5" i="21"/>
  <c r="F6" i="21"/>
  <c r="F7" i="21"/>
  <c r="F4" i="21"/>
  <c r="V12" i="21"/>
  <c r="T54" i="21"/>
  <c r="U39" i="21"/>
  <c r="V82" i="21"/>
  <c r="U43" i="21"/>
  <c r="V58" i="21"/>
  <c r="U47" i="21"/>
  <c r="V71" i="21"/>
  <c r="U61" i="21"/>
  <c r="AI76" i="21"/>
  <c r="V39" i="21"/>
  <c r="U82" i="21"/>
  <c r="U23" i="21"/>
  <c r="V24" i="21"/>
  <c r="T73" i="21"/>
  <c r="T6" i="21"/>
  <c r="V76" i="21"/>
  <c r="V23" i="21"/>
  <c r="V60" i="21"/>
  <c r="V57" i="21"/>
  <c r="T66" i="21"/>
  <c r="U27" i="21"/>
  <c r="T58" i="21"/>
  <c r="T35" i="21"/>
  <c r="V37" i="21"/>
  <c r="T4" i="21"/>
  <c r="T13" i="21"/>
  <c r="U69" i="21"/>
  <c r="U21" i="21"/>
  <c r="V36" i="21"/>
  <c r="U19" i="21"/>
  <c r="T38" i="21"/>
  <c r="V56" i="21"/>
  <c r="V27" i="21"/>
  <c r="V67" i="21"/>
  <c r="U25" i="21"/>
  <c r="V47" i="21"/>
  <c r="V53" i="21"/>
  <c r="T77" i="21"/>
  <c r="T71" i="21"/>
  <c r="U63" i="21"/>
  <c r="AI78" i="21"/>
  <c r="T55" i="21"/>
  <c r="V26" i="21"/>
  <c r="T48" i="21"/>
  <c r="AI62" i="21"/>
  <c r="U30" i="21"/>
  <c r="V28" i="21"/>
  <c r="U56" i="21"/>
  <c r="T27" i="21"/>
  <c r="T47" i="21"/>
  <c r="V83" i="21"/>
  <c r="V81" i="21"/>
  <c r="T65" i="21"/>
  <c r="T19" i="21"/>
  <c r="V74" i="21"/>
  <c r="V70" i="21"/>
  <c r="T49" i="21"/>
  <c r="T26" i="21"/>
  <c r="T31" i="21"/>
  <c r="T78" i="21"/>
  <c r="T9" i="21"/>
  <c r="U22" i="21"/>
  <c r="T25" i="21"/>
  <c r="T14" i="21"/>
  <c r="V50" i="21"/>
  <c r="U26" i="21"/>
  <c r="T81" i="21"/>
  <c r="V34" i="21"/>
  <c r="U77" i="21"/>
  <c r="V63" i="21"/>
  <c r="V52" i="21"/>
  <c r="U8" i="21"/>
  <c r="T69" i="21"/>
  <c r="U81" i="21"/>
  <c r="U72" i="21"/>
  <c r="U73" i="21"/>
  <c r="U6" i="21"/>
  <c r="U32" i="21"/>
  <c r="V29" i="21"/>
  <c r="T42" i="21"/>
  <c r="V31" i="21"/>
  <c r="T62" i="21"/>
  <c r="T17" i="21"/>
  <c r="T45" i="21"/>
  <c r="U62" i="21"/>
  <c r="U35" i="21"/>
  <c r="T40" i="21"/>
  <c r="T64" i="21"/>
  <c r="V20" i="21"/>
  <c r="U37" i="21"/>
  <c r="T82" i="21"/>
  <c r="U5" i="21"/>
  <c r="U17" i="21"/>
  <c r="U65" i="21"/>
  <c r="T15" i="21"/>
  <c r="V79" i="21"/>
  <c r="U28" i="21"/>
  <c r="U16" i="21"/>
  <c r="V33" i="21"/>
  <c r="T16" i="21"/>
  <c r="T75" i="21"/>
  <c r="T80" i="21"/>
  <c r="U70" i="21"/>
  <c r="U24" i="21"/>
  <c r="U49" i="21"/>
  <c r="T34" i="21"/>
  <c r="V5" i="21"/>
  <c r="V46" i="21"/>
  <c r="T39" i="21"/>
  <c r="T51" i="21"/>
  <c r="V17" i="21"/>
  <c r="U54" i="21"/>
  <c r="T63" i="21"/>
  <c r="V14" i="21"/>
  <c r="T60" i="21"/>
  <c r="U38" i="21"/>
  <c r="T41" i="21"/>
  <c r="T44" i="21"/>
  <c r="U42" i="21"/>
  <c r="V77" i="21"/>
  <c r="U66" i="21"/>
  <c r="V35" i="21"/>
  <c r="T24" i="21"/>
  <c r="T22" i="21"/>
  <c r="U64" i="21"/>
  <c r="U12" i="21"/>
  <c r="V61" i="21"/>
  <c r="V42" i="21"/>
  <c r="U80" i="21"/>
  <c r="U46" i="21"/>
  <c r="U29" i="21"/>
  <c r="V13" i="21"/>
  <c r="U44" i="21"/>
  <c r="V15" i="21"/>
  <c r="V43" i="21"/>
  <c r="U75" i="21"/>
  <c r="U45" i="21"/>
  <c r="T20" i="21"/>
  <c r="T76" i="21"/>
  <c r="T37" i="21"/>
  <c r="V11" i="21"/>
  <c r="T43" i="21"/>
  <c r="U67" i="21"/>
  <c r="U79" i="21"/>
  <c r="U59" i="21"/>
  <c r="T32" i="21"/>
  <c r="V68" i="21"/>
  <c r="U41" i="21"/>
  <c r="V66" i="21"/>
  <c r="V8" i="21"/>
  <c r="AI61" i="21"/>
  <c r="U14" i="21"/>
  <c r="U71" i="21"/>
  <c r="U60" i="21"/>
  <c r="U51" i="21"/>
  <c r="V73" i="21"/>
  <c r="T79" i="21"/>
  <c r="T33" i="21"/>
  <c r="T5" i="21"/>
  <c r="T57" i="21"/>
  <c r="T21" i="21"/>
  <c r="T67" i="21"/>
  <c r="AI77" i="21"/>
  <c r="T83" i="21"/>
  <c r="U34" i="21"/>
  <c r="U13" i="21"/>
  <c r="U55" i="21"/>
  <c r="V44" i="21"/>
  <c r="U31" i="21"/>
  <c r="AI63" i="21"/>
  <c r="U74" i="21"/>
  <c r="U68" i="21"/>
  <c r="U53" i="21"/>
  <c r="U11" i="21"/>
  <c r="V7" i="21"/>
  <c r="U18" i="21"/>
  <c r="V40" i="21"/>
  <c r="U48" i="21"/>
  <c r="V6" i="21"/>
  <c r="V16" i="21"/>
  <c r="V51" i="21"/>
  <c r="T52" i="21"/>
  <c r="T12" i="21"/>
  <c r="V4" i="21"/>
  <c r="T59" i="21"/>
  <c r="V55" i="21"/>
  <c r="AI75" i="21"/>
  <c r="V25" i="21"/>
  <c r="T50" i="21"/>
  <c r="V21" i="21"/>
  <c r="T29" i="21"/>
  <c r="T53" i="21"/>
  <c r="T11" i="21"/>
  <c r="U58" i="21"/>
  <c r="T36" i="21"/>
  <c r="U76" i="21"/>
  <c r="T23" i="21"/>
  <c r="V72" i="21"/>
  <c r="T7" i="21"/>
  <c r="T18" i="21"/>
  <c r="U10" i="21"/>
  <c r="V45" i="21"/>
  <c r="V54" i="21"/>
  <c r="V78" i="21"/>
  <c r="T70" i="21"/>
  <c r="T28" i="21"/>
  <c r="T8" i="21"/>
  <c r="V69" i="21"/>
  <c r="T74" i="21"/>
  <c r="U7" i="21"/>
  <c r="V32" i="21"/>
  <c r="V10" i="21"/>
  <c r="V18" i="21"/>
  <c r="U78" i="21"/>
  <c r="U57" i="21"/>
  <c r="U40" i="21"/>
  <c r="V75" i="21"/>
  <c r="V30" i="21"/>
  <c r="T72" i="21"/>
  <c r="U33" i="21"/>
  <c r="V59" i="21"/>
  <c r="V41" i="21"/>
  <c r="U83" i="21"/>
  <c r="T30" i="21"/>
  <c r="T10" i="21"/>
  <c r="V64" i="21"/>
  <c r="V9" i="21"/>
  <c r="U4" i="21"/>
  <c r="V62" i="21"/>
  <c r="U52" i="21"/>
  <c r="U50" i="21"/>
  <c r="V65" i="21"/>
  <c r="T61" i="21"/>
  <c r="V19" i="21"/>
  <c r="U20" i="21"/>
  <c r="V22" i="21"/>
  <c r="T68" i="21"/>
  <c r="T56" i="21"/>
  <c r="U15" i="21"/>
  <c r="U36" i="21"/>
  <c r="T46" i="21"/>
  <c r="V80" i="21"/>
  <c r="V38" i="21"/>
  <c r="V48" i="21"/>
  <c r="U9" i="21"/>
  <c r="V49" i="21"/>
  <c r="AF62" i="21" l="1"/>
  <c r="AH62" i="21" s="1"/>
  <c r="AF63" i="21"/>
  <c r="AH63" i="21" s="1"/>
  <c r="AF61" i="21"/>
  <c r="AH61" i="21" s="1"/>
  <c r="AF78" i="21"/>
  <c r="AH78" i="21" s="1"/>
  <c r="AF76" i="21"/>
  <c r="AH76" i="21" s="1"/>
  <c r="AF75" i="21"/>
  <c r="AH75" i="21" s="1"/>
  <c r="AF77" i="21"/>
  <c r="AH77" i="21" s="1"/>
  <c r="N13" i="21"/>
  <c r="Q13" i="21" s="1"/>
  <c r="Q33" i="21"/>
  <c r="Q23" i="21"/>
  <c r="Q27" i="21"/>
  <c r="Q31" i="21"/>
  <c r="Q19" i="21"/>
  <c r="Q39" i="21"/>
  <c r="Q35" i="21"/>
  <c r="Q37" i="21"/>
  <c r="Q21" i="21"/>
  <c r="N16" i="21"/>
  <c r="Q16" i="21" s="1"/>
  <c r="Q32" i="21"/>
  <c r="Q36" i="21"/>
  <c r="Q40" i="21"/>
  <c r="N14" i="21"/>
  <c r="Q14" i="21" s="1"/>
  <c r="Q22" i="21"/>
  <c r="Q34" i="21"/>
  <c r="Q38" i="21"/>
  <c r="N10" i="21"/>
  <c r="Q10" i="21" s="1"/>
  <c r="N7" i="21"/>
  <c r="Q7" i="21" s="1"/>
  <c r="Q28" i="21"/>
  <c r="N11" i="21"/>
  <c r="Q11" i="21" s="1"/>
  <c r="N5" i="21"/>
  <c r="Q5" i="21" s="1"/>
  <c r="Q18" i="21"/>
  <c r="Q26" i="21"/>
  <c r="Q30" i="21"/>
  <c r="N12" i="21"/>
  <c r="Q12" i="21" s="1"/>
  <c r="Q17" i="21"/>
  <c r="Q29" i="21"/>
  <c r="Q25" i="21"/>
  <c r="Q24" i="21"/>
  <c r="Q20" i="21"/>
  <c r="N15" i="21"/>
  <c r="Q15" i="21" s="1"/>
  <c r="N8" i="21"/>
  <c r="Q8" i="21" s="1"/>
  <c r="N9" i="21"/>
  <c r="Q9" i="21" s="1"/>
  <c r="N4" i="21"/>
  <c r="Q4" i="21" s="1"/>
  <c r="N6" i="21"/>
  <c r="AI4" i="21"/>
  <c r="W20" i="21"/>
  <c r="W12" i="21"/>
  <c r="W71" i="21"/>
  <c r="W78" i="21"/>
  <c r="W11" i="21"/>
  <c r="AI55" i="21"/>
  <c r="W72" i="21"/>
  <c r="X63" i="21"/>
  <c r="AI48" i="21"/>
  <c r="W35" i="21"/>
  <c r="W26" i="21"/>
  <c r="W47" i="21"/>
  <c r="AI9" i="21"/>
  <c r="X67" i="21"/>
  <c r="AI11" i="21"/>
  <c r="AI46" i="21"/>
  <c r="AI32" i="21"/>
  <c r="X82" i="21"/>
  <c r="W19" i="21"/>
  <c r="W5" i="21"/>
  <c r="AI33" i="21"/>
  <c r="X15" i="21"/>
  <c r="W73" i="21"/>
  <c r="AI41" i="21"/>
  <c r="AI39" i="21"/>
  <c r="X11" i="21"/>
  <c r="X10" i="21"/>
  <c r="W43" i="21"/>
  <c r="X19" i="21"/>
  <c r="W40" i="21"/>
  <c r="X4" i="21"/>
  <c r="W30" i="21"/>
  <c r="W79" i="21"/>
  <c r="AI74" i="21"/>
  <c r="W37" i="21"/>
  <c r="X14" i="21"/>
  <c r="AI14" i="21"/>
  <c r="AI43" i="21"/>
  <c r="W15" i="21"/>
  <c r="X20" i="21"/>
  <c r="W82" i="21"/>
  <c r="X35" i="21"/>
  <c r="X26" i="21"/>
  <c r="X8" i="21"/>
  <c r="AI23" i="21"/>
  <c r="AI70" i="21"/>
  <c r="X60" i="21"/>
  <c r="W23" i="21"/>
  <c r="X77" i="21"/>
  <c r="W27" i="21"/>
  <c r="W67" i="21"/>
  <c r="AI30" i="21"/>
  <c r="X72" i="21"/>
  <c r="AI40" i="21"/>
  <c r="X54" i="21"/>
  <c r="W25" i="21"/>
  <c r="AI35" i="21"/>
  <c r="AI26" i="21"/>
  <c r="W31" i="21"/>
  <c r="AI49" i="21"/>
  <c r="X5" i="21"/>
  <c r="X65" i="21"/>
  <c r="X44" i="21"/>
  <c r="W6" i="21"/>
  <c r="W13" i="21"/>
  <c r="AI28" i="21"/>
  <c r="W83" i="21"/>
  <c r="W66" i="21"/>
  <c r="AI24" i="21"/>
  <c r="AI25" i="21"/>
  <c r="X43" i="21"/>
  <c r="AI8" i="21"/>
  <c r="X52" i="21"/>
  <c r="X49" i="21"/>
  <c r="W28" i="21"/>
  <c r="X28" i="21"/>
  <c r="X64" i="21"/>
  <c r="W39" i="21"/>
  <c r="W74" i="21"/>
  <c r="W24" i="21"/>
  <c r="W18" i="21"/>
  <c r="W29" i="21"/>
  <c r="X27" i="21"/>
  <c r="AI52" i="21"/>
  <c r="W56" i="21"/>
  <c r="W4" i="21"/>
  <c r="AI45" i="21"/>
  <c r="W49" i="21"/>
  <c r="X68" i="21"/>
  <c r="AI69" i="21"/>
  <c r="X62" i="21"/>
  <c r="AI34" i="21"/>
  <c r="X73" i="21"/>
  <c r="X66" i="21"/>
  <c r="W69" i="21"/>
  <c r="AI38" i="21"/>
  <c r="W46" i="21"/>
  <c r="X39" i="21"/>
  <c r="W59" i="21"/>
  <c r="X51" i="21"/>
  <c r="W48" i="21"/>
  <c r="X47" i="21"/>
  <c r="X48" i="21"/>
  <c r="W21" i="21"/>
  <c r="X34" i="21"/>
  <c r="X74" i="21"/>
  <c r="X69" i="21"/>
  <c r="W41" i="21"/>
  <c r="X78" i="21"/>
  <c r="AI81" i="21"/>
  <c r="X32" i="21"/>
  <c r="W42" i="21"/>
  <c r="W38" i="21"/>
  <c r="AI73" i="21"/>
  <c r="X81" i="21"/>
  <c r="X83" i="21"/>
  <c r="X59" i="21"/>
  <c r="W60" i="21"/>
  <c r="X16" i="21"/>
  <c r="AI56" i="21"/>
  <c r="AI36" i="21"/>
  <c r="X40" i="21"/>
  <c r="X56" i="21"/>
  <c r="X24" i="21"/>
  <c r="W52" i="21"/>
  <c r="X76" i="21"/>
  <c r="W44" i="21"/>
  <c r="AI51" i="21"/>
  <c r="W9" i="21"/>
  <c r="W53" i="21"/>
  <c r="W68" i="21"/>
  <c r="X9" i="21"/>
  <c r="X46" i="21"/>
  <c r="X21" i="21"/>
  <c r="W65" i="21"/>
  <c r="AI21" i="21"/>
  <c r="AI31" i="21"/>
  <c r="AI42" i="21"/>
  <c r="AI27" i="21"/>
  <c r="W77" i="21"/>
  <c r="W33" i="21"/>
  <c r="X75" i="21"/>
  <c r="AI58" i="21"/>
  <c r="AI71" i="21"/>
  <c r="W34" i="21"/>
  <c r="AI29" i="21"/>
  <c r="X17" i="21"/>
  <c r="W54" i="21"/>
  <c r="AI19" i="21"/>
  <c r="X18" i="21"/>
  <c r="AI57" i="21"/>
  <c r="X37" i="21"/>
  <c r="AI65" i="21"/>
  <c r="AI37" i="21"/>
  <c r="X53" i="21"/>
  <c r="AI53" i="21"/>
  <c r="AI79" i="21"/>
  <c r="AI20" i="21"/>
  <c r="AI12" i="21"/>
  <c r="W7" i="21"/>
  <c r="X70" i="21"/>
  <c r="X29" i="21"/>
  <c r="AI80" i="21"/>
  <c r="AI82" i="21"/>
  <c r="AI18" i="21"/>
  <c r="W61" i="21"/>
  <c r="AI54" i="21"/>
  <c r="X7" i="21"/>
  <c r="X71" i="21"/>
  <c r="AI68" i="21"/>
  <c r="AI10" i="21"/>
  <c r="X57" i="21"/>
  <c r="X31" i="21"/>
  <c r="X25" i="21"/>
  <c r="AI47" i="21"/>
  <c r="X33" i="21"/>
  <c r="AI66" i="21"/>
  <c r="W45" i="21"/>
  <c r="W57" i="21"/>
  <c r="AI60" i="21"/>
  <c r="W62" i="21"/>
  <c r="W14" i="21"/>
  <c r="X50" i="21"/>
  <c r="W81" i="21"/>
  <c r="X80" i="21"/>
  <c r="X42" i="21"/>
  <c r="X45" i="21"/>
  <c r="W8" i="21"/>
  <c r="W36" i="21"/>
  <c r="X12" i="21"/>
  <c r="W75" i="21"/>
  <c r="W55" i="21"/>
  <c r="W50" i="21"/>
  <c r="AI67" i="21"/>
  <c r="W76" i="21"/>
  <c r="W70" i="21"/>
  <c r="W63" i="21"/>
  <c r="X36" i="21"/>
  <c r="AI50" i="21"/>
  <c r="AI6" i="21"/>
  <c r="W16" i="21"/>
  <c r="X61" i="21"/>
  <c r="AI64" i="21"/>
  <c r="W64" i="21"/>
  <c r="X13" i="21"/>
  <c r="AI17" i="21"/>
  <c r="AI7" i="21"/>
  <c r="AI15" i="21"/>
  <c r="X30" i="21"/>
  <c r="W22" i="21"/>
  <c r="W58" i="21"/>
  <c r="AI44" i="21"/>
  <c r="AI83" i="21"/>
  <c r="W17" i="21"/>
  <c r="X38" i="21"/>
  <c r="W10" i="21"/>
  <c r="X41" i="21"/>
  <c r="X6" i="21"/>
  <c r="W32" i="21"/>
  <c r="AI16" i="21"/>
  <c r="AI5" i="21"/>
  <c r="X55" i="21"/>
  <c r="AI59" i="21"/>
  <c r="W80" i="21"/>
  <c r="AI13" i="21"/>
  <c r="X58" i="21"/>
  <c r="AI72" i="21"/>
  <c r="X23" i="21"/>
  <c r="AI22" i="21"/>
  <c r="X79" i="21"/>
  <c r="X22" i="21"/>
  <c r="W51" i="21"/>
  <c r="AF54" i="21" l="1"/>
  <c r="AH54" i="21" s="1"/>
  <c r="AF70" i="21"/>
  <c r="AH70" i="21" s="1"/>
  <c r="AF52" i="21"/>
  <c r="AH52" i="21" s="1"/>
  <c r="AF5" i="21"/>
  <c r="AH5" i="21" s="1"/>
  <c r="AF39" i="21"/>
  <c r="AH39" i="21" s="1"/>
  <c r="AF56" i="21"/>
  <c r="AH56" i="21" s="1"/>
  <c r="AF49" i="21"/>
  <c r="AH49" i="21" s="1"/>
  <c r="AF81" i="21"/>
  <c r="AH81" i="21" s="1"/>
  <c r="AF31" i="21"/>
  <c r="AH31" i="21" s="1"/>
  <c r="AF69" i="21"/>
  <c r="AH69" i="21" s="1"/>
  <c r="AF60" i="21"/>
  <c r="AH60" i="21" s="1"/>
  <c r="AF48" i="21"/>
  <c r="AH48" i="21" s="1"/>
  <c r="AF82" i="21"/>
  <c r="AH82" i="21" s="1"/>
  <c r="AF79" i="21"/>
  <c r="AH79" i="21" s="1"/>
  <c r="AF8" i="21"/>
  <c r="AH8" i="21" s="1"/>
  <c r="AF7" i="21"/>
  <c r="AH7" i="21" s="1"/>
  <c r="AF83" i="21"/>
  <c r="AH83" i="21" s="1"/>
  <c r="AF58" i="21"/>
  <c r="AH58" i="21" s="1"/>
  <c r="AF22" i="21"/>
  <c r="AH22" i="21" s="1"/>
  <c r="AF15" i="21"/>
  <c r="AH15" i="21" s="1"/>
  <c r="AF17" i="21"/>
  <c r="AH17" i="21" s="1"/>
  <c r="AF67" i="21"/>
  <c r="AH67" i="21" s="1"/>
  <c r="AF53" i="21"/>
  <c r="AH53" i="21" s="1"/>
  <c r="AF57" i="21"/>
  <c r="AH57" i="21" s="1"/>
  <c r="AF55" i="21"/>
  <c r="AH55" i="21" s="1"/>
  <c r="AF44" i="21"/>
  <c r="AH44" i="21" s="1"/>
  <c r="AF65" i="21"/>
  <c r="AH65" i="21" s="1"/>
  <c r="AF16" i="21"/>
  <c r="AH16" i="21" s="1"/>
  <c r="AF71" i="21"/>
  <c r="AH71" i="21" s="1"/>
  <c r="AF11" i="21"/>
  <c r="AH11" i="21" s="1"/>
  <c r="AF41" i="21"/>
  <c r="AH41" i="21" s="1"/>
  <c r="AF30" i="21"/>
  <c r="AH30" i="21" s="1"/>
  <c r="AF4" i="21"/>
  <c r="AH4" i="21" s="1"/>
  <c r="AF68" i="21"/>
  <c r="AH68" i="21" s="1"/>
  <c r="AF74" i="21"/>
  <c r="AH74" i="21" s="1"/>
  <c r="AF9" i="21"/>
  <c r="AH9" i="21" s="1"/>
  <c r="AF28" i="21"/>
  <c r="AH28" i="21" s="1"/>
  <c r="AF12" i="21"/>
  <c r="AH12" i="21" s="1"/>
  <c r="AF35" i="21"/>
  <c r="AH35" i="21" s="1"/>
  <c r="AF24" i="21"/>
  <c r="AH24" i="21" s="1"/>
  <c r="AF25" i="21"/>
  <c r="AH25" i="21" s="1"/>
  <c r="AF50" i="21"/>
  <c r="AH50" i="21" s="1"/>
  <c r="AF34" i="21"/>
  <c r="AH34" i="21" s="1"/>
  <c r="AF64" i="21"/>
  <c r="AH64" i="21" s="1"/>
  <c r="AF80" i="21"/>
  <c r="AH80" i="21" s="1"/>
  <c r="AF33" i="21"/>
  <c r="AH33" i="21" s="1"/>
  <c r="AF29" i="21"/>
  <c r="AH29" i="21" s="1"/>
  <c r="AF20" i="21"/>
  <c r="AH20" i="21" s="1"/>
  <c r="AF23" i="21"/>
  <c r="AH23" i="21" s="1"/>
  <c r="AF38" i="21"/>
  <c r="AH38" i="21" s="1"/>
  <c r="AF27" i="21"/>
  <c r="AH27" i="21" s="1"/>
  <c r="AF10" i="21"/>
  <c r="AH10" i="21" s="1"/>
  <c r="AF42" i="21"/>
  <c r="AH42" i="21" s="1"/>
  <c r="AF6" i="21"/>
  <c r="AH6" i="21" s="1"/>
  <c r="AF18" i="21"/>
  <c r="AH18" i="21" s="1"/>
  <c r="AF32" i="21"/>
  <c r="AH32" i="21" s="1"/>
  <c r="AF21" i="21"/>
  <c r="AH21" i="21" s="1"/>
  <c r="AF72" i="21"/>
  <c r="AH72" i="21" s="1"/>
  <c r="AF37" i="21"/>
  <c r="AH37" i="21" s="1"/>
  <c r="AF19" i="21"/>
  <c r="AH19" i="21" s="1"/>
  <c r="AF14" i="21"/>
  <c r="AH14" i="21" s="1"/>
  <c r="AF51" i="21"/>
  <c r="AH51" i="21" s="1"/>
  <c r="AF47" i="21"/>
  <c r="AH47" i="21" s="1"/>
  <c r="AF46" i="21"/>
  <c r="AH46" i="21" s="1"/>
  <c r="AF43" i="21"/>
  <c r="AH43" i="21" s="1"/>
  <c r="AF13" i="21"/>
  <c r="AH13" i="21" s="1"/>
  <c r="AF45" i="21"/>
  <c r="AH45" i="21" s="1"/>
  <c r="AF36" i="21"/>
  <c r="AH36" i="21" s="1"/>
  <c r="AF26" i="21"/>
  <c r="AH26" i="21" s="1"/>
  <c r="AF40" i="21"/>
  <c r="AH40" i="21" s="1"/>
  <c r="AF73" i="21"/>
  <c r="AH73" i="21" s="1"/>
  <c r="AF66" i="21"/>
  <c r="AH66" i="21" s="1"/>
  <c r="AF59" i="21"/>
  <c r="AH59" i="21" s="1"/>
  <c r="Q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tc={5A441964-6746-4FF0-B8DB-D3F1DD66D147}</author>
    <author>tc={9C236470-4917-4196-A65C-AAE8C2B5F665}</author>
    <author>tc={317E8693-D21C-472A-986E-1282FA678C3C}</author>
    <author>tc={1A5BBC38-C4AA-4781-BD6A-9E0942AE75E7}</author>
    <author>tc={89EC1D03-27AA-4273-AFCC-C2CD7180C233}</author>
    <author>tc={EF03D721-A360-4A7E-811E-A8086D628EAA}</author>
    <author>tc={D0821A19-22A3-48B2-8BF2-C9DDB61CF50E}</author>
  </authors>
  <commentList>
    <comment ref="E9" authorId="0" shapeId="0" xr:uid="{5A441964-6746-4FF0-B8DB-D3F1DD66D147}">
      <text>
        <t>[Threaded comment]
Your version of Excel allows you to read this threaded comment; however, any edits to it will get removed if the file is opened in a newer version of Excel. Learn more: https://go.microsoft.com/fwlink/?linkid=870924
Comment:
    Suggest changing this to just schools/students/countries. How would we measure student knowledge increase? @Elyssa Quinton @Gabriella Gilkes @Gail Fordham 
Reply:
    Yes please, this is not clear</t>
      </text>
    </comment>
    <comment ref="H9" authorId="1" shapeId="0" xr:uid="{9C236470-4917-4196-A65C-AAE8C2B5F665}">
      <text>
        <t>[Threaded comment]
Your version of Excel allows you to read this threaded comment; however, any edits to it will get removed if the file is opened in a newer version of Excel. Learn more: https://go.microsoft.com/fwlink/?linkid=870924
Comment:
    @Anna Hughes I'm changing this from 4.4.1 (Increase in knowledge) to 4.1.2 (Number of beneficiaries)! based on previous discussion</t>
      </text>
    </comment>
    <comment ref="C10" authorId="2" shapeId="0" xr:uid="{317E8693-D21C-472A-986E-1282FA678C3C}">
      <text>
        <t>[Threaded comment]
Your version of Excel allows you to read this threaded comment; however, any edits to it will get removed if the file is opened in a newer version of Excel. Learn more: https://go.microsoft.com/fwlink/?linkid=870924
Comment:
    Are there other further reaching impacts expected from this such as changes to policy/additional protected areas?</t>
      </text>
    </comment>
    <comment ref="F10" authorId="3" shapeId="0" xr:uid="{1A5BBC38-C4AA-4781-BD6A-9E0942AE75E7}">
      <text>
        <t>[Threaded comment]
Your version of Excel allows you to read this threaded comment; however, any edits to it will get removed if the file is opened in a newer version of Excel. Learn more: https://go.microsoft.com/fwlink/?linkid=870924
Comment:
    Do you have an aim for the number of people you're hoping to reach?
Reply:
    We only have targets for OTS, but I don't think we have one for direct reach 
Reply:
    @Gail Fordham that's fine - I think this should here be considered things like number of people who have attended our events or presnetations on the project, rather than digital reach.  this is a change from when this was first written so it is slightly confusing!</t>
      </text>
    </comment>
    <comment ref="R10" authorId="4" shapeId="0" xr:uid="{89EC1D03-27AA-4273-AFCC-C2CD7180C23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OOTB I thought was in 2022?  Or has there been one this year? @Gail Fordham 
Reply:
    Gabi said it was in February 2023....I'm not sure as it was before my time!</t>
      </text>
    </comment>
    <comment ref="M12" authorId="5" shapeId="0" xr:uid="{EF03D721-A360-4A7E-811E-A8086D628EAA}">
      <text>
        <t>[Threaded comment]
Your version of Excel allows you to read this threaded comment; however, any edits to it will get removed if the file is opened in a newer version of Excel. Learn more: https://go.microsoft.com/fwlink/?linkid=870924
Comment:
    Have set this to zero as it's a contractual partnership which is slightly different from the intent of the impact indicator
Reply:
    @Appin Williamson Understood, I'll remove these then, agreed it's not impact. Trying to think what would count towards this... capacity building with local partners? 
Reply:
    @Gail Fordham Looking at this, I actually wonder whether we keep it in and list all the partners we're working with on this project, so I might disagree with my original comment - shall we discuss on teams or a call maybe?
Reply:
    Great, I've got some other questions anyway!</t>
      </text>
    </comment>
    <comment ref="R12" authorId="6" shapeId="0" xr:uid="{D0821A19-22A3-48B2-8BF2-C9DDB61CF50E}">
      <text>
        <t>[Threaded comment]
Your version of Excel allows you to read this threaded comment; however, any edits to it will get removed if the file is opened in a newer version of Excel. Learn more: https://go.microsoft.com/fwlink/?linkid=870924
Comment:
    @Gail Fordham even though this says 6 it looks like just 3 so I am changing from 6 to 3
Reply:
    Hi Sorry, OceanX and Fugro dragging on and still not confirmed, but these two are firm. 
Reply:
    Thanks Gail - that makes sense - do you have the name of the south african partner listed here?</t>
      </text>
    </comment>
  </commentList>
</comments>
</file>

<file path=xl/sharedStrings.xml><?xml version="1.0" encoding="utf-8"?>
<sst xmlns="http://schemas.openxmlformats.org/spreadsheetml/2006/main" count="993" uniqueCount="424">
  <si>
    <t>BLUE's M&amp;E Guide.pdf</t>
  </si>
  <si>
    <t>Logframe Instructions and Examples</t>
  </si>
  <si>
    <t>Example logframe</t>
  </si>
  <si>
    <t>Impact Indicator List</t>
  </si>
  <si>
    <t>Month</t>
  </si>
  <si>
    <t>Activities</t>
  </si>
  <si>
    <t>Comments/links</t>
  </si>
  <si>
    <r>
      <rPr>
        <sz val="11"/>
        <color rgb="FF000000"/>
        <rFont val="Calibri"/>
        <family val="2"/>
      </rPr>
      <t xml:space="preserve">* CSS announced at COP26, Glasgow
* Bloomberg Press article </t>
    </r>
    <r>
      <rPr>
        <i/>
        <sz val="11"/>
        <color rgb="FF000000"/>
        <rFont val="Calibri"/>
        <family val="2"/>
      </rPr>
      <t xml:space="preserve">"Scientists Want to Find Out How Much Carbon the Oceans Can Absorb"
</t>
    </r>
    <r>
      <rPr>
        <sz val="11"/>
        <color rgb="FFFFFFFF"/>
        <rFont val="Calibri"/>
        <family val="2"/>
      </rPr>
      <t>*he</t>
    </r>
  </si>
  <si>
    <t>https://www.bloomberg.com/news/articles/2021-11-05/how-much-carbon-can-the-oceans-absorb?leadSource=uverify%20wall</t>
  </si>
  <si>
    <t>* CSS official start and receipt of first donation tranche</t>
  </si>
  <si>
    <t xml:space="preserve">* Recruitment and team onboarding phase initiated </t>
  </si>
  <si>
    <t>* CSS website (phase 1) and social media platforms launched on World Ocean Day</t>
  </si>
  <si>
    <t>* Steering Committee Meeting, Convex HQ, London</t>
  </si>
  <si>
    <t>* Advisory Board members interviewed and contracted</t>
  </si>
  <si>
    <t>* Tender and selection process for digital and education partners completed</t>
  </si>
  <si>
    <t>* Contracts signed with Unseen Studios and EncounterEdu
* CSS Strategy Day, Falmouth, Cornwall
* Prof Callum Roberts podcast on CSS for Convex Conversation released online</t>
  </si>
  <si>
    <t xml:space="preserve">https://convex.podbean.com/e/callum-roberts/ </t>
  </si>
  <si>
    <t>* Fishmongers Hall Launch Event, London
* Carbon Measuring and Monitoring Workshop for scientific leads
* Blue Marine Parliamentary Reception, Downing Street, attended by Stephen Catlin
* Presentation by Gabriella Gilke at COP27 Sharm el-Sheikh Climate Change Conference 
* Carbon mesocosm experiment filming, Stretton Campus, Exeter
* Steering Committee Meeting, Convex HQ, London</t>
  </si>
  <si>
    <t>* UN Biodiversity Conference (COP15), Montreal, Blue Marine representing CSS
* Citizen Science and Outreach Strategy Day</t>
  </si>
  <si>
    <t>* Lesson: Ocean and Climate Science (KS2, KS3 and KS4) available on EncounterEdu hub
* Carbon Cycle Interactive Diagrams and Activities available on EncounterEdu hub
* Film: Intro to CSS launched on YouTube
* Film: Deep Dive with Earth Scientist Sarah Bradley launched on YouTube
* Film: Meet Historical Ecologist Dr Ruth Thurstan launched on YouTube</t>
  </si>
  <si>
    <t>* Live Lesson: Women on the frontiers of climate science
* Steering Committeee Meeting, Covex HQ, London
* First Advisory Board Meeting, Convex HQ, London
* Science Strategy Day, Exeter, Cornwall
* Presentation by Rachel Delhaise at World Ocean Summit, Lisbon, Portugal</t>
  </si>
  <si>
    <t>* Live Lesson: Seabed Safari
* Year One Annual Report submitted 
* Film: How is blue carbon mixed in the seafloor? Launched on YouTube
* £3.5m bid submitted to the NERC (Highlight Topic) for additional funding
to develop and reproduce the PML trawl experiment.</t>
  </si>
  <si>
    <t>* Live Lesson: How do we know about climate change?
* George Duffield podcast on CSS for Convex Conversation released online</t>
  </si>
  <si>
    <t xml:space="preserve">* Live Lesson: How to teach the carbon cycle
* Great British Bioturbation-athon fieldwork, Millport, Scotland
* Article by Annabel Kemp published on the Divernet website  </t>
  </si>
  <si>
    <t>https://divernet.com/scuba-news/conservation/help-to-pinpoint-dive-sites-of-scientific-interest/</t>
  </si>
  <si>
    <t>* Article by Annabel Kemp published in the SSI Dive blog
* Article by Annabel Kemp published on the AAUS website
* Article by Annabel Kemp published on CMAS Europe's website
* Blue Marine project staff restructuring (Grant Manager recruited)
* Live Lesson: Whales, carbon and climate
* WalkWithWhales augmented reality filter launched on World Ocean Day
* Presentation by George Duffield at Brilliant Minds event, 20 attendees 
* Al Jazeera Bioturbation-athon coverage released online
* Steering Committee Meeting, Convex HQ, London
* Second Advisory Board Meeting, online
* Presentation by Gabriella Gilkes and George Duffield at the Convex Town Hall Meeting 
* Media Training Session for CSS scientists 
* Met with Bermuda contact for discussoin of CSS education roll-out</t>
  </si>
  <si>
    <r>
      <rPr>
        <sz val="11"/>
        <color rgb="FF000000"/>
        <rFont val="Calibri"/>
      </rPr>
      <t>*</t>
    </r>
    <r>
      <rPr>
        <u/>
        <sz val="11"/>
        <color rgb="FF0563C1"/>
        <rFont val="Calibri"/>
      </rPr>
      <t xml:space="preserve">https://cmas-europe.eu/2023/06/05/dive-into-marine-conservation-with-the-convex-seascape-survey/
</t>
    </r>
    <r>
      <rPr>
        <sz val="11"/>
        <color rgb="FF000000"/>
        <rFont val="Calibri"/>
      </rPr>
      <t>*</t>
    </r>
    <r>
      <rPr>
        <u/>
        <sz val="11"/>
        <color rgb="FF0563C1"/>
        <rFont val="Calibri"/>
      </rPr>
      <t xml:space="preserve">https://aaus.org/Shared_Content/News_and_Announcemnts/Convex_Seascape_Survey.aspx
</t>
    </r>
    <r>
      <rPr>
        <sz val="11"/>
        <color rgb="FF000000"/>
        <rFont val="Calibri"/>
      </rPr>
      <t>*</t>
    </r>
    <r>
      <rPr>
        <u/>
        <sz val="11"/>
        <color rgb="FF0563C1"/>
        <rFont val="Calibri"/>
      </rPr>
      <t>https://www.divessi.com/blog/Convex-Seascape-Survey-9028.html</t>
    </r>
  </si>
  <si>
    <t>* CSS highlighted on Theresa's blogs on the Pacific Row website
* Poster at Urbanization, Water and Food Security Conference in Tuscany, 80 delegates
* Carbon Analyser procured and installed for Penryn campus. 
* Infographics and activities on ocean life on EncounterEdu hub
* Lesson: How is life adapted to ocean habitats? (KS2 and KS3) on EncounterEdu hub
* CSS Art Trail Exhibit in Exeter (across 20 locations)</t>
  </si>
  <si>
    <t xml:space="preserve">https://pacific-discovery.com </t>
  </si>
  <si>
    <t xml:space="preserve">* Citizen science campaign laucnhed across CSS social media channels
</t>
  </si>
  <si>
    <t>* Fieldwork commenced by Exeter scientists on the Isle of Arran 
* First CSS Newsletter produced and circulated to mailing list 
* Presentation by Gabriella Gilkes in keynote for British Science Festival, Exeter
* Mud and Mixology event for the British Science Festival, Exeter
* Gail Fordham and Matt Jarvis visit to Arran for media capture
* Steering Committee Meeting, Convex HQ, London
* Ad campaign delivered with Clarity on META for citizen science
* Prof Callum Roberts presenting keynote lecture at Shackleton Conference, London
* Article by Annabel Kemp published in BSAC magazine (28,000 members)
* CSS citizen science featured in UK Blue Carbon Forum's September Newsletter
* Sophie Ward presented at the Shel Sea Oceanography workshop (50 attendees).</t>
  </si>
  <si>
    <t>* CSS Digital Experience website launch
* The Times Earth Summit, Bristol. George Duffierld on a panel and spoke on CSS
* Blue Carbon Forum event, RGS London. Gail Fordham and Ben Harris in attendence. 
* Met with Lisa (Convex) and Warwick Academy regarding edu roll out in Bermuda</t>
  </si>
  <si>
    <t>* Chris Levine CSS showcase Southampton Uni to University of Exeter 6th-7th 
* Steering Committee Meeting, Convex HQ, London
* Ad campaign delivered with Clarity on LinkedIn for citizen science
* Poster submission entered for UN Ocean Decade, Barcelona (2024)
* Contract signed with EncounterEdu for year-two delivery of CSS education program
* Agreement with DP World signed, providing funding for seascape animation
* Posters produced for Naomi Hart's art workshops</t>
  </si>
  <si>
    <t>* Onboarding The Prophets press agency
* COP28, UAE, Gabriella Gilkes, Prof Callum Roberts and Rachel Delhaise attending
- Blue Economy Dinner at Jameel Residence, Chris Gorell Barnes spoke on CSS 02.12.23
- Gabriella Gilkes presenting CSS at Blue Marine/PML side event 05.12.23
- CSS Round table event at Goals House 06.12.23
- Gabriella Gilkes presenting CSS in Blue Zone 09.12.23
* Gail Fordham met Sussex Underwater to gain their help promoting citizen science 
* Contract signed for sponsorship of World Ocean Summit 
* Live Lesson: COP28 Review and Q&amp;A
* Vibrocore testing</t>
  </si>
  <si>
    <t xml:space="preserve">https://bluemarinefoundation.sharepoint.com/:v:/s/Fundraising/EaMu0H1pw95Eh1bbUOaDl54Bwa9PPQfVHwVqG-W7iyj9hg?e=RzEU5h </t>
  </si>
  <si>
    <t xml:space="preserve">* Arran Expedition film release
* Bioturbation press release picked-up by ECO Magazine </t>
  </si>
  <si>
    <t>https://www.ecomagazine.com/news/research/huge-carbon-storage-potential-discovered-in-seabed-dwelling-creatures-by-the-convex-seascape-survey</t>
  </si>
  <si>
    <t xml:space="preserve">* Women in science reel release on the 11th 
* Project Away Days in Windsor 19th-20th
* CSS Newsletter produced and circulated to mailing list
</t>
  </si>
  <si>
    <t>* World Ocean Summit, 11th-13th March, Lisbon, Portugal
* Live Lesson on the 12th: Time to heal the sea, feat. Mara, Tara, Ben
* Live Lesson on the 14th: Time to rewild the sea, feat. Mara, Tara, Ben</t>
  </si>
  <si>
    <t>* UN Ocean Decade Conference, 10th-12th, Barcelona, Spain
* Possible start of Jersey fieldwork
* Zoe Roseby joining EGU geoscience conference 14th-19th, Vienna, Austria
* Out of the Blue event, The Conduit</t>
  </si>
  <si>
    <t>* Bermuda Convex trip, presentation to GEC</t>
  </si>
  <si>
    <t>* Chris Levine artwork release for World Ocean Day 8th June
* Oceans Past X conference Ruth Thurstan presenting CSS historical ecology, Penryn.</t>
  </si>
  <si>
    <t>* Zoe Roseby joining QUEST cruise to collect sediment cores in the Irish Sea</t>
  </si>
  <si>
    <t>Impact</t>
  </si>
  <si>
    <t xml:space="preserve">The proper integration of the ocean into political and policy efforts to slow and stabilise climate change. </t>
  </si>
  <si>
    <t>Outcome</t>
  </si>
  <si>
    <t>Indicators</t>
  </si>
  <si>
    <t>Code</t>
  </si>
  <si>
    <t>Description</t>
  </si>
  <si>
    <t>Outcome Indicator Number</t>
  </si>
  <si>
    <t>Measureable Indicators</t>
  </si>
  <si>
    <t>Related outputs</t>
  </si>
  <si>
    <t>Related sub-indicators (Impact)</t>
  </si>
  <si>
    <t>Related Core Impact Indicators</t>
  </si>
  <si>
    <t>Means of verification</t>
  </si>
  <si>
    <t>Important Assumptions</t>
  </si>
  <si>
    <t>OC.0</t>
  </si>
  <si>
    <t xml:space="preserve">Study blue carbon stored in the coastal seafloor and seascape to deliver new, reliable, opensource data which will educate, inspire and enable informed and climate-wise decisions on ocean use. </t>
  </si>
  <si>
    <t>OC.0.1</t>
  </si>
  <si>
    <t xml:space="preserve">Multi-disciplinary research workstreams generate empirical evidence on how the ocean impacts climate change by quantifying the additional carbon value and co-benefits of whole seascape recovery. </t>
  </si>
  <si>
    <t>1, 2, 3</t>
  </si>
  <si>
    <t>1.4.1</t>
  </si>
  <si>
    <t>OC.0.2</t>
  </si>
  <si>
    <t xml:space="preserve">Educate young people, the public, governments and decision-makers in the UN climate change process on the value of a vibrant, living ocean for climate action. </t>
  </si>
  <si>
    <t>4.2.1, 4.2.2, 4.3.1, 4.4.1, 4.4.2</t>
  </si>
  <si>
    <t>4.2, 4.3, 4.4</t>
  </si>
  <si>
    <t>OC.0.3</t>
  </si>
  <si>
    <t xml:space="preserve">Policy changes result in continental shelf seabed habitats being proactively managed to enhance their carbon storage potential. </t>
  </si>
  <si>
    <t>1, 2, 3, 4</t>
  </si>
  <si>
    <t>1.4.1, 4.2.1, 4.2.2, 4.3.1, 4.4.1, 4.4.2</t>
  </si>
  <si>
    <t>1.4, 4.2, 4.3, 4.4</t>
  </si>
  <si>
    <t xml:space="preserve">Blue Marine Foundation, the University of Exeter and Convex Insurance Group Limited have partnered on an ambitious, five-year global research programme: The Convex Seascape Survey: This is pioneering collaboration of world-leading experts, working to quantify and understand blue carbon stored in the coastal ocean floor and seascape. 
The project aims to deliver new, reliable, open-source data and outreach, which will educate, inspire and enable informed decisions on ocean use, to harness the power of the sea in the fight against climate change. </t>
  </si>
  <si>
    <t>Outputs</t>
  </si>
  <si>
    <t>Tracking/Reporting</t>
  </si>
  <si>
    <t>No. of Indicators</t>
  </si>
  <si>
    <t>Output code</t>
  </si>
  <si>
    <t>Indicator code</t>
  </si>
  <si>
    <t>Indicator value</t>
  </si>
  <si>
    <t>Unit</t>
  </si>
  <si>
    <t>Impact Indicator</t>
  </si>
  <si>
    <t>Assumptions</t>
  </si>
  <si>
    <t>Progress Planned in 2022</t>
  </si>
  <si>
    <t>Progress achieved in 2022</t>
  </si>
  <si>
    <t>Progress Planned in 2023</t>
  </si>
  <si>
    <t>Progress achieved in 2023</t>
  </si>
  <si>
    <t>Progress Planned in 2024</t>
  </si>
  <si>
    <t>Progress achieved in 2024</t>
  </si>
  <si>
    <t>Progress Planned in 2025</t>
  </si>
  <si>
    <t>Progress achieved in 2025</t>
  </si>
  <si>
    <t>Progress Planned in 2026</t>
  </si>
  <si>
    <t>Progress achieved in 2026</t>
  </si>
  <si>
    <t>Value</t>
  </si>
  <si>
    <t>Output 1</t>
  </si>
  <si>
    <t>O.1</t>
  </si>
  <si>
    <r>
      <rPr>
        <b/>
        <sz val="11"/>
        <color rgb="FF000000"/>
        <rFont val="Calibri"/>
        <family val="2"/>
      </rPr>
      <t xml:space="preserve">Work programme 1: 
The where, when, how and what of blue carbon in the seascape 
</t>
    </r>
    <r>
      <rPr>
        <sz val="11"/>
        <color rgb="FF000000"/>
        <rFont val="Calibri"/>
        <family val="2"/>
      </rPr>
      <t>($851, 883)</t>
    </r>
  </si>
  <si>
    <t>O.1.1</t>
  </si>
  <si>
    <t>New evidence compiled to support protection through publication of project papers</t>
  </si>
  <si>
    <t>Scientific Papers</t>
  </si>
  <si>
    <t>Research data and findings are available and accessible (open access)</t>
  </si>
  <si>
    <t xml:space="preserve">Suitable collaborators identified in areas of interest
Recruitment of high calibre research staff
Fieldwork not impeded by hazards (weather etc.)
</t>
  </si>
  <si>
    <t>Q2: Manuscript on ‘across shelf carbon flows’ is submitted.</t>
  </si>
  <si>
    <t>Activity Code</t>
  </si>
  <si>
    <t>Indicator Code</t>
  </si>
  <si>
    <t>Status</t>
  </si>
  <si>
    <t>Notes</t>
  </si>
  <si>
    <t>Output 1 Activities</t>
  </si>
  <si>
    <t>A.1</t>
  </si>
  <si>
    <t>A.1.1</t>
  </si>
  <si>
    <t>Data mining and synthesis-mapping of seabed topography, carbon accommodation space and prior sampling effort (Task 1.1)</t>
  </si>
  <si>
    <t>In Progress</t>
  </si>
  <si>
    <t>A.1.2</t>
  </si>
  <si>
    <t>Oceanographic modelling to predict carbon accumulation and hydrographic model development and application (Task 1.2)</t>
  </si>
  <si>
    <t xml:space="preserve">Areas of interest identified: Patagonian shelf, Argentina; Sunda Shelf, Indonesia; Indus shelf, Pakistan; Congo fan, Democratic Republic of Congo and the Celtic Deep, UK. </t>
  </si>
  <si>
    <t>A.1.3</t>
  </si>
  <si>
    <t>Oceanographic modelling to predict carbon accumulation-verification and refinement of hydrographic models of carbon burial based on field sample analyses (Task 1.2)</t>
  </si>
  <si>
    <t>Not started</t>
  </si>
  <si>
    <t xml:space="preserve">A manuscript describing the process that the oceanographic modelling team will follow and some model output as a proof of concept will be submitted for publication. </t>
  </si>
  <si>
    <t>A.1.4</t>
  </si>
  <si>
    <t>Oceanographic modelling to predict carbon accumulation-projection of changes in carbon burial under future sea level rise (Task 1.2)</t>
  </si>
  <si>
    <t>A.1.5</t>
  </si>
  <si>
    <t>Fieldwork – Identification of field sample sites and international project partners Task (1.3)</t>
  </si>
  <si>
    <t>Transfer budget to access sampling in certain regions via ships of opportunity aka research cruises rather than
via formal partnerships with local institutions.</t>
  </si>
  <si>
    <t>A.1.6</t>
  </si>
  <si>
    <t>Fieldwork – Collection of fresh core samples to verify insights from models and data mining, and resampling of previously collected cores kept in collections worldwide (1.3)</t>
  </si>
  <si>
    <t>A.1.7</t>
  </si>
  <si>
    <t>Tracing the origins of blue carbon inputs to the seabed carbon sink. Analyses of samples for content and origin of buried carbon and testing (Task 1.4)</t>
  </si>
  <si>
    <t>A.1.8</t>
  </si>
  <si>
    <t>Placing sediment carbon into context of global carbon – data mining to identify three shelf seas to develop and apply an existing carbon budget model to (Task 1.5)</t>
  </si>
  <si>
    <t>Complete</t>
  </si>
  <si>
    <t xml:space="preserve">Carbon budget models to be produced for the European Shelf, Patagonian shelf, Tasmanian shelf and the mid/south Atlantic Bight. </t>
  </si>
  <si>
    <t>A.1.9</t>
  </si>
  <si>
    <t>Placing sediment carbon into context of global carbon-development of carbon budget models for the three identified shelf seas (Task 1.5)</t>
  </si>
  <si>
    <t>Output 2</t>
  </si>
  <si>
    <t>O.2</t>
  </si>
  <si>
    <r>
      <rPr>
        <b/>
        <sz val="11"/>
        <color rgb="FF000000"/>
        <rFont val="Calibri"/>
        <family val="2"/>
      </rPr>
      <t xml:space="preserve">Work Programme 2: Human influences on seascape carbon </t>
    </r>
    <r>
      <rPr>
        <sz val="11"/>
        <color rgb="FF000000"/>
        <rFont val="Calibri"/>
        <family val="2"/>
      </rPr>
      <t>($1,550,048)</t>
    </r>
  </si>
  <si>
    <t>O.2.1</t>
  </si>
  <si>
    <t>Suitable collaborators identified in areas of interest
Recruitment of high calibre research staff
Fieldwork not impeded by hazards (weather etc.)</t>
  </si>
  <si>
    <r>
      <rPr>
        <sz val="11"/>
        <color rgb="FF000000"/>
        <rFont val="Calibri"/>
        <family val="2"/>
      </rPr>
      <t xml:space="preserve">Q1: Manuscript: </t>
    </r>
    <r>
      <rPr>
        <i/>
        <sz val="11"/>
        <color rgb="FF000000"/>
        <rFont val="Calibri"/>
        <family val="2"/>
      </rPr>
      <t xml:space="preserve">"The world was our oyster: Records reveal the vast historical extent of European oyster reef ecosystems" </t>
    </r>
    <r>
      <rPr>
        <sz val="11"/>
        <color rgb="FF000000"/>
        <rFont val="Calibri"/>
        <family val="2"/>
      </rPr>
      <t xml:space="preserve">submitted to npj Ocean Sustainability in April 2023. </t>
    </r>
  </si>
  <si>
    <t>Output 2 Activities</t>
  </si>
  <si>
    <t>A.2</t>
  </si>
  <si>
    <t>A.2.1</t>
  </si>
  <si>
    <t>Historical development and spread of human influences on the seabed. Scan of archives
and other data sources for evidence of the spread of human influence on continental shelves (Task 2.1)</t>
  </si>
  <si>
    <t>A.2.2</t>
  </si>
  <si>
    <t>Historical development and spread of human influences on the seabed-collation of
eyewitness evidence of the unimpacted state of the seabed (Task 2.1)</t>
  </si>
  <si>
    <t>A.2.3</t>
  </si>
  <si>
    <t>Historical development and spread of human influences on the seabed-evidence synthesis
and mapping (Task 2.1)</t>
  </si>
  <si>
    <t>A.2.4</t>
  </si>
  <si>
    <t>Contemporary intensity and distribution of bottom disturbance by human activities-mapping and analyses of satellite data to determine patterns and intensity of fishing gear use and other forms of disturbance (Task 2.2)</t>
  </si>
  <si>
    <t>A.2.5</t>
  </si>
  <si>
    <t>Contemporary intensity and distribution of bottom disturbance by human activities-analyses and mapping of overlap in hotspots of vulnerable buried carbon (from Tasks 1.3) and human disturbance of the seabed (Task 2.2)</t>
  </si>
  <si>
    <t>A.2.6</t>
  </si>
  <si>
    <t>Where are the world’s remaining areas of pristine/intact seabed habitat? Design and
application of a citizen science programme (Comms/ Outreach) (Task 2.3)</t>
  </si>
  <si>
    <t>A.2.7</t>
  </si>
  <si>
    <t>Where are the world’s remaining areas of pristine/intact seabed habitat? Identification
and verification of seabed habitats in potentially unimpacted sites with Blue Marine Outreach (Task 2.3)</t>
  </si>
  <si>
    <t>A.2.8</t>
  </si>
  <si>
    <t>Viewing the impact of seascape disturbance from space – collation, analysis and mapping of satellite data on sediment disturbing human activities (Task 2.4)</t>
  </si>
  <si>
    <t>PML trawl experiment was originally planned for April 2023 but will most likely occur later in 2023.</t>
  </si>
  <si>
    <t>Output 3</t>
  </si>
  <si>
    <t>O.3</t>
  </si>
  <si>
    <r>
      <rPr>
        <b/>
        <sz val="11"/>
        <color rgb="FF000000"/>
        <rFont val="Calibri"/>
        <family val="2"/>
      </rPr>
      <t xml:space="preserve">Work Programme 3: Life and biodiversity effects on blue carbon capture and burial and benefits of protection
</t>
    </r>
    <r>
      <rPr>
        <sz val="11"/>
        <color rgb="FF000000"/>
        <rFont val="Calibri"/>
        <family val="2"/>
      </rPr>
      <t>($1,317,200)</t>
    </r>
  </si>
  <si>
    <t>O.3.1</t>
  </si>
  <si>
    <r>
      <rPr>
        <sz val="11"/>
        <color rgb="FF000000"/>
        <rFont val="Calibri"/>
        <family val="2"/>
      </rPr>
      <t xml:space="preserve">Q2: Manuscript examining the general issues around the carbon use in research projects has been completed by Dr Jamie Shutler and is in internal review.
Q2: A literature </t>
    </r>
    <r>
      <rPr>
        <i/>
        <sz val="11"/>
        <color rgb="FF000000"/>
        <rFont val="Calibri"/>
        <family val="2"/>
      </rPr>
      <t>"What evidence is there for biological burial of carbon by marine benthic invertebrate fauna and what are the implications for longterm sequestration?"</t>
    </r>
    <r>
      <rPr>
        <sz val="11"/>
        <color rgb="FF000000"/>
        <rFont val="Calibri"/>
        <family val="2"/>
      </rPr>
      <t xml:space="preserve"> will be submitted for review and publication shortly.</t>
    </r>
  </si>
  <si>
    <t xml:space="preserve">* Follow-up experiments are planned to be carried out in the Aquatic Research Centre, Exeter in Feb 2024. These experiments will focus on distribution of particulate organic carbon, building the link between bioturbation and carbon more strongly. 
</t>
  </si>
  <si>
    <t>Output 3 Activities</t>
  </si>
  <si>
    <t>A.3</t>
  </si>
  <si>
    <t>A.3.1</t>
  </si>
  <si>
    <t>Monitoring and measuring uptake of carbon by seabed habitats and recovery of carbon stocks after protection. Identification of protected and control sites for field study, and of international research partners for collaboration (Task 3.1)</t>
  </si>
  <si>
    <t xml:space="preserve">An initial review of MPAs has been undertaken. The South African continental shelf is of interest and potential collaborators approached. Further agreements are in preperation with partners in Western Australia and Jersey.  </t>
  </si>
  <si>
    <t>A.3.2</t>
  </si>
  <si>
    <t>Monitoring and measuring uptake of carbon by seabed habitats and recovery of carbon
stocks after protection. Design of modular sampling programme to evaluate the effects of protection on biota (Task 3.1)</t>
  </si>
  <si>
    <t>Researchers have begun to design Baited Remote Underwater Video System field observations which will be carried out with our overseas partners or from Ships of Opportunity.</t>
  </si>
  <si>
    <t>A.3.3</t>
  </si>
  <si>
    <t>Monitoring and measuring uptake of carbon by seabed habitats and recovery of carbon
stocks after protection (Task 3.1)</t>
  </si>
  <si>
    <t>A.3.4</t>
  </si>
  <si>
    <t>Laboratory mesocosm experiments. Laboratory mesocosm measurements of the effects
of seabed biota on carbon capture and burial (Task 3.2)</t>
  </si>
  <si>
    <t>In May 2023 the team completed 2 days of ship sampling, 146 sediment grabs and ten days of lab experiments for the Great British Bioturbation-athon.</t>
  </si>
  <si>
    <t>A.3.5</t>
  </si>
  <si>
    <t>Laboratory mesocosm experiments. Laboratory mesocosm measurements of the effects
of global change processes on seabed carbon capture and burial (Task 3.2)</t>
  </si>
  <si>
    <t>A.3.6</t>
  </si>
  <si>
    <t>Evaluating the co-benefits of seabed protection from human impacts on wildlife and ecosystem services (Task 3.3)</t>
  </si>
  <si>
    <t>KAUST researchers will investigate the fate of suspended carbon as well as resolving the impact of whaling on Southern Ocean productivity and carbon sequestration</t>
  </si>
  <si>
    <t>A.3.7</t>
  </si>
  <si>
    <t>Economic values of protection – economic costbenefit analyses of change in ecosystem
services under protected vs unprotected vs partially protected management regimes (Task 3.4)</t>
  </si>
  <si>
    <t>A.3.8</t>
  </si>
  <si>
    <t>Measuring, monitoring and minimising the project’s carbon and environmental footprint (Task 3.5)</t>
  </si>
  <si>
    <t>Output 5</t>
  </si>
  <si>
    <t>O.5</t>
  </si>
  <si>
    <t>O.5.1</t>
  </si>
  <si>
    <t>O.5.2</t>
  </si>
  <si>
    <t>0.5.3</t>
  </si>
  <si>
    <t>Output 5 Activities</t>
  </si>
  <si>
    <t>A.5</t>
  </si>
  <si>
    <t>A.5.1</t>
  </si>
  <si>
    <t>A.5.2</t>
  </si>
  <si>
    <t>A.5.3</t>
  </si>
  <si>
    <t>A.5.4</t>
  </si>
  <si>
    <t>A.5.5</t>
  </si>
  <si>
    <t>A.5.6</t>
  </si>
  <si>
    <t>A.5.7</t>
  </si>
  <si>
    <t>A.5.8</t>
  </si>
  <si>
    <t>Output 6</t>
  </si>
  <si>
    <t>O.6</t>
  </si>
  <si>
    <t>O.6.1</t>
  </si>
  <si>
    <t>O.6.2</t>
  </si>
  <si>
    <t>O.6.3</t>
  </si>
  <si>
    <t>Output 6 Activities</t>
  </si>
  <si>
    <t>A.6</t>
  </si>
  <si>
    <t>A.6.1</t>
  </si>
  <si>
    <t>A.6.2</t>
  </si>
  <si>
    <t>A.6.3</t>
  </si>
  <si>
    <t>Output 7</t>
  </si>
  <si>
    <t>O.7</t>
  </si>
  <si>
    <t>O.7.1</t>
  </si>
  <si>
    <t>O.7.2</t>
  </si>
  <si>
    <t>O.7.3</t>
  </si>
  <si>
    <t>Output 7 Activities</t>
  </si>
  <si>
    <t>A.7</t>
  </si>
  <si>
    <t>A.7.1</t>
  </si>
  <si>
    <t>A.7.2</t>
  </si>
  <si>
    <t>A.7.3</t>
  </si>
  <si>
    <t>Output 8</t>
  </si>
  <si>
    <t>O.8</t>
  </si>
  <si>
    <t>O.8.1</t>
  </si>
  <si>
    <t>O.8.2</t>
  </si>
  <si>
    <t>Output 8 Activities</t>
  </si>
  <si>
    <t>A.8</t>
  </si>
  <si>
    <t>A.8.1</t>
  </si>
  <si>
    <t>A.8.2</t>
  </si>
  <si>
    <t>Output 9</t>
  </si>
  <si>
    <t>O.9</t>
  </si>
  <si>
    <t>O.9.1</t>
  </si>
  <si>
    <t>O.9.2</t>
  </si>
  <si>
    <t>O.9.3</t>
  </si>
  <si>
    <t>Output 9 Activities</t>
  </si>
  <si>
    <t>A.9</t>
  </si>
  <si>
    <t>A.9.1</t>
  </si>
  <si>
    <t>A.9.2</t>
  </si>
  <si>
    <t>A.9.3</t>
  </si>
  <si>
    <t>A.9.4</t>
  </si>
  <si>
    <t>A.9.5</t>
  </si>
  <si>
    <t>Output 10</t>
  </si>
  <si>
    <t>O.10</t>
  </si>
  <si>
    <t>O.10.1</t>
  </si>
  <si>
    <t>Output 10 Activities</t>
  </si>
  <si>
    <t>A.10</t>
  </si>
  <si>
    <t>A.10.1</t>
  </si>
  <si>
    <t>A.10.2</t>
  </si>
  <si>
    <t>A.10.3</t>
  </si>
  <si>
    <t>Target Indicator value</t>
  </si>
  <si>
    <t>Progress achieved in 2021</t>
  </si>
  <si>
    <t>Output 4</t>
  </si>
  <si>
    <r>
      <rPr>
        <b/>
        <sz val="11"/>
        <color rgb="FF000000"/>
        <rFont val="Calibri"/>
        <family val="2"/>
      </rPr>
      <t xml:space="preserve">Work Programme 4: Communicate and educate on the findings of the project 
</t>
    </r>
    <r>
      <rPr>
        <sz val="11"/>
        <color rgb="FF000000"/>
        <rFont val="Calibri"/>
        <family val="2"/>
      </rPr>
      <t>($2,250,000)</t>
    </r>
  </si>
  <si>
    <t>O.4.1</t>
  </si>
  <si>
    <t>Social media followers</t>
  </si>
  <si>
    <t>Posts/Reels</t>
  </si>
  <si>
    <t>Convex-specific</t>
  </si>
  <si>
    <t>16 social media reels produced</t>
  </si>
  <si>
    <t>O.4.2</t>
  </si>
  <si>
    <t>Number of social media impressions</t>
  </si>
  <si>
    <t>Impressions</t>
  </si>
  <si>
    <t>Instagram: 590, Facebook: 2.7k, Twitter: 7 engagement, 51 followers, LinkedIn: 2K impressions, Podcast: 163 downloads</t>
  </si>
  <si>
    <t>11 billion</t>
  </si>
  <si>
    <t>The Project aims to get 11 billion impressions over 5 years</t>
  </si>
  <si>
    <t>325, 334</t>
  </si>
  <si>
    <r>
      <rPr>
        <sz val="11"/>
        <color rgb="FF000000"/>
        <rFont val="Calibri"/>
      </rPr>
      <t xml:space="preserve">End-June: Instagram - 19000 | Facebook - 145000 | Twitter - 23000 | LinkedIn - 21000 |YouTube - 527 | Website - 3600 | UoE social media - 73207 | BMF social media - 40000 </t>
    </r>
    <r>
      <rPr>
        <sz val="11"/>
        <color rgb="FFFF0000"/>
        <rFont val="Calibri"/>
      </rPr>
      <t xml:space="preserve">*Emma to update
</t>
    </r>
    <r>
      <rPr>
        <sz val="11"/>
        <color rgb="FF000000"/>
        <rFont val="Calibri"/>
      </rPr>
      <t>Shared by Blue Marine ambassadors including Fi Drummond, Nick Hounsfield, Chris Packham, celebrity chef Hugh Fearnley-Whittingstall posted a reel rom River Cottage and Gentoo Sailing posted a reel live from their boat mid-sail! 
* Zandile Ndhlovu @Zandithemermaid re-posted the citizen science reel
* Sussex Underwarer re-posted citizen science reel</t>
    </r>
  </si>
  <si>
    <t>O.4.3</t>
  </si>
  <si>
    <t>Other media assets i.e. press, film, podcast, newsletter, website etc.</t>
  </si>
  <si>
    <t>Outreach tools</t>
  </si>
  <si>
    <t>4.2.2</t>
  </si>
  <si>
    <t>URL links to films or posts</t>
  </si>
  <si>
    <t>Nov 2021: Bloomberg Press article "Scientists Want to Find Out How Much Carbon the Oceans Can Absorb"</t>
  </si>
  <si>
    <t>Jun: Website (phase 1) laucnhed on World Ocean Day
Jun: Social media platforms launched on World Ocean Day
Oct: Prof Callum Roberts Convex Conversation podcast</t>
  </si>
  <si>
    <r>
      <rPr>
        <sz val="11"/>
        <color rgb="FF000000"/>
        <rFont val="Calibri"/>
      </rPr>
      <t xml:space="preserve">Jan: Film </t>
    </r>
    <r>
      <rPr>
        <i/>
        <sz val="11"/>
        <color rgb="FF000000"/>
        <rFont val="Calibri"/>
      </rPr>
      <t>Intro to CSS</t>
    </r>
    <r>
      <rPr>
        <sz val="11"/>
        <color rgb="FF000000"/>
        <rFont val="Calibri"/>
      </rPr>
      <t xml:space="preserve"> launched on YouTube
Jan: Film </t>
    </r>
    <r>
      <rPr>
        <i/>
        <sz val="11"/>
        <color rgb="FF000000"/>
        <rFont val="Calibri"/>
      </rPr>
      <t>Deep Dive with Sarah Bradley</t>
    </r>
    <r>
      <rPr>
        <sz val="11"/>
        <color rgb="FF000000"/>
        <rFont val="Calibri"/>
      </rPr>
      <t xml:space="preserve"> launched on YouTube
Jan: Film </t>
    </r>
    <r>
      <rPr>
        <i/>
        <sz val="11"/>
        <color rgb="FF000000"/>
        <rFont val="Calibri"/>
      </rPr>
      <t>Meet Dr Ruth Thurstan</t>
    </r>
    <r>
      <rPr>
        <sz val="11"/>
        <color rgb="FF000000"/>
        <rFont val="Calibri"/>
      </rPr>
      <t xml:space="preserve"> launched on YouTube
May: Wes Anderson style bioturbation film, views 8730
May: Article by A. Kemp published on the Divernet website  
Jun: Article by A. Kemp published in the SSI Dive blog
Jun: Article by A. Kemp published on the AAUS website
Jun: CSS digital asset WalkWithWhales augmented reality filter campaign 5-30 June. Reached 4.9 million people on social media and appeared on billboards in major UK cities. Opened 5,500 times, with 123,200 impressions across Meta. Lnading page viewed 22,500 times. 
Jun: Al Jazeera online coverage of Bioturbation-athon (2.5k YouTube views) and potential audience of 430 million 
Jul: Theresa's blogs on the Pacific Row website
Sep: first edition of CSS newsletter circulated to 49 subscribers
Sep: Article by Annabel Kemp published in BSAC magazine (28,000 members)
Sep: CSS citizen science featured in UK Blue Carbon Forum's September Newsletter (madi to find stats)
Oct: CSS Digital Experience new website laucnhed
Dec: Arran Expedition film released
Dec: CSS newsletter circulated to ** subscribers
</t>
    </r>
  </si>
  <si>
    <t>* Chris Levine artwork release on World Ocean Day 8th June</t>
  </si>
  <si>
    <t>Jan: Arran Expedition film released
Jan: CSS newsletter circulated to ** subscribers</t>
  </si>
  <si>
    <t>O.4.4</t>
  </si>
  <si>
    <t>Outreach activities and events (workshops, conferences, presentations)</t>
  </si>
  <si>
    <t xml:space="preserve">Recordings, attendence records </t>
  </si>
  <si>
    <t>Nov 2021: CSS announced at COP26, Glasgow</t>
  </si>
  <si>
    <t>Nov: Presented at COP27
Nov: Fishmongers Hall Launch Event, London
Nov: Blue Marine Parliamentary Reception, Downing Street
Dec: UN Biodiversity Conference (COP15), Montreal</t>
  </si>
  <si>
    <t>Feb: Presented at World Ocean Summit, 
Apr: George Duffield Convex Conversation podcast
May: Presented at Convex Town Hall Meeting
Jun: Presented at Brilliant Minds event, 20 attendees 
Jul: Urbanization, Water and Food Security Conference in Tuscany, 80 delegates
Sep: Presented at Shakleton Conference, 30-40 attendees
Sep: Presentation by Gabriella Gilkes in keynote for British Science Festival, Exeter - 30 attendees
Sep: Sophie Ward presented a poster at the Shelf Sea Oceanography workshop (50 attendees).
Sep: Mud and Mixology event for the British Science Festival, Exeter - 35 attendees
Oct: Blue Carbon Fourm event, London, G. Fordham/B.Harris</t>
  </si>
  <si>
    <t>O.4.5</t>
  </si>
  <si>
    <t>Educational tools and activities produced by encounter Edu</t>
  </si>
  <si>
    <t>Anna to update with new contract</t>
  </si>
  <si>
    <t xml:space="preserve">URL links to online resources, attendence records, presentation decks. </t>
  </si>
  <si>
    <t xml:space="preserve">There is unmet demand for ocean-climate education in UK schools and globally. Science is adapted appropriately for a younger audience. Materials delivered are accurate and attractive. </t>
  </si>
  <si>
    <t>NA</t>
  </si>
  <si>
    <t>Education year one contract - 5 live lessons, 1 animation, 4 lesson plans and a suite of teaching resources.</t>
  </si>
  <si>
    <r>
      <rPr>
        <sz val="11"/>
        <color rgb="FF000000"/>
        <rFont val="Calibri"/>
      </rPr>
      <t xml:space="preserve">Jan: Diagrams and Activities, Ocean carbon cycle 
Jan: Lesson Plan (KS2, KS3, KS4), Ocean and climate science 
Feb: Live Lesson </t>
    </r>
    <r>
      <rPr>
        <i/>
        <sz val="11"/>
        <color rgb="FF000000"/>
        <rFont val="Calibri"/>
      </rPr>
      <t xml:space="preserve">Women on the frontiers of climate science 
</t>
    </r>
    <r>
      <rPr>
        <sz val="11"/>
        <color rgb="FF000000"/>
        <rFont val="Calibri"/>
      </rPr>
      <t xml:space="preserve">          - 2,040 viewers
Mar: Live Lesson </t>
    </r>
    <r>
      <rPr>
        <i/>
        <sz val="11"/>
        <color rgb="FF000000"/>
        <rFont val="Calibri"/>
      </rPr>
      <t xml:space="preserve">Seabed safari 
</t>
    </r>
    <r>
      <rPr>
        <sz val="11"/>
        <color rgb="FF000000"/>
        <rFont val="Calibri"/>
      </rPr>
      <t xml:space="preserve">          - 13,728 viewers
Apr: Live Lesson </t>
    </r>
    <r>
      <rPr>
        <i/>
        <sz val="11"/>
        <color rgb="FF000000"/>
        <rFont val="Calibri"/>
      </rPr>
      <t xml:space="preserve">How do we knoe about climate change? 
</t>
    </r>
    <r>
      <rPr>
        <sz val="11"/>
        <color rgb="FF000000"/>
        <rFont val="Calibri"/>
      </rPr>
      <t xml:space="preserve">         - 3,693 viewers
May: Live Lesson </t>
    </r>
    <r>
      <rPr>
        <i/>
        <sz val="11"/>
        <color rgb="FF000000"/>
        <rFont val="Calibri"/>
      </rPr>
      <t>Teaching ocean and climate PD</t>
    </r>
    <r>
      <rPr>
        <sz val="11"/>
        <color rgb="FF000000"/>
        <rFont val="Calibri"/>
      </rPr>
      <t xml:space="preserve"> 
          - 2,500 viewers
Jun: Live Lesson </t>
    </r>
    <r>
      <rPr>
        <i/>
        <sz val="11"/>
        <color rgb="FF000000"/>
        <rFont val="Calibri"/>
      </rPr>
      <t>Whales, carbon and climate</t>
    </r>
    <r>
      <rPr>
        <sz val="11"/>
        <color rgb="FF000000"/>
        <rFont val="Calibri"/>
      </rPr>
      <t xml:space="preserve"> 
          - 4,055 viewers
Jul: Infographihc, Ocean, carbon and climate
Jul: Infographics and Activities, Ocean life 
Jul: Lesson Plan (KS2, KS3), How is life adapted to ocean habitats?  
August: Meetng with Encounter Edu about Y2-5 plans
September: Confirmation of upcoming lesson content from Encounter Edu, budget confirmed 
Dec: Live Lesson </t>
    </r>
    <r>
      <rPr>
        <i/>
        <sz val="11"/>
        <color rgb="FF000000"/>
        <rFont val="Calibri"/>
      </rPr>
      <t xml:space="preserve">COP28 Review and Q&amp;A
</t>
    </r>
  </si>
  <si>
    <t>O.4.6</t>
  </si>
  <si>
    <t>Number of schools and students engaged</t>
  </si>
  <si>
    <t>5.5 million students 1000 schools</t>
  </si>
  <si>
    <t>Beneficiaries</t>
  </si>
  <si>
    <t>4.1.2</t>
  </si>
  <si>
    <t xml:space="preserve">Statistics provided by Encounter Edu </t>
  </si>
  <si>
    <t xml:space="preserve">Statistics are accurate and evidenced. </t>
  </si>
  <si>
    <t>26,016 students reached, across 282 schools and 21 countries</t>
  </si>
  <si>
    <t>O.4.7</t>
  </si>
  <si>
    <t>Stakeholders reached directly through messaging</t>
  </si>
  <si>
    <t>Stakeholders</t>
  </si>
  <si>
    <t>4.2.1</t>
  </si>
  <si>
    <r>
      <rPr>
        <sz val="11"/>
        <color rgb="FF000000"/>
        <rFont val="Calibri"/>
      </rPr>
      <t>Nov: COP27, 1000 attendees
Nov: Fishmongers Hall, 150 attendees 
Nov: Blue Marine Parliamentary Reception, 80</t>
    </r>
    <r>
      <rPr>
        <sz val="11"/>
        <color rgb="FFFF0000"/>
        <rFont val="Calibri"/>
      </rPr>
      <t xml:space="preserve"> attendees
</t>
    </r>
    <r>
      <rPr>
        <sz val="11"/>
        <color rgb="FF000000"/>
        <rFont val="Calibri"/>
      </rPr>
      <t>Dec: UN Biodiversity Conference (COP15), 3,000</t>
    </r>
    <r>
      <rPr>
        <sz val="11"/>
        <color rgb="FFFF0000"/>
        <rFont val="Calibri"/>
      </rPr>
      <t xml:space="preserve"> attendees
Out of The Blue had, 80 attendees (what and when was this?)</t>
    </r>
  </si>
  <si>
    <t>The World Ocean Summit, Lisbon, 200 attendees
'Human impacts on marine functional connectivity' 80 attendees
Podcast with Dr Callum Robersts and George Duffield : 163 downloads
Twitter engagement: 23000 impressions, 477 engagement and 134 followers.   
George Duffield presentation at Brilliant Minds event in Stockholm had 200 attendees 
Podcast: 163 downloads
Twitter engagement: 7, 51 followers
* Times Earth Summit, Bristol. G. Duffield spoke CSS on panel
* COP28, Blue Economy Dinner at Jameel Residence Chris GB
* COP28, Blue Marine/PML panel GG presented
* COP28, Goals House round table, 35 attendees 
* COP28, GG presented in Blue Zone</t>
  </si>
  <si>
    <t>O.4.8</t>
  </si>
  <si>
    <t>Opportunities to see (OTS) i.e. frequency of media exposure</t>
  </si>
  <si>
    <t>OTS</t>
  </si>
  <si>
    <r>
      <rPr>
        <sz val="11"/>
        <color rgb="FF000000"/>
        <rFont val="Calibri"/>
      </rPr>
      <t xml:space="preserve">OTS - </t>
    </r>
    <r>
      <rPr>
        <sz val="11"/>
        <color rgb="FFFF0000"/>
        <rFont val="Calibri"/>
      </rPr>
      <t xml:space="preserve">*Gail to fill
</t>
    </r>
    <r>
      <rPr>
        <sz val="11"/>
        <color rgb="FF000000"/>
        <rFont val="Calibri"/>
      </rPr>
      <t>Specialist dive websites and magazines with reach of 20 million globally. BSAC has 23,000 members. 
World Ocean Summit, Lisbon, 18m sponsorship reach</t>
    </r>
  </si>
  <si>
    <t>O.4.9</t>
  </si>
  <si>
    <t>Coalitions/working advisory groups etc formed - number of partner organisations</t>
  </si>
  <si>
    <t>Partnerships</t>
  </si>
  <si>
    <t>4.3.1</t>
  </si>
  <si>
    <t>MoU</t>
  </si>
  <si>
    <t xml:space="preserve">July: Project started, partnering with Exeter uni, </t>
  </si>
  <si>
    <t xml:space="preserve">South african partner agreement signed
KAUST agreement signed
</t>
  </si>
  <si>
    <t>Output 4 Activities</t>
  </si>
  <si>
    <t>A.4</t>
  </si>
  <si>
    <t>A.4.1</t>
  </si>
  <si>
    <t>A social media strategy is implemented across project channels (LinkedIn, Twitter, Facebook, Instagram, YouTube) and analystics data gathered</t>
  </si>
  <si>
    <t xml:space="preserve">Emma Nicol to guide. Hootsuite utilised for scheduling and metric tracking, progress achieved to be updated quarterly. </t>
  </si>
  <si>
    <t>A.4.2</t>
  </si>
  <si>
    <t>Other media content created e.g. articles, films, podcasts, newsletter</t>
  </si>
  <si>
    <r>
      <rPr>
        <sz val="11"/>
        <color rgb="FF000000"/>
        <rFont val="Calibri"/>
        <family val="2"/>
      </rPr>
      <t xml:space="preserve">Carbon mesocosm experiment filming completed in Nov '22, Exeter. Bioturbation filming completed in May '23 </t>
    </r>
    <r>
      <rPr>
        <sz val="11"/>
        <color rgb="FFFF0000"/>
        <rFont val="Calibri"/>
        <family val="2"/>
      </rPr>
      <t>*awaiting output from Matt Jarvis</t>
    </r>
  </si>
  <si>
    <t>A.4.3</t>
  </si>
  <si>
    <t>Project staff represent and present at events</t>
  </si>
  <si>
    <t>A.4.4</t>
  </si>
  <si>
    <t>An education programme is developed and delivered, and engagement statistics monitored</t>
  </si>
  <si>
    <t xml:space="preserve">Anna Hughs and Hannah Le Broq to guide. </t>
  </si>
  <si>
    <t>A.4.5</t>
  </si>
  <si>
    <t>Communication and education metrics are compiled on a quarterly basis for reporting</t>
  </si>
  <si>
    <t>A.4.6</t>
  </si>
  <si>
    <t>Relationships are built with external partners</t>
  </si>
  <si>
    <t>Output</t>
  </si>
  <si>
    <t>U.1</t>
  </si>
  <si>
    <t>U.2</t>
  </si>
  <si>
    <t>U.3</t>
  </si>
  <si>
    <t>U.4</t>
  </si>
  <si>
    <t>U.5</t>
  </si>
  <si>
    <t>U.6</t>
  </si>
  <si>
    <t>U.7</t>
  </si>
  <si>
    <t>U.8</t>
  </si>
  <si>
    <t>U.9</t>
  </si>
  <si>
    <t>U.10</t>
  </si>
  <si>
    <t>U.11</t>
  </si>
  <si>
    <t>U.12</t>
  </si>
  <si>
    <t>U.13</t>
  </si>
  <si>
    <t>U.14</t>
  </si>
  <si>
    <t>Formula Assistance</t>
  </si>
  <si>
    <t>Output Tracking</t>
  </si>
  <si>
    <t>Impact Indicator Tracking</t>
  </si>
  <si>
    <t>Defined in original outputs</t>
  </si>
  <si>
    <t>Unplanned</t>
  </si>
  <si>
    <t>Totals</t>
  </si>
  <si>
    <t>List of Sheets to use</t>
  </si>
  <si>
    <t>Objectives per output</t>
  </si>
  <si>
    <t>Cell range to call from</t>
  </si>
  <si>
    <t>Indicator</t>
  </si>
  <si>
    <t>Planned for Y1</t>
  </si>
  <si>
    <t>Achieved in Y1</t>
  </si>
  <si>
    <t>Planned for Y2</t>
  </si>
  <si>
    <t>Achieved in Y2</t>
  </si>
  <si>
    <t>Achieved in Y3</t>
  </si>
  <si>
    <t>Achieved in Y4</t>
  </si>
  <si>
    <t>Planned for Y5</t>
  </si>
  <si>
    <t>Achieved at end of Y1+Y2</t>
  </si>
  <si>
    <t>Achieved at end of Y1+Y2+Y3</t>
  </si>
  <si>
    <t>Total achieved</t>
  </si>
  <si>
    <t>Total unplanned</t>
  </si>
  <si>
    <t>Total achieved (planned and unplanned)</t>
  </si>
  <si>
    <t>Total expected</t>
  </si>
  <si>
    <t>1.1.1</t>
  </si>
  <si>
    <t>1.1.2</t>
  </si>
  <si>
    <t>1.1.3</t>
  </si>
  <si>
    <t>1.2.1</t>
  </si>
  <si>
    <t>1.2.2</t>
  </si>
  <si>
    <t>1.2.3</t>
  </si>
  <si>
    <t>1.3.1</t>
  </si>
  <si>
    <t>1.3.2</t>
  </si>
  <si>
    <t>1.3.3</t>
  </si>
  <si>
    <t>1.4.2</t>
  </si>
  <si>
    <t>1.4.3</t>
  </si>
  <si>
    <t>Outputs:</t>
  </si>
  <si>
    <t>2.1.1</t>
  </si>
  <si>
    <t>2.1.2</t>
  </si>
  <si>
    <t>2.2.1</t>
  </si>
  <si>
    <t>2.2.2</t>
  </si>
  <si>
    <t>2.2.3</t>
  </si>
  <si>
    <t>2.3.1</t>
  </si>
  <si>
    <t>2.3.2</t>
  </si>
  <si>
    <t>2.3.3</t>
  </si>
  <si>
    <t>2.4.1</t>
  </si>
  <si>
    <t>2.4.2</t>
  </si>
  <si>
    <t>2.4.3</t>
  </si>
  <si>
    <t>3.1.1</t>
  </si>
  <si>
    <t>3.1.2</t>
  </si>
  <si>
    <t>3.1.3</t>
  </si>
  <si>
    <t>3.2.1</t>
  </si>
  <si>
    <t>3.2.2</t>
  </si>
  <si>
    <t>3.2.3</t>
  </si>
  <si>
    <t>3.2.4</t>
  </si>
  <si>
    <t>3.3.1</t>
  </si>
  <si>
    <t>3.3.2</t>
  </si>
  <si>
    <t>3.3.3</t>
  </si>
  <si>
    <t>3.4.1</t>
  </si>
  <si>
    <t>3.4.2</t>
  </si>
  <si>
    <t>3.4.3</t>
  </si>
  <si>
    <t>4.1.1</t>
  </si>
  <si>
    <t>4.2.3</t>
  </si>
  <si>
    <t>4.4.1</t>
  </si>
  <si>
    <t>4.4.2</t>
  </si>
  <si>
    <t>5.1.1</t>
  </si>
  <si>
    <t>5.1.2</t>
  </si>
  <si>
    <t>5.1.3</t>
  </si>
  <si>
    <t>5.2.1</t>
  </si>
  <si>
    <t>5.2.2</t>
  </si>
  <si>
    <t>5.3.1</t>
  </si>
  <si>
    <t>5.3.2</t>
  </si>
  <si>
    <t>5.3.3</t>
  </si>
  <si>
    <t>5.4.1</t>
  </si>
  <si>
    <t>5.4.2</t>
  </si>
  <si>
    <t>5.4.3</t>
  </si>
  <si>
    <t>6.1.1</t>
  </si>
  <si>
    <t>6.1.2</t>
  </si>
  <si>
    <t>6.1.3</t>
  </si>
  <si>
    <t>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</si>
</sst>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002060"/>
      <name val="Calibri"/>
      <family val="2"/>
      <scheme val="minor"/>
    </font>
    <font>
      <sz val="11"/>
      <color rgb="FF00B0F0"/>
      <name val="Calibri"/>
      <family val="2"/>
      <scheme val="minor"/>
    </font>
    <font>
      <b/>
      <i/>
      <sz val="11"/>
      <color rgb="FF00B0F0"/>
      <name val="Calibri"/>
      <family val="2"/>
      <scheme val="minor"/>
    </font>
    <font>
      <sz val="11"/>
      <color theme="1"/>
      <name val="Calibri"/>
      <family val="2"/>
      <scheme val="minor"/>
    </font>
    <font>
      <sz val="10"/>
      <color theme="0"/>
      <name val="Calibri"/>
      <family val="2"/>
      <scheme val="minor"/>
    </font>
    <font>
      <b/>
      <i/>
      <sz val="11"/>
      <name val="Calibri"/>
      <family val="2"/>
      <scheme val="minor"/>
    </font>
    <font>
      <sz val="9"/>
      <name val="Calibri"/>
      <family val="2"/>
      <scheme val="minor"/>
    </font>
    <font>
      <b/>
      <sz val="12"/>
      <color theme="1"/>
      <name val="Calibri"/>
      <family val="2"/>
      <scheme val="minor"/>
    </font>
    <font>
      <b/>
      <sz val="11"/>
      <color theme="1"/>
      <name val="Calibri"/>
      <family val="2"/>
      <scheme val="minor"/>
    </font>
    <font>
      <sz val="8"/>
      <name val="Calibri"/>
      <family val="2"/>
      <scheme val="minor"/>
    </font>
    <font>
      <b/>
      <sz val="10"/>
      <color theme="0"/>
      <name val="Calibri"/>
      <family val="2"/>
      <scheme val="minor"/>
    </font>
    <font>
      <sz val="11"/>
      <color theme="0"/>
      <name val="Calibri"/>
      <family val="2"/>
      <scheme val="minor"/>
    </font>
    <font>
      <u/>
      <sz val="11"/>
      <color theme="10"/>
      <name val="Calibri"/>
      <family val="2"/>
      <scheme val="minor"/>
    </font>
    <font>
      <sz val="11"/>
      <color theme="2" tint="-0.249977111117893"/>
      <name val="Calibri"/>
      <family val="2"/>
      <scheme val="minor"/>
    </font>
    <font>
      <sz val="10"/>
      <name val="Calibri"/>
      <family val="2"/>
      <scheme val="minor"/>
    </font>
    <font>
      <sz val="11"/>
      <color rgb="FF000000"/>
      <name val="Calibri"/>
      <family val="2"/>
      <scheme val="minor"/>
    </font>
    <font>
      <sz val="11"/>
      <color rgb="FFFF0000"/>
      <name val="Calibri"/>
      <family val="2"/>
      <scheme val="minor"/>
    </font>
    <font>
      <sz val="11"/>
      <color rgb="FF000000"/>
      <name val="Calibri"/>
      <family val="2"/>
    </font>
    <font>
      <sz val="11"/>
      <color rgb="FFFF0000"/>
      <name val="Calibri"/>
      <family val="2"/>
    </font>
    <font>
      <sz val="11"/>
      <name val="Calibri"/>
      <family val="2"/>
    </font>
    <font>
      <sz val="11"/>
      <color rgb="FFFFFFFF"/>
      <name val="Calibri"/>
      <family val="2"/>
    </font>
    <font>
      <sz val="11"/>
      <color theme="0"/>
      <name val="Calibri"/>
      <family val="2"/>
    </font>
    <font>
      <i/>
      <sz val="11"/>
      <color rgb="FF000000"/>
      <name val="Calibri"/>
      <family val="2"/>
    </font>
    <font>
      <b/>
      <sz val="11"/>
      <color rgb="FF000000"/>
      <name val="Calibri"/>
      <family val="2"/>
    </font>
    <font>
      <sz val="11"/>
      <color rgb="FF000000"/>
      <name val="Calibri"/>
    </font>
    <font>
      <sz val="11"/>
      <color rgb="FFFF0000"/>
      <name val="Calibri"/>
    </font>
    <font>
      <i/>
      <sz val="11"/>
      <color rgb="FF000000"/>
      <name val="Calibri"/>
    </font>
    <font>
      <sz val="11"/>
      <color theme="1"/>
      <name val="Calibri"/>
    </font>
    <font>
      <sz val="11"/>
      <color rgb="FF000000"/>
      <name val="Calibri"/>
      <charset val="1"/>
    </font>
    <font>
      <sz val="11"/>
      <name val="Calibri"/>
    </font>
    <font>
      <u/>
      <sz val="11"/>
      <color rgb="FF0563C1"/>
      <name val="Calibri"/>
    </font>
    <font>
      <u/>
      <sz val="11"/>
      <color theme="10"/>
      <name val="Calibri"/>
    </font>
    <font>
      <sz val="11"/>
      <color rgb="FF7030A0"/>
      <name val="Calibri"/>
      <scheme val="minor"/>
    </font>
    <font>
      <sz val="11"/>
      <color rgb="FF7030A0"/>
      <name val="Calibri"/>
    </font>
  </fonts>
  <fills count="13">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9" fontId="7" fillId="0" borderId="0" applyFont="0" applyFill="0" applyBorder="0" applyAlignment="0" applyProtection="0"/>
    <xf numFmtId="0" fontId="16" fillId="0" borderId="0" applyNumberFormat="0" applyFill="0" applyBorder="0" applyAlignment="0" applyProtection="0"/>
  </cellStyleXfs>
  <cellXfs count="106">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wrapText="1"/>
    </xf>
    <xf numFmtId="9"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8" fillId="2" borderId="0" xfId="0" applyFont="1" applyFill="1" applyAlignment="1">
      <alignment horizontal="center" vertical="center" wrapText="1"/>
    </xf>
    <xf numFmtId="0" fontId="2" fillId="3" borderId="0" xfId="0" applyFont="1" applyFill="1" applyAlignment="1">
      <alignment horizontal="center" vertical="center" wrapText="1"/>
    </xf>
    <xf numFmtId="0" fontId="5" fillId="3" borderId="0" xfId="0" applyFont="1" applyFill="1" applyAlignment="1">
      <alignment horizontal="center" vertical="center" wrapText="1"/>
    </xf>
    <xf numFmtId="0" fontId="6" fillId="3" borderId="0" xfId="0" applyFont="1" applyFill="1" applyAlignment="1">
      <alignment horizontal="left" vertical="center" wrapText="1"/>
    </xf>
    <xf numFmtId="0" fontId="2" fillId="4" borderId="0" xfId="0" applyFont="1" applyFill="1" applyAlignment="1">
      <alignment horizontal="center" vertical="center" wrapText="1"/>
    </xf>
    <xf numFmtId="0" fontId="1" fillId="3" borderId="0" xfId="0" applyFont="1" applyFill="1" applyAlignment="1">
      <alignment horizontal="center" vertical="center" wrapText="1"/>
    </xf>
    <xf numFmtId="0" fontId="5" fillId="0" borderId="0" xfId="0" applyFont="1" applyAlignment="1">
      <alignment horizontal="center" vertical="center" wrapText="1"/>
    </xf>
    <xf numFmtId="0" fontId="0" fillId="3" borderId="0" xfId="0" applyFill="1"/>
    <xf numFmtId="0" fontId="0" fillId="3" borderId="0" xfId="0" applyFill="1" applyAlignment="1">
      <alignment horizontal="center" vertical="center"/>
    </xf>
    <xf numFmtId="0" fontId="6" fillId="3" borderId="0" xfId="0" applyFont="1" applyFill="1" applyAlignment="1">
      <alignment horizontal="center" vertical="center" wrapText="1"/>
    </xf>
    <xf numFmtId="0" fontId="2" fillId="3" borderId="0" xfId="0" applyFont="1" applyFill="1" applyAlignment="1">
      <alignment vertical="center" wrapText="1"/>
    </xf>
    <xf numFmtId="0" fontId="1" fillId="4" borderId="0" xfId="0" applyFont="1" applyFill="1" applyAlignment="1">
      <alignment horizontal="center" vertical="center" wrapText="1"/>
    </xf>
    <xf numFmtId="0" fontId="2" fillId="4" borderId="0" xfId="0" applyFont="1" applyFill="1" applyAlignment="1">
      <alignment horizontal="left" vertical="center" wrapText="1"/>
    </xf>
    <xf numFmtId="0" fontId="0" fillId="0" borderId="0" xfId="0" applyAlignment="1">
      <alignment wrapText="1"/>
    </xf>
    <xf numFmtId="0" fontId="0" fillId="0" borderId="0" xfId="0" applyAlignment="1">
      <alignment vertical="center"/>
    </xf>
    <xf numFmtId="0" fontId="2"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Alignment="1">
      <alignment horizontal="center"/>
    </xf>
    <xf numFmtId="0" fontId="14" fillId="2" borderId="0" xfId="0" applyFont="1" applyFill="1" applyAlignment="1">
      <alignment horizontal="center" vertical="center" wrapText="1"/>
    </xf>
    <xf numFmtId="0" fontId="12" fillId="0" borderId="0" xfId="0" applyFont="1"/>
    <xf numFmtId="9" fontId="12" fillId="0" borderId="0" xfId="0" applyNumberFormat="1" applyFont="1"/>
    <xf numFmtId="0" fontId="5" fillId="3" borderId="0" xfId="0" applyFont="1" applyFill="1" applyAlignment="1">
      <alignment horizontal="left" vertical="center" wrapText="1"/>
    </xf>
    <xf numFmtId="0" fontId="1" fillId="3" borderId="0" xfId="0" applyFont="1" applyFill="1" applyAlignment="1">
      <alignment horizontal="left" vertical="center" wrapText="1"/>
    </xf>
    <xf numFmtId="0" fontId="12" fillId="0" borderId="0" xfId="0" applyFont="1" applyAlignment="1">
      <alignment horizontal="center"/>
    </xf>
    <xf numFmtId="0" fontId="1" fillId="3" borderId="0" xfId="0" applyFont="1" applyFill="1" applyAlignment="1">
      <alignment vertical="center" wrapText="1"/>
    </xf>
    <xf numFmtId="0" fontId="10" fillId="3" borderId="0" xfId="0" applyFont="1" applyFill="1" applyAlignment="1">
      <alignment vertical="center" wrapText="1"/>
    </xf>
    <xf numFmtId="0" fontId="0" fillId="3" borderId="0" xfId="0" applyFill="1" applyAlignment="1">
      <alignment horizontal="center" vertical="center" wrapText="1"/>
    </xf>
    <xf numFmtId="0" fontId="15" fillId="2" borderId="0" xfId="0" applyFont="1" applyFill="1" applyAlignment="1">
      <alignment vertical="center"/>
    </xf>
    <xf numFmtId="0" fontId="15" fillId="2" borderId="0" xfId="0" applyFont="1" applyFill="1" applyAlignment="1">
      <alignment vertical="top" wrapText="1"/>
    </xf>
    <xf numFmtId="17" fontId="0" fillId="3" borderId="0" xfId="0" applyNumberFormat="1" applyFill="1" applyAlignment="1">
      <alignment vertical="center"/>
    </xf>
    <xf numFmtId="0" fontId="0" fillId="0" borderId="0" xfId="0" applyAlignment="1">
      <alignment vertical="top" wrapText="1"/>
    </xf>
    <xf numFmtId="0" fontId="1" fillId="0" borderId="0" xfId="0" applyFont="1" applyAlignment="1">
      <alignment vertical="top" wrapText="1"/>
    </xf>
    <xf numFmtId="0" fontId="17" fillId="0" borderId="0" xfId="0" applyFont="1" applyAlignment="1">
      <alignment horizontal="center" vertical="center" wrapText="1"/>
    </xf>
    <xf numFmtId="0" fontId="8" fillId="8" borderId="0" xfId="0" applyFont="1" applyFill="1" applyAlignment="1">
      <alignment horizontal="center" vertical="center" wrapText="1"/>
    </xf>
    <xf numFmtId="0" fontId="12" fillId="0" borderId="0" xfId="0" applyFont="1" applyAlignment="1">
      <alignment horizontal="center" vertical="center"/>
    </xf>
    <xf numFmtId="0" fontId="14" fillId="8" borderId="0" xfId="0" applyFont="1" applyFill="1" applyAlignment="1">
      <alignment horizontal="center" vertical="center" wrapText="1"/>
    </xf>
    <xf numFmtId="0" fontId="18" fillId="10" borderId="0" xfId="0" applyFont="1" applyFill="1" applyAlignment="1">
      <alignment horizontal="center" vertical="center" wrapText="1"/>
    </xf>
    <xf numFmtId="0" fontId="8" fillId="11" borderId="0" xfId="0" applyFont="1" applyFill="1" applyAlignment="1">
      <alignment horizontal="center" vertical="center" wrapText="1"/>
    </xf>
    <xf numFmtId="0" fontId="14" fillId="11" borderId="0" xfId="0" applyFont="1" applyFill="1" applyAlignment="1">
      <alignment horizontal="center" vertical="center" wrapText="1"/>
    </xf>
    <xf numFmtId="0" fontId="8" fillId="3" borderId="0" xfId="0" applyFont="1" applyFill="1" applyAlignment="1">
      <alignment horizontal="center" vertical="center" wrapText="1"/>
    </xf>
    <xf numFmtId="0" fontId="11" fillId="3" borderId="0" xfId="0" applyFont="1" applyFill="1" applyAlignment="1">
      <alignment vertical="center"/>
    </xf>
    <xf numFmtId="0" fontId="0" fillId="3" borderId="0" xfId="0" applyFill="1" applyAlignment="1">
      <alignment horizontal="left" vertical="center" wrapText="1"/>
    </xf>
    <xf numFmtId="0" fontId="1" fillId="0" borderId="0" xfId="0" applyFont="1"/>
    <xf numFmtId="0" fontId="14" fillId="9" borderId="1" xfId="0" applyFont="1" applyFill="1" applyBorder="1" applyAlignment="1">
      <alignment horizontal="center" vertical="center" wrapText="1"/>
    </xf>
    <xf numFmtId="0" fontId="12" fillId="0" borderId="2" xfId="0" applyFont="1" applyBorder="1" applyAlignment="1">
      <alignment horizontal="center"/>
    </xf>
    <xf numFmtId="0" fontId="12" fillId="0" borderId="3" xfId="0" applyFont="1" applyBorder="1" applyAlignment="1">
      <alignment horizontal="center"/>
    </xf>
    <xf numFmtId="0" fontId="0" fillId="0" borderId="0" xfId="0" applyAlignment="1">
      <alignment horizontal="left" wrapText="1"/>
    </xf>
    <xf numFmtId="0" fontId="19" fillId="0" borderId="0" xfId="0" applyFont="1" applyAlignment="1">
      <alignment vertical="center" wrapText="1"/>
    </xf>
    <xf numFmtId="0" fontId="16" fillId="0" borderId="0" xfId="2" applyAlignment="1">
      <alignment horizontal="left" vertical="center" wrapText="1"/>
    </xf>
    <xf numFmtId="0" fontId="16" fillId="0" borderId="0" xfId="2" applyAlignment="1">
      <alignment vertical="center" wrapText="1"/>
    </xf>
    <xf numFmtId="0" fontId="0" fillId="4" borderId="0" xfId="0" applyFill="1" applyAlignment="1">
      <alignment horizontal="center"/>
    </xf>
    <xf numFmtId="0" fontId="20" fillId="0" borderId="0" xfId="0" applyFont="1" applyAlignment="1">
      <alignment horizontal="left" vertical="center" wrapText="1"/>
    </xf>
    <xf numFmtId="0" fontId="21" fillId="0" borderId="0" xfId="0" applyFont="1" applyAlignment="1">
      <alignment horizontal="left" vertical="center" wrapText="1"/>
    </xf>
    <xf numFmtId="3" fontId="1" fillId="0" borderId="0" xfId="0" applyNumberFormat="1" applyFont="1" applyAlignment="1">
      <alignment horizontal="center" vertical="center" wrapText="1"/>
    </xf>
    <xf numFmtId="0" fontId="23" fillId="0" borderId="0" xfId="0" applyFont="1" applyAlignment="1">
      <alignment horizontal="left" vertical="center" wrapText="1"/>
    </xf>
    <xf numFmtId="0" fontId="15" fillId="0" borderId="0" xfId="0" applyFont="1" applyAlignment="1">
      <alignment vertical="top" wrapText="1"/>
    </xf>
    <xf numFmtId="0" fontId="25" fillId="0" borderId="0" xfId="0" applyFont="1" applyAlignment="1">
      <alignment vertical="top" wrapText="1"/>
    </xf>
    <xf numFmtId="0" fontId="1" fillId="0" borderId="0" xfId="0" applyFont="1" applyAlignment="1">
      <alignment horizontal="left" vertical="top" wrapText="1"/>
    </xf>
    <xf numFmtId="0" fontId="27" fillId="3" borderId="0" xfId="0" applyFont="1" applyFill="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vertical="center" wrapText="1"/>
    </xf>
    <xf numFmtId="3" fontId="0" fillId="0" borderId="0" xfId="0" applyNumberFormat="1" applyAlignment="1">
      <alignment horizontal="center" vertical="center" wrapText="1"/>
    </xf>
    <xf numFmtId="0" fontId="21" fillId="0" borderId="0" xfId="0" applyFont="1" applyAlignment="1">
      <alignment wrapText="1"/>
    </xf>
    <xf numFmtId="0" fontId="21" fillId="0" borderId="0" xfId="0" applyFont="1" applyAlignment="1">
      <alignment horizontal="left" vertical="center"/>
    </xf>
    <xf numFmtId="0" fontId="21" fillId="0" borderId="0" xfId="0" applyFont="1" applyAlignment="1">
      <alignment vertical="center"/>
    </xf>
    <xf numFmtId="0" fontId="28" fillId="0" borderId="0" xfId="0" applyFont="1" applyAlignment="1">
      <alignment horizontal="left" vertical="center" wrapText="1"/>
    </xf>
    <xf numFmtId="0" fontId="31" fillId="0" borderId="0" xfId="0" applyFont="1" applyAlignment="1">
      <alignment horizontal="left" vertical="center" wrapText="1"/>
    </xf>
    <xf numFmtId="0" fontId="33" fillId="0" borderId="0" xfId="0" applyFont="1" applyAlignment="1">
      <alignment horizontal="left" vertical="center" wrapText="1"/>
    </xf>
    <xf numFmtId="0" fontId="32" fillId="0" borderId="0" xfId="0" applyFont="1" applyAlignment="1">
      <alignment vertical="center" wrapText="1"/>
    </xf>
    <xf numFmtId="0" fontId="36" fillId="0" borderId="0" xfId="0" applyFont="1" applyAlignment="1">
      <alignment vertical="center" wrapText="1"/>
    </xf>
    <xf numFmtId="0" fontId="36" fillId="0" borderId="0" xfId="0" applyFont="1" applyAlignment="1">
      <alignment vertical="center"/>
    </xf>
    <xf numFmtId="0" fontId="15" fillId="2" borderId="0" xfId="0" applyFont="1" applyFill="1" applyAlignment="1">
      <alignment vertical="center" wrapText="1"/>
    </xf>
    <xf numFmtId="0" fontId="35" fillId="0" borderId="0" xfId="2" applyFont="1" applyAlignment="1">
      <alignment vertical="center" wrapText="1"/>
    </xf>
    <xf numFmtId="0" fontId="16" fillId="0" borderId="0" xfId="2" applyAlignment="1">
      <alignment vertical="center"/>
    </xf>
    <xf numFmtId="0" fontId="37" fillId="0" borderId="0" xfId="0" applyFont="1" applyAlignment="1">
      <alignment vertical="center" wrapText="1"/>
    </xf>
    <xf numFmtId="0" fontId="0" fillId="0" borderId="0" xfId="0" applyAlignment="1">
      <alignment horizontal="left" vertical="center" wrapText="1"/>
    </xf>
    <xf numFmtId="0" fontId="11" fillId="5" borderId="0" xfId="0" applyFont="1" applyFill="1" applyAlignment="1">
      <alignment horizontal="center" vertical="center"/>
    </xf>
    <xf numFmtId="0" fontId="11" fillId="6" borderId="0" xfId="0" applyFont="1" applyFill="1" applyAlignment="1">
      <alignment horizontal="center" vertical="center"/>
    </xf>
    <xf numFmtId="0" fontId="2" fillId="4" borderId="0" xfId="0" applyFont="1" applyFill="1" applyAlignment="1">
      <alignment horizontal="center" vertical="center" wrapText="1"/>
    </xf>
    <xf numFmtId="0" fontId="4" fillId="12"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horizontal="left" vertical="center" wrapText="1"/>
    </xf>
    <xf numFmtId="0" fontId="9" fillId="0" borderId="0" xfId="0" applyFont="1" applyAlignment="1">
      <alignment horizontal="left" vertical="center" wrapText="1"/>
    </xf>
    <xf numFmtId="0" fontId="11" fillId="7" borderId="0" xfId="0" applyFont="1" applyFill="1" applyAlignment="1">
      <alignment horizontal="center" vertical="center"/>
    </xf>
    <xf numFmtId="0" fontId="2" fillId="3" borderId="0" xfId="0" applyFont="1" applyFill="1" applyAlignment="1">
      <alignment horizontal="left" vertical="center" wrapText="1"/>
    </xf>
    <xf numFmtId="0" fontId="21" fillId="0" borderId="0" xfId="0" applyFont="1" applyAlignment="1">
      <alignment horizontal="left" vertical="center" wrapText="1"/>
    </xf>
    <xf numFmtId="0" fontId="3" fillId="6" borderId="0" xfId="0" applyFont="1" applyFill="1" applyAlignment="1">
      <alignment horizontal="center" vertical="center" wrapText="1"/>
    </xf>
    <xf numFmtId="0" fontId="27" fillId="3" borderId="0" xfId="0" applyFont="1" applyFill="1" applyAlignment="1">
      <alignment horizontal="center" vertical="center" wrapText="1"/>
    </xf>
    <xf numFmtId="0" fontId="0" fillId="3" borderId="0" xfId="0" applyFill="1"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0" fillId="3" borderId="0" xfId="0" applyFill="1" applyAlignment="1">
      <alignment horizontal="center"/>
    </xf>
  </cellXfs>
  <cellStyles count="3">
    <cellStyle name="Hyperlink" xfId="2" builtinId="8"/>
    <cellStyle name="Normal" xfId="0" builtinId="0"/>
    <cellStyle name="Per cent" xfId="1" builtinId="5"/>
  </cellStyles>
  <dxfs count="34">
    <dxf>
      <font>
        <color theme="0" tint="-0.24994659260841701"/>
      </font>
    </dxf>
    <dxf>
      <font>
        <b/>
        <i val="0"/>
        <color theme="9" tint="-0.24994659260841701"/>
      </font>
      <fill>
        <patternFill>
          <bgColor theme="9" tint="0.79998168889431442"/>
        </patternFill>
      </fill>
    </dxf>
    <dxf>
      <font>
        <color theme="0" tint="-0.14996795556505021"/>
      </font>
    </dxf>
    <dxf>
      <font>
        <color theme="0"/>
      </font>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s>
  <tableStyles count="0" defaultTableStyle="TableStyleMedium2" defaultPivotStyle="PivotStyleLight16"/>
  <colors>
    <mruColors>
      <color rgb="FFFF7C80"/>
      <color rgb="FFE6AF00"/>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ocumenttasks/documenttask1.xml><?xml version="1.0" encoding="utf-8"?>
<Tasks xmlns="http://schemas.microsoft.com/office/tasks/2019/documenttasks">
  <Task id="{3E4D5100-56CA-463C-A81B-3B15C2E8945C}">
    <Anchor>
      <Comment id="{89EC1D03-27AA-4273-AFCC-C2CD7180C233}"/>
    </Anchor>
    <History>
      <Event time="2023-12-19T10:02:42.56" id="{A2920ECF-226D-41D8-822D-431889E5C794}">
        <Attribution userId="S::appin@bluemarinefoundation.com::c38de373-eec4-4d14-95b7-4fa24101c57b" userName="Appin Williamson" userProvider="AD"/>
        <Anchor>
          <Comment id="{89EC1D03-27AA-4273-AFCC-C2CD7180C233}"/>
        </Anchor>
        <Create/>
      </Event>
      <Event time="2023-12-19T10:02:42.56" id="{A60D9187-8843-4094-B9F1-41B26F018ECD}">
        <Attribution userId="S::appin@bluemarinefoundation.com::c38de373-eec4-4d14-95b7-4fa24101c57b" userName="Appin Williamson" userProvider="AD"/>
        <Anchor>
          <Comment id="{89EC1D03-27AA-4273-AFCC-C2CD7180C233}"/>
        </Anchor>
        <Assign userId="S::gail@bluemarinefoundation.com::4424c800-2af6-4b6b-af99-c455931212e0" userName="Gail Fordham" userProvider="AD"/>
      </Event>
      <Event time="2023-12-19T10:02:42.56" id="{2202B68A-7ABC-4CCA-9019-0E132E0F2D71}">
        <Attribution userId="S::appin@bluemarinefoundation.com::c38de373-eec4-4d14-95b7-4fa24101c57b" userName="Appin Williamson" userProvider="AD"/>
        <Anchor>
          <Comment id="{89EC1D03-27AA-4273-AFCC-C2CD7180C233}"/>
        </Anchor>
        <SetTitle title="OOTB I thought was in 2022? Or has there been one this year? @Gail Fordham "/>
      </Event>
    </History>
  </Task>
</Tasks>
</file>

<file path=xl/externalLinks/_rels/externalLink1.xml.rels><?xml version="1.0" encoding="UTF-8" standalone="yes"?>
<Relationships xmlns="http://schemas.openxmlformats.org/package/2006/relationships"><Relationship Id="rId2" Type="http://schemas.openxmlformats.org/officeDocument/2006/relationships/externalLinkPath" Target="https://bluemarinefoundation.sharepoint.com/sites/Projects/General%20Documents/Project%20Monitoring%20and%20Evaluation%20(M&amp;E)/Logframes/LogframeInstructions.xlsx" TargetMode="External"/><Relationship Id="rId1" Type="http://schemas.openxmlformats.org/officeDocument/2006/relationships/externalLinkPath" Target="/sites/Projects/General%20Documents/Project%20Monitoring%20and%20Evaluation%20(M&amp;E)/Logframes/LogframeInstruc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FhPX1JH2uUeoIgiDc3eC-VdG8M6OtoJMiFt2a7_VsIYlkkfn9JajTJL-tMEydiKT" itemId="01RH2JOUTZ5WX3SWOSQVAJYLDB5D6NE2BY">
      <xxl21:absoluteUrl r:id="rId2"/>
    </xxl21:alternateUrls>
    <sheetNames>
      <sheetName val="Introduction"/>
      <sheetName val="Tab description"/>
      <sheetName val="Impact and Outcome tab example"/>
      <sheetName val="Output tab example"/>
      <sheetName val="Reporting Deadline Table"/>
    </sheetNames>
    <sheetDataSet>
      <sheetData sheetId="0">
        <row r="1">
          <cell r="A1" t="str">
            <v>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(1), look at the logframe instructions (2) and see the example logframe (3).
To see all the Impact Indicators listed in a word doc, please see the Imapact Indicator list (4).</v>
          </cell>
          <cell r="E1">
            <v>1</v>
          </cell>
        </row>
      </sheetData>
      <sheetData sheetId="1"/>
      <sheetData sheetId="2"/>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Anna Hughes" id="{83970E3C-62A4-43A9-AEFD-B2B8CA332239}" userId="anna@bluemarinefoundation.com" providerId="PeoplePicker"/>
  <person displayName="Gail Fordham" id="{7C7B9604-BB57-4769-B3B0-7247FC3E2645}" userId="gail@bluemarinefoundation.com" providerId="PeoplePicker"/>
  <person displayName="Appin Williamson" id="{DA82ACDD-E1C0-423F-8517-886B58C10B88}" userId="appin@bluemarinefoundation.com" providerId="PeoplePicker"/>
  <person displayName="Elyssa Quinton" id="{C01FF16C-08DF-4045-978B-2D212F049EC0}" userId="elyssa@bluemarinefoundation.com" providerId="PeoplePicker"/>
  <person displayName="Gabriella Gilkes" id="{B037CE5A-D3A4-421A-A5A8-05B96052FA82}" userId="gabriella@bluemarinefoundation.com" providerId="PeoplePicker"/>
  <person displayName="Anna Hughes" id="{418A637D-C5A6-493F-B6B7-1BD555DD04A0}" userId="S::anna@bluemarinefoundation.com::cc44614d-785e-44a0-8df1-3a4d4c4d6d53" providerId="AD"/>
  <person displayName="Gail Fordham" id="{CC327CD7-2B72-4F79-A2FC-7E161DFC5F14}" userId="S::gail@bluemarinefoundation.com::4424c800-2af6-4b6b-af99-c455931212e0" providerId="AD"/>
  <person displayName="Appin Williamson" id="{818FD905-F915-4FEF-9382-0E4940F98248}" userId="S::appin@bluemarinefoundation.com::c38de373-eec4-4d14-95b7-4fa24101c57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9" dT="2023-07-20T13:33:11.23" personId="{418A637D-C5A6-493F-B6B7-1BD555DD04A0}" id="{5A441964-6746-4FF0-B8DB-D3F1DD66D147}">
    <text xml:space="preserve">Suggest changing this to just schools/students/countries. How would we measure student knowledge increase? @Elyssa Quinton @Gabriella Gilkes @Gail Fordham </text>
    <mentions>
      <mention mentionpersonId="{C01FF16C-08DF-4045-978B-2D212F049EC0}" mentionId="{2B308376-5BE0-405B-A332-5AF63E6E4993}" startIndex="107" length="15"/>
      <mention mentionpersonId="{B037CE5A-D3A4-421A-A5A8-05B96052FA82}" mentionId="{CBB7C917-F6CA-4EE9-934E-29FC86D052A9}" startIndex="123" length="17"/>
      <mention mentionpersonId="{7C7B9604-BB57-4769-B3B0-7247FC3E2645}" mentionId="{6409F72C-D450-4840-A1D0-18258F4CB30A}" startIndex="141" length="13"/>
    </mentions>
  </threadedComment>
  <threadedComment ref="E9" dT="2023-07-20T13:38:41.01" personId="{CC327CD7-2B72-4F79-A2FC-7E161DFC5F14}" id="{42425884-2CA1-47B3-8C77-D6907F3815EE}" parentId="{5A441964-6746-4FF0-B8DB-D3F1DD66D147}">
    <text>Yes please, this is not clear</text>
  </threadedComment>
  <threadedComment ref="H9" dT="2023-07-21T09:53:19.03" personId="{CC327CD7-2B72-4F79-A2FC-7E161DFC5F14}" id="{9C236470-4917-4196-A65C-AAE8C2B5F665}">
    <text>@Anna Hughes I'm changing this from 4.4.1 (Increase in knowledge) to 4.1.2 (Number of beneficiaries)! based on previous discussion</text>
    <mentions>
      <mention mentionpersonId="{83970E3C-62A4-43A9-AEFD-B2B8CA332239}" mentionId="{E4C6DEF2-D7D9-49BF-8FC6-675FEE65B788}" startIndex="0" length="12"/>
    </mentions>
  </threadedComment>
  <threadedComment ref="C10" dT="2022-11-23T18:33:35.41" personId="{818FD905-F915-4FEF-9382-0E4940F98248}" id="{317E8693-D21C-472A-986E-1282FA678C3C}">
    <text>Are there other further reaching impacts expected from this such as changes to policy/additional protected areas?</text>
  </threadedComment>
  <threadedComment ref="F10" dT="2022-11-23T18:05:11.28" personId="{818FD905-F915-4FEF-9382-0E4940F98248}" id="{1A5BBC38-C4AA-4781-BD6A-9E0942AE75E7}">
    <text>Do you have an aim for the number of people you're hoping to reach?</text>
  </threadedComment>
  <threadedComment ref="F10" dT="2023-07-21T09:29:33.94" personId="{CC327CD7-2B72-4F79-A2FC-7E161DFC5F14}" id="{1C052AB5-3CC7-4D10-92AD-006B0D062F78}" parentId="{1A5BBC38-C4AA-4781-BD6A-9E0942AE75E7}">
    <text xml:space="preserve">We only have targets for OTS, but I don't think we have one for direct reach </text>
  </threadedComment>
  <threadedComment ref="F10" dT="2023-07-21T10:24:24.02" personId="{818FD905-F915-4FEF-9382-0E4940F98248}" id="{A77B643C-F444-4862-B33F-F01BEB41BB7A}" parentId="{1A5BBC38-C4AA-4781-BD6A-9E0942AE75E7}">
    <text>@Gail Fordham that's fine - I think this should here be considered things like number of people who have attended our events or presnetations on the project, rather than digital reach.  this is a change from when this was first written so it is slightly confusing!</text>
    <mentions>
      <mention mentionpersonId="{7C7B9604-BB57-4769-B3B0-7247FC3E2645}" mentionId="{991369DA-B0D3-4F35-A27B-3D4F174DDCEB}" startIndex="0" length="13"/>
    </mentions>
  </threadedComment>
  <threadedComment ref="R10" dT="2023-12-19T10:02:42.56" personId="{818FD905-F915-4FEF-9382-0E4940F98248}" id="{89EC1D03-27AA-4273-AFCC-C2CD7180C233}">
    <text xml:space="preserve">OOTB I thought was in 2022?  Or has there been one this year? @Gail Fordham </text>
    <mentions>
      <mention mentionpersonId="{7C7B9604-BB57-4769-B3B0-7247FC3E2645}" mentionId="{F30E3764-2CE4-4033-94C2-97141966DF4F}" startIndex="62" length="13"/>
    </mentions>
  </threadedComment>
  <threadedComment ref="R10" dT="2024-01-05T15:23:52.14" personId="{CC327CD7-2B72-4F79-A2FC-7E161DFC5F14}" id="{B93F4718-5189-4090-AF2B-D2BF99BE3579}" parentId="{89EC1D03-27AA-4273-AFCC-C2CD7180C233}">
    <text>Gabi said it was in February 2023....I'm not sure as it was before my time!</text>
  </threadedComment>
  <threadedComment ref="M12" dT="2022-12-07T12:07:20.97" personId="{818FD905-F915-4FEF-9382-0E4940F98248}" id="{EF03D721-A360-4A7E-811E-A8086D628EAA}">
    <text>Have set this to zero as it's a contractual partnership which is slightly different from the intent of the impact indicator</text>
  </threadedComment>
  <threadedComment ref="M12" dT="2023-07-21T09:32:51.34" personId="{CC327CD7-2B72-4F79-A2FC-7E161DFC5F14}" id="{AD6BB985-EB88-4EC9-BF82-0CB727F453F1}" parentId="{EF03D721-A360-4A7E-811E-A8086D628EAA}">
    <text xml:space="preserve">@Appin Williamson Understood, I'll remove these then, agreed it's not impact. Trying to think what would count towards this... capacity building with local partners? </text>
    <mentions>
      <mention mentionpersonId="{DA82ACDD-E1C0-423F-8517-886B58C10B88}" mentionId="{1BC19196-E1C5-4B6A-A216-82C45CFEA16A}" startIndex="0" length="17"/>
    </mentions>
  </threadedComment>
  <threadedComment ref="M12" dT="2023-07-21T10:23:25.22" personId="{818FD905-F915-4FEF-9382-0E4940F98248}" id="{EFBF0297-0D36-4117-AF1D-961BCBB1F6B0}" parentId="{EF03D721-A360-4A7E-811E-A8086D628EAA}">
    <text>@Gail Fordham Looking at this, I actually wonder whether we keep it in and list all the partners we're working with on this project, so I might disagree with my original comment - shall we discuss on teams or a call maybe?</text>
    <mentions>
      <mention mentionpersonId="{7C7B9604-BB57-4769-B3B0-7247FC3E2645}" mentionId="{8BB4C8A4-D300-4BCB-9C12-093A48952B3F}" startIndex="0" length="13"/>
    </mentions>
  </threadedComment>
  <threadedComment ref="M12" dT="2023-07-21T10:33:33.50" personId="{CC327CD7-2B72-4F79-A2FC-7E161DFC5F14}" id="{520C51C7-9E30-49CB-B444-17A7E6EABB29}" parentId="{EF03D721-A360-4A7E-811E-A8086D628EAA}">
    <text>Great, I've got some other questions anyway!</text>
  </threadedComment>
  <threadedComment ref="R12" dT="2023-12-19T16:11:33.44" personId="{818FD905-F915-4FEF-9382-0E4940F98248}" id="{D0821A19-22A3-48B2-8BF2-C9DDB61CF50E}">
    <text>@Gail Fordham even though this says 6 it looks like just 3 so I am changing from 6 to 3</text>
    <mentions>
      <mention mentionpersonId="{7C7B9604-BB57-4769-B3B0-7247FC3E2645}" mentionId="{F79E033E-6B2B-494E-A523-B2E520EE19C7}" startIndex="0" length="13"/>
    </mentions>
  </threadedComment>
  <threadedComment ref="R12" dT="2023-12-19T16:36:26.82" personId="{CC327CD7-2B72-4F79-A2FC-7E161DFC5F14}" id="{E7F0CE6A-1AE8-4988-8350-204F20966380}" parentId="{D0821A19-22A3-48B2-8BF2-C9DDB61CF50E}">
    <text xml:space="preserve">Hi Sorry, OceanX and Fugro dragging on and still not confirmed, but these two are firm. </text>
  </threadedComment>
  <threadedComment ref="R12" dT="2023-12-21T11:07:23.43" personId="{818FD905-F915-4FEF-9382-0E4940F98248}" id="{A6773758-276F-45D4-B990-131A868DC781}" parentId="{D0821A19-22A3-48B2-8BF2-C9DDB61CF50E}">
    <text>Thanks Gail - that makes sense - do you have the name of the south african partner listed here?</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w:/s/Projects/EbGbDNmws1ZPrPLa7rSAyOcB2yuPEqaqa4Xn8Ur-lsWWxg?e=e09GLT" TargetMode="External"/><Relationship Id="rId2" Type="http://schemas.openxmlformats.org/officeDocument/2006/relationships/hyperlink" Target="../../../../../../:x:/s/Projects/EWTIRHwIgDBFtWnNVRLHR4sBLABoGSlkeUC8a7oixCS9PQ?e=nGMgsJ" TargetMode="External"/><Relationship Id="rId1" Type="http://schemas.openxmlformats.org/officeDocument/2006/relationships/hyperlink" Target="../../../../../../../../../../../:x:/s/Projects/EXntr7lZ0oVAnCxh6PzSaDgBVEY5WTUS8_2W4v2a895KwA?e=RAYaqI" TargetMode="External"/><Relationship Id="rId5" Type="http://schemas.openxmlformats.org/officeDocument/2006/relationships/printerSettings" Target="../printerSettings/printerSettings1.bin"/><Relationship Id="rId4" Type="http://schemas.openxmlformats.org/officeDocument/2006/relationships/hyperlink" Target="../../../../../../:b:/s/Projects/ERxu__TRKMRNrxoCS_W6wgQBmg5Z2yUVdPuvqSh0GPlRzQ?e=xDFegg"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hyperlink" Target="https://convex.podbean.com/e/callum-roberts/" TargetMode="External"/><Relationship Id="rId2" Type="http://schemas.openxmlformats.org/officeDocument/2006/relationships/hyperlink" Target="https://www.bloomberg.com/news/articles/2021-11-05/how-much-carbon-can-the-oceans-absorb?leadSource=uverify%20wall" TargetMode="External"/><Relationship Id="rId1" Type="http://schemas.openxmlformats.org/officeDocument/2006/relationships/hyperlink" Target="https://pacific-discovery.com/" TargetMode="External"/><Relationship Id="rId6" Type="http://schemas.openxmlformats.org/officeDocument/2006/relationships/hyperlink" Target="https://www.ecomagazine.com/news/research/huge-carbon-storage-potential-discovered-in-seabed-dwelling-creatures-by-the-convex-seascape-survey" TargetMode="External"/><Relationship Id="rId5" Type="http://schemas.openxmlformats.org/officeDocument/2006/relationships/hyperlink" Target="../../../../../../:v:/s/Fundraising/EaMu0H1pw95Eh1bbUOaDl54Bwa9PPQfVHwVqG-W7iyj9hg?e=RzEU5h" TargetMode="External"/><Relationship Id="rId4" Type="http://schemas.openxmlformats.org/officeDocument/2006/relationships/hyperlink" Target="https://divernet.com/scuba-news/conservation/help-to-pinpoint-dive-sites-of-scientific-intere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E9F3-CD60-49C4-ACC6-3AEDADF13841}">
  <sheetPr codeName="Sheet1">
    <tabColor theme="7"/>
  </sheetPr>
  <dimension ref="A1:H31"/>
  <sheetViews>
    <sheetView zoomScale="85" zoomScaleNormal="85" workbookViewId="0">
      <selection activeCell="F4" sqref="F4"/>
    </sheetView>
  </sheetViews>
  <sheetFormatPr defaultColWidth="8.5703125" defaultRowHeight="14.45"/>
  <cols>
    <col min="1" max="1" width="21.42578125" customWidth="1"/>
    <col min="2" max="2" width="24.42578125" style="21" customWidth="1"/>
    <col min="3" max="3" width="17.42578125" customWidth="1"/>
    <col min="4" max="4" width="35.42578125" customWidth="1"/>
    <col min="5" max="5" width="6.42578125" customWidth="1"/>
    <col min="6" max="6" width="20.5703125" customWidth="1"/>
    <col min="7" max="8" width="16.42578125" customWidth="1"/>
    <col min="9" max="9" width="15.42578125" customWidth="1"/>
    <col min="10" max="10" width="43.42578125" customWidth="1"/>
  </cols>
  <sheetData>
    <row r="1" spans="1:7" s="6" customFormat="1" ht="43.35" customHeight="1">
      <c r="A1" s="89" t="str">
        <f>[1]Introduction!$A$1</f>
        <v>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(1), look at the logframe instructions (2) and see the example logframe (3).
To see all the Impact Indicators listed in a word doc, please see the Imapact Indicator list (4).</v>
      </c>
      <c r="B1" s="89"/>
      <c r="C1" s="89"/>
      <c r="D1" s="89"/>
      <c r="E1" s="29">
        <f>[1]Introduction!E1</f>
        <v>1</v>
      </c>
      <c r="F1" s="63" t="s">
        <v>0</v>
      </c>
      <c r="G1" s="62"/>
    </row>
    <row r="2" spans="1:7" s="6" customFormat="1" ht="43.35" customHeight="1">
      <c r="A2" s="89"/>
      <c r="B2" s="89"/>
      <c r="C2" s="89"/>
      <c r="D2" s="89"/>
      <c r="E2" s="29">
        <v>2</v>
      </c>
      <c r="F2" s="62" t="s">
        <v>1</v>
      </c>
      <c r="G2" s="62"/>
    </row>
    <row r="3" spans="1:7" s="6" customFormat="1" ht="43.35" customHeight="1">
      <c r="A3" s="89"/>
      <c r="B3" s="89"/>
      <c r="C3" s="89"/>
      <c r="D3" s="89"/>
      <c r="E3" s="29">
        <v>3</v>
      </c>
      <c r="F3" s="62" t="s">
        <v>2</v>
      </c>
    </row>
    <row r="4" spans="1:7" s="6" customFormat="1" ht="43.35" customHeight="1">
      <c r="A4" s="89"/>
      <c r="B4" s="89"/>
      <c r="C4" s="89"/>
      <c r="D4" s="89"/>
      <c r="E4" s="29">
        <v>4</v>
      </c>
      <c r="F4" s="62" t="s">
        <v>3</v>
      </c>
    </row>
    <row r="10" spans="1:7">
      <c r="B10"/>
    </row>
    <row r="11" spans="1:7">
      <c r="B11"/>
    </row>
    <row r="12" spans="1:7">
      <c r="B12"/>
    </row>
    <row r="13" spans="1:7">
      <c r="B13"/>
    </row>
    <row r="14" spans="1:7">
      <c r="B14"/>
    </row>
    <row r="15" spans="1:7" ht="14.85" customHeight="1">
      <c r="B15"/>
    </row>
    <row r="16" spans="1:7" ht="18" customHeight="1">
      <c r="B16"/>
    </row>
    <row r="17" spans="2:8">
      <c r="B17"/>
    </row>
    <row r="18" spans="2:8" ht="15" customHeight="1">
      <c r="B18"/>
    </row>
    <row r="19" spans="2:8">
      <c r="B19"/>
    </row>
    <row r="20" spans="2:8">
      <c r="B20"/>
    </row>
    <row r="21" spans="2:8">
      <c r="B21"/>
    </row>
    <row r="22" spans="2:8">
      <c r="B22"/>
    </row>
    <row r="23" spans="2:8" ht="30.75" customHeight="1">
      <c r="B23"/>
    </row>
    <row r="24" spans="2:8">
      <c r="B24"/>
    </row>
    <row r="25" spans="2:8">
      <c r="B25"/>
    </row>
    <row r="26" spans="2:8">
      <c r="B26"/>
    </row>
    <row r="27" spans="2:8">
      <c r="D27" s="61"/>
      <c r="E27" s="61"/>
      <c r="F27" s="61"/>
      <c r="G27" s="61"/>
      <c r="H27" s="61"/>
    </row>
    <row r="28" spans="2:8">
      <c r="D28" s="61"/>
      <c r="E28" s="61"/>
      <c r="F28" s="61"/>
      <c r="G28" s="61"/>
      <c r="H28" s="61"/>
    </row>
    <row r="29" spans="2:8">
      <c r="D29" s="61"/>
      <c r="E29" s="61"/>
      <c r="F29" s="61"/>
      <c r="G29" s="61"/>
      <c r="H29" s="61"/>
    </row>
    <row r="30" spans="2:8">
      <c r="D30" s="61"/>
      <c r="E30" s="61"/>
      <c r="F30" s="61"/>
      <c r="G30" s="61"/>
      <c r="H30" s="61"/>
    </row>
    <row r="31" spans="2:8">
      <c r="D31" s="61"/>
      <c r="E31" s="61"/>
      <c r="F31" s="61"/>
      <c r="G31" s="61"/>
      <c r="H31" s="61"/>
    </row>
  </sheetData>
  <mergeCells count="1">
    <mergeCell ref="A1:D4"/>
  </mergeCells>
  <hyperlinks>
    <hyperlink ref="F2" r:id="rId1" xr:uid="{B5B2B639-45E9-47C2-8F30-B4667CF3FA48}"/>
    <hyperlink ref="F3" r:id="rId2" xr:uid="{6FB70AED-FBE8-42C6-9A23-45F4B9222552}"/>
    <hyperlink ref="F4" r:id="rId3" xr:uid="{315B6911-BFC0-4EDB-96DE-BDD17406B031}"/>
    <hyperlink ref="F1" r:id="rId4" xr:uid="{57BFFFBD-0E0E-45E7-A64F-D827C2E95B84}"/>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E344-1AE9-41A4-B262-71189CA4726F}">
  <sheetPr codeName="Sheet11">
    <tabColor theme="4"/>
  </sheetPr>
  <dimension ref="A1:AD18"/>
  <sheetViews>
    <sheetView zoomScale="55" zoomScaleNormal="55" workbookViewId="0">
      <selection activeCell="I37" sqref="I37"/>
    </sheetView>
  </sheetViews>
  <sheetFormatPr defaultColWidth="8.5703125" defaultRowHeight="14.45"/>
  <cols>
    <col min="1" max="1" width="16.42578125" style="15" customWidth="1"/>
    <col min="2" max="2" width="10.570312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5703125" style="15" customWidth="1"/>
    <col min="12" max="12" width="55" style="15" customWidth="1"/>
    <col min="13" max="13" width="9.5703125" style="15" customWidth="1"/>
    <col min="14" max="14" width="55.5703125" style="15" customWidth="1"/>
    <col min="15" max="15" width="9.5703125" style="15" customWidth="1"/>
    <col min="16" max="16" width="55.42578125" style="15" customWidth="1"/>
    <col min="17" max="17" width="10" style="15" customWidth="1"/>
    <col min="18" max="18" width="55.42578125" style="15" customWidth="1"/>
    <col min="19" max="19" width="10.42578125" style="15" customWidth="1"/>
    <col min="20" max="20" width="56" style="15" customWidth="1"/>
    <col min="21" max="21" width="10.42578125" style="15" customWidth="1"/>
    <col min="22" max="22" width="55.42578125" style="15" customWidth="1"/>
    <col min="23" max="23" width="8.5703125" style="15"/>
    <col min="24" max="24" width="29.140625" style="15" customWidth="1"/>
    <col min="25" max="25" width="8.5703125" style="15"/>
    <col min="26" max="26" width="29.140625" style="15" customWidth="1"/>
    <col min="27" max="27" width="8.5703125" style="15"/>
    <col min="28" max="28" width="29.140625" style="15" customWidth="1"/>
    <col min="29" max="29" width="8.5703125" style="15"/>
    <col min="30" max="30" width="29.140625" style="15" customWidth="1"/>
    <col min="31" max="16384" width="8.5703125" style="15"/>
  </cols>
  <sheetData>
    <row r="1" spans="1:30" ht="30" customHeight="1">
      <c r="A1" s="90" t="s">
        <v>72</v>
      </c>
      <c r="B1" s="90"/>
      <c r="C1" s="90"/>
      <c r="D1" s="91" t="s">
        <v>46</v>
      </c>
      <c r="E1" s="91"/>
      <c r="F1" s="91"/>
      <c r="G1" s="91"/>
      <c r="H1" s="91"/>
      <c r="I1" s="91"/>
      <c r="J1" s="91"/>
      <c r="K1" s="97" t="s">
        <v>73</v>
      </c>
      <c r="L1" s="97"/>
      <c r="M1" s="97"/>
      <c r="N1" s="97"/>
      <c r="O1" s="97"/>
      <c r="P1" s="97"/>
      <c r="Q1" s="97"/>
      <c r="R1" s="97"/>
      <c r="S1" s="97"/>
      <c r="T1" s="97"/>
      <c r="U1" s="97"/>
      <c r="V1" s="97"/>
      <c r="W1" s="97"/>
      <c r="X1" s="97"/>
      <c r="Y1" s="97"/>
      <c r="Z1" s="97"/>
      <c r="AA1" s="97"/>
      <c r="AB1" s="97"/>
      <c r="AC1" s="97"/>
      <c r="AD1" s="97"/>
    </row>
    <row r="2" spans="1:30" ht="15" customHeight="1">
      <c r="A2" s="19" t="s">
        <v>74</v>
      </c>
      <c r="B2" s="92" t="s">
        <v>75</v>
      </c>
      <c r="C2" s="92" t="s">
        <v>48</v>
      </c>
      <c r="D2" s="92" t="s">
        <v>76</v>
      </c>
      <c r="E2" s="94" t="s">
        <v>50</v>
      </c>
      <c r="F2" s="94" t="s">
        <v>77</v>
      </c>
      <c r="G2" s="94" t="s">
        <v>78</v>
      </c>
      <c r="H2" s="94" t="s">
        <v>79</v>
      </c>
      <c r="I2" s="94" t="s">
        <v>54</v>
      </c>
      <c r="J2" s="94" t="s">
        <v>80</v>
      </c>
      <c r="K2" s="92" t="s">
        <v>81</v>
      </c>
      <c r="L2" s="92"/>
      <c r="M2" s="94" t="s">
        <v>82</v>
      </c>
      <c r="N2" s="94"/>
      <c r="O2" s="92" t="s">
        <v>83</v>
      </c>
      <c r="P2" s="92"/>
      <c r="Q2" s="94" t="s">
        <v>84</v>
      </c>
      <c r="R2" s="94"/>
      <c r="S2" s="92" t="s">
        <v>85</v>
      </c>
      <c r="T2" s="92"/>
      <c r="U2" s="94" t="s">
        <v>86</v>
      </c>
      <c r="V2" s="94"/>
      <c r="W2" s="92" t="s">
        <v>87</v>
      </c>
      <c r="X2" s="92"/>
      <c r="Y2" s="94" t="s">
        <v>88</v>
      </c>
      <c r="Z2" s="94"/>
      <c r="AA2" s="92" t="s">
        <v>89</v>
      </c>
      <c r="AB2" s="92"/>
      <c r="AC2" s="94" t="s">
        <v>90</v>
      </c>
      <c r="AD2" s="94"/>
    </row>
    <row r="3" spans="1:30">
      <c r="A3" s="19">
        <f>COUNTIF(D4:D7,"&lt;&gt;")</f>
        <v>2</v>
      </c>
      <c r="B3" s="92"/>
      <c r="C3" s="92"/>
      <c r="D3" s="92"/>
      <c r="E3" s="94"/>
      <c r="F3" s="94"/>
      <c r="G3" s="94"/>
      <c r="H3" s="94"/>
      <c r="I3" s="94"/>
      <c r="J3" s="94"/>
      <c r="K3" s="12" t="s">
        <v>91</v>
      </c>
      <c r="L3" s="12" t="s">
        <v>48</v>
      </c>
      <c r="M3" s="9" t="s">
        <v>91</v>
      </c>
      <c r="N3" s="9" t="s">
        <v>48</v>
      </c>
      <c r="O3" s="12" t="s">
        <v>91</v>
      </c>
      <c r="P3" s="12" t="s">
        <v>48</v>
      </c>
      <c r="Q3" s="9" t="s">
        <v>91</v>
      </c>
      <c r="R3" s="9" t="s">
        <v>48</v>
      </c>
      <c r="S3" s="12" t="s">
        <v>91</v>
      </c>
      <c r="T3" s="12" t="s">
        <v>48</v>
      </c>
      <c r="U3" s="9" t="s">
        <v>91</v>
      </c>
      <c r="V3" s="9" t="s">
        <v>48</v>
      </c>
      <c r="W3" s="12" t="s">
        <v>91</v>
      </c>
      <c r="X3" s="12" t="s">
        <v>48</v>
      </c>
      <c r="Y3" s="9" t="s">
        <v>91</v>
      </c>
      <c r="Z3" s="9" t="s">
        <v>48</v>
      </c>
      <c r="AA3" s="12" t="s">
        <v>91</v>
      </c>
      <c r="AB3" s="12" t="s">
        <v>48</v>
      </c>
      <c r="AC3" s="9" t="s">
        <v>91</v>
      </c>
      <c r="AD3" s="9" t="s">
        <v>48</v>
      </c>
    </row>
    <row r="4" spans="1:30" s="16" customFormat="1" ht="29.1" customHeight="1">
      <c r="A4" s="92" t="s">
        <v>220</v>
      </c>
      <c r="B4" s="94" t="s">
        <v>221</v>
      </c>
      <c r="C4" s="98"/>
      <c r="D4" s="23" t="s">
        <v>222</v>
      </c>
      <c r="E4" s="27"/>
      <c r="F4" s="2"/>
      <c r="G4" s="2"/>
      <c r="H4" s="2"/>
      <c r="I4" s="27"/>
      <c r="J4" s="26"/>
      <c r="K4" s="29"/>
      <c r="L4" s="25"/>
      <c r="M4" s="29"/>
      <c r="N4" s="25"/>
      <c r="O4" s="29"/>
      <c r="P4" s="25"/>
      <c r="Q4" s="29"/>
      <c r="R4" s="25"/>
      <c r="S4" s="29"/>
      <c r="T4" s="25"/>
      <c r="U4" s="29"/>
      <c r="V4" s="25"/>
      <c r="W4" s="29"/>
      <c r="X4" s="25"/>
      <c r="Y4" s="29"/>
      <c r="Z4" s="25"/>
      <c r="AA4" s="29"/>
      <c r="AB4" s="25"/>
      <c r="AC4" s="29"/>
      <c r="AD4" s="25"/>
    </row>
    <row r="5" spans="1:30">
      <c r="A5" s="92"/>
      <c r="B5" s="94"/>
      <c r="C5" s="98"/>
      <c r="D5" s="18" t="s">
        <v>223</v>
      </c>
      <c r="E5" s="25"/>
      <c r="F5" s="7"/>
      <c r="G5" s="7"/>
      <c r="H5" s="7"/>
      <c r="I5" s="26"/>
      <c r="J5" s="26"/>
      <c r="K5" s="29"/>
      <c r="L5" s="25"/>
      <c r="M5" s="29"/>
      <c r="N5" s="25"/>
      <c r="O5" s="29"/>
      <c r="P5" s="25"/>
      <c r="Q5" s="29"/>
      <c r="R5" s="25"/>
      <c r="S5" s="29"/>
      <c r="T5" s="25"/>
      <c r="U5" s="29"/>
      <c r="V5" s="25"/>
      <c r="W5" s="29"/>
      <c r="X5" s="25"/>
      <c r="Y5" s="29"/>
      <c r="Z5" s="25"/>
      <c r="AA5" s="29"/>
      <c r="AB5" s="25"/>
      <c r="AC5" s="29"/>
      <c r="AD5" s="25"/>
    </row>
    <row r="6" spans="1:30" ht="44.85" customHeight="1">
      <c r="A6" s="92"/>
      <c r="B6" s="9"/>
      <c r="C6" s="98"/>
      <c r="D6" s="18"/>
      <c r="E6" s="25"/>
      <c r="F6" s="7"/>
      <c r="G6" s="7"/>
      <c r="H6" s="7"/>
      <c r="I6" s="26"/>
      <c r="J6" s="26"/>
      <c r="K6" s="29"/>
      <c r="L6" s="25"/>
      <c r="M6" s="29"/>
      <c r="N6" s="25"/>
      <c r="O6" s="29"/>
      <c r="P6" s="25"/>
      <c r="Q6" s="29"/>
      <c r="R6" s="25"/>
      <c r="S6" s="29"/>
      <c r="T6" s="25"/>
      <c r="U6" s="29"/>
      <c r="V6" s="25"/>
      <c r="W6" s="29"/>
      <c r="X6" s="25"/>
      <c r="Y6" s="29"/>
      <c r="Z6" s="25"/>
      <c r="AA6" s="29"/>
      <c r="AB6" s="25"/>
      <c r="AC6" s="29"/>
      <c r="AD6" s="25"/>
    </row>
    <row r="7" spans="1:30" ht="30.75" customHeight="1">
      <c r="A7" s="100" t="s">
        <v>5</v>
      </c>
      <c r="B7" s="100"/>
      <c r="C7" s="100"/>
      <c r="D7" s="100"/>
      <c r="E7" s="100"/>
      <c r="F7" s="100"/>
      <c r="G7" s="100"/>
      <c r="H7" s="100"/>
      <c r="I7" s="100"/>
      <c r="K7" s="16"/>
      <c r="L7" s="16"/>
      <c r="M7" s="16"/>
      <c r="N7" s="16"/>
      <c r="O7" s="16"/>
      <c r="P7" s="16"/>
      <c r="Q7" s="16"/>
      <c r="R7" s="16"/>
      <c r="S7" s="16"/>
      <c r="T7" s="16"/>
      <c r="U7" s="16"/>
      <c r="V7" s="16"/>
    </row>
    <row r="8" spans="1:30" ht="30.75" customHeight="1">
      <c r="A8" s="12"/>
      <c r="B8" s="12" t="s">
        <v>101</v>
      </c>
      <c r="C8" s="20"/>
      <c r="D8" s="12" t="s">
        <v>102</v>
      </c>
      <c r="E8" s="12" t="s">
        <v>48</v>
      </c>
      <c r="F8" s="12"/>
      <c r="G8" s="12"/>
      <c r="H8" s="12" t="s">
        <v>103</v>
      </c>
      <c r="I8" s="12" t="s">
        <v>104</v>
      </c>
    </row>
    <row r="9" spans="1:30">
      <c r="A9" s="92" t="s">
        <v>224</v>
      </c>
      <c r="B9" s="94" t="s">
        <v>225</v>
      </c>
      <c r="C9" s="98"/>
      <c r="D9" s="18" t="s">
        <v>226</v>
      </c>
      <c r="E9" s="95"/>
      <c r="F9" s="95"/>
      <c r="G9" s="95"/>
      <c r="H9" s="1"/>
      <c r="I9" s="1"/>
    </row>
    <row r="10" spans="1:30">
      <c r="A10" s="92"/>
      <c r="B10" s="94"/>
      <c r="C10" s="98"/>
      <c r="D10" s="23" t="s">
        <v>227</v>
      </c>
      <c r="E10" s="95"/>
      <c r="F10" s="95"/>
      <c r="G10" s="95"/>
      <c r="H10" s="1"/>
      <c r="I10" s="1"/>
    </row>
    <row r="15" spans="1:30">
      <c r="A15" s="13"/>
    </row>
    <row r="16" spans="1:30">
      <c r="A16" s="13"/>
    </row>
    <row r="17" spans="1:1">
      <c r="A17" s="38"/>
    </row>
    <row r="18" spans="1:1">
      <c r="A18" s="13"/>
    </row>
  </sheetData>
  <mergeCells count="31">
    <mergeCell ref="AA2:AB2"/>
    <mergeCell ref="AC2:AD2"/>
    <mergeCell ref="K1:AD1"/>
    <mergeCell ref="A1:C1"/>
    <mergeCell ref="B2:B3"/>
    <mergeCell ref="C2:C3"/>
    <mergeCell ref="W2:X2"/>
    <mergeCell ref="Y2:Z2"/>
    <mergeCell ref="J2:J3"/>
    <mergeCell ref="M2:N2"/>
    <mergeCell ref="O2:P2"/>
    <mergeCell ref="U2:V2"/>
    <mergeCell ref="K2:L2"/>
    <mergeCell ref="D1:J1"/>
    <mergeCell ref="Q2:R2"/>
    <mergeCell ref="S2:T2"/>
    <mergeCell ref="E9:G9"/>
    <mergeCell ref="E10:G10"/>
    <mergeCell ref="A9:A10"/>
    <mergeCell ref="B9:B10"/>
    <mergeCell ref="C9:C10"/>
    <mergeCell ref="A7:I7"/>
    <mergeCell ref="C4:C6"/>
    <mergeCell ref="A4:A6"/>
    <mergeCell ref="B4:B5"/>
    <mergeCell ref="D2:D3"/>
    <mergeCell ref="E2:E3"/>
    <mergeCell ref="F2:F3"/>
    <mergeCell ref="G2:G3"/>
    <mergeCell ref="H2:H3"/>
    <mergeCell ref="I2:I3"/>
  </mergeCells>
  <conditionalFormatting sqref="H9:H10">
    <cfRule type="containsText" dxfId="15" priority="1" operator="containsText" text="Not Started">
      <formula>NOT(ISERROR(SEARCH("Not Started",H9)))</formula>
    </cfRule>
    <cfRule type="containsText" dxfId="14" priority="2" operator="containsText" text="In Progress">
      <formula>NOT(ISERROR(SEARCH("In Progress",H9)))</formula>
    </cfRule>
    <cfRule type="containsText" dxfId="13" priority="3" operator="containsText" text="Complete">
      <formula>NOT(ISERROR(SEARCH("Complete",H9)))</formula>
    </cfRule>
  </conditionalFormatting>
  <dataValidations count="1">
    <dataValidation type="list" allowBlank="1" showInputMessage="1" showErrorMessage="1" sqref="H9:H10" xr:uid="{52A09006-7B3E-4C2E-ABFB-467071583882}">
      <formula1>"Not started, In Progress, Complete"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B6774-29C8-4611-A4E2-1BCE319B8FA3}">
  <sheetPr codeName="Sheet12">
    <tabColor theme="4"/>
  </sheetPr>
  <dimension ref="A1:AD21"/>
  <sheetViews>
    <sheetView zoomScale="70" zoomScaleNormal="70" workbookViewId="0">
      <selection activeCell="I37" sqref="I37"/>
    </sheetView>
  </sheetViews>
  <sheetFormatPr defaultColWidth="8.5703125" defaultRowHeight="14.45"/>
  <cols>
    <col min="1" max="1" width="16.42578125" style="15" customWidth="1"/>
    <col min="2" max="2" width="10.5703125" style="15" customWidth="1"/>
    <col min="3" max="3" width="23.42578125" style="15" customWidth="1"/>
    <col min="4" max="4" width="11.5703125"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5703125" style="15" customWidth="1"/>
    <col min="12" max="12" width="55" style="15" customWidth="1"/>
    <col min="13" max="13" width="9.5703125" style="15" customWidth="1"/>
    <col min="14" max="14" width="55.5703125" style="15" customWidth="1"/>
    <col min="15" max="15" width="9.5703125" style="15" customWidth="1"/>
    <col min="16" max="16" width="55.42578125" style="15" customWidth="1"/>
    <col min="17" max="17" width="10" style="15" customWidth="1"/>
    <col min="18" max="18" width="55.42578125" style="15" customWidth="1"/>
    <col min="19" max="19" width="10.42578125" style="15" customWidth="1"/>
    <col min="20" max="20" width="56" style="15" customWidth="1"/>
    <col min="21" max="21" width="10.42578125" style="15" customWidth="1"/>
    <col min="22" max="22" width="55.42578125" style="15" customWidth="1"/>
    <col min="23" max="23" width="8.5703125" style="15"/>
    <col min="24" max="24" width="29.140625" style="15" customWidth="1"/>
    <col min="25" max="25" width="8.5703125" style="15"/>
    <col min="26" max="26" width="29.140625" style="15" customWidth="1"/>
    <col min="27" max="27" width="8.5703125" style="15"/>
    <col min="28" max="28" width="29.140625" style="15" customWidth="1"/>
    <col min="29" max="29" width="8.5703125" style="15"/>
    <col min="30" max="30" width="29.140625" style="15" customWidth="1"/>
    <col min="31" max="16384" width="8.5703125" style="15"/>
  </cols>
  <sheetData>
    <row r="1" spans="1:30" ht="30" customHeight="1">
      <c r="A1" s="90" t="s">
        <v>72</v>
      </c>
      <c r="B1" s="90"/>
      <c r="C1" s="90"/>
      <c r="D1" s="91" t="s">
        <v>46</v>
      </c>
      <c r="E1" s="91"/>
      <c r="F1" s="91"/>
      <c r="G1" s="91"/>
      <c r="H1" s="91"/>
      <c r="I1" s="91"/>
      <c r="J1" s="91"/>
      <c r="K1" s="97" t="s">
        <v>73</v>
      </c>
      <c r="L1" s="97"/>
      <c r="M1" s="97"/>
      <c r="N1" s="97"/>
      <c r="O1" s="97"/>
      <c r="P1" s="97"/>
      <c r="Q1" s="97"/>
      <c r="R1" s="97"/>
      <c r="S1" s="97"/>
      <c r="T1" s="97"/>
      <c r="U1" s="97"/>
      <c r="V1" s="97"/>
      <c r="W1" s="97"/>
      <c r="X1" s="97"/>
      <c r="Y1" s="97"/>
      <c r="Z1" s="97"/>
      <c r="AA1" s="97"/>
      <c r="AB1" s="97"/>
      <c r="AC1" s="97"/>
      <c r="AD1" s="97"/>
    </row>
    <row r="2" spans="1:30" ht="15" customHeight="1">
      <c r="A2" s="19" t="s">
        <v>74</v>
      </c>
      <c r="B2" s="92" t="s">
        <v>75</v>
      </c>
      <c r="C2" s="92" t="s">
        <v>48</v>
      </c>
      <c r="D2" s="92" t="s">
        <v>76</v>
      </c>
      <c r="E2" s="94" t="s">
        <v>50</v>
      </c>
      <c r="F2" s="94" t="s">
        <v>77</v>
      </c>
      <c r="G2" s="94" t="s">
        <v>78</v>
      </c>
      <c r="H2" s="94" t="s">
        <v>79</v>
      </c>
      <c r="I2" s="94" t="s">
        <v>54</v>
      </c>
      <c r="J2" s="94" t="s">
        <v>80</v>
      </c>
      <c r="K2" s="92" t="s">
        <v>81</v>
      </c>
      <c r="L2" s="92"/>
      <c r="M2" s="94" t="s">
        <v>82</v>
      </c>
      <c r="N2" s="94"/>
      <c r="O2" s="92" t="s">
        <v>83</v>
      </c>
      <c r="P2" s="92"/>
      <c r="Q2" s="94" t="s">
        <v>84</v>
      </c>
      <c r="R2" s="94"/>
      <c r="S2" s="92" t="s">
        <v>85</v>
      </c>
      <c r="T2" s="92"/>
      <c r="U2" s="94" t="s">
        <v>86</v>
      </c>
      <c r="V2" s="94"/>
      <c r="W2" s="92" t="s">
        <v>87</v>
      </c>
      <c r="X2" s="92"/>
      <c r="Y2" s="94" t="s">
        <v>88</v>
      </c>
      <c r="Z2" s="94"/>
      <c r="AA2" s="92" t="s">
        <v>89</v>
      </c>
      <c r="AB2" s="92"/>
      <c r="AC2" s="94" t="s">
        <v>90</v>
      </c>
      <c r="AD2" s="94"/>
    </row>
    <row r="3" spans="1:30">
      <c r="A3" s="19">
        <f>COUNTIF(D4:D7,"&lt;&gt;")</f>
        <v>3</v>
      </c>
      <c r="B3" s="92"/>
      <c r="C3" s="92"/>
      <c r="D3" s="92"/>
      <c r="E3" s="94"/>
      <c r="F3" s="94"/>
      <c r="G3" s="94"/>
      <c r="H3" s="94"/>
      <c r="I3" s="94"/>
      <c r="J3" s="94"/>
      <c r="K3" s="12" t="s">
        <v>91</v>
      </c>
      <c r="L3" s="12" t="s">
        <v>48</v>
      </c>
      <c r="M3" s="9" t="s">
        <v>91</v>
      </c>
      <c r="N3" s="9" t="s">
        <v>48</v>
      </c>
      <c r="O3" s="12" t="s">
        <v>91</v>
      </c>
      <c r="P3" s="12" t="s">
        <v>48</v>
      </c>
      <c r="Q3" s="9" t="s">
        <v>91</v>
      </c>
      <c r="R3" s="9" t="s">
        <v>48</v>
      </c>
      <c r="S3" s="12" t="s">
        <v>91</v>
      </c>
      <c r="T3" s="12" t="s">
        <v>48</v>
      </c>
      <c r="U3" s="9" t="s">
        <v>91</v>
      </c>
      <c r="V3" s="9" t="s">
        <v>48</v>
      </c>
      <c r="W3" s="12" t="s">
        <v>91</v>
      </c>
      <c r="X3" s="12" t="s">
        <v>48</v>
      </c>
      <c r="Y3" s="9" t="s">
        <v>91</v>
      </c>
      <c r="Z3" s="9" t="s">
        <v>48</v>
      </c>
      <c r="AA3" s="12" t="s">
        <v>91</v>
      </c>
      <c r="AB3" s="12" t="s">
        <v>48</v>
      </c>
      <c r="AC3" s="9" t="s">
        <v>91</v>
      </c>
      <c r="AD3" s="9" t="s">
        <v>48</v>
      </c>
    </row>
    <row r="4" spans="1:30" s="16" customFormat="1" ht="128.85" customHeight="1">
      <c r="A4" s="92" t="s">
        <v>228</v>
      </c>
      <c r="B4" s="94" t="s">
        <v>229</v>
      </c>
      <c r="C4" s="98"/>
      <c r="D4" s="23" t="s">
        <v>230</v>
      </c>
      <c r="E4" s="26"/>
      <c r="F4" s="7"/>
      <c r="G4" s="7"/>
      <c r="H4" s="46"/>
      <c r="I4" s="26"/>
      <c r="J4" s="26"/>
      <c r="K4" s="29"/>
      <c r="L4" s="25"/>
      <c r="M4" s="29"/>
      <c r="N4" s="25"/>
      <c r="O4" s="29"/>
      <c r="P4" s="25"/>
      <c r="Q4" s="29"/>
      <c r="R4" s="25"/>
      <c r="S4" s="29"/>
      <c r="T4" s="25"/>
      <c r="U4" s="29"/>
      <c r="V4" s="25"/>
      <c r="W4" s="29"/>
      <c r="X4" s="25"/>
      <c r="Y4" s="29"/>
      <c r="Z4" s="25"/>
      <c r="AA4" s="29"/>
      <c r="AB4" s="25"/>
      <c r="AC4" s="29"/>
      <c r="AD4" s="25"/>
    </row>
    <row r="5" spans="1:30">
      <c r="A5" s="92"/>
      <c r="B5" s="94"/>
      <c r="C5" s="98"/>
      <c r="D5" s="18" t="s">
        <v>231</v>
      </c>
      <c r="E5" s="25"/>
      <c r="F5" s="7"/>
      <c r="G5" s="7"/>
      <c r="H5" s="7"/>
      <c r="I5" s="25"/>
      <c r="J5" s="26"/>
      <c r="K5" s="29"/>
      <c r="L5" s="25"/>
      <c r="M5" s="29"/>
      <c r="N5" s="25"/>
      <c r="O5" s="29"/>
      <c r="P5" s="25"/>
      <c r="Q5" s="29"/>
      <c r="R5" s="25"/>
      <c r="S5" s="29"/>
      <c r="T5" s="25"/>
      <c r="U5" s="29"/>
      <c r="V5" s="25"/>
      <c r="W5" s="29"/>
      <c r="X5" s="25"/>
      <c r="Y5" s="29"/>
      <c r="Z5" s="25"/>
      <c r="AA5" s="29"/>
      <c r="AB5" s="25"/>
      <c r="AC5" s="29"/>
      <c r="AD5" s="25"/>
    </row>
    <row r="6" spans="1:30">
      <c r="A6" s="92"/>
      <c r="B6" s="94"/>
      <c r="C6" s="98"/>
      <c r="D6" s="18" t="s">
        <v>232</v>
      </c>
      <c r="E6" s="25"/>
      <c r="F6" s="7"/>
      <c r="G6" s="7"/>
      <c r="H6" s="7"/>
      <c r="I6" s="25"/>
      <c r="J6" s="26"/>
      <c r="K6" s="29"/>
      <c r="L6" s="25"/>
      <c r="M6" s="29"/>
      <c r="N6" s="25"/>
      <c r="O6" s="29"/>
      <c r="P6" s="25"/>
      <c r="Q6" s="29"/>
      <c r="R6" s="25"/>
      <c r="S6" s="29"/>
      <c r="T6" s="25"/>
      <c r="U6" s="29"/>
      <c r="V6" s="25"/>
      <c r="W6" s="29"/>
      <c r="X6" s="25"/>
      <c r="Y6" s="29"/>
      <c r="Z6" s="25"/>
      <c r="AA6" s="29"/>
      <c r="AB6" s="25"/>
      <c r="AC6" s="29"/>
      <c r="AD6" s="25"/>
    </row>
    <row r="7" spans="1:30" ht="30.75" customHeight="1">
      <c r="A7" s="100" t="s">
        <v>5</v>
      </c>
      <c r="B7" s="100"/>
      <c r="C7" s="100"/>
      <c r="D7" s="100"/>
      <c r="E7" s="100"/>
      <c r="F7" s="100"/>
      <c r="G7" s="100"/>
      <c r="H7" s="100"/>
      <c r="I7" s="100"/>
      <c r="K7" s="16"/>
      <c r="L7" s="16"/>
      <c r="M7" s="16"/>
      <c r="N7" s="16"/>
      <c r="O7" s="16"/>
      <c r="P7" s="16"/>
      <c r="Q7" s="16"/>
      <c r="R7" s="16"/>
      <c r="S7" s="16"/>
      <c r="T7" s="16"/>
      <c r="U7" s="16"/>
      <c r="V7" s="16"/>
    </row>
    <row r="8" spans="1:30" ht="30.75" customHeight="1">
      <c r="A8" s="12"/>
      <c r="B8" s="12" t="s">
        <v>101</v>
      </c>
      <c r="C8" s="20"/>
      <c r="D8" s="12" t="s">
        <v>102</v>
      </c>
      <c r="E8" s="12" t="s">
        <v>48</v>
      </c>
      <c r="F8" s="12"/>
      <c r="G8" s="12"/>
      <c r="H8" s="12" t="s">
        <v>103</v>
      </c>
      <c r="I8" s="12" t="s">
        <v>104</v>
      </c>
    </row>
    <row r="9" spans="1:30">
      <c r="A9" s="92" t="s">
        <v>233</v>
      </c>
      <c r="B9" s="94" t="s">
        <v>234</v>
      </c>
      <c r="C9" s="98"/>
      <c r="D9" s="18" t="s">
        <v>235</v>
      </c>
      <c r="E9" s="95"/>
      <c r="F9" s="95"/>
      <c r="G9" s="95"/>
      <c r="H9" s="1"/>
      <c r="I9" s="1"/>
    </row>
    <row r="10" spans="1:30" ht="29.25" customHeight="1">
      <c r="A10" s="92"/>
      <c r="B10" s="94"/>
      <c r="C10" s="98"/>
      <c r="D10" s="23" t="s">
        <v>236</v>
      </c>
      <c r="E10" s="95"/>
      <c r="F10" s="95"/>
      <c r="G10" s="95"/>
      <c r="H10" s="1"/>
      <c r="I10" s="1"/>
    </row>
    <row r="11" spans="1:30" ht="28.5" customHeight="1">
      <c r="A11" s="92"/>
      <c r="B11" s="94"/>
      <c r="C11" s="98"/>
      <c r="D11" s="23" t="s">
        <v>237</v>
      </c>
      <c r="E11" s="95"/>
      <c r="F11" s="95"/>
      <c r="G11" s="95"/>
      <c r="H11" s="1"/>
      <c r="I11" s="1"/>
    </row>
    <row r="12" spans="1:30" ht="30" customHeight="1">
      <c r="A12" s="92"/>
      <c r="B12" s="94"/>
      <c r="C12" s="98"/>
      <c r="D12" s="23" t="s">
        <v>238</v>
      </c>
      <c r="E12" s="95"/>
      <c r="F12" s="95"/>
      <c r="G12" s="95"/>
      <c r="H12" s="1"/>
      <c r="I12" s="1"/>
    </row>
    <row r="13" spans="1:30" ht="30.75" customHeight="1">
      <c r="A13" s="92"/>
      <c r="B13" s="94"/>
      <c r="C13" s="98"/>
      <c r="D13" s="23" t="s">
        <v>239</v>
      </c>
      <c r="E13" s="95"/>
      <c r="F13" s="95"/>
      <c r="G13" s="95"/>
      <c r="H13" s="1"/>
      <c r="I13" s="1"/>
    </row>
    <row r="18" spans="1:1">
      <c r="A18" s="13"/>
    </row>
    <row r="19" spans="1:1">
      <c r="A19" s="13"/>
    </row>
    <row r="20" spans="1:1">
      <c r="A20" s="38"/>
    </row>
    <row r="21" spans="1:1">
      <c r="A21" s="13"/>
    </row>
  </sheetData>
  <mergeCells count="34">
    <mergeCell ref="AA2:AB2"/>
    <mergeCell ref="AC2:AD2"/>
    <mergeCell ref="K1:AD1"/>
    <mergeCell ref="C4:C6"/>
    <mergeCell ref="K2:L2"/>
    <mergeCell ref="D1:J1"/>
    <mergeCell ref="J2:J3"/>
    <mergeCell ref="M2:N2"/>
    <mergeCell ref="W2:X2"/>
    <mergeCell ref="Y2:Z2"/>
    <mergeCell ref="O2:P2"/>
    <mergeCell ref="Q2:R2"/>
    <mergeCell ref="S2:T2"/>
    <mergeCell ref="U2:V2"/>
    <mergeCell ref="A9:A13"/>
    <mergeCell ref="B9:B13"/>
    <mergeCell ref="C9:C13"/>
    <mergeCell ref="E9:G9"/>
    <mergeCell ref="E10:G10"/>
    <mergeCell ref="E11:G11"/>
    <mergeCell ref="E12:G12"/>
    <mergeCell ref="E13:G13"/>
    <mergeCell ref="A4:A6"/>
    <mergeCell ref="B4:B6"/>
    <mergeCell ref="A7:I7"/>
    <mergeCell ref="A1:C1"/>
    <mergeCell ref="B2:B3"/>
    <mergeCell ref="C2:C3"/>
    <mergeCell ref="D2:D3"/>
    <mergeCell ref="E2:E3"/>
    <mergeCell ref="F2:F3"/>
    <mergeCell ref="G2:G3"/>
    <mergeCell ref="H2:H3"/>
    <mergeCell ref="I2:I3"/>
  </mergeCells>
  <conditionalFormatting sqref="H9:H13">
    <cfRule type="containsText" dxfId="12" priority="1" operator="containsText" text="Not Started">
      <formula>NOT(ISERROR(SEARCH("Not Started",H9)))</formula>
    </cfRule>
    <cfRule type="containsText" dxfId="11" priority="2" operator="containsText" text="In Progress">
      <formula>NOT(ISERROR(SEARCH("In Progress",H9)))</formula>
    </cfRule>
    <cfRule type="containsText" dxfId="10" priority="3" operator="containsText" text="Complete">
      <formula>NOT(ISERROR(SEARCH("Complete",H9)))</formula>
    </cfRule>
  </conditionalFormatting>
  <dataValidations count="1">
    <dataValidation type="list" allowBlank="1" showInputMessage="1" showErrorMessage="1" sqref="H9:H13" xr:uid="{FCBB26DE-B9BB-480C-B5E0-4B07B02194CB}">
      <formula1>"Not started, In Progress, Complete"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BD1A8-29A1-41BA-9571-A212512B3FF7}">
  <sheetPr codeName="Sheet14">
    <tabColor theme="4"/>
  </sheetPr>
  <dimension ref="A1:AD23"/>
  <sheetViews>
    <sheetView topLeftCell="E1" zoomScale="55" zoomScaleNormal="55" workbookViewId="0">
      <selection activeCell="I37" sqref="I37"/>
    </sheetView>
  </sheetViews>
  <sheetFormatPr defaultColWidth="8.5703125" defaultRowHeight="14.45"/>
  <cols>
    <col min="1" max="1" width="16.42578125" style="15" customWidth="1"/>
    <col min="2" max="2" width="10.570312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5703125" style="15" customWidth="1"/>
    <col min="12" max="12" width="55" style="15" customWidth="1"/>
    <col min="13" max="13" width="9.5703125" style="15" customWidth="1"/>
    <col min="14" max="14" width="55.5703125" style="15" customWidth="1"/>
    <col min="15" max="15" width="9.5703125" style="15" customWidth="1"/>
    <col min="16" max="16" width="55.42578125" style="15" customWidth="1"/>
    <col min="17" max="17" width="10" style="15" customWidth="1"/>
    <col min="18" max="18" width="55.42578125" style="15" customWidth="1"/>
    <col min="19" max="19" width="10.42578125" style="15" customWidth="1"/>
    <col min="20" max="20" width="56" style="15" customWidth="1"/>
    <col min="21" max="21" width="10.42578125" style="15" customWidth="1"/>
    <col min="22" max="22" width="55.42578125" style="15" customWidth="1"/>
    <col min="23" max="23" width="8.5703125" style="15"/>
    <col min="24" max="24" width="29.140625" style="15" customWidth="1"/>
    <col min="25" max="25" width="8.5703125" style="15"/>
    <col min="26" max="26" width="29.140625" style="15" customWidth="1"/>
    <col min="27" max="27" width="8.5703125" style="15"/>
    <col min="28" max="28" width="29.140625" style="15" customWidth="1"/>
    <col min="29" max="29" width="8.5703125" style="15"/>
    <col min="30" max="30" width="29.140625" style="15" customWidth="1"/>
    <col min="31" max="16384" width="8.5703125" style="15"/>
  </cols>
  <sheetData>
    <row r="1" spans="1:30" ht="30" customHeight="1">
      <c r="A1" s="90" t="s">
        <v>72</v>
      </c>
      <c r="B1" s="90"/>
      <c r="C1" s="90"/>
      <c r="D1" s="91" t="s">
        <v>46</v>
      </c>
      <c r="E1" s="91"/>
      <c r="F1" s="91"/>
      <c r="G1" s="91"/>
      <c r="H1" s="91"/>
      <c r="I1" s="91"/>
      <c r="J1" s="91"/>
      <c r="K1" s="97" t="s">
        <v>73</v>
      </c>
      <c r="L1" s="97"/>
      <c r="M1" s="97"/>
      <c r="N1" s="97"/>
      <c r="O1" s="97"/>
      <c r="P1" s="97"/>
      <c r="Q1" s="97"/>
      <c r="R1" s="97"/>
      <c r="S1" s="97"/>
      <c r="T1" s="97"/>
      <c r="U1" s="97"/>
      <c r="V1" s="97"/>
      <c r="W1" s="97"/>
      <c r="X1" s="97"/>
      <c r="Y1" s="97"/>
      <c r="Z1" s="97"/>
      <c r="AA1" s="97"/>
      <c r="AB1" s="97"/>
      <c r="AC1" s="97"/>
      <c r="AD1" s="97"/>
    </row>
    <row r="2" spans="1:30" ht="15" customHeight="1">
      <c r="A2" s="19" t="s">
        <v>74</v>
      </c>
      <c r="B2" s="92" t="s">
        <v>75</v>
      </c>
      <c r="C2" s="92" t="s">
        <v>48</v>
      </c>
      <c r="D2" s="92" t="s">
        <v>76</v>
      </c>
      <c r="E2" s="94" t="s">
        <v>50</v>
      </c>
      <c r="F2" s="94" t="s">
        <v>77</v>
      </c>
      <c r="G2" s="94" t="s">
        <v>78</v>
      </c>
      <c r="H2" s="94" t="s">
        <v>79</v>
      </c>
      <c r="I2" s="94" t="s">
        <v>54</v>
      </c>
      <c r="J2" s="94" t="s">
        <v>80</v>
      </c>
      <c r="K2" s="92" t="s">
        <v>81</v>
      </c>
      <c r="L2" s="92"/>
      <c r="M2" s="94" t="s">
        <v>82</v>
      </c>
      <c r="N2" s="94"/>
      <c r="O2" s="92" t="s">
        <v>83</v>
      </c>
      <c r="P2" s="92"/>
      <c r="Q2" s="94" t="s">
        <v>84</v>
      </c>
      <c r="R2" s="94"/>
      <c r="S2" s="92" t="s">
        <v>85</v>
      </c>
      <c r="T2" s="92"/>
      <c r="U2" s="94" t="s">
        <v>86</v>
      </c>
      <c r="V2" s="94"/>
      <c r="W2" s="92" t="s">
        <v>87</v>
      </c>
      <c r="X2" s="92"/>
      <c r="Y2" s="94" t="s">
        <v>88</v>
      </c>
      <c r="Z2" s="94"/>
      <c r="AA2" s="92" t="s">
        <v>89</v>
      </c>
      <c r="AB2" s="92"/>
      <c r="AC2" s="94" t="s">
        <v>90</v>
      </c>
      <c r="AD2" s="94"/>
    </row>
    <row r="3" spans="1:30">
      <c r="A3" s="19">
        <f>COUNTIF(D4:D6,"&lt;&gt;")</f>
        <v>1</v>
      </c>
      <c r="B3" s="92"/>
      <c r="C3" s="92"/>
      <c r="D3" s="92"/>
      <c r="E3" s="94"/>
      <c r="F3" s="94"/>
      <c r="G3" s="94"/>
      <c r="H3" s="94"/>
      <c r="I3" s="94"/>
      <c r="J3" s="94"/>
      <c r="K3" s="12" t="s">
        <v>91</v>
      </c>
      <c r="L3" s="12" t="s">
        <v>48</v>
      </c>
      <c r="M3" s="9" t="s">
        <v>91</v>
      </c>
      <c r="N3" s="9" t="s">
        <v>48</v>
      </c>
      <c r="O3" s="12" t="s">
        <v>91</v>
      </c>
      <c r="P3" s="12" t="s">
        <v>48</v>
      </c>
      <c r="Q3" s="9" t="s">
        <v>91</v>
      </c>
      <c r="R3" s="9" t="s">
        <v>48</v>
      </c>
      <c r="S3" s="12" t="s">
        <v>91</v>
      </c>
      <c r="T3" s="12" t="s">
        <v>48</v>
      </c>
      <c r="U3" s="9" t="s">
        <v>91</v>
      </c>
      <c r="V3" s="9" t="s">
        <v>48</v>
      </c>
      <c r="W3" s="12" t="s">
        <v>91</v>
      </c>
      <c r="X3" s="12" t="s">
        <v>48</v>
      </c>
      <c r="Y3" s="9" t="s">
        <v>91</v>
      </c>
      <c r="Z3" s="9" t="s">
        <v>48</v>
      </c>
      <c r="AA3" s="12" t="s">
        <v>91</v>
      </c>
      <c r="AB3" s="12" t="s">
        <v>48</v>
      </c>
      <c r="AC3" s="9" t="s">
        <v>91</v>
      </c>
      <c r="AD3" s="9" t="s">
        <v>48</v>
      </c>
    </row>
    <row r="4" spans="1:30" s="16" customFormat="1" ht="108" customHeight="1">
      <c r="A4" s="92" t="s">
        <v>240</v>
      </c>
      <c r="B4" s="94" t="s">
        <v>241</v>
      </c>
      <c r="C4" s="98"/>
      <c r="D4" s="23" t="s">
        <v>242</v>
      </c>
      <c r="E4" s="25"/>
      <c r="F4" s="7"/>
      <c r="G4" s="7"/>
      <c r="H4" s="7"/>
      <c r="I4" s="26"/>
      <c r="J4" s="26"/>
      <c r="K4" s="29"/>
      <c r="L4" s="25"/>
      <c r="M4" s="29"/>
      <c r="N4" s="25"/>
      <c r="O4" s="29"/>
      <c r="P4" s="25"/>
      <c r="Q4" s="29"/>
      <c r="R4" s="25"/>
      <c r="S4" s="29"/>
      <c r="T4" s="25"/>
      <c r="U4" s="29"/>
      <c r="V4" s="25"/>
      <c r="W4" s="29"/>
      <c r="X4" s="25"/>
      <c r="Y4" s="29"/>
      <c r="Z4" s="25"/>
      <c r="AA4" s="29"/>
      <c r="AB4" s="25"/>
      <c r="AC4" s="29"/>
      <c r="AD4" s="25"/>
    </row>
    <row r="5" spans="1:30" s="16" customFormat="1">
      <c r="A5" s="92"/>
      <c r="B5" s="94"/>
      <c r="C5" s="98"/>
      <c r="D5" s="23"/>
      <c r="E5" s="25"/>
      <c r="F5" s="7"/>
      <c r="G5" s="7"/>
      <c r="H5" s="7"/>
      <c r="I5" s="26"/>
      <c r="J5" s="26"/>
      <c r="K5" s="29"/>
      <c r="L5" s="25"/>
      <c r="M5" s="29"/>
      <c r="N5" s="25"/>
      <c r="O5" s="29"/>
      <c r="P5" s="25"/>
      <c r="Q5" s="29"/>
      <c r="R5" s="25"/>
      <c r="S5" s="29"/>
      <c r="T5" s="25"/>
      <c r="U5" s="29"/>
      <c r="V5" s="25"/>
      <c r="W5" s="29"/>
      <c r="X5" s="25"/>
      <c r="Y5" s="29"/>
      <c r="Z5" s="25"/>
      <c r="AA5" s="29"/>
      <c r="AB5" s="25"/>
      <c r="AC5" s="29"/>
      <c r="AD5" s="25"/>
    </row>
    <row r="6" spans="1:30" s="16" customFormat="1">
      <c r="A6" s="92"/>
      <c r="B6" s="94"/>
      <c r="C6" s="98"/>
      <c r="D6" s="23"/>
      <c r="E6" s="25"/>
      <c r="F6" s="7"/>
      <c r="G6" s="7"/>
      <c r="H6" s="7"/>
      <c r="I6" s="26"/>
      <c r="J6" s="26"/>
      <c r="K6" s="29"/>
      <c r="L6" s="25"/>
      <c r="M6" s="29"/>
      <c r="N6" s="25"/>
      <c r="O6" s="29"/>
      <c r="P6" s="25"/>
      <c r="Q6" s="29"/>
      <c r="R6" s="25"/>
      <c r="S6" s="29"/>
      <c r="T6" s="25"/>
      <c r="U6" s="29"/>
      <c r="V6" s="25"/>
      <c r="W6" s="29"/>
      <c r="X6" s="25"/>
      <c r="Y6" s="29"/>
      <c r="Z6" s="25"/>
      <c r="AA6" s="29"/>
      <c r="AB6" s="25"/>
      <c r="AC6" s="29"/>
      <c r="AD6" s="25"/>
    </row>
    <row r="7" spans="1:30" ht="30.75" customHeight="1">
      <c r="A7" s="100" t="s">
        <v>5</v>
      </c>
      <c r="B7" s="100"/>
      <c r="C7" s="100"/>
      <c r="D7" s="100"/>
      <c r="E7" s="100"/>
      <c r="F7" s="100"/>
      <c r="G7" s="100"/>
      <c r="H7" s="100"/>
      <c r="I7" s="100"/>
      <c r="K7" s="16"/>
      <c r="L7" s="16"/>
      <c r="M7" s="16"/>
      <c r="N7" s="16"/>
      <c r="O7" s="16"/>
      <c r="P7" s="16"/>
      <c r="Q7" s="16"/>
      <c r="R7" s="16"/>
      <c r="S7" s="16"/>
      <c r="T7" s="16"/>
      <c r="U7" s="16"/>
      <c r="V7" s="16"/>
    </row>
    <row r="8" spans="1:30" ht="30.75" customHeight="1">
      <c r="A8" s="12"/>
      <c r="B8" s="12" t="s">
        <v>101</v>
      </c>
      <c r="C8" s="20"/>
      <c r="D8" s="12" t="s">
        <v>102</v>
      </c>
      <c r="E8" s="12" t="s">
        <v>48</v>
      </c>
      <c r="F8" s="12"/>
      <c r="G8" s="12"/>
      <c r="H8" s="12" t="s">
        <v>103</v>
      </c>
      <c r="I8" s="12" t="s">
        <v>104</v>
      </c>
    </row>
    <row r="9" spans="1:30">
      <c r="A9" s="92" t="s">
        <v>243</v>
      </c>
      <c r="B9" s="94" t="s">
        <v>244</v>
      </c>
      <c r="C9" s="98"/>
      <c r="D9" s="18" t="s">
        <v>245</v>
      </c>
      <c r="E9" s="95"/>
      <c r="F9" s="95"/>
      <c r="G9" s="95"/>
      <c r="H9" s="1"/>
      <c r="I9" s="1"/>
    </row>
    <row r="10" spans="1:30">
      <c r="A10" s="92"/>
      <c r="B10" s="94"/>
      <c r="C10" s="98"/>
      <c r="D10" s="23" t="s">
        <v>246</v>
      </c>
      <c r="E10" s="95"/>
      <c r="F10" s="95"/>
      <c r="G10" s="95"/>
      <c r="H10" s="1"/>
      <c r="I10" s="1"/>
    </row>
    <row r="11" spans="1:30">
      <c r="A11" s="92"/>
      <c r="B11" s="94"/>
      <c r="C11" s="98"/>
      <c r="D11" s="23" t="s">
        <v>247</v>
      </c>
      <c r="E11" s="95"/>
      <c r="F11" s="95"/>
      <c r="G11" s="95"/>
      <c r="H11" s="1"/>
      <c r="I11" s="1"/>
    </row>
    <row r="15" spans="1:30" ht="15" customHeight="1"/>
    <row r="20" spans="1:1">
      <c r="A20" s="13"/>
    </row>
    <row r="21" spans="1:1">
      <c r="A21" s="13"/>
    </row>
    <row r="22" spans="1:1">
      <c r="A22" s="13"/>
    </row>
    <row r="23" spans="1:1">
      <c r="A23" s="13"/>
    </row>
  </sheetData>
  <mergeCells count="32">
    <mergeCell ref="A7:I7"/>
    <mergeCell ref="O2:P2"/>
    <mergeCell ref="Q2:R2"/>
    <mergeCell ref="S2:T2"/>
    <mergeCell ref="U2:V2"/>
    <mergeCell ref="G2:G3"/>
    <mergeCell ref="H2:H3"/>
    <mergeCell ref="C4:C6"/>
    <mergeCell ref="B4:B6"/>
    <mergeCell ref="A4:A6"/>
    <mergeCell ref="A9:A11"/>
    <mergeCell ref="B9:B11"/>
    <mergeCell ref="C9:C11"/>
    <mergeCell ref="E9:G9"/>
    <mergeCell ref="E10:G10"/>
    <mergeCell ref="E11:G11"/>
    <mergeCell ref="AA2:AB2"/>
    <mergeCell ref="AC2:AD2"/>
    <mergeCell ref="W2:X2"/>
    <mergeCell ref="Y2:Z2"/>
    <mergeCell ref="A1:C1"/>
    <mergeCell ref="B2:B3"/>
    <mergeCell ref="C2:C3"/>
    <mergeCell ref="D2:D3"/>
    <mergeCell ref="E2:E3"/>
    <mergeCell ref="F2:F3"/>
    <mergeCell ref="D1:J1"/>
    <mergeCell ref="J2:J3"/>
    <mergeCell ref="K2:L2"/>
    <mergeCell ref="I2:I3"/>
    <mergeCell ref="M2:N2"/>
    <mergeCell ref="K1:AD1"/>
  </mergeCells>
  <conditionalFormatting sqref="H9:H11">
    <cfRule type="containsText" dxfId="9" priority="1" operator="containsText" text="Not Started">
      <formula>NOT(ISERROR(SEARCH("Not Started",H9)))</formula>
    </cfRule>
    <cfRule type="containsText" dxfId="8" priority="2" operator="containsText" text="In Progress">
      <formula>NOT(ISERROR(SEARCH("In Progress",H9)))</formula>
    </cfRule>
    <cfRule type="containsText" dxfId="7" priority="3" operator="containsText" text="Complete">
      <formula>NOT(ISERROR(SEARCH("Complete",H9)))</formula>
    </cfRule>
  </conditionalFormatting>
  <dataValidations count="1">
    <dataValidation type="list" allowBlank="1" showInputMessage="1" showErrorMessage="1" sqref="H9:H11" xr:uid="{6CCD8E39-F9B7-44A5-AD23-4818ECD2417F}">
      <formula1>"Not started, In Progress, Complete"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4591-5A9F-4347-9B09-012AA77C71E9}">
  <sheetPr codeName="Sheet6">
    <tabColor theme="4"/>
  </sheetPr>
  <dimension ref="A1:AD20"/>
  <sheetViews>
    <sheetView zoomScale="70" zoomScaleNormal="70" workbookViewId="0">
      <pane xSplit="8" ySplit="3" topLeftCell="P4" activePane="bottomRight" state="frozen"/>
      <selection pane="bottomRight" activeCell="S7" sqref="S7"/>
      <selection pane="bottomLeft"/>
      <selection pane="topRight"/>
    </sheetView>
  </sheetViews>
  <sheetFormatPr defaultColWidth="8.5703125" defaultRowHeight="14.45"/>
  <cols>
    <col min="1" max="1" width="16.42578125" style="15" customWidth="1"/>
    <col min="2" max="2" width="10.5703125" style="15" customWidth="1"/>
    <col min="3" max="3" width="23.42578125" style="15" customWidth="1"/>
    <col min="4" max="4" width="12" style="15" customWidth="1"/>
    <col min="5" max="5" width="23.710937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5703125" style="15" customWidth="1"/>
    <col min="12" max="12" width="55" style="15" customWidth="1"/>
    <col min="13" max="13" width="9.5703125" style="15" customWidth="1"/>
    <col min="14" max="14" width="55.5703125" style="15" customWidth="1"/>
    <col min="15" max="15" width="9.5703125" style="15" customWidth="1"/>
    <col min="16" max="16" width="55.42578125" style="15" customWidth="1"/>
    <col min="17" max="17" width="10" style="15" customWidth="1"/>
    <col min="18" max="18" width="55.42578125" style="15" customWidth="1"/>
    <col min="19" max="19" width="10.42578125" style="15" customWidth="1"/>
    <col min="20" max="20" width="56" style="15" customWidth="1"/>
    <col min="21" max="21" width="10.42578125" style="15" customWidth="1"/>
    <col min="22" max="22" width="55.42578125" style="15" customWidth="1"/>
    <col min="23" max="23" width="11.85546875" style="15" bestFit="1" customWidth="1"/>
    <col min="24" max="24" width="29.140625" style="15" customWidth="1"/>
    <col min="25" max="25" width="8.5703125" style="15"/>
    <col min="26" max="26" width="29.140625" style="15" customWidth="1"/>
    <col min="27" max="27" width="11.85546875" style="15" bestFit="1" customWidth="1"/>
    <col min="28" max="28" width="29.140625" style="15" customWidth="1"/>
    <col min="29" max="29" width="8.5703125" style="15"/>
    <col min="30" max="30" width="29.140625" style="15" customWidth="1"/>
    <col min="31" max="16384" width="8.5703125" style="15"/>
  </cols>
  <sheetData>
    <row r="1" spans="1:30" ht="30" customHeight="1">
      <c r="A1" s="90" t="s">
        <v>72</v>
      </c>
      <c r="B1" s="90"/>
      <c r="C1" s="90"/>
      <c r="D1" s="91" t="s">
        <v>46</v>
      </c>
      <c r="E1" s="91"/>
      <c r="F1" s="91"/>
      <c r="G1" s="91"/>
      <c r="H1" s="91"/>
      <c r="I1" s="91"/>
      <c r="J1" s="91"/>
      <c r="K1" s="97" t="s">
        <v>73</v>
      </c>
      <c r="L1" s="97"/>
      <c r="M1" s="97"/>
      <c r="N1" s="97"/>
      <c r="O1" s="97"/>
      <c r="P1" s="97"/>
      <c r="Q1" s="97"/>
      <c r="R1" s="97"/>
      <c r="S1" s="97"/>
      <c r="T1" s="97"/>
      <c r="U1" s="97"/>
      <c r="V1" s="97"/>
      <c r="W1" s="97"/>
      <c r="X1" s="97"/>
      <c r="Y1" s="97"/>
      <c r="Z1" s="97"/>
      <c r="AA1" s="97"/>
      <c r="AB1" s="97"/>
      <c r="AC1" s="97"/>
      <c r="AD1" s="97"/>
    </row>
    <row r="2" spans="1:30" ht="15" customHeight="1">
      <c r="A2" s="19" t="s">
        <v>74</v>
      </c>
      <c r="B2" s="92" t="s">
        <v>75</v>
      </c>
      <c r="C2" s="92" t="s">
        <v>48</v>
      </c>
      <c r="D2" s="92" t="s">
        <v>76</v>
      </c>
      <c r="E2" s="94" t="s">
        <v>50</v>
      </c>
      <c r="F2" s="94" t="s">
        <v>248</v>
      </c>
      <c r="G2" s="94" t="s">
        <v>78</v>
      </c>
      <c r="H2" s="94" t="s">
        <v>79</v>
      </c>
      <c r="I2" s="94" t="s">
        <v>54</v>
      </c>
      <c r="J2" s="94" t="s">
        <v>80</v>
      </c>
      <c r="K2" s="92" t="s">
        <v>249</v>
      </c>
      <c r="L2" s="92"/>
      <c r="M2" s="94" t="s">
        <v>82</v>
      </c>
      <c r="N2" s="94"/>
      <c r="O2" s="92" t="s">
        <v>83</v>
      </c>
      <c r="P2" s="92"/>
      <c r="Q2" s="94" t="s">
        <v>84</v>
      </c>
      <c r="R2" s="94"/>
      <c r="S2" s="92" t="s">
        <v>85</v>
      </c>
      <c r="T2" s="92"/>
      <c r="U2" s="94" t="s">
        <v>86</v>
      </c>
      <c r="V2" s="94"/>
      <c r="W2" s="92" t="s">
        <v>87</v>
      </c>
      <c r="X2" s="92"/>
      <c r="Y2" s="94" t="s">
        <v>88</v>
      </c>
      <c r="Z2" s="94"/>
      <c r="AA2" s="92" t="s">
        <v>89</v>
      </c>
      <c r="AB2" s="92"/>
      <c r="AC2" s="94" t="s">
        <v>90</v>
      </c>
      <c r="AD2" s="94"/>
    </row>
    <row r="3" spans="1:30">
      <c r="A3" s="19">
        <f>COUNTIF(D4:D13,"&lt;&gt;")</f>
        <v>9</v>
      </c>
      <c r="B3" s="92"/>
      <c r="C3" s="92"/>
      <c r="D3" s="92"/>
      <c r="E3" s="94"/>
      <c r="F3" s="94"/>
      <c r="G3" s="94"/>
      <c r="H3" s="94"/>
      <c r="I3" s="94"/>
      <c r="J3" s="94"/>
      <c r="K3" s="12" t="s">
        <v>91</v>
      </c>
      <c r="L3" s="12" t="s">
        <v>48</v>
      </c>
      <c r="M3" s="9" t="s">
        <v>91</v>
      </c>
      <c r="N3" s="9" t="s">
        <v>48</v>
      </c>
      <c r="O3" s="12" t="s">
        <v>91</v>
      </c>
      <c r="P3" s="12" t="s">
        <v>48</v>
      </c>
      <c r="Q3" s="9" t="s">
        <v>91</v>
      </c>
      <c r="R3" s="9" t="s">
        <v>48</v>
      </c>
      <c r="S3" s="12" t="s">
        <v>91</v>
      </c>
      <c r="T3" s="12" t="s">
        <v>48</v>
      </c>
      <c r="U3" s="9" t="s">
        <v>91</v>
      </c>
      <c r="V3" s="9" t="s">
        <v>48</v>
      </c>
      <c r="W3" s="12" t="s">
        <v>91</v>
      </c>
      <c r="X3" s="12" t="s">
        <v>48</v>
      </c>
      <c r="Y3" s="9" t="s">
        <v>91</v>
      </c>
      <c r="Z3" s="9" t="s">
        <v>48</v>
      </c>
      <c r="AA3" s="12" t="s">
        <v>91</v>
      </c>
      <c r="AB3" s="12" t="s">
        <v>48</v>
      </c>
      <c r="AC3" s="9" t="s">
        <v>91</v>
      </c>
      <c r="AD3" s="9" t="s">
        <v>48</v>
      </c>
    </row>
    <row r="4" spans="1:30" s="16" customFormat="1" ht="69" customHeight="1">
      <c r="A4" s="92" t="s">
        <v>250</v>
      </c>
      <c r="B4" s="94">
        <v>0.4</v>
      </c>
      <c r="C4" s="101" t="s">
        <v>251</v>
      </c>
      <c r="D4" s="23" t="s">
        <v>252</v>
      </c>
      <c r="E4" s="77" t="s">
        <v>253</v>
      </c>
      <c r="F4" s="75">
        <v>2500000</v>
      </c>
      <c r="G4" s="29" t="s">
        <v>254</v>
      </c>
      <c r="H4" s="29" t="s">
        <v>255</v>
      </c>
      <c r="I4" s="26"/>
      <c r="J4" s="26"/>
      <c r="K4" s="29"/>
      <c r="L4" s="25"/>
      <c r="M4" s="29"/>
      <c r="N4" s="25"/>
      <c r="O4" s="29"/>
      <c r="P4" s="25"/>
      <c r="Q4" s="67"/>
      <c r="R4" s="68" t="s">
        <v>256</v>
      </c>
      <c r="S4" s="2"/>
      <c r="T4" s="27"/>
      <c r="U4" s="29"/>
      <c r="V4" s="25"/>
      <c r="W4" s="2"/>
      <c r="X4" s="27"/>
      <c r="Y4" s="29"/>
      <c r="Z4" s="25"/>
      <c r="AA4" s="2"/>
      <c r="AB4" s="27"/>
      <c r="AC4" s="29"/>
      <c r="AD4" s="25"/>
    </row>
    <row r="5" spans="1:30" s="16" customFormat="1" ht="69" customHeight="1">
      <c r="A5" s="92"/>
      <c r="B5" s="94"/>
      <c r="C5" s="94"/>
      <c r="D5" s="23" t="s">
        <v>257</v>
      </c>
      <c r="E5" s="25" t="s">
        <v>258</v>
      </c>
      <c r="F5" s="29">
        <v>11000000000</v>
      </c>
      <c r="G5" s="29" t="s">
        <v>259</v>
      </c>
      <c r="H5" s="29" t="s">
        <v>255</v>
      </c>
      <c r="I5" s="25"/>
      <c r="J5" s="26"/>
      <c r="K5" s="29"/>
      <c r="L5" s="25"/>
      <c r="M5" s="29">
        <f>590+2700+2000</f>
        <v>5290</v>
      </c>
      <c r="N5" s="74" t="s">
        <v>260</v>
      </c>
      <c r="O5" s="29" t="s">
        <v>261</v>
      </c>
      <c r="P5" s="25" t="s">
        <v>262</v>
      </c>
      <c r="Q5" s="29" t="s">
        <v>263</v>
      </c>
      <c r="R5" s="80" t="s">
        <v>264</v>
      </c>
      <c r="S5" s="29"/>
      <c r="T5" s="25"/>
      <c r="U5" s="29"/>
      <c r="V5" s="25"/>
      <c r="W5" s="2"/>
      <c r="X5" s="27"/>
      <c r="Y5" s="29"/>
      <c r="Z5" s="25"/>
      <c r="AA5" s="2"/>
      <c r="AB5" s="27"/>
      <c r="AC5" s="29"/>
      <c r="AD5" s="25"/>
    </row>
    <row r="6" spans="1:30" s="16" customFormat="1" ht="69" customHeight="1">
      <c r="A6" s="92"/>
      <c r="B6" s="94"/>
      <c r="C6" s="94"/>
      <c r="D6" s="23" t="s">
        <v>265</v>
      </c>
      <c r="E6" s="77" t="s">
        <v>266</v>
      </c>
      <c r="F6" s="29"/>
      <c r="G6" s="29" t="s">
        <v>267</v>
      </c>
      <c r="H6" s="29" t="s">
        <v>268</v>
      </c>
      <c r="I6" s="77" t="s">
        <v>269</v>
      </c>
      <c r="J6" s="26"/>
      <c r="K6" s="29"/>
      <c r="L6" s="25" t="s">
        <v>270</v>
      </c>
      <c r="M6" s="29"/>
      <c r="N6" s="66" t="s">
        <v>271</v>
      </c>
      <c r="O6" s="29"/>
      <c r="P6" s="25"/>
      <c r="Q6" s="29">
        <v>9</v>
      </c>
      <c r="R6" s="79" t="s">
        <v>272</v>
      </c>
      <c r="S6" s="29"/>
      <c r="T6" s="25" t="s">
        <v>273</v>
      </c>
      <c r="U6" s="29"/>
      <c r="V6" s="25" t="s">
        <v>274</v>
      </c>
      <c r="W6" s="2"/>
      <c r="X6" s="27"/>
      <c r="Y6" s="29"/>
      <c r="Z6" s="25"/>
      <c r="AA6" s="2"/>
      <c r="AB6" s="27"/>
      <c r="AC6" s="29"/>
      <c r="AD6" s="25"/>
    </row>
    <row r="7" spans="1:30" ht="63" customHeight="1">
      <c r="A7" s="92"/>
      <c r="B7" s="94"/>
      <c r="C7" s="94"/>
      <c r="D7" s="23" t="s">
        <v>275</v>
      </c>
      <c r="E7" s="25" t="s">
        <v>276</v>
      </c>
      <c r="F7" s="29"/>
      <c r="G7" s="29" t="s">
        <v>267</v>
      </c>
      <c r="H7" s="29" t="s">
        <v>268</v>
      </c>
      <c r="I7" s="25" t="s">
        <v>277</v>
      </c>
      <c r="J7" s="25"/>
      <c r="K7" s="29"/>
      <c r="L7" s="78" t="s">
        <v>278</v>
      </c>
      <c r="M7" s="29">
        <v>4</v>
      </c>
      <c r="N7" s="25" t="s">
        <v>279</v>
      </c>
      <c r="O7" s="29"/>
      <c r="P7" s="25"/>
      <c r="Q7" s="2">
        <v>5</v>
      </c>
      <c r="R7" s="27" t="s">
        <v>280</v>
      </c>
      <c r="S7" s="2"/>
      <c r="T7" s="27"/>
      <c r="U7" s="29"/>
      <c r="V7" s="25"/>
      <c r="W7" s="2"/>
      <c r="X7" s="27"/>
      <c r="Y7" s="29"/>
      <c r="Z7" s="25"/>
      <c r="AA7" s="2"/>
      <c r="AB7" s="27"/>
      <c r="AC7" s="29"/>
      <c r="AD7" s="25"/>
    </row>
    <row r="8" spans="1:30" s="16" customFormat="1" ht="69" customHeight="1">
      <c r="A8" s="92"/>
      <c r="B8" s="94"/>
      <c r="C8" s="94"/>
      <c r="D8" s="18" t="s">
        <v>281</v>
      </c>
      <c r="E8" s="25" t="s">
        <v>282</v>
      </c>
      <c r="F8" s="73" t="s">
        <v>283</v>
      </c>
      <c r="G8" s="29" t="s">
        <v>267</v>
      </c>
      <c r="H8" s="29" t="s">
        <v>268</v>
      </c>
      <c r="I8" s="25" t="s">
        <v>284</v>
      </c>
      <c r="J8" s="25" t="s">
        <v>285</v>
      </c>
      <c r="K8" s="29" t="s">
        <v>286</v>
      </c>
      <c r="L8" s="25" t="s">
        <v>286</v>
      </c>
      <c r="M8" s="29" t="s">
        <v>286</v>
      </c>
      <c r="N8" s="25" t="s">
        <v>286</v>
      </c>
      <c r="O8" s="29"/>
      <c r="P8" s="24" t="s">
        <v>287</v>
      </c>
      <c r="Q8" s="67">
        <v>26161</v>
      </c>
      <c r="R8" s="79" t="s">
        <v>288</v>
      </c>
      <c r="S8" s="2"/>
      <c r="T8" s="27"/>
      <c r="U8" s="29"/>
      <c r="V8" s="25"/>
      <c r="W8" s="2"/>
      <c r="X8" s="27"/>
      <c r="Y8" s="29"/>
      <c r="Z8" s="25"/>
      <c r="AA8" s="2"/>
      <c r="AB8" s="27"/>
      <c r="AC8" s="29"/>
      <c r="AD8" s="25"/>
    </row>
    <row r="9" spans="1:30" ht="69" customHeight="1">
      <c r="A9" s="92"/>
      <c r="B9" s="94"/>
      <c r="C9" s="94"/>
      <c r="D9" s="23" t="s">
        <v>289</v>
      </c>
      <c r="E9" s="25" t="s">
        <v>290</v>
      </c>
      <c r="F9" s="29" t="s">
        <v>291</v>
      </c>
      <c r="G9" s="29" t="s">
        <v>292</v>
      </c>
      <c r="H9" s="29" t="s">
        <v>293</v>
      </c>
      <c r="I9" s="25" t="s">
        <v>294</v>
      </c>
      <c r="J9" s="26" t="s">
        <v>295</v>
      </c>
      <c r="K9" s="29"/>
      <c r="L9" s="25"/>
      <c r="M9" s="29">
        <v>0</v>
      </c>
      <c r="N9" s="25" t="s">
        <v>286</v>
      </c>
      <c r="O9" s="29"/>
      <c r="P9"/>
      <c r="Q9" s="67">
        <v>26016</v>
      </c>
      <c r="R9" s="25" t="s">
        <v>296</v>
      </c>
      <c r="S9" s="29"/>
      <c r="T9" s="25"/>
      <c r="U9" s="29"/>
      <c r="V9" s="25"/>
      <c r="W9" s="29"/>
      <c r="X9" s="25"/>
      <c r="Y9" s="29"/>
      <c r="Z9" s="25"/>
      <c r="AA9" s="29"/>
      <c r="AB9" s="25"/>
      <c r="AC9" s="29"/>
      <c r="AD9" s="25"/>
    </row>
    <row r="10" spans="1:30" s="16" customFormat="1" ht="69" customHeight="1">
      <c r="A10" s="12"/>
      <c r="B10" s="9"/>
      <c r="C10" s="9"/>
      <c r="D10" s="23" t="s">
        <v>297</v>
      </c>
      <c r="E10" s="25" t="s">
        <v>298</v>
      </c>
      <c r="F10" s="29"/>
      <c r="G10" s="29" t="s">
        <v>299</v>
      </c>
      <c r="H10" s="29" t="s">
        <v>300</v>
      </c>
      <c r="I10" s="26"/>
      <c r="J10" s="26"/>
      <c r="K10" s="29"/>
      <c r="L10" s="25"/>
      <c r="M10" s="29">
        <v>1150</v>
      </c>
      <c r="N10" s="80" t="s">
        <v>301</v>
      </c>
      <c r="O10" s="29"/>
      <c r="P10" s="25"/>
      <c r="Q10" s="67">
        <v>25261</v>
      </c>
      <c r="R10" s="79" t="s">
        <v>302</v>
      </c>
      <c r="S10" s="2"/>
      <c r="T10" s="27"/>
      <c r="U10" s="29"/>
      <c r="V10" s="25"/>
      <c r="W10" s="2"/>
      <c r="X10" s="27"/>
      <c r="Y10" s="29"/>
      <c r="Z10" s="25"/>
      <c r="AA10" s="2"/>
      <c r="AB10" s="27"/>
      <c r="AC10" s="29"/>
      <c r="AD10" s="25"/>
    </row>
    <row r="11" spans="1:30" s="16" customFormat="1" ht="69" customHeight="1">
      <c r="A11" s="12"/>
      <c r="B11" s="9"/>
      <c r="C11" s="9"/>
      <c r="D11" s="23" t="s">
        <v>303</v>
      </c>
      <c r="E11" s="25" t="s">
        <v>304</v>
      </c>
      <c r="F11" s="29">
        <v>33000000000</v>
      </c>
      <c r="G11" s="29" t="s">
        <v>305</v>
      </c>
      <c r="H11" s="29"/>
      <c r="I11" s="26"/>
      <c r="J11" s="26"/>
      <c r="K11" s="29">
        <v>5000000000</v>
      </c>
      <c r="L11" s="25"/>
      <c r="M11" s="29"/>
      <c r="N11" s="25"/>
      <c r="O11" s="29">
        <v>7000000000</v>
      </c>
      <c r="P11" s="25"/>
      <c r="Q11" s="67"/>
      <c r="R11" s="81" t="s">
        <v>306</v>
      </c>
      <c r="S11" s="2">
        <v>9000000000</v>
      </c>
      <c r="T11" s="27"/>
      <c r="U11" s="29"/>
      <c r="V11" s="25"/>
      <c r="W11" s="2">
        <v>7000000000</v>
      </c>
      <c r="X11" s="27"/>
      <c r="Y11" s="29"/>
      <c r="Z11" s="25"/>
      <c r="AA11" s="2">
        <v>5000000000</v>
      </c>
      <c r="AB11" s="27"/>
      <c r="AC11" s="29"/>
      <c r="AD11" s="25"/>
    </row>
    <row r="12" spans="1:30" ht="69" customHeight="1">
      <c r="A12" s="12"/>
      <c r="B12" s="9"/>
      <c r="C12" s="9"/>
      <c r="D12" s="23" t="s">
        <v>307</v>
      </c>
      <c r="E12" s="25" t="s">
        <v>308</v>
      </c>
      <c r="F12" s="29">
        <v>11</v>
      </c>
      <c r="G12" s="29" t="s">
        <v>309</v>
      </c>
      <c r="H12" s="29" t="s">
        <v>310</v>
      </c>
      <c r="I12" s="25" t="s">
        <v>311</v>
      </c>
      <c r="J12" s="26"/>
      <c r="K12" s="29"/>
      <c r="L12" s="25"/>
      <c r="M12" s="29">
        <v>11</v>
      </c>
      <c r="N12" s="66" t="s">
        <v>312</v>
      </c>
      <c r="O12" s="29"/>
      <c r="P12" s="25"/>
      <c r="Q12" s="29">
        <v>2</v>
      </c>
      <c r="R12" s="25" t="s">
        <v>313</v>
      </c>
      <c r="S12" s="29"/>
      <c r="T12" s="25"/>
      <c r="U12" s="29"/>
      <c r="V12" s="25"/>
      <c r="W12" s="29"/>
      <c r="X12" s="25"/>
      <c r="Y12" s="29"/>
      <c r="Z12" s="25"/>
      <c r="AA12" s="29"/>
      <c r="AB12" s="25"/>
      <c r="AC12" s="29"/>
      <c r="AD12" s="25"/>
    </row>
    <row r="13" spans="1:30" ht="30.75" customHeight="1">
      <c r="A13" s="100" t="s">
        <v>5</v>
      </c>
      <c r="B13" s="100"/>
      <c r="C13" s="100"/>
      <c r="D13" s="100"/>
      <c r="E13" s="100"/>
      <c r="F13" s="100"/>
      <c r="G13" s="100"/>
      <c r="H13" s="100"/>
      <c r="I13" s="100"/>
      <c r="K13" s="16"/>
      <c r="L13" s="16"/>
      <c r="M13" s="16"/>
      <c r="N13" s="16"/>
      <c r="O13" s="16"/>
      <c r="P13" s="16"/>
      <c r="Q13" s="16"/>
      <c r="R13" s="16"/>
      <c r="S13" s="16"/>
      <c r="T13" s="16"/>
      <c r="U13" s="16"/>
      <c r="V13" s="16"/>
    </row>
    <row r="14" spans="1:30" ht="30.75" customHeight="1">
      <c r="A14" s="12"/>
      <c r="B14" s="12" t="s">
        <v>101</v>
      </c>
      <c r="C14" s="20"/>
      <c r="D14" s="12" t="s">
        <v>102</v>
      </c>
      <c r="E14" s="12" t="s">
        <v>48</v>
      </c>
      <c r="F14" s="12"/>
      <c r="G14" s="12"/>
      <c r="H14" s="12" t="s">
        <v>103</v>
      </c>
      <c r="I14" s="12" t="s">
        <v>104</v>
      </c>
    </row>
    <row r="15" spans="1:30" ht="42" customHeight="1">
      <c r="A15" s="92" t="s">
        <v>314</v>
      </c>
      <c r="B15" s="94" t="s">
        <v>315</v>
      </c>
      <c r="C15" s="98"/>
      <c r="D15" s="18" t="s">
        <v>316</v>
      </c>
      <c r="E15" s="95" t="s">
        <v>317</v>
      </c>
      <c r="F15" s="95"/>
      <c r="G15" s="95"/>
      <c r="H15" s="1" t="s">
        <v>109</v>
      </c>
      <c r="I15" s="1" t="s">
        <v>318</v>
      </c>
    </row>
    <row r="16" spans="1:30" ht="42" customHeight="1">
      <c r="A16" s="92"/>
      <c r="B16" s="94"/>
      <c r="C16" s="98"/>
      <c r="D16" s="23" t="s">
        <v>319</v>
      </c>
      <c r="E16" s="95" t="s">
        <v>320</v>
      </c>
      <c r="F16" s="95"/>
      <c r="G16" s="95"/>
      <c r="H16" s="1" t="s">
        <v>109</v>
      </c>
      <c r="I16" s="74" t="s">
        <v>321</v>
      </c>
    </row>
    <row r="17" spans="1:9" ht="42" customHeight="1">
      <c r="A17" s="92"/>
      <c r="B17" s="94"/>
      <c r="C17" s="98"/>
      <c r="D17" s="23" t="s">
        <v>322</v>
      </c>
      <c r="E17" s="95" t="s">
        <v>323</v>
      </c>
      <c r="F17" s="95"/>
      <c r="G17" s="95"/>
      <c r="H17" s="1" t="s">
        <v>109</v>
      </c>
      <c r="I17" s="1"/>
    </row>
    <row r="18" spans="1:9" ht="21" customHeight="1">
      <c r="A18" s="92"/>
      <c r="B18" s="94"/>
      <c r="C18" s="98"/>
      <c r="D18" s="23" t="s">
        <v>324</v>
      </c>
      <c r="E18" s="95" t="s">
        <v>325</v>
      </c>
      <c r="F18" s="95"/>
      <c r="G18" s="95"/>
      <c r="H18" s="1" t="s">
        <v>109</v>
      </c>
      <c r="I18" s="1" t="s">
        <v>326</v>
      </c>
    </row>
    <row r="19" spans="1:9" ht="21" customHeight="1">
      <c r="A19" s="92"/>
      <c r="B19" s="94"/>
      <c r="C19" s="98"/>
      <c r="D19" s="23" t="s">
        <v>327</v>
      </c>
      <c r="E19" s="95" t="s">
        <v>328</v>
      </c>
      <c r="F19" s="95"/>
      <c r="G19" s="95"/>
      <c r="H19" s="1" t="s">
        <v>109</v>
      </c>
      <c r="I19" s="1"/>
    </row>
    <row r="20" spans="1:9" ht="21" customHeight="1">
      <c r="A20" s="92"/>
      <c r="B20" s="94"/>
      <c r="C20" s="98"/>
      <c r="D20" s="23" t="s">
        <v>329</v>
      </c>
      <c r="E20" s="95" t="s">
        <v>330</v>
      </c>
      <c r="F20" s="95"/>
      <c r="G20" s="95"/>
      <c r="H20" s="1" t="s">
        <v>109</v>
      </c>
      <c r="I20" s="1"/>
    </row>
  </sheetData>
  <mergeCells count="35">
    <mergeCell ref="A15:A20"/>
    <mergeCell ref="B15:B20"/>
    <mergeCell ref="C15:C20"/>
    <mergeCell ref="E18:G18"/>
    <mergeCell ref="E19:G19"/>
    <mergeCell ref="E20:G20"/>
    <mergeCell ref="A4:A9"/>
    <mergeCell ref="AA2:AB2"/>
    <mergeCell ref="AC2:AD2"/>
    <mergeCell ref="K2:L2"/>
    <mergeCell ref="I2:I3"/>
    <mergeCell ref="Y2:Z2"/>
    <mergeCell ref="S2:T2"/>
    <mergeCell ref="U2:V2"/>
    <mergeCell ref="J2:J3"/>
    <mergeCell ref="M2:N2"/>
    <mergeCell ref="O2:P2"/>
    <mergeCell ref="Q2:R2"/>
    <mergeCell ref="W2:X2"/>
    <mergeCell ref="K1:AD1"/>
    <mergeCell ref="D1:J1"/>
    <mergeCell ref="E15:G15"/>
    <mergeCell ref="E16:G16"/>
    <mergeCell ref="E17:G17"/>
    <mergeCell ref="A13:I13"/>
    <mergeCell ref="A1:C1"/>
    <mergeCell ref="B2:B3"/>
    <mergeCell ref="C2:C3"/>
    <mergeCell ref="D2:D3"/>
    <mergeCell ref="E2:E3"/>
    <mergeCell ref="F2:F3"/>
    <mergeCell ref="G2:G3"/>
    <mergeCell ref="H2:H3"/>
    <mergeCell ref="C4:C9"/>
    <mergeCell ref="B4:B9"/>
  </mergeCells>
  <phoneticPr fontId="13" type="noConversion"/>
  <conditionalFormatting sqref="H15:H20">
    <cfRule type="containsText" dxfId="6" priority="1" operator="containsText" text="Not Started">
      <formula>NOT(ISERROR(SEARCH("Not Started",H15)))</formula>
    </cfRule>
    <cfRule type="containsText" dxfId="5" priority="2" operator="containsText" text="In Progress">
      <formula>NOT(ISERROR(SEARCH("In Progress",H15)))</formula>
    </cfRule>
    <cfRule type="containsText" dxfId="4" priority="3" operator="containsText" text="Complete">
      <formula>NOT(ISERROR(SEARCH("Complete",H15)))</formula>
    </cfRule>
  </conditionalFormatting>
  <dataValidations count="1">
    <dataValidation type="list" allowBlank="1" showInputMessage="1" showErrorMessage="1" sqref="H15:H20" xr:uid="{3B5B5387-DA82-4611-9B40-A6E88CD61C9F}">
      <formula1>"Not started, In Progress, Complete"</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587C-0D25-4150-ACFF-BC9DD24BD72B}">
  <sheetPr>
    <tabColor theme="4" tint="0.39997558519241921"/>
  </sheetPr>
  <dimension ref="A1:AA34"/>
  <sheetViews>
    <sheetView topLeftCell="B21" zoomScale="85" zoomScaleNormal="85" workbookViewId="0">
      <selection activeCell="B21" sqref="B21"/>
    </sheetView>
  </sheetViews>
  <sheetFormatPr defaultColWidth="8.5703125" defaultRowHeight="14.45"/>
  <cols>
    <col min="2" max="2" width="32.5703125" style="6" bestFit="1" customWidth="1"/>
    <col min="3" max="3" width="8.5703125" style="7"/>
    <col min="4" max="4" width="32.5703125" style="21" bestFit="1" customWidth="1"/>
    <col min="6" max="6" width="51.5703125" style="24" customWidth="1"/>
    <col min="7" max="7" width="30.42578125" style="26" customWidth="1"/>
    <col min="8" max="8" width="9.42578125" customWidth="1"/>
    <col min="9" max="9" width="22.42578125" customWidth="1"/>
    <col min="10" max="10" width="9.42578125" customWidth="1"/>
    <col min="11" max="11" width="30.5703125" customWidth="1"/>
    <col min="12" max="12" width="9.42578125" customWidth="1"/>
    <col min="13" max="13" width="22.42578125" customWidth="1"/>
    <col min="15" max="15" width="31.42578125" customWidth="1"/>
    <col min="17" max="17" width="34.42578125" customWidth="1"/>
    <col min="19" max="19" width="31.42578125" customWidth="1"/>
    <col min="21" max="21" width="28.140625" customWidth="1"/>
    <col min="23" max="23" width="28.140625" customWidth="1"/>
    <col min="25" max="25" width="28.140625" customWidth="1"/>
    <col min="27" max="27" width="28.140625" customWidth="1"/>
  </cols>
  <sheetData>
    <row r="1" spans="1:27" ht="15.6" customHeight="1">
      <c r="A1" s="90" t="s">
        <v>72</v>
      </c>
      <c r="B1" s="90"/>
      <c r="C1" s="90"/>
      <c r="D1" s="90"/>
      <c r="E1" s="90"/>
      <c r="F1" s="90"/>
      <c r="G1" s="90"/>
      <c r="H1" s="97" t="s">
        <v>73</v>
      </c>
      <c r="I1" s="97"/>
      <c r="J1" s="97"/>
      <c r="K1" s="97"/>
      <c r="L1" s="97"/>
      <c r="M1" s="97"/>
      <c r="N1" s="97"/>
      <c r="O1" s="97"/>
      <c r="P1" s="97"/>
      <c r="Q1" s="97"/>
      <c r="R1" s="97"/>
      <c r="S1" s="97"/>
      <c r="T1" s="97"/>
      <c r="U1" s="97"/>
      <c r="V1" s="97"/>
      <c r="W1" s="97"/>
      <c r="X1" s="97"/>
      <c r="Y1" s="97"/>
      <c r="Z1" s="97"/>
      <c r="AA1" s="97"/>
    </row>
    <row r="2" spans="1:27" ht="30" customHeight="1">
      <c r="A2" s="94" t="s">
        <v>331</v>
      </c>
      <c r="B2" s="94" t="s">
        <v>48</v>
      </c>
      <c r="C2" s="94" t="s">
        <v>77</v>
      </c>
      <c r="D2" s="94" t="s">
        <v>78</v>
      </c>
      <c r="E2" s="94" t="s">
        <v>79</v>
      </c>
      <c r="F2" s="94" t="s">
        <v>104</v>
      </c>
      <c r="G2" s="94" t="s">
        <v>54</v>
      </c>
      <c r="H2" s="92" t="s">
        <v>81</v>
      </c>
      <c r="I2" s="92"/>
      <c r="J2" s="94" t="s">
        <v>82</v>
      </c>
      <c r="K2" s="94"/>
      <c r="L2" s="92" t="s">
        <v>83</v>
      </c>
      <c r="M2" s="92"/>
      <c r="N2" s="94" t="s">
        <v>84</v>
      </c>
      <c r="O2" s="94"/>
      <c r="P2" s="92" t="s">
        <v>85</v>
      </c>
      <c r="Q2" s="92"/>
      <c r="R2" s="94" t="s">
        <v>86</v>
      </c>
      <c r="S2" s="94"/>
      <c r="T2" s="92" t="s">
        <v>87</v>
      </c>
      <c r="U2" s="92"/>
      <c r="V2" s="94" t="s">
        <v>88</v>
      </c>
      <c r="W2" s="94"/>
      <c r="X2" s="92" t="s">
        <v>89</v>
      </c>
      <c r="Y2" s="92"/>
      <c r="Z2" s="94" t="s">
        <v>90</v>
      </c>
      <c r="AA2" s="94"/>
    </row>
    <row r="3" spans="1:27">
      <c r="A3" s="94"/>
      <c r="B3" s="94"/>
      <c r="C3" s="94"/>
      <c r="D3" s="94"/>
      <c r="E3" s="94"/>
      <c r="F3" s="94"/>
      <c r="G3" s="94"/>
      <c r="H3" s="12" t="s">
        <v>91</v>
      </c>
      <c r="I3" s="12" t="s">
        <v>48</v>
      </c>
      <c r="J3" s="9" t="s">
        <v>91</v>
      </c>
      <c r="K3" s="9" t="s">
        <v>48</v>
      </c>
      <c r="L3" s="12" t="s">
        <v>91</v>
      </c>
      <c r="M3" s="12" t="s">
        <v>48</v>
      </c>
      <c r="N3" s="9" t="s">
        <v>91</v>
      </c>
      <c r="O3" s="9" t="s">
        <v>48</v>
      </c>
      <c r="P3" s="12" t="s">
        <v>91</v>
      </c>
      <c r="Q3" s="12" t="s">
        <v>48</v>
      </c>
      <c r="R3" s="9" t="s">
        <v>91</v>
      </c>
      <c r="S3" s="9" t="s">
        <v>48</v>
      </c>
      <c r="T3" s="12" t="s">
        <v>91</v>
      </c>
      <c r="U3" s="12" t="s">
        <v>48</v>
      </c>
      <c r="V3" s="9" t="s">
        <v>91</v>
      </c>
      <c r="W3" s="9" t="s">
        <v>48</v>
      </c>
      <c r="X3" s="12" t="s">
        <v>91</v>
      </c>
      <c r="Y3" s="12" t="s">
        <v>48</v>
      </c>
      <c r="Z3" s="9" t="s">
        <v>91</v>
      </c>
      <c r="AA3" s="9" t="s">
        <v>48</v>
      </c>
    </row>
    <row r="4" spans="1:27">
      <c r="A4" s="7" t="s">
        <v>332</v>
      </c>
      <c r="B4" s="25"/>
      <c r="D4" s="24"/>
      <c r="E4" s="22"/>
      <c r="G4" s="25"/>
      <c r="H4" s="2"/>
      <c r="I4" s="25"/>
      <c r="J4" s="2"/>
      <c r="K4" s="65"/>
      <c r="L4" s="2"/>
      <c r="M4" s="25"/>
      <c r="N4" s="2"/>
      <c r="O4" s="25"/>
      <c r="P4" s="2"/>
      <c r="Q4" s="25"/>
      <c r="R4" s="2"/>
      <c r="S4" s="25"/>
    </row>
    <row r="5" spans="1:27">
      <c r="A5" s="7" t="s">
        <v>333</v>
      </c>
      <c r="B5" s="25"/>
      <c r="D5" s="24"/>
      <c r="E5" s="22"/>
      <c r="G5" s="25"/>
      <c r="H5" s="2"/>
      <c r="I5" s="25"/>
      <c r="J5" s="29"/>
      <c r="K5" s="25"/>
      <c r="L5" s="29"/>
      <c r="M5" s="25"/>
      <c r="N5" s="2"/>
      <c r="O5" s="25"/>
      <c r="P5" s="29"/>
      <c r="Q5" s="25"/>
      <c r="R5" s="14"/>
      <c r="S5" s="25"/>
    </row>
    <row r="6" spans="1:27">
      <c r="A6" s="7" t="s">
        <v>334</v>
      </c>
      <c r="B6" s="25"/>
      <c r="D6" s="24"/>
      <c r="E6" s="22"/>
      <c r="H6" s="2"/>
      <c r="I6" s="25"/>
      <c r="J6" s="29"/>
      <c r="K6" s="25"/>
      <c r="L6" s="29"/>
      <c r="M6" s="25"/>
      <c r="N6" s="29"/>
      <c r="O6" s="25"/>
      <c r="P6" s="29"/>
      <c r="Q6" s="25"/>
      <c r="R6" s="2"/>
      <c r="S6" s="27"/>
    </row>
    <row r="7" spans="1:27">
      <c r="A7" s="7" t="s">
        <v>335</v>
      </c>
      <c r="B7" s="25"/>
      <c r="D7" s="24"/>
      <c r="E7" s="22"/>
      <c r="H7" s="2"/>
      <c r="I7" s="25"/>
      <c r="J7" s="2"/>
      <c r="K7" s="25"/>
      <c r="L7" s="29"/>
      <c r="M7" s="25"/>
      <c r="N7" s="2"/>
      <c r="O7" s="27"/>
      <c r="P7" s="2"/>
      <c r="Q7" s="27"/>
      <c r="R7" s="2"/>
      <c r="S7" s="27"/>
    </row>
    <row r="8" spans="1:27">
      <c r="A8" s="7" t="s">
        <v>336</v>
      </c>
      <c r="B8" s="25"/>
      <c r="D8" s="24"/>
      <c r="E8" s="22"/>
      <c r="H8" s="2"/>
      <c r="I8" s="7"/>
      <c r="J8" s="2"/>
      <c r="K8" s="7"/>
      <c r="L8" s="7"/>
      <c r="M8" s="7"/>
      <c r="N8" s="2"/>
      <c r="O8" s="2"/>
      <c r="P8" s="30"/>
      <c r="Q8" s="2"/>
      <c r="R8" s="2"/>
      <c r="S8" s="30"/>
    </row>
    <row r="9" spans="1:27">
      <c r="A9" s="7" t="s">
        <v>337</v>
      </c>
      <c r="B9" s="60"/>
      <c r="D9" s="24"/>
      <c r="E9" s="22"/>
      <c r="H9" s="2"/>
      <c r="J9" s="2"/>
      <c r="L9" s="7"/>
      <c r="N9" s="2"/>
    </row>
    <row r="10" spans="1:27">
      <c r="A10" s="7" t="s">
        <v>338</v>
      </c>
      <c r="B10" s="60"/>
      <c r="D10" s="24"/>
      <c r="E10" s="22"/>
      <c r="H10" s="2"/>
      <c r="J10" s="2"/>
      <c r="L10" s="29"/>
      <c r="N10" s="2"/>
    </row>
    <row r="11" spans="1:27">
      <c r="A11" s="7" t="s">
        <v>339</v>
      </c>
      <c r="B11" s="25"/>
      <c r="C11" s="2"/>
      <c r="D11" s="24"/>
      <c r="H11" s="2"/>
      <c r="J11" s="2"/>
      <c r="L11" s="29"/>
      <c r="N11" s="7"/>
      <c r="O11" s="21"/>
    </row>
    <row r="12" spans="1:27">
      <c r="A12" s="7" t="s">
        <v>340</v>
      </c>
      <c r="B12" s="25"/>
      <c r="C12" s="2"/>
      <c r="D12" s="24"/>
      <c r="E12" s="22"/>
      <c r="G12" s="24"/>
      <c r="H12" s="2"/>
      <c r="J12" s="2"/>
      <c r="L12" s="29"/>
      <c r="N12" s="7"/>
      <c r="O12" s="21"/>
    </row>
    <row r="13" spans="1:27">
      <c r="A13" s="7" t="s">
        <v>341</v>
      </c>
      <c r="B13" s="25"/>
      <c r="C13" s="2"/>
      <c r="D13" s="24"/>
      <c r="E13" s="22"/>
      <c r="G13" s="24"/>
      <c r="H13" s="2"/>
      <c r="J13" s="2"/>
      <c r="L13" s="29"/>
      <c r="N13" s="7"/>
      <c r="O13" s="24"/>
    </row>
    <row r="14" spans="1:27">
      <c r="A14" s="7" t="s">
        <v>342</v>
      </c>
      <c r="B14" s="25"/>
      <c r="C14" s="2"/>
      <c r="D14" s="24"/>
      <c r="E14" s="22"/>
      <c r="G14" s="24"/>
      <c r="H14" s="2"/>
      <c r="J14" s="2"/>
      <c r="L14" s="29"/>
      <c r="N14" s="7"/>
      <c r="O14" s="24"/>
    </row>
    <row r="15" spans="1:27">
      <c r="A15" s="7" t="s">
        <v>343</v>
      </c>
      <c r="B15" s="25"/>
      <c r="C15" s="2"/>
      <c r="D15" s="24"/>
      <c r="E15" s="22"/>
      <c r="H15" s="2"/>
      <c r="J15" s="2"/>
      <c r="L15" s="29"/>
      <c r="N15" s="7"/>
      <c r="O15" s="24"/>
    </row>
    <row r="16" spans="1:27">
      <c r="A16" s="7" t="s">
        <v>344</v>
      </c>
      <c r="B16" s="25"/>
      <c r="C16" s="2"/>
      <c r="D16" s="24"/>
      <c r="E16" s="22"/>
      <c r="H16" s="2"/>
      <c r="J16" s="2"/>
      <c r="L16" s="29"/>
      <c r="N16" s="7"/>
      <c r="O16" s="24"/>
    </row>
    <row r="17" spans="1:15">
      <c r="A17" s="7" t="s">
        <v>345</v>
      </c>
      <c r="B17" s="25"/>
      <c r="D17" s="24"/>
      <c r="E17" s="22"/>
      <c r="H17" s="2"/>
      <c r="J17" s="2"/>
      <c r="L17" s="29"/>
      <c r="N17" s="7"/>
      <c r="O17" s="21"/>
    </row>
    <row r="18" spans="1:15">
      <c r="N18" s="7"/>
    </row>
    <row r="19" spans="1:15">
      <c r="N19" s="7"/>
    </row>
    <row r="20" spans="1:15">
      <c r="N20" s="7"/>
    </row>
    <row r="21" spans="1:15">
      <c r="N21" s="7"/>
    </row>
    <row r="22" spans="1:15">
      <c r="N22" s="7"/>
    </row>
    <row r="23" spans="1:15">
      <c r="N23" s="7"/>
    </row>
    <row r="24" spans="1:15">
      <c r="N24" s="7"/>
    </row>
    <row r="25" spans="1:15">
      <c r="N25" s="7"/>
    </row>
    <row r="26" spans="1:15">
      <c r="N26" s="7"/>
    </row>
    <row r="27" spans="1:15">
      <c r="N27" s="7"/>
    </row>
    <row r="28" spans="1:15">
      <c r="N28" s="7"/>
    </row>
    <row r="29" spans="1:15">
      <c r="N29" s="7"/>
    </row>
    <row r="30" spans="1:15">
      <c r="N30" s="7"/>
    </row>
    <row r="31" spans="1:15">
      <c r="N31" s="7"/>
    </row>
    <row r="32" spans="1:15">
      <c r="N32" s="7"/>
    </row>
    <row r="33" spans="14:14">
      <c r="N33" s="7"/>
    </row>
    <row r="34" spans="14:14">
      <c r="N34" s="7"/>
    </row>
  </sheetData>
  <mergeCells count="19">
    <mergeCell ref="A2:A3"/>
    <mergeCell ref="T2:U2"/>
    <mergeCell ref="V2:W2"/>
    <mergeCell ref="A1:G1"/>
    <mergeCell ref="H2:I2"/>
    <mergeCell ref="J2:K2"/>
    <mergeCell ref="L2:M2"/>
    <mergeCell ref="N2:O2"/>
    <mergeCell ref="P2:Q2"/>
    <mergeCell ref="R2:S2"/>
    <mergeCell ref="G2:G3"/>
    <mergeCell ref="F2:F3"/>
    <mergeCell ref="E2:E3"/>
    <mergeCell ref="D2:D3"/>
    <mergeCell ref="C2:C3"/>
    <mergeCell ref="X2:Y2"/>
    <mergeCell ref="Z2:AA2"/>
    <mergeCell ref="H1:AA1"/>
    <mergeCell ref="B2:B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CAB-99AF-4609-9613-C755F9285DDD}">
  <sheetPr codeName="Sheet15">
    <tabColor theme="0" tint="-4.9989318521683403E-2"/>
  </sheetPr>
  <dimension ref="A1:AI83"/>
  <sheetViews>
    <sheetView zoomScaleNormal="100" workbookViewId="0">
      <pane ySplit="3" topLeftCell="A4" activePane="bottomLeft" state="frozen"/>
      <selection pane="bottomLeft" activeCell="J21" sqref="J21"/>
    </sheetView>
  </sheetViews>
  <sheetFormatPr defaultColWidth="8.5703125" defaultRowHeight="14.45"/>
  <cols>
    <col min="1" max="1" width="11.5703125" customWidth="1"/>
    <col min="7" max="7" width="0" hidden="1" customWidth="1"/>
    <col min="8" max="8" width="8" bestFit="1" customWidth="1"/>
    <col min="9" max="9" width="9.42578125" hidden="1" customWidth="1"/>
    <col min="10" max="10" width="10" bestFit="1" customWidth="1"/>
    <col min="11" max="13" width="10" customWidth="1"/>
    <col min="14" max="14" width="11.5703125" style="33" customWidth="1"/>
    <col min="15" max="15" width="9.5703125" hidden="1" customWidth="1"/>
    <col min="16" max="16" width="10.42578125" hidden="1" customWidth="1"/>
    <col min="17" max="17" width="10.42578125" style="33" hidden="1" customWidth="1"/>
    <col min="19" max="19" width="8.42578125" style="6" bestFit="1" customWidth="1"/>
    <col min="20" max="24" width="11.42578125" customWidth="1"/>
    <col min="25" max="25" width="1.42578125" customWidth="1"/>
    <col min="31" max="31" width="1.42578125" customWidth="1"/>
    <col min="34" max="34" width="13.42578125" style="7" customWidth="1"/>
    <col min="45" max="45" width="10.42578125" customWidth="1"/>
  </cols>
  <sheetData>
    <row r="1" spans="1:35">
      <c r="A1" s="102" t="s">
        <v>346</v>
      </c>
      <c r="B1" s="102"/>
      <c r="C1" s="102"/>
      <c r="E1" s="102" t="s">
        <v>347</v>
      </c>
      <c r="F1" s="102"/>
      <c r="G1" s="102"/>
      <c r="H1" s="102"/>
      <c r="I1" s="102"/>
      <c r="J1" s="102"/>
      <c r="K1" s="102"/>
      <c r="L1" s="102"/>
      <c r="M1" s="102"/>
      <c r="N1" s="102"/>
      <c r="O1" s="102"/>
      <c r="P1" s="102"/>
      <c r="Q1" s="102"/>
      <c r="S1" s="15"/>
      <c r="T1" s="105" t="s">
        <v>348</v>
      </c>
      <c r="U1" s="105"/>
      <c r="V1" s="105"/>
      <c r="W1" s="105"/>
      <c r="X1" s="105"/>
      <c r="Y1" s="105"/>
      <c r="Z1" s="105"/>
      <c r="AA1" s="105"/>
      <c r="AB1" s="105"/>
      <c r="AC1" s="105"/>
      <c r="AD1" s="105"/>
      <c r="AE1" s="105"/>
      <c r="AF1" s="105"/>
      <c r="AG1" s="105"/>
      <c r="AH1" s="105"/>
      <c r="AI1" s="105"/>
    </row>
    <row r="2" spans="1:35">
      <c r="A2" s="102"/>
      <c r="B2" s="102"/>
      <c r="C2" s="102"/>
      <c r="E2" s="102"/>
      <c r="F2" s="102"/>
      <c r="G2" s="102"/>
      <c r="H2" s="102"/>
      <c r="I2" s="102"/>
      <c r="J2" s="102"/>
      <c r="K2" s="102"/>
      <c r="L2" s="102"/>
      <c r="M2" s="102"/>
      <c r="N2" s="102"/>
      <c r="O2" s="102"/>
      <c r="P2" s="102"/>
      <c r="Q2" s="102"/>
      <c r="S2" s="15"/>
      <c r="T2" s="103" t="s">
        <v>349</v>
      </c>
      <c r="U2" s="103"/>
      <c r="V2" s="103"/>
      <c r="W2" s="64"/>
      <c r="X2" s="64"/>
      <c r="Y2" s="15"/>
      <c r="Z2" s="103" t="s">
        <v>350</v>
      </c>
      <c r="AA2" s="103"/>
      <c r="AB2" s="103"/>
      <c r="AC2" s="64"/>
      <c r="AD2" s="64"/>
      <c r="AE2" s="15"/>
      <c r="AF2" s="104" t="s">
        <v>351</v>
      </c>
      <c r="AG2" s="104"/>
      <c r="AH2" s="104"/>
      <c r="AI2" s="104"/>
    </row>
    <row r="3" spans="1:35" ht="41.45">
      <c r="A3" s="8" t="s">
        <v>352</v>
      </c>
      <c r="B3" s="8" t="s">
        <v>353</v>
      </c>
      <c r="C3" s="8" t="s">
        <v>354</v>
      </c>
      <c r="E3" s="8" t="s">
        <v>331</v>
      </c>
      <c r="F3" s="8" t="s">
        <v>355</v>
      </c>
      <c r="G3" s="8" t="s">
        <v>356</v>
      </c>
      <c r="H3" s="8" t="s">
        <v>357</v>
      </c>
      <c r="I3" s="8" t="s">
        <v>358</v>
      </c>
      <c r="J3" s="8" t="s">
        <v>359</v>
      </c>
      <c r="K3" s="8" t="s">
        <v>360</v>
      </c>
      <c r="L3" s="8" t="s">
        <v>361</v>
      </c>
      <c r="M3" s="8" t="s">
        <v>362</v>
      </c>
      <c r="N3" s="32" t="s">
        <v>363</v>
      </c>
      <c r="O3" s="8" t="s">
        <v>358</v>
      </c>
      <c r="P3" s="8" t="s">
        <v>360</v>
      </c>
      <c r="Q3" s="32" t="s">
        <v>364</v>
      </c>
      <c r="S3" s="50" t="s">
        <v>79</v>
      </c>
      <c r="T3" s="51" t="str">
        <f>'Output 1'!M2</f>
        <v>Progress achieved in 2022</v>
      </c>
      <c r="U3" s="51" t="str">
        <f>'Output 1'!Q2</f>
        <v>Progress achieved in 2023</v>
      </c>
      <c r="V3" s="51" t="str">
        <f>'Output 1'!U2</f>
        <v>Progress achieved in 2024</v>
      </c>
      <c r="W3" s="51" t="str">
        <f>'Output 1'!Y2</f>
        <v>Progress achieved in 2025</v>
      </c>
      <c r="X3" s="51" t="str">
        <f>'Output 1'!AC2</f>
        <v>Progress achieved in 2026</v>
      </c>
      <c r="Y3" s="53"/>
      <c r="Z3" s="47" t="str">
        <f>'Unplanned Outputs'!J2</f>
        <v>Progress achieved in 2022</v>
      </c>
      <c r="AA3" s="47" t="str">
        <f>'Unplanned Outputs'!N2</f>
        <v>Progress achieved in 2023</v>
      </c>
      <c r="AB3" s="47" t="str">
        <f>'Unplanned Outputs'!R2</f>
        <v>Progress achieved in 2024</v>
      </c>
      <c r="AC3" s="47" t="str">
        <f>'Unplanned Outputs'!V2</f>
        <v>Progress achieved in 2025</v>
      </c>
      <c r="AD3" s="47" t="str">
        <f>'Unplanned Outputs'!Z2</f>
        <v>Progress achieved in 2026</v>
      </c>
      <c r="AE3" s="15"/>
      <c r="AF3" s="52" t="s">
        <v>365</v>
      </c>
      <c r="AG3" s="49" t="s">
        <v>366</v>
      </c>
      <c r="AH3" s="32" t="s">
        <v>367</v>
      </c>
      <c r="AI3" s="57" t="s">
        <v>368</v>
      </c>
    </row>
    <row r="4" spans="1:35">
      <c r="A4" t="s">
        <v>92</v>
      </c>
      <c r="B4" s="7">
        <f>'Output 1'!A3</f>
        <v>1</v>
      </c>
      <c r="C4" s="7">
        <f>4+B4</f>
        <v>5</v>
      </c>
      <c r="E4" t="str">
        <f>'Output 1'!B4</f>
        <v>O.1</v>
      </c>
      <c r="F4" t="str">
        <f>'Output 1'!D4</f>
        <v>O.1.1</v>
      </c>
      <c r="G4" s="4">
        <f>'Output 1'!$K$4/'Output 1'!$F$4</f>
        <v>0</v>
      </c>
      <c r="H4" s="4">
        <f>'Output 1'!M$4/'Output 1'!$F$4</f>
        <v>0</v>
      </c>
      <c r="I4" s="4">
        <f>('Output 1'!O$4)/'Output 1'!$F$4</f>
        <v>0</v>
      </c>
      <c r="J4" s="4">
        <f>('Output 1'!Q$4)/'Output 1'!$F$4</f>
        <v>1</v>
      </c>
      <c r="K4" s="4">
        <f>('Output 1'!U$4)/'Output 1'!$F$4</f>
        <v>0</v>
      </c>
      <c r="L4" s="4">
        <f>('Output 1'!Y$4)/'Output 1'!$F$4</f>
        <v>0</v>
      </c>
      <c r="M4" s="4">
        <f>('Output 1'!AC$4)/'Output 1'!$F$4</f>
        <v>0</v>
      </c>
      <c r="N4" s="34">
        <f>H4+J4</f>
        <v>1</v>
      </c>
      <c r="O4" s="4">
        <f>('Output 1'!S$4)/'Output 1'!$F$4</f>
        <v>0</v>
      </c>
      <c r="P4" s="4">
        <f>('Output 1'!U$4)/'Output 1'!$F$4</f>
        <v>0</v>
      </c>
      <c r="Q4" s="34">
        <f>N4+P4</f>
        <v>1</v>
      </c>
      <c r="S4" s="31">
        <v>1.1000000000000001</v>
      </c>
      <c r="T4" s="5">
        <f ca="1">SUMIF(INDIRECT("'Output 1'!$H$4:$H$"&amp;$C$4),Analysis!S4,INDIRECT("'Output 1'!$m$4:$m$"&amp;$C$4))
+SUMIF(INDIRECT("'Output 2'!$H$4:$H$"&amp;$C$5),Analysis!S4,INDIRECT("'Output 2'!$m$4:$m$"&amp;$C$5))
+SUMIF(INDIRECT("'Output 3'!$H$4:$H$"&amp;$C$6),Analysis!S4,INDIRECT("'Output 3'!$m$4:$m$"&amp;$C$6))
+SUMIF(INDIRECT("'Output 4'!$H$4:$H$"&amp;$C$7),Analysis!S4,INDIRECT("'Output 4'!$m$4:$m$"&amp;$C$7))
+SUMIF(INDIRECT("'Output 5'!$H$4:$H$"&amp;$C$8),Analysis!S4,INDIRECT("'Output 5'!$m$4:$m$"&amp;$C$8))
+SUMIF(INDIRECT("'Output 6'!$H$4:$H$"&amp;$C$9),Analysis!S4,INDIRECT("'Output 6'!$m$4:$m$"&amp;$C$9))
+SUMIF(INDIRECT("'Output 7'!$H$4:$H$"&amp;$C$10),Analysis!S4,INDIRECT("'Output 7'!$m$4:$m$"&amp;$C$10))
+SUMIF(INDIRECT("'Output 8'!$H$4:$H$"&amp;$C$11),Analysis!S4,INDIRECT("'Output 8'!$m$4:$m$"&amp;$C$11))
+SUMIF(INDIRECT("'Output 9'!$H$4:$H$"&amp;$C$12),Analysis!S4,INDIRECT("'Output 9'!$m$4:$m$"&amp;$C$12))
+SUMIF(INDIRECT("'Output 10'!$H$4:$H$"&amp;$C$13),Analysis!S4,INDIRECT("'Output 10'!$m$4:$m$"&amp;$C$13))</f>
        <v>0</v>
      </c>
      <c r="U4" s="5">
        <f ca="1">SUMIF(INDIRECT("'Output 1'!$H$4:$H$"&amp;$C$4),Analysis!S4,INDIRECT("'Output 1'!$Q$4:$Q$"&amp;$C$4))
+SUMIF(INDIRECT("'Output 2'!$H$4:$H$"&amp;$C$5),Analysis!S4,INDIRECT("'Output 2'!$Q$4:$Q$"&amp;$C$5))
+SUMIF(INDIRECT("'Output 3'!$H$4:$H$"&amp;$C$6),Analysis!S4,INDIRECT("'Output 3'!$Q$4:$Q$"&amp;$C$6))
+SUMIF(INDIRECT("'Output 4'!$H$4:$H$"&amp;$C$7),Analysis!S4,INDIRECT("'Output 4'!$Q$4:$Q$"&amp;$C$7))
+SUMIF(INDIRECT("'Output 5'!$H$4:$H$"&amp;$C$8),Analysis!S4,INDIRECT("'Output 5'!$Q$4:$Q$"&amp;$C$8))
+SUMIF(INDIRECT("'Output 6'!$H$4:$H$"&amp;$C$9),Analysis!S4,INDIRECT("'Output 6'!$Q$4:$Q$"&amp;$C$9))
+SUMIF(INDIRECT("'Output 7'!$H$4:$H$"&amp;$C$10),Analysis!S4,INDIRECT("'Output 7'!$Q$4:$Q$"&amp;$C$10))
+SUMIF(INDIRECT("'Output 8'!$H$4:$H$"&amp;$C$11),Analysis!S4,INDIRECT("'Output 8'!$Q$4:$Q$"&amp;$C$11))
+SUMIF(INDIRECT("'Output 9'!$H$4:$H$"&amp;$C$12),Analysis!S4,INDIRECT("'Output 9'!$Q$4:$Q$"&amp;$C$12))
+SUMIF(INDIRECT("'Output 10'!$H$4:$H$"&amp;$C$13),Analysis!S4,INDIRECT("'Output 10'!$Q$4:$Q$"&amp;$C$13))</f>
        <v>0</v>
      </c>
      <c r="V4" s="5">
        <f ca="1">SUMIF(INDIRECT("'Output 1'!$H$4:$H$"&amp;$C$4),Analysis!S4,INDIRECT("'Output 1'!$U$4:$U$"&amp;$C$4))
+SUMIF(INDIRECT("'Output 2'!$H$4:$H$"&amp;$C$5),Analysis!S4,INDIRECT("'Output 2'!$U$4:$U$"&amp;$C$5))
+SUMIF(INDIRECT("'Output 3'!$H$4:$H$"&amp;$C$6),Analysis!S4,INDIRECT("'Output 3'!$U$4:$U$"&amp;$C$6))
+SUMIF(INDIRECT("'Output 4'!$H$4:$H$"&amp;$C$7),Analysis!S4,INDIRECT("'Output 4'!$U$4:$U$"&amp;$C$7))
+SUMIF(INDIRECT("'Output 5'!$H$4:$H$"&amp;$C$8),Analysis!S4,INDIRECT("'Output 5'!$U$4:$U$"&amp;$C$8))
+SUMIF(INDIRECT("'Output 6'!$H$4:$H$"&amp;$C$9),Analysis!S4,INDIRECT("'Output 6'!$U$4:$U$"&amp;$C$9))
+SUMIF(INDIRECT("'Output 7'!$H$4:$H$"&amp;$C$10),Analysis!S4,INDIRECT("'Output 7'!$U$4:$U$"&amp;$C$10))
+SUMIF(INDIRECT("'Output 8'!$H$4:$H$"&amp;$C$11),Analysis!S4,INDIRECT("'Output 8'!$U$4:$U$"&amp;$C$11))
+SUMIF(INDIRECT("'Output 9'!$H$4:$H$"&amp;$C$12),Analysis!S4,INDIRECT("'Output 9'!$U$4:$U$"&amp;$C$12))
+SUMIF(INDIRECT("'Output 10'!$H$4:$H$"&amp;$C$13),Analysis!S4,INDIRECT("'Output 10'!$U$4:$U$"&amp;$C$13))</f>
        <v>0</v>
      </c>
      <c r="W4" s="5">
        <f ca="1">SUMIF(INDIRECT("'Output 1'!$H$4:$H$"&amp;$C$4),Analysis!T4,INDIRECT("'Output 1'!$y$4:$Y$"&amp;$C$4))
+SUMIF(INDIRECT("'Output 2'!$H$4:$H$"&amp;$C$5),Analysis!T4,INDIRECT("'Output 2'!$y$4:$Y$"&amp;$C$5))
+SUMIF(INDIRECT("'Output 3'!$H$4:$H$"&amp;$C$6),Analysis!T4,INDIRECT("'Output 3'!$y$4:$Y$"&amp;$C$6))
+SUMIF(INDIRECT("'Output 4'!$H$4:$H$"&amp;$C$7),Analysis!T4,INDIRECT("'Output 4'!$y$4:$Y$"&amp;$C$7))
+SUMIF(INDIRECT("'Output 5'!$H$4:$H$"&amp;$C$8),Analysis!T4,INDIRECT("'Output 5'!$y$4:$Y$"&amp;$C$8))
+SUMIF(INDIRECT("'Output 6'!$H$4:$H$"&amp;$C$9),Analysis!T4,INDIRECT("'Output 6'!$y$4:$Y$"&amp;$C$9))
+SUMIF(INDIRECT("'Output 7'!$H$4:$H$"&amp;$C$10),Analysis!T4,INDIRECT("'Output 7'!$y$4:$Y$"&amp;$C$10))
+SUMIF(INDIRECT("'Output 8'!$H$4:$H$"&amp;$C$11),Analysis!T4,INDIRECT("'Output 8'!$y$4:$Y$"&amp;$C$11))
+SUMIF(INDIRECT("'Output 9'!$H$4:$H$"&amp;$C$12),Analysis!T4,INDIRECT("'Output 9'!$y$4:$Y$"&amp;$C$12))
+SUMIF(INDIRECT("'Output 10'!$H$4:$H$"&amp;$C$13),Analysis!T4,INDIRECT("'Output 10'!$y$4:$Y$"&amp;$C$13))</f>
        <v>0</v>
      </c>
      <c r="X4" s="5">
        <f ca="1">SUMIF(INDIRECT("'Output 1'!$H$4:$H$"&amp;$C$4),Analysis!U4,INDIRECT("'Output 1'!$AC$4:$AC$"&amp;$C$4))
+SUMIF(INDIRECT("'Output 2'!$H$4:$H$"&amp;$C$5),Analysis!U4,INDIRECT("'Output 2'!$AC$4:$AC$"&amp;$C$5))
+SUMIF(INDIRECT("'Output 3'!$H$4:$H$"&amp;$C$6),Analysis!U4,INDIRECT("'Output 3'!$AC$4:$AC$"&amp;$C$6))
+SUMIF(INDIRECT("'Output 4'!$H$4:$H$"&amp;$C$7),Analysis!U4,INDIRECT("'Output 4'!$AC$4:$AC$"&amp;$C$7))
+SUMIF(INDIRECT("'Output 5'!$H$4:$H$"&amp;$C$8),Analysis!U4,INDIRECT("'Output 5'!$AC$4:$AC$"&amp;$C$8))
+SUMIF(INDIRECT("'Output 6'!$H$4:$H$"&amp;$C$9),Analysis!U4,INDIRECT("'Output 6'!$AC$4:$AC$"&amp;$C$9))
+SUMIF(INDIRECT("'Output 7'!$H$4:$H$"&amp;$C$10),Analysis!U4,INDIRECT("'Output 7'!$AC$4:$AC$"&amp;$C$10))
+SUMIF(INDIRECT("'Output 8'!$H$4:$H$"&amp;$C$11),Analysis!U4,INDIRECT("'Output 8'!$AC$4:$AC$"&amp;$C$11))
+SUMIF(INDIRECT("'Output 9'!$H$4:$H$"&amp;$C$12),Analysis!U4,INDIRECT("'Output 9'!$AC$4:$AC$"&amp;$C$12))
+SUMIF(INDIRECT("'Output 10'!$H$4:$H$"&amp;$C$13),Analysis!U4,INDIRECT("'Output 10'!$AC$4:$AC$"&amp;$C$13))</f>
        <v>0</v>
      </c>
      <c r="Y4" s="31"/>
      <c r="Z4" s="5">
        <f>SUMIF('Unplanned Outputs'!$E$4:$E$500,Analysis!S4,'Unplanned Outputs'!$J$4:$J$500)</f>
        <v>0</v>
      </c>
      <c r="AA4" s="5">
        <f>SUMIF('Unplanned Outputs'!$E$4:$E$500,Analysis!$S4,'Unplanned Outputs'!$N$4:$N$500)</f>
        <v>0</v>
      </c>
      <c r="AB4" s="5">
        <f>SUMIF('Unplanned Outputs'!$E$4:$E$500,Analysis!$S4,'Unplanned Outputs'!$R$4:$R$500)</f>
        <v>0</v>
      </c>
      <c r="AC4" s="5">
        <f>SUMIF('Unplanned Outputs'!$E$4:$E$500,Analysis!$S4,'Unplanned Outputs'!$V$4:$V$500)</f>
        <v>0</v>
      </c>
      <c r="AD4" s="5">
        <f>SUMIF('Unplanned Outputs'!$E$4:$E$500,Analysis!$S4,'Unplanned Outputs'!$Z$4:$Z$500)</f>
        <v>0</v>
      </c>
      <c r="AE4" s="15"/>
      <c r="AF4" s="37">
        <f t="shared" ref="AF4:AF35" ca="1" si="0">SUM(T4:V4)</f>
        <v>0</v>
      </c>
      <c r="AG4" s="37">
        <f t="shared" ref="AG4:AG35" si="1">SUM(Z4:AB4)</f>
        <v>0</v>
      </c>
      <c r="AH4" s="48">
        <f t="shared" ref="AH4:AH35" ca="1" si="2">AG4+AF4</f>
        <v>0</v>
      </c>
      <c r="AI4" s="58">
        <f ca="1">SUMIF(INDIRECT("'Output 1'!$H$5:$H$"&amp;$C$4),Analysis!$S4,INDIRECT("'Output 1'!$F$5:$F$"&amp;$C$4))
+SUMIF(INDIRECT("'Output 2'!$H$5:$H$"&amp;$C$5),Analysis!$S4,INDIRECT("'Output 2'!$F$5:$F$"&amp;$C$5))
+SUMIF(INDIRECT("'Output 3'!$H$5:$H$"&amp;$C$6),Analysis!$S4,INDIRECT("'Output 3'!$F$5:$F$"&amp;$C$6))
+SUMIF(INDIRECT("'Output 4'!$H$5:$H$"&amp;$C$7),Analysis!$S4,INDIRECT("'Output 4'!$F$5:$F$"&amp;$C$7))
+SUMIF(INDIRECT("'Output 5'!$H$5:$H$"&amp;$C$8),Analysis!$S4,INDIRECT("'Output 5'!$F$5:$F$"&amp;$C$8))
+SUMIF(INDIRECT("'Output 6'!$H$5:$H$"&amp;$C$9),Analysis!$S4,INDIRECT("'Output 6'!$F$5:$F$"&amp;$C$9))
+SUMIF(INDIRECT("'Output 7'!$H$5:$H$"&amp;$C$10),Analysis!$S4,INDIRECT("'Output 7'!$F$5:$F$"&amp;$C$10))
+SUMIF(INDIRECT("'Output 8'!$H$5:$H$"&amp;$C$11),Analysis!$S4,INDIRECT("'Output 8'!$F$5:$F$"&amp;$C$11))
+SUMIF(INDIRECT("'Output 9'!$H$5:$H$"&amp;$C$12),Analysis!$S4,INDIRECT("'Output 9'!$F$5:$F$"&amp;$C$12))
+SUMIF(INDIRECT("'Output 10'!$H$5:$H$"&amp;$C$13),Analysis!$S4,INDIRECT("'Output 10'!$F$5:$F$"&amp;$C$13))</f>
        <v>0</v>
      </c>
    </row>
    <row r="5" spans="1:35">
      <c r="A5" t="s">
        <v>132</v>
      </c>
      <c r="B5" s="7">
        <f>'Output 2'!A3</f>
        <v>1</v>
      </c>
      <c r="C5" s="7">
        <f t="shared" ref="C5:C13" si="3">4+B5</f>
        <v>5</v>
      </c>
      <c r="F5" t="e">
        <f>'Output 1'!#REF!</f>
        <v>#REF!</v>
      </c>
      <c r="G5" s="4" t="e">
        <f>'Output 1'!#REF!/'Output 1'!#REF!</f>
        <v>#REF!</v>
      </c>
      <c r="H5" s="4" t="e">
        <f>'Output 1'!#REF!/'Output 1'!#REF!</f>
        <v>#REF!</v>
      </c>
      <c r="I5" s="4" t="e">
        <f>('Output 1'!#REF!)/'Output 1'!#REF!</f>
        <v>#REF!</v>
      </c>
      <c r="J5" s="4" t="e">
        <f>('Output 1'!#REF!)/'Output 1'!#REF!</f>
        <v>#REF!</v>
      </c>
      <c r="K5" s="4" t="e">
        <f>('Output 1'!#REF!)/'Output 1'!#REF!</f>
        <v>#REF!</v>
      </c>
      <c r="L5" s="4" t="e">
        <f>('Output 1'!#REF!)/'Output 1'!#REF!</f>
        <v>#REF!</v>
      </c>
      <c r="M5" s="4" t="e">
        <f>('Output 1'!#REF!)/'Output 1'!#REF!</f>
        <v>#REF!</v>
      </c>
      <c r="N5" s="34" t="e">
        <f t="shared" ref="N5" si="4">H5+J5</f>
        <v>#REF!</v>
      </c>
      <c r="O5" s="4" t="e">
        <f>('Output 1'!#REF!)/'Output 1'!#REF!</f>
        <v>#REF!</v>
      </c>
      <c r="P5" s="4" t="e">
        <f>('Output 1'!#REF!)/'Output 1'!#REF!</f>
        <v>#REF!</v>
      </c>
      <c r="Q5" s="34" t="e">
        <f t="shared" ref="Q5" si="5">N5+P5</f>
        <v>#REF!</v>
      </c>
      <c r="S5" s="31" t="s">
        <v>369</v>
      </c>
      <c r="T5" s="5">
        <f ca="1">SUMIF(INDIRECT("'Output 1'!$H$4:$H$"&amp;$C$4),Analysis!S5,INDIRECT("'Output 1'!$m$4:$m$"&amp;$C$4))
+SUMIF(INDIRECT("'Output 2'!$H$4:$H$"&amp;$C$5),Analysis!S5,INDIRECT("'Output 2'!$m$4:$m$"&amp;$C$5))
+SUMIF(INDIRECT("'Output 3'!$H$4:$H$"&amp;$C$6),Analysis!S5,INDIRECT("'Output 3'!$m$4:$m$"&amp;$C$6))
+SUMIF(INDIRECT("'Output 4'!$H$4:$H$"&amp;$C$7),Analysis!S5,INDIRECT("'Output 4'!$m$4:$m$"&amp;$C$7))
+SUMIF(INDIRECT("'Output 5'!$H$4:$H$"&amp;$C$8),Analysis!S5,INDIRECT("'Output 5'!$m$4:$m$"&amp;$C$8))
+SUMIF(INDIRECT("'Output 6'!$H$4:$H$"&amp;$C$9),Analysis!S5,INDIRECT("'Output 6'!$m$4:$m$"&amp;$C$9))
+SUMIF(INDIRECT("'Output 7'!$H$4:$H$"&amp;$C$10),Analysis!S5,INDIRECT("'Output 7'!$m$4:$m$"&amp;$C$10))
+SUMIF(INDIRECT("'Output 8'!$H$4:$H$"&amp;$C$11),Analysis!S5,INDIRECT("'Output 8'!$m$4:$m$"&amp;$C$11))
+SUMIF(INDIRECT("'Output 9'!$H$4:$H$"&amp;$C$12),Analysis!S5,INDIRECT("'Output 9'!$m$4:$m$"&amp;$C$12))
+SUMIF(INDIRECT("'Output 10'!$H$4:$H$"&amp;$C$13),Analysis!S5,INDIRECT("'Output 10'!$m$4:$m$"&amp;$C$13))</f>
        <v>0</v>
      </c>
      <c r="U5" s="5">
        <f ca="1">SUMIF(INDIRECT("'Output 1'!$H$4:$H$"&amp;$C$4),Analysis!S5,INDIRECT("'Output 1'!$Q$4:$Q$"&amp;$C$4))
+SUMIF(INDIRECT("'Output 2'!$H$4:$H$"&amp;$C$5),Analysis!S5,INDIRECT("'Output 2'!$Q$4:$Q$"&amp;$C$5))
+SUMIF(INDIRECT("'Output 3'!$H$4:$H$"&amp;$C$6),Analysis!S5,INDIRECT("'Output 3'!$Q$4:$Q$"&amp;$C$6))
+SUMIF(INDIRECT("'Output 4'!$H$4:$H$"&amp;$C$7),Analysis!S5,INDIRECT("'Output 4'!$Q$4:$Q$"&amp;$C$7))
+SUMIF(INDIRECT("'Output 5'!$H$4:$H$"&amp;$C$8),Analysis!S5,INDIRECT("'Output 5'!$Q$4:$Q$"&amp;$C$8))
+SUMIF(INDIRECT("'Output 6'!$H$4:$H$"&amp;$C$9),Analysis!S5,INDIRECT("'Output 6'!$Q$4:$Q$"&amp;$C$9))
+SUMIF(INDIRECT("'Output 7'!$H$4:$H$"&amp;$C$10),Analysis!S5,INDIRECT("'Output 7'!$Q$4:$Q$"&amp;$C$10))
+SUMIF(INDIRECT("'Output 8'!$H$4:$H$"&amp;$C$11),Analysis!S5,INDIRECT("'Output 8'!$Q$4:$Q$"&amp;$C$11))
+SUMIF(INDIRECT("'Output 9'!$H$4:$H$"&amp;$C$12),Analysis!S5,INDIRECT("'Output 9'!$Q$4:$Q$"&amp;$C$12))
+SUMIF(INDIRECT("'Output 10'!$H$4:$H$"&amp;$C$13),Analysis!S5,INDIRECT("'Output 10'!$Q$4:$Q$"&amp;$C$13))</f>
        <v>0</v>
      </c>
      <c r="V5" s="5">
        <f ca="1">SUMIF(INDIRECT("'Output 1'!$H$4:$H$"&amp;$C$4),Analysis!S5,INDIRECT("'Output 1'!$U$4:$U$"&amp;$C$4))
+SUMIF(INDIRECT("'Output 2'!$H$4:$H$"&amp;$C$5),Analysis!S5,INDIRECT("'Output 2'!$U$4:$U$"&amp;$C$5))
+SUMIF(INDIRECT("'Output 3'!$H$4:$H$"&amp;$C$6),Analysis!S5,INDIRECT("'Output 3'!$U$4:$U$"&amp;$C$6))
+SUMIF(INDIRECT("'Output 4'!$H$4:$H$"&amp;$C$7),Analysis!S5,INDIRECT("'Output 4'!$U$4:$U$"&amp;$C$7))
+SUMIF(INDIRECT("'Output 5'!$H$4:$H$"&amp;$C$8),Analysis!S5,INDIRECT("'Output 5'!$U$4:$U$"&amp;$C$8))
+SUMIF(INDIRECT("'Output 6'!$H$4:$H$"&amp;$C$9),Analysis!S5,INDIRECT("'Output 6'!$U$4:$U$"&amp;$C$9))
+SUMIF(INDIRECT("'Output 7'!$H$4:$H$"&amp;$C$10),Analysis!S5,INDIRECT("'Output 7'!$U$4:$U$"&amp;$C$10))
+SUMIF(INDIRECT("'Output 8'!$H$4:$H$"&amp;$C$11),Analysis!S5,INDIRECT("'Output 8'!$U$4:$U$"&amp;$C$11))
+SUMIF(INDIRECT("'Output 9'!$H$4:$H$"&amp;$C$12),Analysis!S5,INDIRECT("'Output 9'!$U$4:$U$"&amp;$C$12))
+SUMIF(INDIRECT("'Output 10'!$H$4:$H$"&amp;$C$13),Analysis!S5,INDIRECT("'Output 10'!$U$4:$U$"&amp;$C$13))</f>
        <v>0</v>
      </c>
      <c r="W5" s="5">
        <f ca="1">SUMIF(INDIRECT("'Output 1'!$H$4:$H$"&amp;$C$4),Analysis!T5,INDIRECT("'Output 1'!$y$4:$Y$"&amp;$C$4))
+SUMIF(INDIRECT("'Output 2'!$H$4:$H$"&amp;$C$5),Analysis!T5,INDIRECT("'Output 2'!$y$4:$Y$"&amp;$C$5))
+SUMIF(INDIRECT("'Output 3'!$H$4:$H$"&amp;$C$6),Analysis!T5,INDIRECT("'Output 3'!$y$4:$Y$"&amp;$C$6))
+SUMIF(INDIRECT("'Output 4'!$H$4:$H$"&amp;$C$7),Analysis!T5,INDIRECT("'Output 4'!$y$4:$Y$"&amp;$C$7))
+SUMIF(INDIRECT("'Output 5'!$H$4:$H$"&amp;$C$8),Analysis!T5,INDIRECT("'Output 5'!$y$4:$Y$"&amp;$C$8))
+SUMIF(INDIRECT("'Output 6'!$H$4:$H$"&amp;$C$9),Analysis!T5,INDIRECT("'Output 6'!$y$4:$Y$"&amp;$C$9))
+SUMIF(INDIRECT("'Output 7'!$H$4:$H$"&amp;$C$10),Analysis!T5,INDIRECT("'Output 7'!$y$4:$Y$"&amp;$C$10))
+SUMIF(INDIRECT("'Output 8'!$H$4:$H$"&amp;$C$11),Analysis!T5,INDIRECT("'Output 8'!$y$4:$Y$"&amp;$C$11))
+SUMIF(INDIRECT("'Output 9'!$H$4:$H$"&amp;$C$12),Analysis!T5,INDIRECT("'Output 9'!$y$4:$Y$"&amp;$C$12))
+SUMIF(INDIRECT("'Output 10'!$H$4:$H$"&amp;$C$13),Analysis!T5,INDIRECT("'Output 10'!$y$4:$Y$"&amp;$C$13))</f>
        <v>0</v>
      </c>
      <c r="X5" s="5">
        <f ca="1">SUMIF(INDIRECT("'Output 1'!$H$4:$H$"&amp;$C$4),Analysis!U5,INDIRECT("'Output 1'!$AC$4:$AC$"&amp;$C$4))
+SUMIF(INDIRECT("'Output 2'!$H$4:$H$"&amp;$C$5),Analysis!U5,INDIRECT("'Output 2'!$AC$4:$AC$"&amp;$C$5))
+SUMIF(INDIRECT("'Output 3'!$H$4:$H$"&amp;$C$6),Analysis!U5,INDIRECT("'Output 3'!$AC$4:$AC$"&amp;$C$6))
+SUMIF(INDIRECT("'Output 4'!$H$4:$H$"&amp;$C$7),Analysis!U5,INDIRECT("'Output 4'!$AC$4:$AC$"&amp;$C$7))
+SUMIF(INDIRECT("'Output 5'!$H$4:$H$"&amp;$C$8),Analysis!U5,INDIRECT("'Output 5'!$AC$4:$AC$"&amp;$C$8))
+SUMIF(INDIRECT("'Output 6'!$H$4:$H$"&amp;$C$9),Analysis!U5,INDIRECT("'Output 6'!$AC$4:$AC$"&amp;$C$9))
+SUMIF(INDIRECT("'Output 7'!$H$4:$H$"&amp;$C$10),Analysis!U5,INDIRECT("'Output 7'!$AC$4:$AC$"&amp;$C$10))
+SUMIF(INDIRECT("'Output 8'!$H$4:$H$"&amp;$C$11),Analysis!U5,INDIRECT("'Output 8'!$AC$4:$AC$"&amp;$C$11))
+SUMIF(INDIRECT("'Output 9'!$H$4:$H$"&amp;$C$12),Analysis!U5,INDIRECT("'Output 9'!$AC$4:$AC$"&amp;$C$12))
+SUMIF(INDIRECT("'Output 10'!$H$4:$H$"&amp;$C$13),Analysis!U5,INDIRECT("'Output 10'!$AC$4:$AC$"&amp;$C$13))</f>
        <v>0</v>
      </c>
      <c r="Y5" s="31"/>
      <c r="Z5" s="5">
        <f>SUMIF('Unplanned Outputs'!$E$4:$E$500,Analysis!S5,'Unplanned Outputs'!$J$4:$J$500)</f>
        <v>0</v>
      </c>
      <c r="AA5" s="5">
        <f>SUMIF('Unplanned Outputs'!$E$4:$E$500,Analysis!$S5,'Unplanned Outputs'!$N$4:$N$500)</f>
        <v>0</v>
      </c>
      <c r="AB5" s="5">
        <f>SUMIF('Unplanned Outputs'!$E$4:$E$500,Analysis!$S5,'Unplanned Outputs'!$R$4:$R$500)</f>
        <v>0</v>
      </c>
      <c r="AC5" s="5">
        <f>SUMIF('Unplanned Outputs'!$E$4:$E$500,Analysis!$S5,'Unplanned Outputs'!$V$4:$V$500)</f>
        <v>0</v>
      </c>
      <c r="AD5" s="5">
        <f>SUMIF('Unplanned Outputs'!$E$4:$E$500,Analysis!$S5,'Unplanned Outputs'!$Z$4:$Z$500)</f>
        <v>0</v>
      </c>
      <c r="AE5" s="15"/>
      <c r="AF5" s="37">
        <f t="shared" ca="1" si="0"/>
        <v>0</v>
      </c>
      <c r="AG5" s="37">
        <f t="shared" si="1"/>
        <v>0</v>
      </c>
      <c r="AH5" s="48">
        <f t="shared" ca="1" si="2"/>
        <v>0</v>
      </c>
      <c r="AI5" s="58">
        <f ca="1">SUMIF(INDIRECT("'Output 1'!$H$5:$H$"&amp;$C$4),Analysis!$S5,INDIRECT("'Output 1'!$F$5:$F$"&amp;$C$4))
+SUMIF(INDIRECT("'Output 2'!$H$5:$H$"&amp;$C$5),Analysis!$S5,INDIRECT("'Output 2'!$F$5:$F$"&amp;$C$5))
+SUMIF(INDIRECT("'Output 3'!$H$5:$H$"&amp;$C$6),Analysis!$S5,INDIRECT("'Output 3'!$F$5:$F$"&amp;$C$6))
+SUMIF(INDIRECT("'Output 4'!$H$5:$H$"&amp;$C$7),Analysis!$S5,INDIRECT("'Output 4'!$F$5:$F$"&amp;$C$7))
+SUMIF(INDIRECT("'Output 5'!$H$5:$H$"&amp;$C$8),Analysis!$S5,INDIRECT("'Output 5'!$F$5:$F$"&amp;$C$8))
+SUMIF(INDIRECT("'Output 6'!$H$5:$H$"&amp;$C$9),Analysis!$S5,INDIRECT("'Output 6'!$F$5:$F$"&amp;$C$9))
+SUMIF(INDIRECT("'Output 7'!$H$5:$H$"&amp;$C$10),Analysis!$S5,INDIRECT("'Output 7'!$F$5:$F$"&amp;$C$10))
+SUMIF(INDIRECT("'Output 8'!$H$5:$H$"&amp;$C$11),Analysis!$S5,INDIRECT("'Output 8'!$F$5:$F$"&amp;$C$11))
+SUMIF(INDIRECT("'Output 9'!$H$5:$H$"&amp;$C$12),Analysis!$S5,INDIRECT("'Output 9'!$F$5:$F$"&amp;$C$12))
+SUMIF(INDIRECT("'Output 10'!$H$5:$H$"&amp;$C$13),Analysis!$S5,INDIRECT("'Output 10'!$F$5:$F$"&amp;$C$13))</f>
        <v>0</v>
      </c>
    </row>
    <row r="6" spans="1:35">
      <c r="A6" t="s">
        <v>157</v>
      </c>
      <c r="B6" s="7">
        <f>'Output 3'!A3</f>
        <v>1</v>
      </c>
      <c r="C6" s="7">
        <f t="shared" si="3"/>
        <v>5</v>
      </c>
      <c r="F6" t="e">
        <f>'Output 1'!#REF!</f>
        <v>#REF!</v>
      </c>
      <c r="G6" s="4" t="e">
        <f>'Output 1'!#REF!/'Output 1'!#REF!</f>
        <v>#REF!</v>
      </c>
      <c r="H6" s="4" t="e">
        <f>'Output 1'!#REF!/'Output 1'!#REF!</f>
        <v>#REF!</v>
      </c>
      <c r="I6" s="4" t="e">
        <f>('Output 1'!#REF!)/'Output 1'!#REF!</f>
        <v>#REF!</v>
      </c>
      <c r="J6" s="4" t="e">
        <f>('Output 1'!#REF!)/'Output 1'!#REF!</f>
        <v>#REF!</v>
      </c>
      <c r="K6" s="4" t="e">
        <f>('Output 1'!#REF!)/'Output 1'!#REF!</f>
        <v>#REF!</v>
      </c>
      <c r="L6" s="4" t="e">
        <f>('Output 1'!#REF!)/'Output 1'!#REF!</f>
        <v>#REF!</v>
      </c>
      <c r="M6" s="4" t="e">
        <f>('Output 1'!#REF!)/'Output 1'!#REF!</f>
        <v>#REF!</v>
      </c>
      <c r="N6" s="34" t="e">
        <f>H$6+J$6</f>
        <v>#REF!</v>
      </c>
      <c r="O6" s="4" t="e">
        <f>('Output 1'!#REF!)/'Output 1'!#REF!</f>
        <v>#REF!</v>
      </c>
      <c r="P6" s="4" t="e">
        <f>('Output 1'!#REF!)/'Output 1'!#REF!</f>
        <v>#REF!</v>
      </c>
      <c r="Q6" s="34" t="e">
        <f>N$6+P$6</f>
        <v>#REF!</v>
      </c>
      <c r="S6" s="31" t="s">
        <v>370</v>
      </c>
      <c r="T6" s="5">
        <f ca="1">SUMIF(INDIRECT("'Output 1'!$H$4:$H$"&amp;$C$4),Analysis!S6,INDIRECT("'Output 1'!$m$4:$m$"&amp;$C$4))
+SUMIF(INDIRECT("'Output 2'!$H$4:$H$"&amp;$C$5),Analysis!S6,INDIRECT("'Output 2'!$m$4:$m$"&amp;$C$5))
+SUMIF(INDIRECT("'Output 3'!$H$4:$H$"&amp;$C$6),Analysis!S6,INDIRECT("'Output 3'!$m$4:$m$"&amp;$C$6))
+SUMIF(INDIRECT("'Output 4'!$H$4:$H$"&amp;$C$7),Analysis!S6,INDIRECT("'Output 4'!$m$4:$m$"&amp;$C$7))
+SUMIF(INDIRECT("'Output 5'!$H$4:$H$"&amp;$C$8),Analysis!S6,INDIRECT("'Output 5'!$m$4:$m$"&amp;$C$8))
+SUMIF(INDIRECT("'Output 6'!$H$4:$H$"&amp;$C$9),Analysis!S6,INDIRECT("'Output 6'!$m$4:$m$"&amp;$C$9))
+SUMIF(INDIRECT("'Output 7'!$H$4:$H$"&amp;$C$10),Analysis!S6,INDIRECT("'Output 7'!$m$4:$m$"&amp;$C$10))
+SUMIF(INDIRECT("'Output 8'!$H$4:$H$"&amp;$C$11),Analysis!S6,INDIRECT("'Output 8'!$m$4:$m$"&amp;$C$11))
+SUMIF(INDIRECT("'Output 9'!$H$4:$H$"&amp;$C$12),Analysis!S6,INDIRECT("'Output 9'!$m$4:$m$"&amp;$C$12))
+SUMIF(INDIRECT("'Output 10'!$H$4:$H$"&amp;$C$13),Analysis!S6,INDIRECT("'Output 10'!$m$4:$m$"&amp;$C$13))</f>
        <v>0</v>
      </c>
      <c r="U6" s="5">
        <f ca="1">SUMIF(INDIRECT("'Output 1'!$H$4:$H$"&amp;$C$4),Analysis!S6,INDIRECT("'Output 1'!$Q$4:$Q$"&amp;$C$4))
+SUMIF(INDIRECT("'Output 2'!$H$4:$H$"&amp;$C$5),Analysis!S6,INDIRECT("'Output 2'!$Q$4:$Q$"&amp;$C$5))
+SUMIF(INDIRECT("'Output 3'!$H$4:$H$"&amp;$C$6),Analysis!S6,INDIRECT("'Output 3'!$Q$4:$Q$"&amp;$C$6))
+SUMIF(INDIRECT("'Output 4'!$H$4:$H$"&amp;$C$7),Analysis!S6,INDIRECT("'Output 4'!$Q$4:$Q$"&amp;$C$7))
+SUMIF(INDIRECT("'Output 5'!$H$4:$H$"&amp;$C$8),Analysis!S6,INDIRECT("'Output 5'!$Q$4:$Q$"&amp;$C$8))
+SUMIF(INDIRECT("'Output 6'!$H$4:$H$"&amp;$C$9),Analysis!S6,INDIRECT("'Output 6'!$Q$4:$Q$"&amp;$C$9))
+SUMIF(INDIRECT("'Output 7'!$H$4:$H$"&amp;$C$10),Analysis!S6,INDIRECT("'Output 7'!$Q$4:$Q$"&amp;$C$10))
+SUMIF(INDIRECT("'Output 8'!$H$4:$H$"&amp;$C$11),Analysis!S6,INDIRECT("'Output 8'!$Q$4:$Q$"&amp;$C$11))
+SUMIF(INDIRECT("'Output 9'!$H$4:$H$"&amp;$C$12),Analysis!S6,INDIRECT("'Output 9'!$Q$4:$Q$"&amp;$C$12))
+SUMIF(INDIRECT("'Output 10'!$H$4:$H$"&amp;$C$13),Analysis!S6,INDIRECT("'Output 10'!$Q$4:$Q$"&amp;$C$13))</f>
        <v>0</v>
      </c>
      <c r="V6" s="5">
        <f ca="1">SUMIF(INDIRECT("'Output 1'!$H$4:$H$"&amp;$C$4),Analysis!S6,INDIRECT("'Output 1'!$U$4:$U$"&amp;$C$4))
+SUMIF(INDIRECT("'Output 2'!$H$4:$H$"&amp;$C$5),Analysis!S6,INDIRECT("'Output 2'!$U$4:$U$"&amp;$C$5))
+SUMIF(INDIRECT("'Output 3'!$H$4:$H$"&amp;$C$6),Analysis!S6,INDIRECT("'Output 3'!$U$4:$U$"&amp;$C$6))
+SUMIF(INDIRECT("'Output 4'!$H$4:$H$"&amp;$C$7),Analysis!S6,INDIRECT("'Output 4'!$U$4:$U$"&amp;$C$7))
+SUMIF(INDIRECT("'Output 5'!$H$4:$H$"&amp;$C$8),Analysis!S6,INDIRECT("'Output 5'!$U$4:$U$"&amp;$C$8))
+SUMIF(INDIRECT("'Output 6'!$H$4:$H$"&amp;$C$9),Analysis!S6,INDIRECT("'Output 6'!$U$4:$U$"&amp;$C$9))
+SUMIF(INDIRECT("'Output 7'!$H$4:$H$"&amp;$C$10),Analysis!S6,INDIRECT("'Output 7'!$U$4:$U$"&amp;$C$10))
+SUMIF(INDIRECT("'Output 8'!$H$4:$H$"&amp;$C$11),Analysis!S6,INDIRECT("'Output 8'!$U$4:$U$"&amp;$C$11))
+SUMIF(INDIRECT("'Output 9'!$H$4:$H$"&amp;$C$12),Analysis!S6,INDIRECT("'Output 9'!$U$4:$U$"&amp;$C$12))
+SUMIF(INDIRECT("'Output 10'!$H$4:$H$"&amp;$C$13),Analysis!S6,INDIRECT("'Output 10'!$U$4:$U$"&amp;$C$13))</f>
        <v>0</v>
      </c>
      <c r="W6" s="5">
        <f ca="1">SUMIF(INDIRECT("'Output 1'!$H$4:$H$"&amp;$C$4),Analysis!T6,INDIRECT("'Output 1'!$y$4:$Y$"&amp;$C$4))
+SUMIF(INDIRECT("'Output 2'!$H$4:$H$"&amp;$C$5),Analysis!T6,INDIRECT("'Output 2'!$y$4:$Y$"&amp;$C$5))
+SUMIF(INDIRECT("'Output 3'!$H$4:$H$"&amp;$C$6),Analysis!T6,INDIRECT("'Output 3'!$y$4:$Y$"&amp;$C$6))
+SUMIF(INDIRECT("'Output 4'!$H$4:$H$"&amp;$C$7),Analysis!T6,INDIRECT("'Output 4'!$y$4:$Y$"&amp;$C$7))
+SUMIF(INDIRECT("'Output 5'!$H$4:$H$"&amp;$C$8),Analysis!T6,INDIRECT("'Output 5'!$y$4:$Y$"&amp;$C$8))
+SUMIF(INDIRECT("'Output 6'!$H$4:$H$"&amp;$C$9),Analysis!T6,INDIRECT("'Output 6'!$y$4:$Y$"&amp;$C$9))
+SUMIF(INDIRECT("'Output 7'!$H$4:$H$"&amp;$C$10),Analysis!T6,INDIRECT("'Output 7'!$y$4:$Y$"&amp;$C$10))
+SUMIF(INDIRECT("'Output 8'!$H$4:$H$"&amp;$C$11),Analysis!T6,INDIRECT("'Output 8'!$y$4:$Y$"&amp;$C$11))
+SUMIF(INDIRECT("'Output 9'!$H$4:$H$"&amp;$C$12),Analysis!T6,INDIRECT("'Output 9'!$y$4:$Y$"&amp;$C$12))
+SUMIF(INDIRECT("'Output 10'!$H$4:$H$"&amp;$C$13),Analysis!T6,INDIRECT("'Output 10'!$y$4:$Y$"&amp;$C$13))</f>
        <v>0</v>
      </c>
      <c r="X6" s="5">
        <f ca="1">SUMIF(INDIRECT("'Output 1'!$H$4:$H$"&amp;$C$4),Analysis!U6,INDIRECT("'Output 1'!$AC$4:$AC$"&amp;$C$4))
+SUMIF(INDIRECT("'Output 2'!$H$4:$H$"&amp;$C$5),Analysis!U6,INDIRECT("'Output 2'!$AC$4:$AC$"&amp;$C$5))
+SUMIF(INDIRECT("'Output 3'!$H$4:$H$"&amp;$C$6),Analysis!U6,INDIRECT("'Output 3'!$AC$4:$AC$"&amp;$C$6))
+SUMIF(INDIRECT("'Output 4'!$H$4:$H$"&amp;$C$7),Analysis!U6,INDIRECT("'Output 4'!$AC$4:$AC$"&amp;$C$7))
+SUMIF(INDIRECT("'Output 5'!$H$4:$H$"&amp;$C$8),Analysis!U6,INDIRECT("'Output 5'!$AC$4:$AC$"&amp;$C$8))
+SUMIF(INDIRECT("'Output 6'!$H$4:$H$"&amp;$C$9),Analysis!U6,INDIRECT("'Output 6'!$AC$4:$AC$"&amp;$C$9))
+SUMIF(INDIRECT("'Output 7'!$H$4:$H$"&amp;$C$10),Analysis!U6,INDIRECT("'Output 7'!$AC$4:$AC$"&amp;$C$10))
+SUMIF(INDIRECT("'Output 8'!$H$4:$H$"&amp;$C$11),Analysis!U6,INDIRECT("'Output 8'!$AC$4:$AC$"&amp;$C$11))
+SUMIF(INDIRECT("'Output 9'!$H$4:$H$"&amp;$C$12),Analysis!U6,INDIRECT("'Output 9'!$AC$4:$AC$"&amp;$C$12))
+SUMIF(INDIRECT("'Output 10'!$H$4:$H$"&amp;$C$13),Analysis!U6,INDIRECT("'Output 10'!$AC$4:$AC$"&amp;$C$13))</f>
        <v>0</v>
      </c>
      <c r="Y6" s="31"/>
      <c r="Z6" s="5">
        <f>SUMIF('Unplanned Outputs'!$E$4:$E$500,Analysis!S6,'Unplanned Outputs'!$J$4:$J$500)</f>
        <v>0</v>
      </c>
      <c r="AA6" s="5">
        <f>SUMIF('Unplanned Outputs'!$E$4:$E$500,Analysis!$S6,'Unplanned Outputs'!$N$4:$N$500)</f>
        <v>0</v>
      </c>
      <c r="AB6" s="5">
        <f>SUMIF('Unplanned Outputs'!$E$4:$E$500,Analysis!$S6,'Unplanned Outputs'!$R$4:$R$500)</f>
        <v>0</v>
      </c>
      <c r="AC6" s="5">
        <f>SUMIF('Unplanned Outputs'!$E$4:$E$500,Analysis!$S6,'Unplanned Outputs'!$V$4:$V$500)</f>
        <v>0</v>
      </c>
      <c r="AD6" s="5">
        <f>SUMIF('Unplanned Outputs'!$E$4:$E$500,Analysis!$S6,'Unplanned Outputs'!$Z$4:$Z$500)</f>
        <v>0</v>
      </c>
      <c r="AE6" s="15"/>
      <c r="AF6" s="37">
        <f t="shared" ca="1" si="0"/>
        <v>0</v>
      </c>
      <c r="AG6" s="37">
        <f t="shared" si="1"/>
        <v>0</v>
      </c>
      <c r="AH6" s="48">
        <f t="shared" ca="1" si="2"/>
        <v>0</v>
      </c>
      <c r="AI6" s="58">
        <f ca="1">SUMIF(INDIRECT("'Output 1'!$H$5:$H$"&amp;$C$4),Analysis!$S6,INDIRECT("'Output 1'!$F$5:$F$"&amp;$C$4))
+SUMIF(INDIRECT("'Output 2'!$H$5:$H$"&amp;$C$5),Analysis!$S6,INDIRECT("'Output 2'!$F$5:$F$"&amp;$C$5))
+SUMIF(INDIRECT("'Output 3'!$H$5:$H$"&amp;$C$6),Analysis!$S6,INDIRECT("'Output 3'!$F$5:$F$"&amp;$C$6))
+SUMIF(INDIRECT("'Output 4'!$H$5:$H$"&amp;$C$7),Analysis!$S6,INDIRECT("'Output 4'!$F$5:$F$"&amp;$C$7))
+SUMIF(INDIRECT("'Output 5'!$H$5:$H$"&amp;$C$8),Analysis!$S6,INDIRECT("'Output 5'!$F$5:$F$"&amp;$C$8))
+SUMIF(INDIRECT("'Output 6'!$H$5:$H$"&amp;$C$9),Analysis!$S6,INDIRECT("'Output 6'!$F$5:$F$"&amp;$C$9))
+SUMIF(INDIRECT("'Output 7'!$H$5:$H$"&amp;$C$10),Analysis!$S6,INDIRECT("'Output 7'!$F$5:$F$"&amp;$C$10))
+SUMIF(INDIRECT("'Output 8'!$H$5:$H$"&amp;$C$11),Analysis!$S6,INDIRECT("'Output 8'!$F$5:$F$"&amp;$C$11))
+SUMIF(INDIRECT("'Output 9'!$H$5:$H$"&amp;$C$12),Analysis!$S6,INDIRECT("'Output 9'!$F$5:$F$"&amp;$C$12))
+SUMIF(INDIRECT("'Output 10'!$H$5:$H$"&amp;$C$13),Analysis!$S6,INDIRECT("'Output 10'!$F$5:$F$"&amp;$C$13))</f>
        <v>0</v>
      </c>
    </row>
    <row r="7" spans="1:35">
      <c r="A7" t="s">
        <v>250</v>
      </c>
      <c r="B7" s="7">
        <f>'Output 4'!A3</f>
        <v>9</v>
      </c>
      <c r="C7" s="7">
        <f t="shared" si="3"/>
        <v>13</v>
      </c>
      <c r="F7" t="e">
        <f>'Output 1'!#REF!</f>
        <v>#REF!</v>
      </c>
      <c r="G7" s="4" t="e">
        <f>'Output 1'!#REF!/'Output 1'!#REF!</f>
        <v>#REF!</v>
      </c>
      <c r="H7" s="4" t="e">
        <f>'Output 1'!#REF!/'Output 1'!#REF!</f>
        <v>#REF!</v>
      </c>
      <c r="I7" s="4" t="e">
        <f>('Output 1'!#REF!)/'Output 1'!#REF!</f>
        <v>#REF!</v>
      </c>
      <c r="J7" s="4" t="e">
        <f>('Output 1'!#REF!)/'Output 1'!#REF!</f>
        <v>#REF!</v>
      </c>
      <c r="K7" s="4" t="e">
        <f>('Output 1'!#REF!)/'Output 1'!#REF!</f>
        <v>#REF!</v>
      </c>
      <c r="L7" s="4" t="e">
        <f>('Output 1'!#REF!)/'Output 1'!#REF!</f>
        <v>#REF!</v>
      </c>
      <c r="M7" s="4" t="e">
        <f>('Output 1'!#REF!)/'Output 1'!#REF!</f>
        <v>#REF!</v>
      </c>
      <c r="N7" s="34" t="e">
        <f>H$7+J$7</f>
        <v>#REF!</v>
      </c>
      <c r="O7" s="4" t="e">
        <f>('Output 1'!#REF!)/'Output 1'!#REF!</f>
        <v>#REF!</v>
      </c>
      <c r="P7" s="4" t="e">
        <f>('Output 1'!#REF!)/'Output 1'!#REF!</f>
        <v>#REF!</v>
      </c>
      <c r="Q7" s="34" t="e">
        <f>N$7+P$7</f>
        <v>#REF!</v>
      </c>
      <c r="S7" s="31" t="s">
        <v>371</v>
      </c>
      <c r="T7" s="5">
        <f ca="1">SUMIF(INDIRECT("'Output 1'!$H$4:$H$"&amp;$C$4),Analysis!S7,INDIRECT("'Output 1'!$m$4:$m$"&amp;$C$4))
+SUMIF(INDIRECT("'Output 2'!$H$4:$H$"&amp;$C$5),Analysis!S7,INDIRECT("'Output 2'!$m$4:$m$"&amp;$C$5))
+SUMIF(INDIRECT("'Output 3'!$H$4:$H$"&amp;$C$6),Analysis!S7,INDIRECT("'Output 3'!$m$4:$m$"&amp;$C$6))
+SUMIF(INDIRECT("'Output 4'!$H$4:$H$"&amp;$C$7),Analysis!S7,INDIRECT("'Output 4'!$m$4:$m$"&amp;$C$7))
+SUMIF(INDIRECT("'Output 5'!$H$4:$H$"&amp;$C$8),Analysis!S7,INDIRECT("'Output 5'!$m$4:$m$"&amp;$C$8))
+SUMIF(INDIRECT("'Output 6'!$H$4:$H$"&amp;$C$9),Analysis!S7,INDIRECT("'Output 6'!$m$4:$m$"&amp;$C$9))
+SUMIF(INDIRECT("'Output 7'!$H$4:$H$"&amp;$C$10),Analysis!S7,INDIRECT("'Output 7'!$m$4:$m$"&amp;$C$10))
+SUMIF(INDIRECT("'Output 8'!$H$4:$H$"&amp;$C$11),Analysis!S7,INDIRECT("'Output 8'!$m$4:$m$"&amp;$C$11))
+SUMIF(INDIRECT("'Output 9'!$H$4:$H$"&amp;$C$12),Analysis!S7,INDIRECT("'Output 9'!$m$4:$m$"&amp;$C$12))
+SUMIF(INDIRECT("'Output 10'!$H$4:$H$"&amp;$C$13),Analysis!S7,INDIRECT("'Output 10'!$m$4:$m$"&amp;$C$13))</f>
        <v>0</v>
      </c>
      <c r="U7" s="5">
        <f ca="1">SUMIF(INDIRECT("'Output 1'!$H$4:$H$"&amp;$C$4),Analysis!S7,INDIRECT("'Output 1'!$Q$4:$Q$"&amp;$C$4))
+SUMIF(INDIRECT("'Output 2'!$H$4:$H$"&amp;$C$5),Analysis!S7,INDIRECT("'Output 2'!$Q$4:$Q$"&amp;$C$5))
+SUMIF(INDIRECT("'Output 3'!$H$4:$H$"&amp;$C$6),Analysis!S7,INDIRECT("'Output 3'!$Q$4:$Q$"&amp;$C$6))
+SUMIF(INDIRECT("'Output 4'!$H$4:$H$"&amp;$C$7),Analysis!S7,INDIRECT("'Output 4'!$Q$4:$Q$"&amp;$C$7))
+SUMIF(INDIRECT("'Output 5'!$H$4:$H$"&amp;$C$8),Analysis!S7,INDIRECT("'Output 5'!$Q$4:$Q$"&amp;$C$8))
+SUMIF(INDIRECT("'Output 6'!$H$4:$H$"&amp;$C$9),Analysis!S7,INDIRECT("'Output 6'!$Q$4:$Q$"&amp;$C$9))
+SUMIF(INDIRECT("'Output 7'!$H$4:$H$"&amp;$C$10),Analysis!S7,INDIRECT("'Output 7'!$Q$4:$Q$"&amp;$C$10))
+SUMIF(INDIRECT("'Output 8'!$H$4:$H$"&amp;$C$11),Analysis!S7,INDIRECT("'Output 8'!$Q$4:$Q$"&amp;$C$11))
+SUMIF(INDIRECT("'Output 9'!$H$4:$H$"&amp;$C$12),Analysis!S7,INDIRECT("'Output 9'!$Q$4:$Q$"&amp;$C$12))
+SUMIF(INDIRECT("'Output 10'!$H$4:$H$"&amp;$C$13),Analysis!S7,INDIRECT("'Output 10'!$Q$4:$Q$"&amp;$C$13))</f>
        <v>0</v>
      </c>
      <c r="V7" s="5">
        <f ca="1">SUMIF(INDIRECT("'Output 1'!$H$4:$H$"&amp;$C$4),Analysis!S7,INDIRECT("'Output 1'!$U$4:$U$"&amp;$C$4))
+SUMIF(INDIRECT("'Output 2'!$H$4:$H$"&amp;$C$5),Analysis!S7,INDIRECT("'Output 2'!$U$4:$U$"&amp;$C$5))
+SUMIF(INDIRECT("'Output 3'!$H$4:$H$"&amp;$C$6),Analysis!S7,INDIRECT("'Output 3'!$U$4:$U$"&amp;$C$6))
+SUMIF(INDIRECT("'Output 4'!$H$4:$H$"&amp;$C$7),Analysis!S7,INDIRECT("'Output 4'!$U$4:$U$"&amp;$C$7))
+SUMIF(INDIRECT("'Output 5'!$H$4:$H$"&amp;$C$8),Analysis!S7,INDIRECT("'Output 5'!$U$4:$U$"&amp;$C$8))
+SUMIF(INDIRECT("'Output 6'!$H$4:$H$"&amp;$C$9),Analysis!S7,INDIRECT("'Output 6'!$U$4:$U$"&amp;$C$9))
+SUMIF(INDIRECT("'Output 7'!$H$4:$H$"&amp;$C$10),Analysis!S7,INDIRECT("'Output 7'!$U$4:$U$"&amp;$C$10))
+SUMIF(INDIRECT("'Output 8'!$H$4:$H$"&amp;$C$11),Analysis!S7,INDIRECT("'Output 8'!$U$4:$U$"&amp;$C$11))
+SUMIF(INDIRECT("'Output 9'!$H$4:$H$"&amp;$C$12),Analysis!S7,INDIRECT("'Output 9'!$U$4:$U$"&amp;$C$12))
+SUMIF(INDIRECT("'Output 10'!$H$4:$H$"&amp;$C$13),Analysis!S7,INDIRECT("'Output 10'!$U$4:$U$"&amp;$C$13))</f>
        <v>0</v>
      </c>
      <c r="W7" s="5">
        <f ca="1">SUMIF(INDIRECT("'Output 1'!$H$4:$H$"&amp;$C$4),Analysis!T7,INDIRECT("'Output 1'!$y$4:$Y$"&amp;$C$4))
+SUMIF(INDIRECT("'Output 2'!$H$4:$H$"&amp;$C$5),Analysis!T7,INDIRECT("'Output 2'!$y$4:$Y$"&amp;$C$5))
+SUMIF(INDIRECT("'Output 3'!$H$4:$H$"&amp;$C$6),Analysis!T7,INDIRECT("'Output 3'!$y$4:$Y$"&amp;$C$6))
+SUMIF(INDIRECT("'Output 4'!$H$4:$H$"&amp;$C$7),Analysis!T7,INDIRECT("'Output 4'!$y$4:$Y$"&amp;$C$7))
+SUMIF(INDIRECT("'Output 5'!$H$4:$H$"&amp;$C$8),Analysis!T7,INDIRECT("'Output 5'!$y$4:$Y$"&amp;$C$8))
+SUMIF(INDIRECT("'Output 6'!$H$4:$H$"&amp;$C$9),Analysis!T7,INDIRECT("'Output 6'!$y$4:$Y$"&amp;$C$9))
+SUMIF(INDIRECT("'Output 7'!$H$4:$H$"&amp;$C$10),Analysis!T7,INDIRECT("'Output 7'!$y$4:$Y$"&amp;$C$10))
+SUMIF(INDIRECT("'Output 8'!$H$4:$H$"&amp;$C$11),Analysis!T7,INDIRECT("'Output 8'!$y$4:$Y$"&amp;$C$11))
+SUMIF(INDIRECT("'Output 9'!$H$4:$H$"&amp;$C$12),Analysis!T7,INDIRECT("'Output 9'!$y$4:$Y$"&amp;$C$12))
+SUMIF(INDIRECT("'Output 10'!$H$4:$H$"&amp;$C$13),Analysis!T7,INDIRECT("'Output 10'!$y$4:$Y$"&amp;$C$13))</f>
        <v>0</v>
      </c>
      <c r="X7" s="5">
        <f ca="1">SUMIF(INDIRECT("'Output 1'!$H$4:$H$"&amp;$C$4),Analysis!U7,INDIRECT("'Output 1'!$AC$4:$AC$"&amp;$C$4))
+SUMIF(INDIRECT("'Output 2'!$H$4:$H$"&amp;$C$5),Analysis!U7,INDIRECT("'Output 2'!$AC$4:$AC$"&amp;$C$5))
+SUMIF(INDIRECT("'Output 3'!$H$4:$H$"&amp;$C$6),Analysis!U7,INDIRECT("'Output 3'!$AC$4:$AC$"&amp;$C$6))
+SUMIF(INDIRECT("'Output 4'!$H$4:$H$"&amp;$C$7),Analysis!U7,INDIRECT("'Output 4'!$AC$4:$AC$"&amp;$C$7))
+SUMIF(INDIRECT("'Output 5'!$H$4:$H$"&amp;$C$8),Analysis!U7,INDIRECT("'Output 5'!$AC$4:$AC$"&amp;$C$8))
+SUMIF(INDIRECT("'Output 6'!$H$4:$H$"&amp;$C$9),Analysis!U7,INDIRECT("'Output 6'!$AC$4:$AC$"&amp;$C$9))
+SUMIF(INDIRECT("'Output 7'!$H$4:$H$"&amp;$C$10),Analysis!U7,INDIRECT("'Output 7'!$AC$4:$AC$"&amp;$C$10))
+SUMIF(INDIRECT("'Output 8'!$H$4:$H$"&amp;$C$11),Analysis!U7,INDIRECT("'Output 8'!$AC$4:$AC$"&amp;$C$11))
+SUMIF(INDIRECT("'Output 9'!$H$4:$H$"&amp;$C$12),Analysis!U7,INDIRECT("'Output 9'!$AC$4:$AC$"&amp;$C$12))
+SUMIF(INDIRECT("'Output 10'!$H$4:$H$"&amp;$C$13),Analysis!U7,INDIRECT("'Output 10'!$AC$4:$AC$"&amp;$C$13))</f>
        <v>0</v>
      </c>
      <c r="Y7" s="31"/>
      <c r="Z7" s="5">
        <f>SUMIF('Unplanned Outputs'!$E$4:$E$500,Analysis!S7,'Unplanned Outputs'!$J$4:$J$500)</f>
        <v>0</v>
      </c>
      <c r="AA7" s="5">
        <f>SUMIF('Unplanned Outputs'!$E$4:$E$500,Analysis!$S7,'Unplanned Outputs'!$N$4:$N$500)</f>
        <v>0</v>
      </c>
      <c r="AB7" s="5">
        <f>SUMIF('Unplanned Outputs'!$E$4:$E$500,Analysis!$S7,'Unplanned Outputs'!$R$4:$R$500)</f>
        <v>0</v>
      </c>
      <c r="AC7" s="5">
        <f>SUMIF('Unplanned Outputs'!$E$4:$E$500,Analysis!$S7,'Unplanned Outputs'!$V$4:$V$500)</f>
        <v>0</v>
      </c>
      <c r="AD7" s="5">
        <f>SUMIF('Unplanned Outputs'!$E$4:$E$500,Analysis!$S7,'Unplanned Outputs'!$Z$4:$Z$500)</f>
        <v>0</v>
      </c>
      <c r="AE7" s="15"/>
      <c r="AF7" s="37">
        <f t="shared" ca="1" si="0"/>
        <v>0</v>
      </c>
      <c r="AG7" s="37">
        <f t="shared" si="1"/>
        <v>0</v>
      </c>
      <c r="AH7" s="48">
        <f t="shared" ca="1" si="2"/>
        <v>0</v>
      </c>
      <c r="AI7" s="58">
        <f ca="1">SUMIF(INDIRECT("'Output 1'!$H$5:$H$"&amp;$C$4),Analysis!$S7,INDIRECT("'Output 1'!$F$5:$F$"&amp;$C$4))
+SUMIF(INDIRECT("'Output 2'!$H$5:$H$"&amp;$C$5),Analysis!$S7,INDIRECT("'Output 2'!$F$5:$F$"&amp;$C$5))
+SUMIF(INDIRECT("'Output 3'!$H$5:$H$"&amp;$C$6),Analysis!$S7,INDIRECT("'Output 3'!$F$5:$F$"&amp;$C$6))
+SUMIF(INDIRECT("'Output 4'!$H$5:$H$"&amp;$C$7),Analysis!$S7,INDIRECT("'Output 4'!$F$5:$F$"&amp;$C$7))
+SUMIF(INDIRECT("'Output 5'!$H$5:$H$"&amp;$C$8),Analysis!$S7,INDIRECT("'Output 5'!$F$5:$F$"&amp;$C$8))
+SUMIF(INDIRECT("'Output 6'!$H$5:$H$"&amp;$C$9),Analysis!$S7,INDIRECT("'Output 6'!$F$5:$F$"&amp;$C$9))
+SUMIF(INDIRECT("'Output 7'!$H$5:$H$"&amp;$C$10),Analysis!$S7,INDIRECT("'Output 7'!$F$5:$F$"&amp;$C$10))
+SUMIF(INDIRECT("'Output 8'!$H$5:$H$"&amp;$C$11),Analysis!$S7,INDIRECT("'Output 8'!$F$5:$F$"&amp;$C$11))
+SUMIF(INDIRECT("'Output 9'!$H$5:$H$"&amp;$C$12),Analysis!$S7,INDIRECT("'Output 9'!$F$5:$F$"&amp;$C$12))
+SUMIF(INDIRECT("'Output 10'!$H$5:$H$"&amp;$C$13),Analysis!$S7,INDIRECT("'Output 10'!$F$5:$F$"&amp;$C$13))</f>
        <v>0</v>
      </c>
    </row>
    <row r="8" spans="1:35">
      <c r="A8" t="s">
        <v>185</v>
      </c>
      <c r="B8" s="7">
        <f>'Output 5'!A3</f>
        <v>3</v>
      </c>
      <c r="C8" s="7">
        <f t="shared" si="3"/>
        <v>7</v>
      </c>
      <c r="E8" t="str">
        <f>'Output 2'!$B$4</f>
        <v>O.2</v>
      </c>
      <c r="F8" t="str">
        <f>'Output 2'!$D$4</f>
        <v>O.2.1</v>
      </c>
      <c r="G8" s="4">
        <f>'Output 2'!$K$4/'Output 2'!$F$4</f>
        <v>0</v>
      </c>
      <c r="H8" s="4">
        <f>'Output 2'!M$4/'Output 2'!$F$4</f>
        <v>0</v>
      </c>
      <c r="I8" s="4">
        <f>('Output 2'!O$4)/'Output 2'!$F$4</f>
        <v>0</v>
      </c>
      <c r="J8" s="4">
        <f>('Output 2'!Q$4)/'Output 2'!$F$4</f>
        <v>0</v>
      </c>
      <c r="K8" s="4">
        <f>('Output 2'!U$4)/'Output 2'!$F$4</f>
        <v>0</v>
      </c>
      <c r="L8" s="4">
        <f>('Output 2'!Y$4)/'Output 2'!$F$4</f>
        <v>0</v>
      </c>
      <c r="M8" s="4">
        <f>('Output 2'!AC$4)/'Output 2'!$F$4</f>
        <v>0</v>
      </c>
      <c r="N8" s="34">
        <f>H8+J8</f>
        <v>0</v>
      </c>
      <c r="O8" s="4">
        <f>('Output 2'!S$4)/'Output 2'!$F$4</f>
        <v>0</v>
      </c>
      <c r="P8" s="4">
        <f>('Output 2'!U$4)/'Output 2'!$F$4</f>
        <v>0</v>
      </c>
      <c r="Q8" s="34">
        <f>N8+P8</f>
        <v>0</v>
      </c>
      <c r="S8" s="31">
        <v>1.2</v>
      </c>
      <c r="T8" s="5">
        <f ca="1">SUMIF(INDIRECT("'Output 1'!$H$4:$H$"&amp;$C$4),Analysis!S8,INDIRECT("'Output 1'!$m$4:$m$"&amp;$C$4))
+SUMIF(INDIRECT("'Output 2'!$H$4:$H$"&amp;$C$5),Analysis!S8,INDIRECT("'Output 2'!$m$4:$m$"&amp;$C$5))
+SUMIF(INDIRECT("'Output 3'!$H$4:$H$"&amp;$C$6),Analysis!S8,INDIRECT("'Output 3'!$m$4:$m$"&amp;$C$6))
+SUMIF(INDIRECT("'Output 4'!$H$4:$H$"&amp;$C$7),Analysis!S8,INDIRECT("'Output 4'!$m$4:$m$"&amp;$C$7))
+SUMIF(INDIRECT("'Output 5'!$H$4:$H$"&amp;$C$8),Analysis!S8,INDIRECT("'Output 5'!$m$4:$m$"&amp;$C$8))
+SUMIF(INDIRECT("'Output 6'!$H$4:$H$"&amp;$C$9),Analysis!S8,INDIRECT("'Output 6'!$m$4:$m$"&amp;$C$9))
+SUMIF(INDIRECT("'Output 7'!$H$4:$H$"&amp;$C$10),Analysis!S8,INDIRECT("'Output 7'!$m$4:$m$"&amp;$C$10))
+SUMIF(INDIRECT("'Output 8'!$H$4:$H$"&amp;$C$11),Analysis!S8,INDIRECT("'Output 8'!$m$4:$m$"&amp;$C$11))
+SUMIF(INDIRECT("'Output 9'!$H$4:$H$"&amp;$C$12),Analysis!S8,INDIRECT("'Output 9'!$m$4:$m$"&amp;$C$12))
+SUMIF(INDIRECT("'Output 10'!$H$4:$H$"&amp;$C$13),Analysis!S8,INDIRECT("'Output 10'!$m$4:$m$"&amp;$C$13))</f>
        <v>0</v>
      </c>
      <c r="U8" s="5">
        <f ca="1">SUMIF(INDIRECT("'Output 1'!$H$4:$H$"&amp;$C$4),Analysis!S8,INDIRECT("'Output 1'!$Q$4:$Q$"&amp;$C$4))
+SUMIF(INDIRECT("'Output 2'!$H$4:$H$"&amp;$C$5),Analysis!S8,INDIRECT("'Output 2'!$Q$4:$Q$"&amp;$C$5))
+SUMIF(INDIRECT("'Output 3'!$H$4:$H$"&amp;$C$6),Analysis!S8,INDIRECT("'Output 3'!$Q$4:$Q$"&amp;$C$6))
+SUMIF(INDIRECT("'Output 4'!$H$4:$H$"&amp;$C$7),Analysis!S8,INDIRECT("'Output 4'!$Q$4:$Q$"&amp;$C$7))
+SUMIF(INDIRECT("'Output 5'!$H$4:$H$"&amp;$C$8),Analysis!S8,INDIRECT("'Output 5'!$Q$4:$Q$"&amp;$C$8))
+SUMIF(INDIRECT("'Output 6'!$H$4:$H$"&amp;$C$9),Analysis!S8,INDIRECT("'Output 6'!$Q$4:$Q$"&amp;$C$9))
+SUMIF(INDIRECT("'Output 7'!$H$4:$H$"&amp;$C$10),Analysis!S8,INDIRECT("'Output 7'!$Q$4:$Q$"&amp;$C$10))
+SUMIF(INDIRECT("'Output 8'!$H$4:$H$"&amp;$C$11),Analysis!S8,INDIRECT("'Output 8'!$Q$4:$Q$"&amp;$C$11))
+SUMIF(INDIRECT("'Output 9'!$H$4:$H$"&amp;$C$12),Analysis!S8,INDIRECT("'Output 9'!$Q$4:$Q$"&amp;$C$12))
+SUMIF(INDIRECT("'Output 10'!$H$4:$H$"&amp;$C$13),Analysis!S8,INDIRECT("'Output 10'!$Q$4:$Q$"&amp;$C$13))</f>
        <v>0</v>
      </c>
      <c r="V8" s="5">
        <f ca="1">SUMIF(INDIRECT("'Output 1'!$H$4:$H$"&amp;$C$4),Analysis!S8,INDIRECT("'Output 1'!$U$4:$U$"&amp;$C$4))
+SUMIF(INDIRECT("'Output 2'!$H$4:$H$"&amp;$C$5),Analysis!S8,INDIRECT("'Output 2'!$U$4:$U$"&amp;$C$5))
+SUMIF(INDIRECT("'Output 3'!$H$4:$H$"&amp;$C$6),Analysis!S8,INDIRECT("'Output 3'!$U$4:$U$"&amp;$C$6))
+SUMIF(INDIRECT("'Output 4'!$H$4:$H$"&amp;$C$7),Analysis!S8,INDIRECT("'Output 4'!$U$4:$U$"&amp;$C$7))
+SUMIF(INDIRECT("'Output 5'!$H$4:$H$"&amp;$C$8),Analysis!S8,INDIRECT("'Output 5'!$U$4:$U$"&amp;$C$8))
+SUMIF(INDIRECT("'Output 6'!$H$4:$H$"&amp;$C$9),Analysis!S8,INDIRECT("'Output 6'!$U$4:$U$"&amp;$C$9))
+SUMIF(INDIRECT("'Output 7'!$H$4:$H$"&amp;$C$10),Analysis!S8,INDIRECT("'Output 7'!$U$4:$U$"&amp;$C$10))
+SUMIF(INDIRECT("'Output 8'!$H$4:$H$"&amp;$C$11),Analysis!S8,INDIRECT("'Output 8'!$U$4:$U$"&amp;$C$11))
+SUMIF(INDIRECT("'Output 9'!$H$4:$H$"&amp;$C$12),Analysis!S8,INDIRECT("'Output 9'!$U$4:$U$"&amp;$C$12))
+SUMIF(INDIRECT("'Output 10'!$H$4:$H$"&amp;$C$13),Analysis!S8,INDIRECT("'Output 10'!$U$4:$U$"&amp;$C$13))</f>
        <v>0</v>
      </c>
      <c r="W8" s="5">
        <f ca="1">SUMIF(INDIRECT("'Output 1'!$H$4:$H$"&amp;$C$4),Analysis!T8,INDIRECT("'Output 1'!$y$4:$Y$"&amp;$C$4))
+SUMIF(INDIRECT("'Output 2'!$H$4:$H$"&amp;$C$5),Analysis!T8,INDIRECT("'Output 2'!$y$4:$Y$"&amp;$C$5))
+SUMIF(INDIRECT("'Output 3'!$H$4:$H$"&amp;$C$6),Analysis!T8,INDIRECT("'Output 3'!$y$4:$Y$"&amp;$C$6))
+SUMIF(INDIRECT("'Output 4'!$H$4:$H$"&amp;$C$7),Analysis!T8,INDIRECT("'Output 4'!$y$4:$Y$"&amp;$C$7))
+SUMIF(INDIRECT("'Output 5'!$H$4:$H$"&amp;$C$8),Analysis!T8,INDIRECT("'Output 5'!$y$4:$Y$"&amp;$C$8))
+SUMIF(INDIRECT("'Output 6'!$H$4:$H$"&amp;$C$9),Analysis!T8,INDIRECT("'Output 6'!$y$4:$Y$"&amp;$C$9))
+SUMIF(INDIRECT("'Output 7'!$H$4:$H$"&amp;$C$10),Analysis!T8,INDIRECT("'Output 7'!$y$4:$Y$"&amp;$C$10))
+SUMIF(INDIRECT("'Output 8'!$H$4:$H$"&amp;$C$11),Analysis!T8,INDIRECT("'Output 8'!$y$4:$Y$"&amp;$C$11))
+SUMIF(INDIRECT("'Output 9'!$H$4:$H$"&amp;$C$12),Analysis!T8,INDIRECT("'Output 9'!$y$4:$Y$"&amp;$C$12))
+SUMIF(INDIRECT("'Output 10'!$H$4:$H$"&amp;$C$13),Analysis!T8,INDIRECT("'Output 10'!$y$4:$Y$"&amp;$C$13))</f>
        <v>0</v>
      </c>
      <c r="X8" s="5">
        <f ca="1">SUMIF(INDIRECT("'Output 1'!$H$4:$H$"&amp;$C$4),Analysis!U8,INDIRECT("'Output 1'!$AC$4:$AC$"&amp;$C$4))
+SUMIF(INDIRECT("'Output 2'!$H$4:$H$"&amp;$C$5),Analysis!U8,INDIRECT("'Output 2'!$AC$4:$AC$"&amp;$C$5))
+SUMIF(INDIRECT("'Output 3'!$H$4:$H$"&amp;$C$6),Analysis!U8,INDIRECT("'Output 3'!$AC$4:$AC$"&amp;$C$6))
+SUMIF(INDIRECT("'Output 4'!$H$4:$H$"&amp;$C$7),Analysis!U8,INDIRECT("'Output 4'!$AC$4:$AC$"&amp;$C$7))
+SUMIF(INDIRECT("'Output 5'!$H$4:$H$"&amp;$C$8),Analysis!U8,INDIRECT("'Output 5'!$AC$4:$AC$"&amp;$C$8))
+SUMIF(INDIRECT("'Output 6'!$H$4:$H$"&amp;$C$9),Analysis!U8,INDIRECT("'Output 6'!$AC$4:$AC$"&amp;$C$9))
+SUMIF(INDIRECT("'Output 7'!$H$4:$H$"&amp;$C$10),Analysis!U8,INDIRECT("'Output 7'!$AC$4:$AC$"&amp;$C$10))
+SUMIF(INDIRECT("'Output 8'!$H$4:$H$"&amp;$C$11),Analysis!U8,INDIRECT("'Output 8'!$AC$4:$AC$"&amp;$C$11))
+SUMIF(INDIRECT("'Output 9'!$H$4:$H$"&amp;$C$12),Analysis!U8,INDIRECT("'Output 9'!$AC$4:$AC$"&amp;$C$12))
+SUMIF(INDIRECT("'Output 10'!$H$4:$H$"&amp;$C$13),Analysis!U8,INDIRECT("'Output 10'!$AC$4:$AC$"&amp;$C$13))</f>
        <v>0</v>
      </c>
      <c r="Y8" s="31"/>
      <c r="Z8" s="5">
        <f>SUMIF('Unplanned Outputs'!$E$4:$E$500,Analysis!S8,'Unplanned Outputs'!$J$4:$J$500)</f>
        <v>0</v>
      </c>
      <c r="AA8" s="5">
        <f>SUMIF('Unplanned Outputs'!$E$4:$E$500,Analysis!$S8,'Unplanned Outputs'!$N$4:$N$500)</f>
        <v>0</v>
      </c>
      <c r="AB8" s="5">
        <f>SUMIF('Unplanned Outputs'!$E$4:$E$500,Analysis!$S8,'Unplanned Outputs'!$R$4:$R$500)</f>
        <v>0</v>
      </c>
      <c r="AC8" s="5">
        <f>SUMIF('Unplanned Outputs'!$E$4:$E$500,Analysis!$S8,'Unplanned Outputs'!$V$4:$V$500)</f>
        <v>0</v>
      </c>
      <c r="AD8" s="5">
        <f>SUMIF('Unplanned Outputs'!$E$4:$E$500,Analysis!$S8,'Unplanned Outputs'!$Z$4:$Z$500)</f>
        <v>0</v>
      </c>
      <c r="AE8" s="15"/>
      <c r="AF8" s="37">
        <f t="shared" ca="1" si="0"/>
        <v>0</v>
      </c>
      <c r="AG8" s="37">
        <f t="shared" si="1"/>
        <v>0</v>
      </c>
      <c r="AH8" s="48">
        <f t="shared" ca="1" si="2"/>
        <v>0</v>
      </c>
      <c r="AI8" s="58">
        <f ca="1">SUMIF(INDIRECT("'Output 1'!$H$5:$H$"&amp;$C$4),Analysis!$S8,INDIRECT("'Output 1'!$F$5:$F$"&amp;$C$4))
+SUMIF(INDIRECT("'Output 2'!$H$5:$H$"&amp;$C$5),Analysis!$S8,INDIRECT("'Output 2'!$F$5:$F$"&amp;$C$5))
+SUMIF(INDIRECT("'Output 3'!$H$5:$H$"&amp;$C$6),Analysis!$S8,INDIRECT("'Output 3'!$F$5:$F$"&amp;$C$6))
+SUMIF(INDIRECT("'Output 4'!$H$5:$H$"&amp;$C$7),Analysis!$S8,INDIRECT("'Output 4'!$F$5:$F$"&amp;$C$7))
+SUMIF(INDIRECT("'Output 5'!$H$5:$H$"&amp;$C$8),Analysis!$S8,INDIRECT("'Output 5'!$F$5:$F$"&amp;$C$8))
+SUMIF(INDIRECT("'Output 6'!$H$5:$H$"&amp;$C$9),Analysis!$S8,INDIRECT("'Output 6'!$F$5:$F$"&amp;$C$9))
+SUMIF(INDIRECT("'Output 7'!$H$5:$H$"&amp;$C$10),Analysis!$S8,INDIRECT("'Output 7'!$F$5:$F$"&amp;$C$10))
+SUMIF(INDIRECT("'Output 8'!$H$5:$H$"&amp;$C$11),Analysis!$S8,INDIRECT("'Output 8'!$F$5:$F$"&amp;$C$11))
+SUMIF(INDIRECT("'Output 9'!$H$5:$H$"&amp;$C$12),Analysis!$S8,INDIRECT("'Output 9'!$F$5:$F$"&amp;$C$12))
+SUMIF(INDIRECT("'Output 10'!$H$5:$H$"&amp;$C$13),Analysis!$S8,INDIRECT("'Output 10'!$F$5:$F$"&amp;$C$13))</f>
        <v>0</v>
      </c>
    </row>
    <row r="9" spans="1:35">
      <c r="A9" t="s">
        <v>200</v>
      </c>
      <c r="B9" s="7">
        <f>'Output 6'!A3</f>
        <v>3</v>
      </c>
      <c r="C9" s="7">
        <f t="shared" si="3"/>
        <v>7</v>
      </c>
      <c r="F9" t="e">
        <f>'Output 2'!#REF!</f>
        <v>#REF!</v>
      </c>
      <c r="G9" s="4" t="e">
        <f>'Output 2'!#REF!/'Output 2'!#REF!</f>
        <v>#REF!</v>
      </c>
      <c r="H9" s="4" t="e">
        <f>'Output 2'!#REF!/'Output 2'!#REF!</f>
        <v>#REF!</v>
      </c>
      <c r="I9" s="4" t="e">
        <f>('Output 2'!#REF!)/'Output 2'!#REF!</f>
        <v>#REF!</v>
      </c>
      <c r="J9" s="4" t="e">
        <f>('Output 2'!#REF!)/'Output 2'!#REF!</f>
        <v>#REF!</v>
      </c>
      <c r="K9" s="4" t="e">
        <f>('Output 2'!#REF!)/'Output 2'!#REF!</f>
        <v>#REF!</v>
      </c>
      <c r="L9" s="4" t="e">
        <f>('Output 2'!#REF!)/'Output 2'!#REF!</f>
        <v>#REF!</v>
      </c>
      <c r="M9" s="4" t="e">
        <f>('Output 2'!#REF!)/'Output 2'!#REF!</f>
        <v>#REF!</v>
      </c>
      <c r="N9" s="34" t="e">
        <f t="shared" ref="N9:N16" si="6">H9+J9</f>
        <v>#REF!</v>
      </c>
      <c r="O9" s="4" t="e">
        <f>('Output 2'!#REF!)/'Output 2'!#REF!</f>
        <v>#REF!</v>
      </c>
      <c r="P9" s="4" t="e">
        <f>('Output 2'!#REF!)/'Output 2'!#REF!</f>
        <v>#REF!</v>
      </c>
      <c r="Q9" s="34" t="e">
        <f t="shared" ref="Q9:Q16" si="7">N9+P9</f>
        <v>#REF!</v>
      </c>
      <c r="S9" s="31" t="s">
        <v>372</v>
      </c>
      <c r="T9" s="5">
        <f ca="1">SUMIF(INDIRECT("'Output 1'!$H$4:$H$"&amp;$C$4),Analysis!S9,INDIRECT("'Output 1'!$m$4:$m$"&amp;$C$4))
+SUMIF(INDIRECT("'Output 2'!$H$4:$H$"&amp;$C$5),Analysis!S9,INDIRECT("'Output 2'!$m$4:$m$"&amp;$C$5))
+SUMIF(INDIRECT("'Output 3'!$H$4:$H$"&amp;$C$6),Analysis!S9,INDIRECT("'Output 3'!$m$4:$m$"&amp;$C$6))
+SUMIF(INDIRECT("'Output 4'!$H$4:$H$"&amp;$C$7),Analysis!S9,INDIRECT("'Output 4'!$m$4:$m$"&amp;$C$7))
+SUMIF(INDIRECT("'Output 5'!$H$4:$H$"&amp;$C$8),Analysis!S9,INDIRECT("'Output 5'!$m$4:$m$"&amp;$C$8))
+SUMIF(INDIRECT("'Output 6'!$H$4:$H$"&amp;$C$9),Analysis!S9,INDIRECT("'Output 6'!$m$4:$m$"&amp;$C$9))
+SUMIF(INDIRECT("'Output 7'!$H$4:$H$"&amp;$C$10),Analysis!S9,INDIRECT("'Output 7'!$m$4:$m$"&amp;$C$10))
+SUMIF(INDIRECT("'Output 8'!$H$4:$H$"&amp;$C$11),Analysis!S9,INDIRECT("'Output 8'!$m$4:$m$"&amp;$C$11))
+SUMIF(INDIRECT("'Output 9'!$H$4:$H$"&amp;$C$12),Analysis!S9,INDIRECT("'Output 9'!$m$4:$m$"&amp;$C$12))
+SUMIF(INDIRECT("'Output 10'!$H$4:$H$"&amp;$C$13),Analysis!S9,INDIRECT("'Output 10'!$m$4:$m$"&amp;$C$13))</f>
        <v>0</v>
      </c>
      <c r="U9" s="5">
        <f ca="1">SUMIF(INDIRECT("'Output 1'!$H$4:$H$"&amp;$C$4),Analysis!S9,INDIRECT("'Output 1'!$Q$4:$Q$"&amp;$C$4))
+SUMIF(INDIRECT("'Output 2'!$H$4:$H$"&amp;$C$5),Analysis!S9,INDIRECT("'Output 2'!$Q$4:$Q$"&amp;$C$5))
+SUMIF(INDIRECT("'Output 3'!$H$4:$H$"&amp;$C$6),Analysis!S9,INDIRECT("'Output 3'!$Q$4:$Q$"&amp;$C$6))
+SUMIF(INDIRECT("'Output 4'!$H$4:$H$"&amp;$C$7),Analysis!S9,INDIRECT("'Output 4'!$Q$4:$Q$"&amp;$C$7))
+SUMIF(INDIRECT("'Output 5'!$H$4:$H$"&amp;$C$8),Analysis!S9,INDIRECT("'Output 5'!$Q$4:$Q$"&amp;$C$8))
+SUMIF(INDIRECT("'Output 6'!$H$4:$H$"&amp;$C$9),Analysis!S9,INDIRECT("'Output 6'!$Q$4:$Q$"&amp;$C$9))
+SUMIF(INDIRECT("'Output 7'!$H$4:$H$"&amp;$C$10),Analysis!S9,INDIRECT("'Output 7'!$Q$4:$Q$"&amp;$C$10))
+SUMIF(INDIRECT("'Output 8'!$H$4:$H$"&amp;$C$11),Analysis!S9,INDIRECT("'Output 8'!$Q$4:$Q$"&amp;$C$11))
+SUMIF(INDIRECT("'Output 9'!$H$4:$H$"&amp;$C$12),Analysis!S9,INDIRECT("'Output 9'!$Q$4:$Q$"&amp;$C$12))
+SUMIF(INDIRECT("'Output 10'!$H$4:$H$"&amp;$C$13),Analysis!S9,INDIRECT("'Output 10'!$Q$4:$Q$"&amp;$C$13))</f>
        <v>0</v>
      </c>
      <c r="V9" s="5">
        <f ca="1">SUMIF(INDIRECT("'Output 1'!$H$4:$H$"&amp;$C$4),Analysis!S9,INDIRECT("'Output 1'!$U$4:$U$"&amp;$C$4))
+SUMIF(INDIRECT("'Output 2'!$H$4:$H$"&amp;$C$5),Analysis!S9,INDIRECT("'Output 2'!$U$4:$U$"&amp;$C$5))
+SUMIF(INDIRECT("'Output 3'!$H$4:$H$"&amp;$C$6),Analysis!S9,INDIRECT("'Output 3'!$U$4:$U$"&amp;$C$6))
+SUMIF(INDIRECT("'Output 4'!$H$4:$H$"&amp;$C$7),Analysis!S9,INDIRECT("'Output 4'!$U$4:$U$"&amp;$C$7))
+SUMIF(INDIRECT("'Output 5'!$H$4:$H$"&amp;$C$8),Analysis!S9,INDIRECT("'Output 5'!$U$4:$U$"&amp;$C$8))
+SUMIF(INDIRECT("'Output 6'!$H$4:$H$"&amp;$C$9),Analysis!S9,INDIRECT("'Output 6'!$U$4:$U$"&amp;$C$9))
+SUMIF(INDIRECT("'Output 7'!$H$4:$H$"&amp;$C$10),Analysis!S9,INDIRECT("'Output 7'!$U$4:$U$"&amp;$C$10))
+SUMIF(INDIRECT("'Output 8'!$H$4:$H$"&amp;$C$11),Analysis!S9,INDIRECT("'Output 8'!$U$4:$U$"&amp;$C$11))
+SUMIF(INDIRECT("'Output 9'!$H$4:$H$"&amp;$C$12),Analysis!S9,INDIRECT("'Output 9'!$U$4:$U$"&amp;$C$12))
+SUMIF(INDIRECT("'Output 10'!$H$4:$H$"&amp;$C$13),Analysis!S9,INDIRECT("'Output 10'!$U$4:$U$"&amp;$C$13))</f>
        <v>0</v>
      </c>
      <c r="W9" s="5">
        <f ca="1">SUMIF(INDIRECT("'Output 1'!$H$4:$H$"&amp;$C$4),Analysis!T9,INDIRECT("'Output 1'!$y$4:$Y$"&amp;$C$4))
+SUMIF(INDIRECT("'Output 2'!$H$4:$H$"&amp;$C$5),Analysis!T9,INDIRECT("'Output 2'!$y$4:$Y$"&amp;$C$5))
+SUMIF(INDIRECT("'Output 3'!$H$4:$H$"&amp;$C$6),Analysis!T9,INDIRECT("'Output 3'!$y$4:$Y$"&amp;$C$6))
+SUMIF(INDIRECT("'Output 4'!$H$4:$H$"&amp;$C$7),Analysis!T9,INDIRECT("'Output 4'!$y$4:$Y$"&amp;$C$7))
+SUMIF(INDIRECT("'Output 5'!$H$4:$H$"&amp;$C$8),Analysis!T9,INDIRECT("'Output 5'!$y$4:$Y$"&amp;$C$8))
+SUMIF(INDIRECT("'Output 6'!$H$4:$H$"&amp;$C$9),Analysis!T9,INDIRECT("'Output 6'!$y$4:$Y$"&amp;$C$9))
+SUMIF(INDIRECT("'Output 7'!$H$4:$H$"&amp;$C$10),Analysis!T9,INDIRECT("'Output 7'!$y$4:$Y$"&amp;$C$10))
+SUMIF(INDIRECT("'Output 8'!$H$4:$H$"&amp;$C$11),Analysis!T9,INDIRECT("'Output 8'!$y$4:$Y$"&amp;$C$11))
+SUMIF(INDIRECT("'Output 9'!$H$4:$H$"&amp;$C$12),Analysis!T9,INDIRECT("'Output 9'!$y$4:$Y$"&amp;$C$12))
+SUMIF(INDIRECT("'Output 10'!$H$4:$H$"&amp;$C$13),Analysis!T9,INDIRECT("'Output 10'!$y$4:$Y$"&amp;$C$13))</f>
        <v>0</v>
      </c>
      <c r="X9" s="5">
        <f ca="1">SUMIF(INDIRECT("'Output 1'!$H$4:$H$"&amp;$C$4),Analysis!U9,INDIRECT("'Output 1'!$AC$4:$AC$"&amp;$C$4))
+SUMIF(INDIRECT("'Output 2'!$H$4:$H$"&amp;$C$5),Analysis!U9,INDIRECT("'Output 2'!$AC$4:$AC$"&amp;$C$5))
+SUMIF(INDIRECT("'Output 3'!$H$4:$H$"&amp;$C$6),Analysis!U9,INDIRECT("'Output 3'!$AC$4:$AC$"&amp;$C$6))
+SUMIF(INDIRECT("'Output 4'!$H$4:$H$"&amp;$C$7),Analysis!U9,INDIRECT("'Output 4'!$AC$4:$AC$"&amp;$C$7))
+SUMIF(INDIRECT("'Output 5'!$H$4:$H$"&amp;$C$8),Analysis!U9,INDIRECT("'Output 5'!$AC$4:$AC$"&amp;$C$8))
+SUMIF(INDIRECT("'Output 6'!$H$4:$H$"&amp;$C$9),Analysis!U9,INDIRECT("'Output 6'!$AC$4:$AC$"&amp;$C$9))
+SUMIF(INDIRECT("'Output 7'!$H$4:$H$"&amp;$C$10),Analysis!U9,INDIRECT("'Output 7'!$AC$4:$AC$"&amp;$C$10))
+SUMIF(INDIRECT("'Output 8'!$H$4:$H$"&amp;$C$11),Analysis!U9,INDIRECT("'Output 8'!$AC$4:$AC$"&amp;$C$11))
+SUMIF(INDIRECT("'Output 9'!$H$4:$H$"&amp;$C$12),Analysis!U9,INDIRECT("'Output 9'!$AC$4:$AC$"&amp;$C$12))
+SUMIF(INDIRECT("'Output 10'!$H$4:$H$"&amp;$C$13),Analysis!U9,INDIRECT("'Output 10'!$AC$4:$AC$"&amp;$C$13))</f>
        <v>0</v>
      </c>
      <c r="Y9" s="31"/>
      <c r="Z9" s="5">
        <f>SUMIF('Unplanned Outputs'!$E$4:$E$500,Analysis!S9,'Unplanned Outputs'!$J$4:$J$500)</f>
        <v>0</v>
      </c>
      <c r="AA9" s="5">
        <f>SUMIF('Unplanned Outputs'!$E$4:$E$500,Analysis!$S9,'Unplanned Outputs'!$N$4:$N$500)</f>
        <v>0</v>
      </c>
      <c r="AB9" s="5">
        <f>SUMIF('Unplanned Outputs'!$E$4:$E$500,Analysis!$S9,'Unplanned Outputs'!$R$4:$R$500)</f>
        <v>0</v>
      </c>
      <c r="AC9" s="5">
        <f>SUMIF('Unplanned Outputs'!$E$4:$E$500,Analysis!$S9,'Unplanned Outputs'!$V$4:$V$500)</f>
        <v>0</v>
      </c>
      <c r="AD9" s="5">
        <f>SUMIF('Unplanned Outputs'!$E$4:$E$500,Analysis!$S9,'Unplanned Outputs'!$Z$4:$Z$500)</f>
        <v>0</v>
      </c>
      <c r="AE9" s="15"/>
      <c r="AF9" s="37">
        <f t="shared" ca="1" si="0"/>
        <v>0</v>
      </c>
      <c r="AG9" s="37">
        <f t="shared" si="1"/>
        <v>0</v>
      </c>
      <c r="AH9" s="48">
        <f t="shared" ca="1" si="2"/>
        <v>0</v>
      </c>
      <c r="AI9" s="58">
        <f ca="1">SUMIF(INDIRECT("'Output 1'!$H$5:$H$"&amp;$C$4),Analysis!$S9,INDIRECT("'Output 1'!$F$5:$F$"&amp;$C$4))
+SUMIF(INDIRECT("'Output 2'!$H$5:$H$"&amp;$C$5),Analysis!$S9,INDIRECT("'Output 2'!$F$5:$F$"&amp;$C$5))
+SUMIF(INDIRECT("'Output 3'!$H$5:$H$"&amp;$C$6),Analysis!$S9,INDIRECT("'Output 3'!$F$5:$F$"&amp;$C$6))
+SUMIF(INDIRECT("'Output 4'!$H$5:$H$"&amp;$C$7),Analysis!$S9,INDIRECT("'Output 4'!$F$5:$F$"&amp;$C$7))
+SUMIF(INDIRECT("'Output 5'!$H$5:$H$"&amp;$C$8),Analysis!$S9,INDIRECT("'Output 5'!$F$5:$F$"&amp;$C$8))
+SUMIF(INDIRECT("'Output 6'!$H$5:$H$"&amp;$C$9),Analysis!$S9,INDIRECT("'Output 6'!$F$5:$F$"&amp;$C$9))
+SUMIF(INDIRECT("'Output 7'!$H$5:$H$"&amp;$C$10),Analysis!$S9,INDIRECT("'Output 7'!$F$5:$F$"&amp;$C$10))
+SUMIF(INDIRECT("'Output 8'!$H$5:$H$"&amp;$C$11),Analysis!$S9,INDIRECT("'Output 8'!$F$5:$F$"&amp;$C$11))
+SUMIF(INDIRECT("'Output 9'!$H$5:$H$"&amp;$C$12),Analysis!$S9,INDIRECT("'Output 9'!$F$5:$F$"&amp;$C$12))
+SUMIF(INDIRECT("'Output 10'!$H$5:$H$"&amp;$C$13),Analysis!$S9,INDIRECT("'Output 10'!$F$5:$F$"&amp;$C$13))</f>
        <v>0</v>
      </c>
    </row>
    <row r="10" spans="1:35">
      <c r="A10" t="s">
        <v>210</v>
      </c>
      <c r="B10" s="7">
        <f>'Output 7'!A3</f>
        <v>3</v>
      </c>
      <c r="C10" s="7">
        <f t="shared" si="3"/>
        <v>7</v>
      </c>
      <c r="F10" t="e">
        <f>'Output 2'!#REF!</f>
        <v>#REF!</v>
      </c>
      <c r="G10" s="4" t="e">
        <f>'Output 2'!#REF!/'Output 2'!#REF!</f>
        <v>#REF!</v>
      </c>
      <c r="H10" s="4" t="e">
        <f>'Output 2'!#REF!/'Output 2'!#REF!</f>
        <v>#REF!</v>
      </c>
      <c r="I10" s="4" t="e">
        <f>('Output 2'!#REF!)/'Output 2'!#REF!</f>
        <v>#REF!</v>
      </c>
      <c r="J10" s="4" t="e">
        <f>('Output 2'!#REF!)/'Output 2'!#REF!</f>
        <v>#REF!</v>
      </c>
      <c r="K10" s="4" t="e">
        <f>('Output 2'!#REF!)/'Output 2'!#REF!</f>
        <v>#REF!</v>
      </c>
      <c r="L10" s="4" t="e">
        <f>('Output 2'!#REF!)/'Output 2'!#REF!</f>
        <v>#REF!</v>
      </c>
      <c r="M10" s="4" t="e">
        <f>('Output 2'!#REF!)/'Output 2'!#REF!</f>
        <v>#REF!</v>
      </c>
      <c r="N10" s="34" t="e">
        <f t="shared" si="6"/>
        <v>#REF!</v>
      </c>
      <c r="O10" s="4" t="e">
        <f>('Output 2'!#REF!)/'Output 2'!#REF!</f>
        <v>#REF!</v>
      </c>
      <c r="P10" s="4" t="e">
        <f>('Output 2'!#REF!)/'Output 2'!#REF!</f>
        <v>#REF!</v>
      </c>
      <c r="Q10" s="34" t="e">
        <f t="shared" si="7"/>
        <v>#REF!</v>
      </c>
      <c r="S10" s="31" t="s">
        <v>373</v>
      </c>
      <c r="T10" s="5">
        <f ca="1">SUMIF(INDIRECT("'Output 1'!$H$4:$H$"&amp;$C$4),Analysis!S10,INDIRECT("'Output 1'!$m$4:$m$"&amp;$C$4))
+SUMIF(INDIRECT("'Output 2'!$H$4:$H$"&amp;$C$5),Analysis!S10,INDIRECT("'Output 2'!$m$4:$m$"&amp;$C$5))
+SUMIF(INDIRECT("'Output 3'!$H$4:$H$"&amp;$C$6),Analysis!S10,INDIRECT("'Output 3'!$m$4:$m$"&amp;$C$6))
+SUMIF(INDIRECT("'Output 4'!$H$4:$H$"&amp;$C$7),Analysis!S10,INDIRECT("'Output 4'!$m$4:$m$"&amp;$C$7))
+SUMIF(INDIRECT("'Output 5'!$H$4:$H$"&amp;$C$8),Analysis!S10,INDIRECT("'Output 5'!$m$4:$m$"&amp;$C$8))
+SUMIF(INDIRECT("'Output 6'!$H$4:$H$"&amp;$C$9),Analysis!S10,INDIRECT("'Output 6'!$m$4:$m$"&amp;$C$9))
+SUMIF(INDIRECT("'Output 7'!$H$4:$H$"&amp;$C$10),Analysis!S10,INDIRECT("'Output 7'!$m$4:$m$"&amp;$C$10))
+SUMIF(INDIRECT("'Output 8'!$H$4:$H$"&amp;$C$11),Analysis!S10,INDIRECT("'Output 8'!$m$4:$m$"&amp;$C$11))
+SUMIF(INDIRECT("'Output 9'!$H$4:$H$"&amp;$C$12),Analysis!S10,INDIRECT("'Output 9'!$m$4:$m$"&amp;$C$12))
+SUMIF(INDIRECT("'Output 10'!$H$4:$H$"&amp;$C$13),Analysis!S10,INDIRECT("'Output 10'!$m$4:$m$"&amp;$C$13))</f>
        <v>0</v>
      </c>
      <c r="U10" s="5">
        <f ca="1">SUMIF(INDIRECT("'Output 1'!$H$4:$H$"&amp;$C$4),Analysis!S10,INDIRECT("'Output 1'!$Q$4:$Q$"&amp;$C$4))
+SUMIF(INDIRECT("'Output 2'!$H$4:$H$"&amp;$C$5),Analysis!S10,INDIRECT("'Output 2'!$Q$4:$Q$"&amp;$C$5))
+SUMIF(INDIRECT("'Output 3'!$H$4:$H$"&amp;$C$6),Analysis!S10,INDIRECT("'Output 3'!$Q$4:$Q$"&amp;$C$6))
+SUMIF(INDIRECT("'Output 4'!$H$4:$H$"&amp;$C$7),Analysis!S10,INDIRECT("'Output 4'!$Q$4:$Q$"&amp;$C$7))
+SUMIF(INDIRECT("'Output 5'!$H$4:$H$"&amp;$C$8),Analysis!S10,INDIRECT("'Output 5'!$Q$4:$Q$"&amp;$C$8))
+SUMIF(INDIRECT("'Output 6'!$H$4:$H$"&amp;$C$9),Analysis!S10,INDIRECT("'Output 6'!$Q$4:$Q$"&amp;$C$9))
+SUMIF(INDIRECT("'Output 7'!$H$4:$H$"&amp;$C$10),Analysis!S10,INDIRECT("'Output 7'!$Q$4:$Q$"&amp;$C$10))
+SUMIF(INDIRECT("'Output 8'!$H$4:$H$"&amp;$C$11),Analysis!S10,INDIRECT("'Output 8'!$Q$4:$Q$"&amp;$C$11))
+SUMIF(INDIRECT("'Output 9'!$H$4:$H$"&amp;$C$12),Analysis!S10,INDIRECT("'Output 9'!$Q$4:$Q$"&amp;$C$12))
+SUMIF(INDIRECT("'Output 10'!$H$4:$H$"&amp;$C$13),Analysis!S10,INDIRECT("'Output 10'!$Q$4:$Q$"&amp;$C$13))</f>
        <v>0</v>
      </c>
      <c r="V10" s="5">
        <f ca="1">SUMIF(INDIRECT("'Output 1'!$H$4:$H$"&amp;$C$4),Analysis!S10,INDIRECT("'Output 1'!$U$4:$U$"&amp;$C$4))
+SUMIF(INDIRECT("'Output 2'!$H$4:$H$"&amp;$C$5),Analysis!S10,INDIRECT("'Output 2'!$U$4:$U$"&amp;$C$5))
+SUMIF(INDIRECT("'Output 3'!$H$4:$H$"&amp;$C$6),Analysis!S10,INDIRECT("'Output 3'!$U$4:$U$"&amp;$C$6))
+SUMIF(INDIRECT("'Output 4'!$H$4:$H$"&amp;$C$7),Analysis!S10,INDIRECT("'Output 4'!$U$4:$U$"&amp;$C$7))
+SUMIF(INDIRECT("'Output 5'!$H$4:$H$"&amp;$C$8),Analysis!S10,INDIRECT("'Output 5'!$U$4:$U$"&amp;$C$8))
+SUMIF(INDIRECT("'Output 6'!$H$4:$H$"&amp;$C$9),Analysis!S10,INDIRECT("'Output 6'!$U$4:$U$"&amp;$C$9))
+SUMIF(INDIRECT("'Output 7'!$H$4:$H$"&amp;$C$10),Analysis!S10,INDIRECT("'Output 7'!$U$4:$U$"&amp;$C$10))
+SUMIF(INDIRECT("'Output 8'!$H$4:$H$"&amp;$C$11),Analysis!S10,INDIRECT("'Output 8'!$U$4:$U$"&amp;$C$11))
+SUMIF(INDIRECT("'Output 9'!$H$4:$H$"&amp;$C$12),Analysis!S10,INDIRECT("'Output 9'!$U$4:$U$"&amp;$C$12))
+SUMIF(INDIRECT("'Output 10'!$H$4:$H$"&amp;$C$13),Analysis!S10,INDIRECT("'Output 10'!$U$4:$U$"&amp;$C$13))</f>
        <v>0</v>
      </c>
      <c r="W10" s="5">
        <f ca="1">SUMIF(INDIRECT("'Output 1'!$H$4:$H$"&amp;$C$4),Analysis!T10,INDIRECT("'Output 1'!$y$4:$Y$"&amp;$C$4))
+SUMIF(INDIRECT("'Output 2'!$H$4:$H$"&amp;$C$5),Analysis!T10,INDIRECT("'Output 2'!$y$4:$Y$"&amp;$C$5))
+SUMIF(INDIRECT("'Output 3'!$H$4:$H$"&amp;$C$6),Analysis!T10,INDIRECT("'Output 3'!$y$4:$Y$"&amp;$C$6))
+SUMIF(INDIRECT("'Output 4'!$H$4:$H$"&amp;$C$7),Analysis!T10,INDIRECT("'Output 4'!$y$4:$Y$"&amp;$C$7))
+SUMIF(INDIRECT("'Output 5'!$H$4:$H$"&amp;$C$8),Analysis!T10,INDIRECT("'Output 5'!$y$4:$Y$"&amp;$C$8))
+SUMIF(INDIRECT("'Output 6'!$H$4:$H$"&amp;$C$9),Analysis!T10,INDIRECT("'Output 6'!$y$4:$Y$"&amp;$C$9))
+SUMIF(INDIRECT("'Output 7'!$H$4:$H$"&amp;$C$10),Analysis!T10,INDIRECT("'Output 7'!$y$4:$Y$"&amp;$C$10))
+SUMIF(INDIRECT("'Output 8'!$H$4:$H$"&amp;$C$11),Analysis!T10,INDIRECT("'Output 8'!$y$4:$Y$"&amp;$C$11))
+SUMIF(INDIRECT("'Output 9'!$H$4:$H$"&amp;$C$12),Analysis!T10,INDIRECT("'Output 9'!$y$4:$Y$"&amp;$C$12))
+SUMIF(INDIRECT("'Output 10'!$H$4:$H$"&amp;$C$13),Analysis!T10,INDIRECT("'Output 10'!$y$4:$Y$"&amp;$C$13))</f>
        <v>0</v>
      </c>
      <c r="X10" s="5">
        <f ca="1">SUMIF(INDIRECT("'Output 1'!$H$4:$H$"&amp;$C$4),Analysis!U10,INDIRECT("'Output 1'!$AC$4:$AC$"&amp;$C$4))
+SUMIF(INDIRECT("'Output 2'!$H$4:$H$"&amp;$C$5),Analysis!U10,INDIRECT("'Output 2'!$AC$4:$AC$"&amp;$C$5))
+SUMIF(INDIRECT("'Output 3'!$H$4:$H$"&amp;$C$6),Analysis!U10,INDIRECT("'Output 3'!$AC$4:$AC$"&amp;$C$6))
+SUMIF(INDIRECT("'Output 4'!$H$4:$H$"&amp;$C$7),Analysis!U10,INDIRECT("'Output 4'!$AC$4:$AC$"&amp;$C$7))
+SUMIF(INDIRECT("'Output 5'!$H$4:$H$"&amp;$C$8),Analysis!U10,INDIRECT("'Output 5'!$AC$4:$AC$"&amp;$C$8))
+SUMIF(INDIRECT("'Output 6'!$H$4:$H$"&amp;$C$9),Analysis!U10,INDIRECT("'Output 6'!$AC$4:$AC$"&amp;$C$9))
+SUMIF(INDIRECT("'Output 7'!$H$4:$H$"&amp;$C$10),Analysis!U10,INDIRECT("'Output 7'!$AC$4:$AC$"&amp;$C$10))
+SUMIF(INDIRECT("'Output 8'!$H$4:$H$"&amp;$C$11),Analysis!U10,INDIRECT("'Output 8'!$AC$4:$AC$"&amp;$C$11))
+SUMIF(INDIRECT("'Output 9'!$H$4:$H$"&amp;$C$12),Analysis!U10,INDIRECT("'Output 9'!$AC$4:$AC$"&amp;$C$12))
+SUMIF(INDIRECT("'Output 10'!$H$4:$H$"&amp;$C$13),Analysis!U10,INDIRECT("'Output 10'!$AC$4:$AC$"&amp;$C$13))</f>
        <v>0</v>
      </c>
      <c r="Y10" s="31"/>
      <c r="Z10" s="5">
        <f>SUMIF('Unplanned Outputs'!$E$4:$E$500,Analysis!S10,'Unplanned Outputs'!$J$4:$J$500)</f>
        <v>0</v>
      </c>
      <c r="AA10" s="5">
        <f>SUMIF('Unplanned Outputs'!$E$4:$E$500,Analysis!$S10,'Unplanned Outputs'!$N$4:$N$500)</f>
        <v>0</v>
      </c>
      <c r="AB10" s="5">
        <f>SUMIF('Unplanned Outputs'!$E$4:$E$500,Analysis!$S10,'Unplanned Outputs'!$R$4:$R$500)</f>
        <v>0</v>
      </c>
      <c r="AC10" s="5">
        <f>SUMIF('Unplanned Outputs'!$E$4:$E$500,Analysis!$S10,'Unplanned Outputs'!$V$4:$V$500)</f>
        <v>0</v>
      </c>
      <c r="AD10" s="5">
        <f>SUMIF('Unplanned Outputs'!$E$4:$E$500,Analysis!$S10,'Unplanned Outputs'!$Z$4:$Z$500)</f>
        <v>0</v>
      </c>
      <c r="AE10" s="15"/>
      <c r="AF10" s="37">
        <f t="shared" ca="1" si="0"/>
        <v>0</v>
      </c>
      <c r="AG10" s="37">
        <f t="shared" si="1"/>
        <v>0</v>
      </c>
      <c r="AH10" s="48">
        <f t="shared" ca="1" si="2"/>
        <v>0</v>
      </c>
      <c r="AI10" s="58">
        <f ca="1">SUMIF(INDIRECT("'Output 1'!$H$5:$H$"&amp;$C$4),Analysis!$S10,INDIRECT("'Output 1'!$F$5:$F$"&amp;$C$4))
+SUMIF(INDIRECT("'Output 2'!$H$5:$H$"&amp;$C$5),Analysis!$S10,INDIRECT("'Output 2'!$F$5:$F$"&amp;$C$5))
+SUMIF(INDIRECT("'Output 3'!$H$5:$H$"&amp;$C$6),Analysis!$S10,INDIRECT("'Output 3'!$F$5:$F$"&amp;$C$6))
+SUMIF(INDIRECT("'Output 4'!$H$5:$H$"&amp;$C$7),Analysis!$S10,INDIRECT("'Output 4'!$F$5:$F$"&amp;$C$7))
+SUMIF(INDIRECT("'Output 5'!$H$5:$H$"&amp;$C$8),Analysis!$S10,INDIRECT("'Output 5'!$F$5:$F$"&amp;$C$8))
+SUMIF(INDIRECT("'Output 6'!$H$5:$H$"&amp;$C$9),Analysis!$S10,INDIRECT("'Output 6'!$F$5:$F$"&amp;$C$9))
+SUMIF(INDIRECT("'Output 7'!$H$5:$H$"&amp;$C$10),Analysis!$S10,INDIRECT("'Output 7'!$F$5:$F$"&amp;$C$10))
+SUMIF(INDIRECT("'Output 8'!$H$5:$H$"&amp;$C$11),Analysis!$S10,INDIRECT("'Output 8'!$F$5:$F$"&amp;$C$11))
+SUMIF(INDIRECT("'Output 9'!$H$5:$H$"&amp;$C$12),Analysis!$S10,INDIRECT("'Output 9'!$F$5:$F$"&amp;$C$12))
+SUMIF(INDIRECT("'Output 10'!$H$5:$H$"&amp;$C$13),Analysis!$S10,INDIRECT("'Output 10'!$F$5:$F$"&amp;$C$13))</f>
        <v>0</v>
      </c>
    </row>
    <row r="11" spans="1:35">
      <c r="A11" t="s">
        <v>220</v>
      </c>
      <c r="B11" s="7">
        <f>'Output 8'!A3</f>
        <v>2</v>
      </c>
      <c r="C11" s="7">
        <f t="shared" si="3"/>
        <v>6</v>
      </c>
      <c r="E11" t="str">
        <f>'Output 3'!$B$4</f>
        <v>O.3</v>
      </c>
      <c r="F11" t="str">
        <f>'Output 3'!$D$4</f>
        <v>O.3.1</v>
      </c>
      <c r="G11" s="4">
        <f>'Output 3'!$K$4/'Output 3'!$F$4</f>
        <v>0</v>
      </c>
      <c r="H11" s="4">
        <f>'Output 3'!M$4/'Output 3'!$F$4</f>
        <v>0</v>
      </c>
      <c r="I11" s="4">
        <f>('Output 3'!O$4)/'Output 3'!$F$4</f>
        <v>0</v>
      </c>
      <c r="J11" s="4">
        <f>('Output 3'!Q$4)/'Output 3'!$F$4</f>
        <v>0</v>
      </c>
      <c r="K11" s="4">
        <f>('Output 3'!U$4)/'Output 3'!$F$4</f>
        <v>0</v>
      </c>
      <c r="L11" s="4">
        <f>('Output 3'!Y$4)/'Output 3'!$F$4</f>
        <v>0</v>
      </c>
      <c r="M11" s="4">
        <f>('Output 3'!AC$4)/'Output 3'!$F$4</f>
        <v>0</v>
      </c>
      <c r="N11" s="34">
        <f t="shared" si="6"/>
        <v>0</v>
      </c>
      <c r="O11" s="4">
        <f>('Output 3'!S$4)/'Output 3'!$F$4</f>
        <v>0</v>
      </c>
      <c r="P11" s="4">
        <f>('Output 3'!U$4)/'Output 3'!$F$4</f>
        <v>0</v>
      </c>
      <c r="Q11" s="34">
        <f t="shared" si="7"/>
        <v>0</v>
      </c>
      <c r="S11" s="31" t="s">
        <v>374</v>
      </c>
      <c r="T11" s="5">
        <f ca="1">SUMIF(INDIRECT("'Output 1'!$H$4:$H$"&amp;$C$4),Analysis!S11,INDIRECT("'Output 1'!$m$4:$m$"&amp;$C$4))
+SUMIF(INDIRECT("'Output 2'!$H$4:$H$"&amp;$C$5),Analysis!S11,INDIRECT("'Output 2'!$m$4:$m$"&amp;$C$5))
+SUMIF(INDIRECT("'Output 3'!$H$4:$H$"&amp;$C$6),Analysis!S11,INDIRECT("'Output 3'!$m$4:$m$"&amp;$C$6))
+SUMIF(INDIRECT("'Output 4'!$H$4:$H$"&amp;$C$7),Analysis!S11,INDIRECT("'Output 4'!$m$4:$m$"&amp;$C$7))
+SUMIF(INDIRECT("'Output 5'!$H$4:$H$"&amp;$C$8),Analysis!S11,INDIRECT("'Output 5'!$m$4:$m$"&amp;$C$8))
+SUMIF(INDIRECT("'Output 6'!$H$4:$H$"&amp;$C$9),Analysis!S11,INDIRECT("'Output 6'!$m$4:$m$"&amp;$C$9))
+SUMIF(INDIRECT("'Output 7'!$H$4:$H$"&amp;$C$10),Analysis!S11,INDIRECT("'Output 7'!$m$4:$m$"&amp;$C$10))
+SUMIF(INDIRECT("'Output 8'!$H$4:$H$"&amp;$C$11),Analysis!S11,INDIRECT("'Output 8'!$m$4:$m$"&amp;$C$11))
+SUMIF(INDIRECT("'Output 9'!$H$4:$H$"&amp;$C$12),Analysis!S11,INDIRECT("'Output 9'!$m$4:$m$"&amp;$C$12))
+SUMIF(INDIRECT("'Output 10'!$H$4:$H$"&amp;$C$13),Analysis!S11,INDIRECT("'Output 10'!$m$4:$m$"&amp;$C$13))</f>
        <v>0</v>
      </c>
      <c r="U11" s="5">
        <f ca="1">SUMIF(INDIRECT("'Output 1'!$H$4:$H$"&amp;$C$4),Analysis!S11,INDIRECT("'Output 1'!$Q$4:$Q$"&amp;$C$4))
+SUMIF(INDIRECT("'Output 2'!$H$4:$H$"&amp;$C$5),Analysis!S11,INDIRECT("'Output 2'!$Q$4:$Q$"&amp;$C$5))
+SUMIF(INDIRECT("'Output 3'!$H$4:$H$"&amp;$C$6),Analysis!S11,INDIRECT("'Output 3'!$Q$4:$Q$"&amp;$C$6))
+SUMIF(INDIRECT("'Output 4'!$H$4:$H$"&amp;$C$7),Analysis!S11,INDIRECT("'Output 4'!$Q$4:$Q$"&amp;$C$7))
+SUMIF(INDIRECT("'Output 5'!$H$4:$H$"&amp;$C$8),Analysis!S11,INDIRECT("'Output 5'!$Q$4:$Q$"&amp;$C$8))
+SUMIF(INDIRECT("'Output 6'!$H$4:$H$"&amp;$C$9),Analysis!S11,INDIRECT("'Output 6'!$Q$4:$Q$"&amp;$C$9))
+SUMIF(INDIRECT("'Output 7'!$H$4:$H$"&amp;$C$10),Analysis!S11,INDIRECT("'Output 7'!$Q$4:$Q$"&amp;$C$10))
+SUMIF(INDIRECT("'Output 8'!$H$4:$H$"&amp;$C$11),Analysis!S11,INDIRECT("'Output 8'!$Q$4:$Q$"&amp;$C$11))
+SUMIF(INDIRECT("'Output 9'!$H$4:$H$"&amp;$C$12),Analysis!S11,INDIRECT("'Output 9'!$Q$4:$Q$"&amp;$C$12))
+SUMIF(INDIRECT("'Output 10'!$H$4:$H$"&amp;$C$13),Analysis!S11,INDIRECT("'Output 10'!$Q$4:$Q$"&amp;$C$13))</f>
        <v>0</v>
      </c>
      <c r="V11" s="5">
        <f ca="1">SUMIF(INDIRECT("'Output 1'!$H$4:$H$"&amp;$C$4),Analysis!S11,INDIRECT("'Output 1'!$U$4:$U$"&amp;$C$4))
+SUMIF(INDIRECT("'Output 2'!$H$4:$H$"&amp;$C$5),Analysis!S11,INDIRECT("'Output 2'!$U$4:$U$"&amp;$C$5))
+SUMIF(INDIRECT("'Output 3'!$H$4:$H$"&amp;$C$6),Analysis!S11,INDIRECT("'Output 3'!$U$4:$U$"&amp;$C$6))
+SUMIF(INDIRECT("'Output 4'!$H$4:$H$"&amp;$C$7),Analysis!S11,INDIRECT("'Output 4'!$U$4:$U$"&amp;$C$7))
+SUMIF(INDIRECT("'Output 5'!$H$4:$H$"&amp;$C$8),Analysis!S11,INDIRECT("'Output 5'!$U$4:$U$"&amp;$C$8))
+SUMIF(INDIRECT("'Output 6'!$H$4:$H$"&amp;$C$9),Analysis!S11,INDIRECT("'Output 6'!$U$4:$U$"&amp;$C$9))
+SUMIF(INDIRECT("'Output 7'!$H$4:$H$"&amp;$C$10),Analysis!S11,INDIRECT("'Output 7'!$U$4:$U$"&amp;$C$10))
+SUMIF(INDIRECT("'Output 8'!$H$4:$H$"&amp;$C$11),Analysis!S11,INDIRECT("'Output 8'!$U$4:$U$"&amp;$C$11))
+SUMIF(INDIRECT("'Output 9'!$H$4:$H$"&amp;$C$12),Analysis!S11,INDIRECT("'Output 9'!$U$4:$U$"&amp;$C$12))
+SUMIF(INDIRECT("'Output 10'!$H$4:$H$"&amp;$C$13),Analysis!S11,INDIRECT("'Output 10'!$U$4:$U$"&amp;$C$13))</f>
        <v>0</v>
      </c>
      <c r="W11" s="5">
        <f ca="1">SUMIF(INDIRECT("'Output 1'!$H$4:$H$"&amp;$C$4),Analysis!T11,INDIRECT("'Output 1'!$y$4:$Y$"&amp;$C$4))
+SUMIF(INDIRECT("'Output 2'!$H$4:$H$"&amp;$C$5),Analysis!T11,INDIRECT("'Output 2'!$y$4:$Y$"&amp;$C$5))
+SUMIF(INDIRECT("'Output 3'!$H$4:$H$"&amp;$C$6),Analysis!T11,INDIRECT("'Output 3'!$y$4:$Y$"&amp;$C$6))
+SUMIF(INDIRECT("'Output 4'!$H$4:$H$"&amp;$C$7),Analysis!T11,INDIRECT("'Output 4'!$y$4:$Y$"&amp;$C$7))
+SUMIF(INDIRECT("'Output 5'!$H$4:$H$"&amp;$C$8),Analysis!T11,INDIRECT("'Output 5'!$y$4:$Y$"&amp;$C$8))
+SUMIF(INDIRECT("'Output 6'!$H$4:$H$"&amp;$C$9),Analysis!T11,INDIRECT("'Output 6'!$y$4:$Y$"&amp;$C$9))
+SUMIF(INDIRECT("'Output 7'!$H$4:$H$"&amp;$C$10),Analysis!T11,INDIRECT("'Output 7'!$y$4:$Y$"&amp;$C$10))
+SUMIF(INDIRECT("'Output 8'!$H$4:$H$"&amp;$C$11),Analysis!T11,INDIRECT("'Output 8'!$y$4:$Y$"&amp;$C$11))
+SUMIF(INDIRECT("'Output 9'!$H$4:$H$"&amp;$C$12),Analysis!T11,INDIRECT("'Output 9'!$y$4:$Y$"&amp;$C$12))
+SUMIF(INDIRECT("'Output 10'!$H$4:$H$"&amp;$C$13),Analysis!T11,INDIRECT("'Output 10'!$y$4:$Y$"&amp;$C$13))</f>
        <v>0</v>
      </c>
      <c r="X11" s="5">
        <f ca="1">SUMIF(INDIRECT("'Output 1'!$H$4:$H$"&amp;$C$4),Analysis!U11,INDIRECT("'Output 1'!$AC$4:$AC$"&amp;$C$4))
+SUMIF(INDIRECT("'Output 2'!$H$4:$H$"&amp;$C$5),Analysis!U11,INDIRECT("'Output 2'!$AC$4:$AC$"&amp;$C$5))
+SUMIF(INDIRECT("'Output 3'!$H$4:$H$"&amp;$C$6),Analysis!U11,INDIRECT("'Output 3'!$AC$4:$AC$"&amp;$C$6))
+SUMIF(INDIRECT("'Output 4'!$H$4:$H$"&amp;$C$7),Analysis!U11,INDIRECT("'Output 4'!$AC$4:$AC$"&amp;$C$7))
+SUMIF(INDIRECT("'Output 5'!$H$4:$H$"&amp;$C$8),Analysis!U11,INDIRECT("'Output 5'!$AC$4:$AC$"&amp;$C$8))
+SUMIF(INDIRECT("'Output 6'!$H$4:$H$"&amp;$C$9),Analysis!U11,INDIRECT("'Output 6'!$AC$4:$AC$"&amp;$C$9))
+SUMIF(INDIRECT("'Output 7'!$H$4:$H$"&amp;$C$10),Analysis!U11,INDIRECT("'Output 7'!$AC$4:$AC$"&amp;$C$10))
+SUMIF(INDIRECT("'Output 8'!$H$4:$H$"&amp;$C$11),Analysis!U11,INDIRECT("'Output 8'!$AC$4:$AC$"&amp;$C$11))
+SUMIF(INDIRECT("'Output 9'!$H$4:$H$"&amp;$C$12),Analysis!U11,INDIRECT("'Output 9'!$AC$4:$AC$"&amp;$C$12))
+SUMIF(INDIRECT("'Output 10'!$H$4:$H$"&amp;$C$13),Analysis!U11,INDIRECT("'Output 10'!$AC$4:$AC$"&amp;$C$13))</f>
        <v>0</v>
      </c>
      <c r="Y11" s="31"/>
      <c r="Z11" s="5">
        <f>SUMIF('Unplanned Outputs'!$E$4:$E$500,Analysis!S11,'Unplanned Outputs'!$J$4:$J$500)</f>
        <v>0</v>
      </c>
      <c r="AA11" s="5">
        <f>SUMIF('Unplanned Outputs'!$E$4:$E$500,Analysis!$S11,'Unplanned Outputs'!$N$4:$N$500)</f>
        <v>0</v>
      </c>
      <c r="AB11" s="5">
        <f>SUMIF('Unplanned Outputs'!$E$4:$E$500,Analysis!$S11,'Unplanned Outputs'!$R$4:$R$500)</f>
        <v>0</v>
      </c>
      <c r="AC11" s="5">
        <f>SUMIF('Unplanned Outputs'!$E$4:$E$500,Analysis!$S11,'Unplanned Outputs'!$V$4:$V$500)</f>
        <v>0</v>
      </c>
      <c r="AD11" s="5">
        <f>SUMIF('Unplanned Outputs'!$E$4:$E$500,Analysis!$S11,'Unplanned Outputs'!$Z$4:$Z$500)</f>
        <v>0</v>
      </c>
      <c r="AE11" s="15"/>
      <c r="AF11" s="37">
        <f t="shared" ca="1" si="0"/>
        <v>0</v>
      </c>
      <c r="AG11" s="37">
        <f t="shared" si="1"/>
        <v>0</v>
      </c>
      <c r="AH11" s="48">
        <f t="shared" ca="1" si="2"/>
        <v>0</v>
      </c>
      <c r="AI11" s="58">
        <f ca="1">SUMIF(INDIRECT("'Output 1'!$H$5:$H$"&amp;$C$4),Analysis!$S11,INDIRECT("'Output 1'!$F$5:$F$"&amp;$C$4))
+SUMIF(INDIRECT("'Output 2'!$H$5:$H$"&amp;$C$5),Analysis!$S11,INDIRECT("'Output 2'!$F$5:$F$"&amp;$C$5))
+SUMIF(INDIRECT("'Output 3'!$H$5:$H$"&amp;$C$6),Analysis!$S11,INDIRECT("'Output 3'!$F$5:$F$"&amp;$C$6))
+SUMIF(INDIRECT("'Output 4'!$H$5:$H$"&amp;$C$7),Analysis!$S11,INDIRECT("'Output 4'!$F$5:$F$"&amp;$C$7))
+SUMIF(INDIRECT("'Output 5'!$H$5:$H$"&amp;$C$8),Analysis!$S11,INDIRECT("'Output 5'!$F$5:$F$"&amp;$C$8))
+SUMIF(INDIRECT("'Output 6'!$H$5:$H$"&amp;$C$9),Analysis!$S11,INDIRECT("'Output 6'!$F$5:$F$"&amp;$C$9))
+SUMIF(INDIRECT("'Output 7'!$H$5:$H$"&amp;$C$10),Analysis!$S11,INDIRECT("'Output 7'!$F$5:$F$"&amp;$C$10))
+SUMIF(INDIRECT("'Output 8'!$H$5:$H$"&amp;$C$11),Analysis!$S11,INDIRECT("'Output 8'!$F$5:$F$"&amp;$C$11))
+SUMIF(INDIRECT("'Output 9'!$H$5:$H$"&amp;$C$12),Analysis!$S11,INDIRECT("'Output 9'!$F$5:$F$"&amp;$C$12))
+SUMIF(INDIRECT("'Output 10'!$H$5:$H$"&amp;$C$13),Analysis!$S11,INDIRECT("'Output 10'!$F$5:$F$"&amp;$C$13))</f>
        <v>0</v>
      </c>
    </row>
    <row r="12" spans="1:35">
      <c r="A12" t="s">
        <v>228</v>
      </c>
      <c r="B12" s="7">
        <f>'Output 9'!A3</f>
        <v>3</v>
      </c>
      <c r="C12" s="7">
        <f t="shared" si="3"/>
        <v>7</v>
      </c>
      <c r="F12" t="e">
        <f>'Output 3'!#REF!</f>
        <v>#REF!</v>
      </c>
      <c r="G12" s="4" t="e">
        <f>'Output 3'!#REF!/'Output 3'!#REF!</f>
        <v>#REF!</v>
      </c>
      <c r="H12" s="4" t="e">
        <f>'Output 3'!#REF!/'Output 3'!#REF!</f>
        <v>#REF!</v>
      </c>
      <c r="I12" s="4" t="e">
        <f>('Output 3'!#REF!)/'Output 3'!#REF!</f>
        <v>#REF!</v>
      </c>
      <c r="J12" s="4" t="e">
        <f>('Output 3'!#REF!)/'Output 3'!#REF!</f>
        <v>#REF!</v>
      </c>
      <c r="K12" s="4" t="e">
        <f>('Output 3'!#REF!)/'Output 3'!#REF!</f>
        <v>#REF!</v>
      </c>
      <c r="L12" s="4" t="e">
        <f>('Output 3'!#REF!)/'Output 3'!#REF!</f>
        <v>#REF!</v>
      </c>
      <c r="M12" s="4" t="e">
        <f>('Output 3'!#REF!)/'Output 3'!#REF!</f>
        <v>#REF!</v>
      </c>
      <c r="N12" s="34" t="e">
        <f t="shared" si="6"/>
        <v>#REF!</v>
      </c>
      <c r="O12" s="4" t="e">
        <f>('Output 3'!#REF!)/'Output 3'!#REF!</f>
        <v>#REF!</v>
      </c>
      <c r="P12" s="4" t="e">
        <f>('Output 3'!#REF!)/'Output 3'!#REF!</f>
        <v>#REF!</v>
      </c>
      <c r="Q12" s="34" t="e">
        <f t="shared" si="7"/>
        <v>#REF!</v>
      </c>
      <c r="S12" s="31">
        <v>1.3</v>
      </c>
      <c r="T12" s="5">
        <f ca="1">SUMIF(INDIRECT("'Output 1'!$H$4:$H$"&amp;$C$4),Analysis!S12,INDIRECT("'Output 1'!$m$4:$m$"&amp;$C$4))
+SUMIF(INDIRECT("'Output 2'!$H$4:$H$"&amp;$C$5),Analysis!S12,INDIRECT("'Output 2'!$m$4:$m$"&amp;$C$5))
+SUMIF(INDIRECT("'Output 3'!$H$4:$H$"&amp;$C$6),Analysis!S12,INDIRECT("'Output 3'!$m$4:$m$"&amp;$C$6))
+SUMIF(INDIRECT("'Output 4'!$H$4:$H$"&amp;$C$7),Analysis!S12,INDIRECT("'Output 4'!$m$4:$m$"&amp;$C$7))
+SUMIF(INDIRECT("'Output 5'!$H$4:$H$"&amp;$C$8),Analysis!S12,INDIRECT("'Output 5'!$m$4:$m$"&amp;$C$8))
+SUMIF(INDIRECT("'Output 6'!$H$4:$H$"&amp;$C$9),Analysis!S12,INDIRECT("'Output 6'!$m$4:$m$"&amp;$C$9))
+SUMIF(INDIRECT("'Output 7'!$H$4:$H$"&amp;$C$10),Analysis!S12,INDIRECT("'Output 7'!$m$4:$m$"&amp;$C$10))
+SUMIF(INDIRECT("'Output 8'!$H$4:$H$"&amp;$C$11),Analysis!S12,INDIRECT("'Output 8'!$m$4:$m$"&amp;$C$11))
+SUMIF(INDIRECT("'Output 9'!$H$4:$H$"&amp;$C$12),Analysis!S12,INDIRECT("'Output 9'!$m$4:$m$"&amp;$C$12))
+SUMIF(INDIRECT("'Output 10'!$H$4:$H$"&amp;$C$13),Analysis!S12,INDIRECT("'Output 10'!$m$4:$m$"&amp;$C$13))</f>
        <v>0</v>
      </c>
      <c r="U12" s="5">
        <f ca="1">SUMIF(INDIRECT("'Output 1'!$H$4:$H$"&amp;$C$4),Analysis!S12,INDIRECT("'Output 1'!$Q$4:$Q$"&amp;$C$4))
+SUMIF(INDIRECT("'Output 2'!$H$4:$H$"&amp;$C$5),Analysis!S12,INDIRECT("'Output 2'!$Q$4:$Q$"&amp;$C$5))
+SUMIF(INDIRECT("'Output 3'!$H$4:$H$"&amp;$C$6),Analysis!S12,INDIRECT("'Output 3'!$Q$4:$Q$"&amp;$C$6))
+SUMIF(INDIRECT("'Output 4'!$H$4:$H$"&amp;$C$7),Analysis!S12,INDIRECT("'Output 4'!$Q$4:$Q$"&amp;$C$7))
+SUMIF(INDIRECT("'Output 5'!$H$4:$H$"&amp;$C$8),Analysis!S12,INDIRECT("'Output 5'!$Q$4:$Q$"&amp;$C$8))
+SUMIF(INDIRECT("'Output 6'!$H$4:$H$"&amp;$C$9),Analysis!S12,INDIRECT("'Output 6'!$Q$4:$Q$"&amp;$C$9))
+SUMIF(INDIRECT("'Output 7'!$H$4:$H$"&amp;$C$10),Analysis!S12,INDIRECT("'Output 7'!$Q$4:$Q$"&amp;$C$10))
+SUMIF(INDIRECT("'Output 8'!$H$4:$H$"&amp;$C$11),Analysis!S12,INDIRECT("'Output 8'!$Q$4:$Q$"&amp;$C$11))
+SUMIF(INDIRECT("'Output 9'!$H$4:$H$"&amp;$C$12),Analysis!S12,INDIRECT("'Output 9'!$Q$4:$Q$"&amp;$C$12))
+SUMIF(INDIRECT("'Output 10'!$H$4:$H$"&amp;$C$13),Analysis!S12,INDIRECT("'Output 10'!$Q$4:$Q$"&amp;$C$13))</f>
        <v>0</v>
      </c>
      <c r="V12" s="5">
        <f ca="1">SUMIF(INDIRECT("'Output 1'!$H$4:$H$"&amp;$C$4),Analysis!S12,INDIRECT("'Output 1'!$U$4:$U$"&amp;$C$4))
+SUMIF(INDIRECT("'Output 2'!$H$4:$H$"&amp;$C$5),Analysis!S12,INDIRECT("'Output 2'!$U$4:$U$"&amp;$C$5))
+SUMIF(INDIRECT("'Output 3'!$H$4:$H$"&amp;$C$6),Analysis!S12,INDIRECT("'Output 3'!$U$4:$U$"&amp;$C$6))
+SUMIF(INDIRECT("'Output 4'!$H$4:$H$"&amp;$C$7),Analysis!S12,INDIRECT("'Output 4'!$U$4:$U$"&amp;$C$7))
+SUMIF(INDIRECT("'Output 5'!$H$4:$H$"&amp;$C$8),Analysis!S12,INDIRECT("'Output 5'!$U$4:$U$"&amp;$C$8))
+SUMIF(INDIRECT("'Output 6'!$H$4:$H$"&amp;$C$9),Analysis!S12,INDIRECT("'Output 6'!$U$4:$U$"&amp;$C$9))
+SUMIF(INDIRECT("'Output 7'!$H$4:$H$"&amp;$C$10),Analysis!S12,INDIRECT("'Output 7'!$U$4:$U$"&amp;$C$10))
+SUMIF(INDIRECT("'Output 8'!$H$4:$H$"&amp;$C$11),Analysis!S12,INDIRECT("'Output 8'!$U$4:$U$"&amp;$C$11))
+SUMIF(INDIRECT("'Output 9'!$H$4:$H$"&amp;$C$12),Analysis!S12,INDIRECT("'Output 9'!$U$4:$U$"&amp;$C$12))
+SUMIF(INDIRECT("'Output 10'!$H$4:$H$"&amp;$C$13),Analysis!S12,INDIRECT("'Output 10'!$U$4:$U$"&amp;$C$13))</f>
        <v>0</v>
      </c>
      <c r="W12" s="5">
        <f ca="1">SUMIF(INDIRECT("'Output 1'!$H$4:$H$"&amp;$C$4),Analysis!T12,INDIRECT("'Output 1'!$y$4:$Y$"&amp;$C$4))
+SUMIF(INDIRECT("'Output 2'!$H$4:$H$"&amp;$C$5),Analysis!T12,INDIRECT("'Output 2'!$y$4:$Y$"&amp;$C$5))
+SUMIF(INDIRECT("'Output 3'!$H$4:$H$"&amp;$C$6),Analysis!T12,INDIRECT("'Output 3'!$y$4:$Y$"&amp;$C$6))
+SUMIF(INDIRECT("'Output 4'!$H$4:$H$"&amp;$C$7),Analysis!T12,INDIRECT("'Output 4'!$y$4:$Y$"&amp;$C$7))
+SUMIF(INDIRECT("'Output 5'!$H$4:$H$"&amp;$C$8),Analysis!T12,INDIRECT("'Output 5'!$y$4:$Y$"&amp;$C$8))
+SUMIF(INDIRECT("'Output 6'!$H$4:$H$"&amp;$C$9),Analysis!T12,INDIRECT("'Output 6'!$y$4:$Y$"&amp;$C$9))
+SUMIF(INDIRECT("'Output 7'!$H$4:$H$"&amp;$C$10),Analysis!T12,INDIRECT("'Output 7'!$y$4:$Y$"&amp;$C$10))
+SUMIF(INDIRECT("'Output 8'!$H$4:$H$"&amp;$C$11),Analysis!T12,INDIRECT("'Output 8'!$y$4:$Y$"&amp;$C$11))
+SUMIF(INDIRECT("'Output 9'!$H$4:$H$"&amp;$C$12),Analysis!T12,INDIRECT("'Output 9'!$y$4:$Y$"&amp;$C$12))
+SUMIF(INDIRECT("'Output 10'!$H$4:$H$"&amp;$C$13),Analysis!T12,INDIRECT("'Output 10'!$y$4:$Y$"&amp;$C$13))</f>
        <v>0</v>
      </c>
      <c r="X12" s="5">
        <f ca="1">SUMIF(INDIRECT("'Output 1'!$H$4:$H$"&amp;$C$4),Analysis!U12,INDIRECT("'Output 1'!$AC$4:$AC$"&amp;$C$4))
+SUMIF(INDIRECT("'Output 2'!$H$4:$H$"&amp;$C$5),Analysis!U12,INDIRECT("'Output 2'!$AC$4:$AC$"&amp;$C$5))
+SUMIF(INDIRECT("'Output 3'!$H$4:$H$"&amp;$C$6),Analysis!U12,INDIRECT("'Output 3'!$AC$4:$AC$"&amp;$C$6))
+SUMIF(INDIRECT("'Output 4'!$H$4:$H$"&amp;$C$7),Analysis!U12,INDIRECT("'Output 4'!$AC$4:$AC$"&amp;$C$7))
+SUMIF(INDIRECT("'Output 5'!$H$4:$H$"&amp;$C$8),Analysis!U12,INDIRECT("'Output 5'!$AC$4:$AC$"&amp;$C$8))
+SUMIF(INDIRECT("'Output 6'!$H$4:$H$"&amp;$C$9),Analysis!U12,INDIRECT("'Output 6'!$AC$4:$AC$"&amp;$C$9))
+SUMIF(INDIRECT("'Output 7'!$H$4:$H$"&amp;$C$10),Analysis!U12,INDIRECT("'Output 7'!$AC$4:$AC$"&amp;$C$10))
+SUMIF(INDIRECT("'Output 8'!$H$4:$H$"&amp;$C$11),Analysis!U12,INDIRECT("'Output 8'!$AC$4:$AC$"&amp;$C$11))
+SUMIF(INDIRECT("'Output 9'!$H$4:$H$"&amp;$C$12),Analysis!U12,INDIRECT("'Output 9'!$AC$4:$AC$"&amp;$C$12))
+SUMIF(INDIRECT("'Output 10'!$H$4:$H$"&amp;$C$13),Analysis!U12,INDIRECT("'Output 10'!$AC$4:$AC$"&amp;$C$13))</f>
        <v>0</v>
      </c>
      <c r="Y12" s="31"/>
      <c r="Z12" s="5">
        <f>SUMIF('Unplanned Outputs'!$E$4:$E$500,Analysis!S12,'Unplanned Outputs'!$J$4:$J$500)</f>
        <v>0</v>
      </c>
      <c r="AA12" s="5">
        <f>SUMIF('Unplanned Outputs'!$E$4:$E$500,Analysis!$S12,'Unplanned Outputs'!$N$4:$N$500)</f>
        <v>0</v>
      </c>
      <c r="AB12" s="5">
        <f>SUMIF('Unplanned Outputs'!$E$4:$E$500,Analysis!$S12,'Unplanned Outputs'!$R$4:$R$500)</f>
        <v>0</v>
      </c>
      <c r="AC12" s="5">
        <f>SUMIF('Unplanned Outputs'!$E$4:$E$500,Analysis!$S12,'Unplanned Outputs'!$V$4:$V$500)</f>
        <v>0</v>
      </c>
      <c r="AD12" s="5">
        <f>SUMIF('Unplanned Outputs'!$E$4:$E$500,Analysis!$S12,'Unplanned Outputs'!$Z$4:$Z$500)</f>
        <v>0</v>
      </c>
      <c r="AE12" s="15"/>
      <c r="AF12" s="37">
        <f t="shared" ca="1" si="0"/>
        <v>0</v>
      </c>
      <c r="AG12" s="37">
        <f t="shared" si="1"/>
        <v>0</v>
      </c>
      <c r="AH12" s="48">
        <f t="shared" ca="1" si="2"/>
        <v>0</v>
      </c>
      <c r="AI12" s="58">
        <f ca="1">SUMIF(INDIRECT("'Output 1'!$H$5:$H$"&amp;$C$4),Analysis!$S12,INDIRECT("'Output 1'!$F$5:$F$"&amp;$C$4))
+SUMIF(INDIRECT("'Output 2'!$H$5:$H$"&amp;$C$5),Analysis!$S12,INDIRECT("'Output 2'!$F$5:$F$"&amp;$C$5))
+SUMIF(INDIRECT("'Output 3'!$H$5:$H$"&amp;$C$6),Analysis!$S12,INDIRECT("'Output 3'!$F$5:$F$"&amp;$C$6))
+SUMIF(INDIRECT("'Output 4'!$H$5:$H$"&amp;$C$7),Analysis!$S12,INDIRECT("'Output 4'!$F$5:$F$"&amp;$C$7))
+SUMIF(INDIRECT("'Output 5'!$H$5:$H$"&amp;$C$8),Analysis!$S12,INDIRECT("'Output 5'!$F$5:$F$"&amp;$C$8))
+SUMIF(INDIRECT("'Output 6'!$H$5:$H$"&amp;$C$9),Analysis!$S12,INDIRECT("'Output 6'!$F$5:$F$"&amp;$C$9))
+SUMIF(INDIRECT("'Output 7'!$H$5:$H$"&amp;$C$10),Analysis!$S12,INDIRECT("'Output 7'!$F$5:$F$"&amp;$C$10))
+SUMIF(INDIRECT("'Output 8'!$H$5:$H$"&amp;$C$11),Analysis!$S12,INDIRECT("'Output 8'!$F$5:$F$"&amp;$C$11))
+SUMIF(INDIRECT("'Output 9'!$H$5:$H$"&amp;$C$12),Analysis!$S12,INDIRECT("'Output 9'!$F$5:$F$"&amp;$C$12))
+SUMIF(INDIRECT("'Output 10'!$H$5:$H$"&amp;$C$13),Analysis!$S12,INDIRECT("'Output 10'!$F$5:$F$"&amp;$C$13))</f>
        <v>0</v>
      </c>
    </row>
    <row r="13" spans="1:35">
      <c r="A13" t="s">
        <v>240</v>
      </c>
      <c r="B13" s="7">
        <f>'Output 10'!A3</f>
        <v>1</v>
      </c>
      <c r="C13" s="7">
        <f t="shared" si="3"/>
        <v>5</v>
      </c>
      <c r="F13" t="e">
        <f>'Output 3'!#REF!</f>
        <v>#REF!</v>
      </c>
      <c r="G13" s="4" t="e">
        <f>'Output 3'!#REF!/'Output 3'!#REF!</f>
        <v>#REF!</v>
      </c>
      <c r="H13" s="4" t="e">
        <f>'Output 3'!#REF!/'Output 3'!#REF!</f>
        <v>#REF!</v>
      </c>
      <c r="I13" s="4" t="e">
        <f>('Output 3'!#REF!)/'Output 3'!#REF!</f>
        <v>#REF!</v>
      </c>
      <c r="J13" s="4" t="e">
        <f>('Output 3'!#REF!)/'Output 3'!#REF!</f>
        <v>#REF!</v>
      </c>
      <c r="K13" s="4" t="e">
        <f>('Output 3'!#REF!)/'Output 3'!#REF!</f>
        <v>#REF!</v>
      </c>
      <c r="L13" s="4" t="e">
        <f>('Output 3'!#REF!)/'Output 3'!#REF!</f>
        <v>#REF!</v>
      </c>
      <c r="M13" s="4" t="e">
        <f>('Output 3'!#REF!)/'Output 3'!#REF!</f>
        <v>#REF!</v>
      </c>
      <c r="N13" s="34" t="e">
        <f t="shared" si="6"/>
        <v>#REF!</v>
      </c>
      <c r="O13" s="4" t="e">
        <f>('Output 3'!#REF!)/'Output 3'!#REF!</f>
        <v>#REF!</v>
      </c>
      <c r="P13" s="4" t="e">
        <f>('Output 3'!#REF!)/'Output 3'!#REF!</f>
        <v>#REF!</v>
      </c>
      <c r="Q13" s="34" t="e">
        <f t="shared" si="7"/>
        <v>#REF!</v>
      </c>
      <c r="S13" s="31" t="s">
        <v>375</v>
      </c>
      <c r="T13" s="5">
        <f ca="1">SUMIF(INDIRECT("'Output 1'!$H$4:$H$"&amp;$C$4),Analysis!S13,INDIRECT("'Output 1'!$m$4:$m$"&amp;$C$4))
+SUMIF(INDIRECT("'Output 2'!$H$4:$H$"&amp;$C$5),Analysis!S13,INDIRECT("'Output 2'!$m$4:$m$"&amp;$C$5))
+SUMIF(INDIRECT("'Output 3'!$H$4:$H$"&amp;$C$6),Analysis!S13,INDIRECT("'Output 3'!$m$4:$m$"&amp;$C$6))
+SUMIF(INDIRECT("'Output 4'!$H$4:$H$"&amp;$C$7),Analysis!S13,INDIRECT("'Output 4'!$m$4:$m$"&amp;$C$7))
+SUMIF(INDIRECT("'Output 5'!$H$4:$H$"&amp;$C$8),Analysis!S13,INDIRECT("'Output 5'!$m$4:$m$"&amp;$C$8))
+SUMIF(INDIRECT("'Output 6'!$H$4:$H$"&amp;$C$9),Analysis!S13,INDIRECT("'Output 6'!$m$4:$m$"&amp;$C$9))
+SUMIF(INDIRECT("'Output 7'!$H$4:$H$"&amp;$C$10),Analysis!S13,INDIRECT("'Output 7'!$m$4:$m$"&amp;$C$10))
+SUMIF(INDIRECT("'Output 8'!$H$4:$H$"&amp;$C$11),Analysis!S13,INDIRECT("'Output 8'!$m$4:$m$"&amp;$C$11))
+SUMIF(INDIRECT("'Output 9'!$H$4:$H$"&amp;$C$12),Analysis!S13,INDIRECT("'Output 9'!$m$4:$m$"&amp;$C$12))
+SUMIF(INDIRECT("'Output 10'!$H$4:$H$"&amp;$C$13),Analysis!S13,INDIRECT("'Output 10'!$m$4:$m$"&amp;$C$13))</f>
        <v>0</v>
      </c>
      <c r="U13" s="5">
        <f ca="1">SUMIF(INDIRECT("'Output 1'!$H$4:$H$"&amp;$C$4),Analysis!S13,INDIRECT("'Output 1'!$Q$4:$Q$"&amp;$C$4))
+SUMIF(INDIRECT("'Output 2'!$H$4:$H$"&amp;$C$5),Analysis!S13,INDIRECT("'Output 2'!$Q$4:$Q$"&amp;$C$5))
+SUMIF(INDIRECT("'Output 3'!$H$4:$H$"&amp;$C$6),Analysis!S13,INDIRECT("'Output 3'!$Q$4:$Q$"&amp;$C$6))
+SUMIF(INDIRECT("'Output 4'!$H$4:$H$"&amp;$C$7),Analysis!S13,INDIRECT("'Output 4'!$Q$4:$Q$"&amp;$C$7))
+SUMIF(INDIRECT("'Output 5'!$H$4:$H$"&amp;$C$8),Analysis!S13,INDIRECT("'Output 5'!$Q$4:$Q$"&amp;$C$8))
+SUMIF(INDIRECT("'Output 6'!$H$4:$H$"&amp;$C$9),Analysis!S13,INDIRECT("'Output 6'!$Q$4:$Q$"&amp;$C$9))
+SUMIF(INDIRECT("'Output 7'!$H$4:$H$"&amp;$C$10),Analysis!S13,INDIRECT("'Output 7'!$Q$4:$Q$"&amp;$C$10))
+SUMIF(INDIRECT("'Output 8'!$H$4:$H$"&amp;$C$11),Analysis!S13,INDIRECT("'Output 8'!$Q$4:$Q$"&amp;$C$11))
+SUMIF(INDIRECT("'Output 9'!$H$4:$H$"&amp;$C$12),Analysis!S13,INDIRECT("'Output 9'!$Q$4:$Q$"&amp;$C$12))
+SUMIF(INDIRECT("'Output 10'!$H$4:$H$"&amp;$C$13),Analysis!S13,INDIRECT("'Output 10'!$Q$4:$Q$"&amp;$C$13))</f>
        <v>0</v>
      </c>
      <c r="V13" s="5">
        <f ca="1">SUMIF(INDIRECT("'Output 1'!$H$4:$H$"&amp;$C$4),Analysis!S13,INDIRECT("'Output 1'!$U$4:$U$"&amp;$C$4))
+SUMIF(INDIRECT("'Output 2'!$H$4:$H$"&amp;$C$5),Analysis!S13,INDIRECT("'Output 2'!$U$4:$U$"&amp;$C$5))
+SUMIF(INDIRECT("'Output 3'!$H$4:$H$"&amp;$C$6),Analysis!S13,INDIRECT("'Output 3'!$U$4:$U$"&amp;$C$6))
+SUMIF(INDIRECT("'Output 4'!$H$4:$H$"&amp;$C$7),Analysis!S13,INDIRECT("'Output 4'!$U$4:$U$"&amp;$C$7))
+SUMIF(INDIRECT("'Output 5'!$H$4:$H$"&amp;$C$8),Analysis!S13,INDIRECT("'Output 5'!$U$4:$U$"&amp;$C$8))
+SUMIF(INDIRECT("'Output 6'!$H$4:$H$"&amp;$C$9),Analysis!S13,INDIRECT("'Output 6'!$U$4:$U$"&amp;$C$9))
+SUMIF(INDIRECT("'Output 7'!$H$4:$H$"&amp;$C$10),Analysis!S13,INDIRECT("'Output 7'!$U$4:$U$"&amp;$C$10))
+SUMIF(INDIRECT("'Output 8'!$H$4:$H$"&amp;$C$11),Analysis!S13,INDIRECT("'Output 8'!$U$4:$U$"&amp;$C$11))
+SUMIF(INDIRECT("'Output 9'!$H$4:$H$"&amp;$C$12),Analysis!S13,INDIRECT("'Output 9'!$U$4:$U$"&amp;$C$12))
+SUMIF(INDIRECT("'Output 10'!$H$4:$H$"&amp;$C$13),Analysis!S13,INDIRECT("'Output 10'!$U$4:$U$"&amp;$C$13))</f>
        <v>0</v>
      </c>
      <c r="W13" s="5">
        <f ca="1">SUMIF(INDIRECT("'Output 1'!$H$4:$H$"&amp;$C$4),Analysis!T13,INDIRECT("'Output 1'!$y$4:$Y$"&amp;$C$4))
+SUMIF(INDIRECT("'Output 2'!$H$4:$H$"&amp;$C$5),Analysis!T13,INDIRECT("'Output 2'!$y$4:$Y$"&amp;$C$5))
+SUMIF(INDIRECT("'Output 3'!$H$4:$H$"&amp;$C$6),Analysis!T13,INDIRECT("'Output 3'!$y$4:$Y$"&amp;$C$6))
+SUMIF(INDIRECT("'Output 4'!$H$4:$H$"&amp;$C$7),Analysis!T13,INDIRECT("'Output 4'!$y$4:$Y$"&amp;$C$7))
+SUMIF(INDIRECT("'Output 5'!$H$4:$H$"&amp;$C$8),Analysis!T13,INDIRECT("'Output 5'!$y$4:$Y$"&amp;$C$8))
+SUMIF(INDIRECT("'Output 6'!$H$4:$H$"&amp;$C$9),Analysis!T13,INDIRECT("'Output 6'!$y$4:$Y$"&amp;$C$9))
+SUMIF(INDIRECT("'Output 7'!$H$4:$H$"&amp;$C$10),Analysis!T13,INDIRECT("'Output 7'!$y$4:$Y$"&amp;$C$10))
+SUMIF(INDIRECT("'Output 8'!$H$4:$H$"&amp;$C$11),Analysis!T13,INDIRECT("'Output 8'!$y$4:$Y$"&amp;$C$11))
+SUMIF(INDIRECT("'Output 9'!$H$4:$H$"&amp;$C$12),Analysis!T13,INDIRECT("'Output 9'!$y$4:$Y$"&amp;$C$12))
+SUMIF(INDIRECT("'Output 10'!$H$4:$H$"&amp;$C$13),Analysis!T13,INDIRECT("'Output 10'!$y$4:$Y$"&amp;$C$13))</f>
        <v>0</v>
      </c>
      <c r="X13" s="5">
        <f ca="1">SUMIF(INDIRECT("'Output 1'!$H$4:$H$"&amp;$C$4),Analysis!U13,INDIRECT("'Output 1'!$AC$4:$AC$"&amp;$C$4))
+SUMIF(INDIRECT("'Output 2'!$H$4:$H$"&amp;$C$5),Analysis!U13,INDIRECT("'Output 2'!$AC$4:$AC$"&amp;$C$5))
+SUMIF(INDIRECT("'Output 3'!$H$4:$H$"&amp;$C$6),Analysis!U13,INDIRECT("'Output 3'!$AC$4:$AC$"&amp;$C$6))
+SUMIF(INDIRECT("'Output 4'!$H$4:$H$"&amp;$C$7),Analysis!U13,INDIRECT("'Output 4'!$AC$4:$AC$"&amp;$C$7))
+SUMIF(INDIRECT("'Output 5'!$H$4:$H$"&amp;$C$8),Analysis!U13,INDIRECT("'Output 5'!$AC$4:$AC$"&amp;$C$8))
+SUMIF(INDIRECT("'Output 6'!$H$4:$H$"&amp;$C$9),Analysis!U13,INDIRECT("'Output 6'!$AC$4:$AC$"&amp;$C$9))
+SUMIF(INDIRECT("'Output 7'!$H$4:$H$"&amp;$C$10),Analysis!U13,INDIRECT("'Output 7'!$AC$4:$AC$"&amp;$C$10))
+SUMIF(INDIRECT("'Output 8'!$H$4:$H$"&amp;$C$11),Analysis!U13,INDIRECT("'Output 8'!$AC$4:$AC$"&amp;$C$11))
+SUMIF(INDIRECT("'Output 9'!$H$4:$H$"&amp;$C$12),Analysis!U13,INDIRECT("'Output 9'!$AC$4:$AC$"&amp;$C$12))
+SUMIF(INDIRECT("'Output 10'!$H$4:$H$"&amp;$C$13),Analysis!U13,INDIRECT("'Output 10'!$AC$4:$AC$"&amp;$C$13))</f>
        <v>0</v>
      </c>
      <c r="Y13" s="31"/>
      <c r="Z13" s="5">
        <f>SUMIF('Unplanned Outputs'!$E$4:$E$500,Analysis!S13,'Unplanned Outputs'!$J$4:$J$500)</f>
        <v>0</v>
      </c>
      <c r="AA13" s="5">
        <f>SUMIF('Unplanned Outputs'!$E$4:$E$500,Analysis!$S13,'Unplanned Outputs'!$N$4:$N$500)</f>
        <v>0</v>
      </c>
      <c r="AB13" s="5">
        <f>SUMIF('Unplanned Outputs'!$E$4:$E$500,Analysis!$S13,'Unplanned Outputs'!$R$4:$R$500)</f>
        <v>0</v>
      </c>
      <c r="AC13" s="5">
        <f>SUMIF('Unplanned Outputs'!$E$4:$E$500,Analysis!$S13,'Unplanned Outputs'!$V$4:$V$500)</f>
        <v>0</v>
      </c>
      <c r="AD13" s="5">
        <f>SUMIF('Unplanned Outputs'!$E$4:$E$500,Analysis!$S13,'Unplanned Outputs'!$Z$4:$Z$500)</f>
        <v>0</v>
      </c>
      <c r="AE13" s="15"/>
      <c r="AF13" s="37">
        <f t="shared" ca="1" si="0"/>
        <v>0</v>
      </c>
      <c r="AG13" s="37">
        <f t="shared" si="1"/>
        <v>0</v>
      </c>
      <c r="AH13" s="48">
        <f t="shared" ca="1" si="2"/>
        <v>0</v>
      </c>
      <c r="AI13" s="58">
        <f ca="1">SUMIF(INDIRECT("'Output 1'!$H$5:$H$"&amp;$C$4),Analysis!$S13,INDIRECT("'Output 1'!$F$5:$F$"&amp;$C$4))
+SUMIF(INDIRECT("'Output 2'!$H$5:$H$"&amp;$C$5),Analysis!$S13,INDIRECT("'Output 2'!$F$5:$F$"&amp;$C$5))
+SUMIF(INDIRECT("'Output 3'!$H$5:$H$"&amp;$C$6),Analysis!$S13,INDIRECT("'Output 3'!$F$5:$F$"&amp;$C$6))
+SUMIF(INDIRECT("'Output 4'!$H$5:$H$"&amp;$C$7),Analysis!$S13,INDIRECT("'Output 4'!$F$5:$F$"&amp;$C$7))
+SUMIF(INDIRECT("'Output 5'!$H$5:$H$"&amp;$C$8),Analysis!$S13,INDIRECT("'Output 5'!$F$5:$F$"&amp;$C$8))
+SUMIF(INDIRECT("'Output 6'!$H$5:$H$"&amp;$C$9),Analysis!$S13,INDIRECT("'Output 6'!$F$5:$F$"&amp;$C$9))
+SUMIF(INDIRECT("'Output 7'!$H$5:$H$"&amp;$C$10),Analysis!$S13,INDIRECT("'Output 7'!$F$5:$F$"&amp;$C$10))
+SUMIF(INDIRECT("'Output 8'!$H$5:$H$"&amp;$C$11),Analysis!$S13,INDIRECT("'Output 8'!$F$5:$F$"&amp;$C$11))
+SUMIF(INDIRECT("'Output 9'!$H$5:$H$"&amp;$C$12),Analysis!$S13,INDIRECT("'Output 9'!$F$5:$F$"&amp;$C$12))
+SUMIF(INDIRECT("'Output 10'!$H$5:$H$"&amp;$C$13),Analysis!$S13,INDIRECT("'Output 10'!$F$5:$F$"&amp;$C$13))</f>
        <v>0</v>
      </c>
    </row>
    <row r="14" spans="1:35">
      <c r="E14">
        <f>'Output 4'!$B$4</f>
        <v>0.4</v>
      </c>
      <c r="F14" t="str">
        <f>'Output 4'!$D4</f>
        <v>O.4.1</v>
      </c>
      <c r="G14" s="4" t="e">
        <f>'Output 4'!#REF!/'Output 4'!#REF!</f>
        <v>#REF!</v>
      </c>
      <c r="H14" s="4" t="e">
        <f>'Output 4'!#REF!/'Output 4'!#REF!</f>
        <v>#REF!</v>
      </c>
      <c r="I14" s="4" t="e">
        <f>('Output 4'!#REF!)/'Output 4'!#REF!</f>
        <v>#REF!</v>
      </c>
      <c r="J14" s="4" t="e">
        <f>('Output 4'!#REF!)/'Output 4'!#REF!</f>
        <v>#REF!</v>
      </c>
      <c r="K14" s="4" t="e">
        <f>('Output 4'!#REF!)/'Output 4'!#REF!</f>
        <v>#REF!</v>
      </c>
      <c r="L14" s="4" t="e">
        <f>('Output 4'!#REF!)/'Output 4'!#REF!</f>
        <v>#REF!</v>
      </c>
      <c r="M14" s="4" t="e">
        <f>('Output 4'!#REF!)/'Output 4'!#REF!</f>
        <v>#REF!</v>
      </c>
      <c r="N14" s="34" t="e">
        <f t="shared" si="6"/>
        <v>#REF!</v>
      </c>
      <c r="O14" s="4" t="e">
        <f>('Output 4'!#REF!)/'Output 4'!#REF!</f>
        <v>#REF!</v>
      </c>
      <c r="P14" s="4" t="e">
        <f>('Output 4'!#REF!)/'Output 4'!#REF!</f>
        <v>#REF!</v>
      </c>
      <c r="Q14" s="34" t="e">
        <f t="shared" si="7"/>
        <v>#REF!</v>
      </c>
      <c r="S14" s="31" t="s">
        <v>376</v>
      </c>
      <c r="T14" s="5">
        <f ca="1">SUMIF(INDIRECT("'Output 1'!$H$4:$H$"&amp;$C$4),Analysis!S14,INDIRECT("'Output 1'!$m$4:$m$"&amp;$C$4))
+SUMIF(INDIRECT("'Output 2'!$H$4:$H$"&amp;$C$5),Analysis!S14,INDIRECT("'Output 2'!$m$4:$m$"&amp;$C$5))
+SUMIF(INDIRECT("'Output 3'!$H$4:$H$"&amp;$C$6),Analysis!S14,INDIRECT("'Output 3'!$m$4:$m$"&amp;$C$6))
+SUMIF(INDIRECT("'Output 4'!$H$4:$H$"&amp;$C$7),Analysis!S14,INDIRECT("'Output 4'!$m$4:$m$"&amp;$C$7))
+SUMIF(INDIRECT("'Output 5'!$H$4:$H$"&amp;$C$8),Analysis!S14,INDIRECT("'Output 5'!$m$4:$m$"&amp;$C$8))
+SUMIF(INDIRECT("'Output 6'!$H$4:$H$"&amp;$C$9),Analysis!S14,INDIRECT("'Output 6'!$m$4:$m$"&amp;$C$9))
+SUMIF(INDIRECT("'Output 7'!$H$4:$H$"&amp;$C$10),Analysis!S14,INDIRECT("'Output 7'!$m$4:$m$"&amp;$C$10))
+SUMIF(INDIRECT("'Output 8'!$H$4:$H$"&amp;$C$11),Analysis!S14,INDIRECT("'Output 8'!$m$4:$m$"&amp;$C$11))
+SUMIF(INDIRECT("'Output 9'!$H$4:$H$"&amp;$C$12),Analysis!S14,INDIRECT("'Output 9'!$m$4:$m$"&amp;$C$12))
+SUMIF(INDIRECT("'Output 10'!$H$4:$H$"&amp;$C$13),Analysis!S14,INDIRECT("'Output 10'!$m$4:$m$"&amp;$C$13))</f>
        <v>0</v>
      </c>
      <c r="U14" s="5">
        <f ca="1">SUMIF(INDIRECT("'Output 1'!$H$4:$H$"&amp;$C$4),Analysis!S14,INDIRECT("'Output 1'!$Q$4:$Q$"&amp;$C$4))
+SUMIF(INDIRECT("'Output 2'!$H$4:$H$"&amp;$C$5),Analysis!S14,INDIRECT("'Output 2'!$Q$4:$Q$"&amp;$C$5))
+SUMIF(INDIRECT("'Output 3'!$H$4:$H$"&amp;$C$6),Analysis!S14,INDIRECT("'Output 3'!$Q$4:$Q$"&amp;$C$6))
+SUMIF(INDIRECT("'Output 4'!$H$4:$H$"&amp;$C$7),Analysis!S14,INDIRECT("'Output 4'!$Q$4:$Q$"&amp;$C$7))
+SUMIF(INDIRECT("'Output 5'!$H$4:$H$"&amp;$C$8),Analysis!S14,INDIRECT("'Output 5'!$Q$4:$Q$"&amp;$C$8))
+SUMIF(INDIRECT("'Output 6'!$H$4:$H$"&amp;$C$9),Analysis!S14,INDIRECT("'Output 6'!$Q$4:$Q$"&amp;$C$9))
+SUMIF(INDIRECT("'Output 7'!$H$4:$H$"&amp;$C$10),Analysis!S14,INDIRECT("'Output 7'!$Q$4:$Q$"&amp;$C$10))
+SUMIF(INDIRECT("'Output 8'!$H$4:$H$"&amp;$C$11),Analysis!S14,INDIRECT("'Output 8'!$Q$4:$Q$"&amp;$C$11))
+SUMIF(INDIRECT("'Output 9'!$H$4:$H$"&amp;$C$12),Analysis!S14,INDIRECT("'Output 9'!$Q$4:$Q$"&amp;$C$12))
+SUMIF(INDIRECT("'Output 10'!$H$4:$H$"&amp;$C$13),Analysis!S14,INDIRECT("'Output 10'!$Q$4:$Q$"&amp;$C$13))</f>
        <v>0</v>
      </c>
      <c r="V14" s="5">
        <f ca="1">SUMIF(INDIRECT("'Output 1'!$H$4:$H$"&amp;$C$4),Analysis!S14,INDIRECT("'Output 1'!$U$4:$U$"&amp;$C$4))
+SUMIF(INDIRECT("'Output 2'!$H$4:$H$"&amp;$C$5),Analysis!S14,INDIRECT("'Output 2'!$U$4:$U$"&amp;$C$5))
+SUMIF(INDIRECT("'Output 3'!$H$4:$H$"&amp;$C$6),Analysis!S14,INDIRECT("'Output 3'!$U$4:$U$"&amp;$C$6))
+SUMIF(INDIRECT("'Output 4'!$H$4:$H$"&amp;$C$7),Analysis!S14,INDIRECT("'Output 4'!$U$4:$U$"&amp;$C$7))
+SUMIF(INDIRECT("'Output 5'!$H$4:$H$"&amp;$C$8),Analysis!S14,INDIRECT("'Output 5'!$U$4:$U$"&amp;$C$8))
+SUMIF(INDIRECT("'Output 6'!$H$4:$H$"&amp;$C$9),Analysis!S14,INDIRECT("'Output 6'!$U$4:$U$"&amp;$C$9))
+SUMIF(INDIRECT("'Output 7'!$H$4:$H$"&amp;$C$10),Analysis!S14,INDIRECT("'Output 7'!$U$4:$U$"&amp;$C$10))
+SUMIF(INDIRECT("'Output 8'!$H$4:$H$"&amp;$C$11),Analysis!S14,INDIRECT("'Output 8'!$U$4:$U$"&amp;$C$11))
+SUMIF(INDIRECT("'Output 9'!$H$4:$H$"&amp;$C$12),Analysis!S14,INDIRECT("'Output 9'!$U$4:$U$"&amp;$C$12))
+SUMIF(INDIRECT("'Output 10'!$H$4:$H$"&amp;$C$13),Analysis!S14,INDIRECT("'Output 10'!$U$4:$U$"&amp;$C$13))</f>
        <v>0</v>
      </c>
      <c r="W14" s="5">
        <f ca="1">SUMIF(INDIRECT("'Output 1'!$H$4:$H$"&amp;$C$4),Analysis!T14,INDIRECT("'Output 1'!$y$4:$Y$"&amp;$C$4))
+SUMIF(INDIRECT("'Output 2'!$H$4:$H$"&amp;$C$5),Analysis!T14,INDIRECT("'Output 2'!$y$4:$Y$"&amp;$C$5))
+SUMIF(INDIRECT("'Output 3'!$H$4:$H$"&amp;$C$6),Analysis!T14,INDIRECT("'Output 3'!$y$4:$Y$"&amp;$C$6))
+SUMIF(INDIRECT("'Output 4'!$H$4:$H$"&amp;$C$7),Analysis!T14,INDIRECT("'Output 4'!$y$4:$Y$"&amp;$C$7))
+SUMIF(INDIRECT("'Output 5'!$H$4:$H$"&amp;$C$8),Analysis!T14,INDIRECT("'Output 5'!$y$4:$Y$"&amp;$C$8))
+SUMIF(INDIRECT("'Output 6'!$H$4:$H$"&amp;$C$9),Analysis!T14,INDIRECT("'Output 6'!$y$4:$Y$"&amp;$C$9))
+SUMIF(INDIRECT("'Output 7'!$H$4:$H$"&amp;$C$10),Analysis!T14,INDIRECT("'Output 7'!$y$4:$Y$"&amp;$C$10))
+SUMIF(INDIRECT("'Output 8'!$H$4:$H$"&amp;$C$11),Analysis!T14,INDIRECT("'Output 8'!$y$4:$Y$"&amp;$C$11))
+SUMIF(INDIRECT("'Output 9'!$H$4:$H$"&amp;$C$12),Analysis!T14,INDIRECT("'Output 9'!$y$4:$Y$"&amp;$C$12))
+SUMIF(INDIRECT("'Output 10'!$H$4:$H$"&amp;$C$13),Analysis!T14,INDIRECT("'Output 10'!$y$4:$Y$"&amp;$C$13))</f>
        <v>0</v>
      </c>
      <c r="X14" s="5">
        <f ca="1">SUMIF(INDIRECT("'Output 1'!$H$4:$H$"&amp;$C$4),Analysis!U14,INDIRECT("'Output 1'!$AC$4:$AC$"&amp;$C$4))
+SUMIF(INDIRECT("'Output 2'!$H$4:$H$"&amp;$C$5),Analysis!U14,INDIRECT("'Output 2'!$AC$4:$AC$"&amp;$C$5))
+SUMIF(INDIRECT("'Output 3'!$H$4:$H$"&amp;$C$6),Analysis!U14,INDIRECT("'Output 3'!$AC$4:$AC$"&amp;$C$6))
+SUMIF(INDIRECT("'Output 4'!$H$4:$H$"&amp;$C$7),Analysis!U14,INDIRECT("'Output 4'!$AC$4:$AC$"&amp;$C$7))
+SUMIF(INDIRECT("'Output 5'!$H$4:$H$"&amp;$C$8),Analysis!U14,INDIRECT("'Output 5'!$AC$4:$AC$"&amp;$C$8))
+SUMIF(INDIRECT("'Output 6'!$H$4:$H$"&amp;$C$9),Analysis!U14,INDIRECT("'Output 6'!$AC$4:$AC$"&amp;$C$9))
+SUMIF(INDIRECT("'Output 7'!$H$4:$H$"&amp;$C$10),Analysis!U14,INDIRECT("'Output 7'!$AC$4:$AC$"&amp;$C$10))
+SUMIF(INDIRECT("'Output 8'!$H$4:$H$"&amp;$C$11),Analysis!U14,INDIRECT("'Output 8'!$AC$4:$AC$"&amp;$C$11))
+SUMIF(INDIRECT("'Output 9'!$H$4:$H$"&amp;$C$12),Analysis!U14,INDIRECT("'Output 9'!$AC$4:$AC$"&amp;$C$12))
+SUMIF(INDIRECT("'Output 10'!$H$4:$H$"&amp;$C$13),Analysis!U14,INDIRECT("'Output 10'!$AC$4:$AC$"&amp;$C$13))</f>
        <v>0</v>
      </c>
      <c r="Y14" s="31"/>
      <c r="Z14" s="5">
        <f>SUMIF('Unplanned Outputs'!$E$4:$E$500,Analysis!S14,'Unplanned Outputs'!$J$4:$J$500)</f>
        <v>0</v>
      </c>
      <c r="AA14" s="5">
        <f>SUMIF('Unplanned Outputs'!$E$4:$E$500,Analysis!$S14,'Unplanned Outputs'!$N$4:$N$500)</f>
        <v>0</v>
      </c>
      <c r="AB14" s="5">
        <f>SUMIF('Unplanned Outputs'!$E$4:$E$500,Analysis!$S14,'Unplanned Outputs'!$R$4:$R$500)</f>
        <v>0</v>
      </c>
      <c r="AC14" s="5">
        <f>SUMIF('Unplanned Outputs'!$E$4:$E$500,Analysis!$S14,'Unplanned Outputs'!$V$4:$V$500)</f>
        <v>0</v>
      </c>
      <c r="AD14" s="5">
        <f>SUMIF('Unplanned Outputs'!$E$4:$E$500,Analysis!$S14,'Unplanned Outputs'!$Z$4:$Z$500)</f>
        <v>0</v>
      </c>
      <c r="AE14" s="15"/>
      <c r="AF14" s="37">
        <f t="shared" ca="1" si="0"/>
        <v>0</v>
      </c>
      <c r="AG14" s="37">
        <f t="shared" si="1"/>
        <v>0</v>
      </c>
      <c r="AH14" s="48">
        <f t="shared" ca="1" si="2"/>
        <v>0</v>
      </c>
      <c r="AI14" s="58">
        <f ca="1">SUMIF(INDIRECT("'Output 1'!$H$5:$H$"&amp;$C$4),Analysis!$S14,INDIRECT("'Output 1'!$F$5:$F$"&amp;$C$4))
+SUMIF(INDIRECT("'Output 2'!$H$5:$H$"&amp;$C$5),Analysis!$S14,INDIRECT("'Output 2'!$F$5:$F$"&amp;$C$5))
+SUMIF(INDIRECT("'Output 3'!$H$5:$H$"&amp;$C$6),Analysis!$S14,INDIRECT("'Output 3'!$F$5:$F$"&amp;$C$6))
+SUMIF(INDIRECT("'Output 4'!$H$5:$H$"&amp;$C$7),Analysis!$S14,INDIRECT("'Output 4'!$F$5:$F$"&amp;$C$7))
+SUMIF(INDIRECT("'Output 5'!$H$5:$H$"&amp;$C$8),Analysis!$S14,INDIRECT("'Output 5'!$F$5:$F$"&amp;$C$8))
+SUMIF(INDIRECT("'Output 6'!$H$5:$H$"&amp;$C$9),Analysis!$S14,INDIRECT("'Output 6'!$F$5:$F$"&amp;$C$9))
+SUMIF(INDIRECT("'Output 7'!$H$5:$H$"&amp;$C$10),Analysis!$S14,INDIRECT("'Output 7'!$F$5:$F$"&amp;$C$10))
+SUMIF(INDIRECT("'Output 8'!$H$5:$H$"&amp;$C$11),Analysis!$S14,INDIRECT("'Output 8'!$F$5:$F$"&amp;$C$11))
+SUMIF(INDIRECT("'Output 9'!$H$5:$H$"&amp;$C$12),Analysis!$S14,INDIRECT("'Output 9'!$F$5:$F$"&amp;$C$12))
+SUMIF(INDIRECT("'Output 10'!$H$5:$H$"&amp;$C$13),Analysis!$S14,INDIRECT("'Output 10'!$F$5:$F$"&amp;$C$13))</f>
        <v>0</v>
      </c>
    </row>
    <row r="15" spans="1:35">
      <c r="F15" t="str">
        <f>'Output 4'!$D5</f>
        <v>O.4.2</v>
      </c>
      <c r="G15" s="4" t="e">
        <f>'Output 4'!K$7/'Output 4'!$F$7</f>
        <v>#DIV/0!</v>
      </c>
      <c r="H15" s="4" t="e">
        <f>'Output 4'!M$7/'Output 4'!$F$7</f>
        <v>#DIV/0!</v>
      </c>
      <c r="I15" s="4" t="e">
        <f>('Output 4'!Q$7)/'Output 4'!$F$7</f>
        <v>#DIV/0!</v>
      </c>
      <c r="J15" s="4" t="e">
        <f>('Output 4'!Q$7)/'Output 4'!$F$7</f>
        <v>#DIV/0!</v>
      </c>
      <c r="K15" s="4" t="e">
        <f>('Output 4'!U$7)/'Output 4'!$F$7</f>
        <v>#DIV/0!</v>
      </c>
      <c r="L15" s="4" t="e">
        <f>('Output 4'!Y$7)/'Output 4'!$F$7</f>
        <v>#DIV/0!</v>
      </c>
      <c r="M15" s="4" t="e">
        <f>('Output 4'!AC$7)/'Output 4'!$F$7</f>
        <v>#DIV/0!</v>
      </c>
      <c r="N15" s="34" t="e">
        <f t="shared" si="6"/>
        <v>#DIV/0!</v>
      </c>
      <c r="O15" s="4" t="e">
        <f>('Output 4'!#REF!)/'Output 4'!$F$7</f>
        <v>#REF!</v>
      </c>
      <c r="P15" s="4" t="e">
        <f>('Output 4'!U$7)/'Output 4'!$F$7</f>
        <v>#DIV/0!</v>
      </c>
      <c r="Q15" s="34" t="e">
        <f t="shared" si="7"/>
        <v>#DIV/0!</v>
      </c>
      <c r="S15" s="31" t="s">
        <v>377</v>
      </c>
      <c r="T15" s="5">
        <f ca="1">SUMIF(INDIRECT("'Output 1'!$H$4:$H$"&amp;$C$4),Analysis!S15,INDIRECT("'Output 1'!$m$4:$m$"&amp;$C$4))
+SUMIF(INDIRECT("'Output 2'!$H$4:$H$"&amp;$C$5),Analysis!S15,INDIRECT("'Output 2'!$m$4:$m$"&amp;$C$5))
+SUMIF(INDIRECT("'Output 3'!$H$4:$H$"&amp;$C$6),Analysis!S15,INDIRECT("'Output 3'!$m$4:$m$"&amp;$C$6))
+SUMIF(INDIRECT("'Output 4'!$H$4:$H$"&amp;$C$7),Analysis!S15,INDIRECT("'Output 4'!$m$4:$m$"&amp;$C$7))
+SUMIF(INDIRECT("'Output 5'!$H$4:$H$"&amp;$C$8),Analysis!S15,INDIRECT("'Output 5'!$m$4:$m$"&amp;$C$8))
+SUMIF(INDIRECT("'Output 6'!$H$4:$H$"&amp;$C$9),Analysis!S15,INDIRECT("'Output 6'!$m$4:$m$"&amp;$C$9))
+SUMIF(INDIRECT("'Output 7'!$H$4:$H$"&amp;$C$10),Analysis!S15,INDIRECT("'Output 7'!$m$4:$m$"&amp;$C$10))
+SUMIF(INDIRECT("'Output 8'!$H$4:$H$"&amp;$C$11),Analysis!S15,INDIRECT("'Output 8'!$m$4:$m$"&amp;$C$11))
+SUMIF(INDIRECT("'Output 9'!$H$4:$H$"&amp;$C$12),Analysis!S15,INDIRECT("'Output 9'!$m$4:$m$"&amp;$C$12))
+SUMIF(INDIRECT("'Output 10'!$H$4:$H$"&amp;$C$13),Analysis!S15,INDIRECT("'Output 10'!$m$4:$m$"&amp;$C$13))</f>
        <v>0</v>
      </c>
      <c r="U15" s="5">
        <f ca="1">SUMIF(INDIRECT("'Output 1'!$H$4:$H$"&amp;$C$4),Analysis!S15,INDIRECT("'Output 1'!$Q$4:$Q$"&amp;$C$4))
+SUMIF(INDIRECT("'Output 2'!$H$4:$H$"&amp;$C$5),Analysis!S15,INDIRECT("'Output 2'!$Q$4:$Q$"&amp;$C$5))
+SUMIF(INDIRECT("'Output 3'!$H$4:$H$"&amp;$C$6),Analysis!S15,INDIRECT("'Output 3'!$Q$4:$Q$"&amp;$C$6))
+SUMIF(INDIRECT("'Output 4'!$H$4:$H$"&amp;$C$7),Analysis!S15,INDIRECT("'Output 4'!$Q$4:$Q$"&amp;$C$7))
+SUMIF(INDIRECT("'Output 5'!$H$4:$H$"&amp;$C$8),Analysis!S15,INDIRECT("'Output 5'!$Q$4:$Q$"&amp;$C$8))
+SUMIF(INDIRECT("'Output 6'!$H$4:$H$"&amp;$C$9),Analysis!S15,INDIRECT("'Output 6'!$Q$4:$Q$"&amp;$C$9))
+SUMIF(INDIRECT("'Output 7'!$H$4:$H$"&amp;$C$10),Analysis!S15,INDIRECT("'Output 7'!$Q$4:$Q$"&amp;$C$10))
+SUMIF(INDIRECT("'Output 8'!$H$4:$H$"&amp;$C$11),Analysis!S15,INDIRECT("'Output 8'!$Q$4:$Q$"&amp;$C$11))
+SUMIF(INDIRECT("'Output 9'!$H$4:$H$"&amp;$C$12),Analysis!S15,INDIRECT("'Output 9'!$Q$4:$Q$"&amp;$C$12))
+SUMIF(INDIRECT("'Output 10'!$H$4:$H$"&amp;$C$13),Analysis!S15,INDIRECT("'Output 10'!$Q$4:$Q$"&amp;$C$13))</f>
        <v>0</v>
      </c>
      <c r="V15" s="5">
        <f ca="1">SUMIF(INDIRECT("'Output 1'!$H$4:$H$"&amp;$C$4),Analysis!S15,INDIRECT("'Output 1'!$U$4:$U$"&amp;$C$4))
+SUMIF(INDIRECT("'Output 2'!$H$4:$H$"&amp;$C$5),Analysis!S15,INDIRECT("'Output 2'!$U$4:$U$"&amp;$C$5))
+SUMIF(INDIRECT("'Output 3'!$H$4:$H$"&amp;$C$6),Analysis!S15,INDIRECT("'Output 3'!$U$4:$U$"&amp;$C$6))
+SUMIF(INDIRECT("'Output 4'!$H$4:$H$"&amp;$C$7),Analysis!S15,INDIRECT("'Output 4'!$U$4:$U$"&amp;$C$7))
+SUMIF(INDIRECT("'Output 5'!$H$4:$H$"&amp;$C$8),Analysis!S15,INDIRECT("'Output 5'!$U$4:$U$"&amp;$C$8))
+SUMIF(INDIRECT("'Output 6'!$H$4:$H$"&amp;$C$9),Analysis!S15,INDIRECT("'Output 6'!$U$4:$U$"&amp;$C$9))
+SUMIF(INDIRECT("'Output 7'!$H$4:$H$"&amp;$C$10),Analysis!S15,INDIRECT("'Output 7'!$U$4:$U$"&amp;$C$10))
+SUMIF(INDIRECT("'Output 8'!$H$4:$H$"&amp;$C$11),Analysis!S15,INDIRECT("'Output 8'!$U$4:$U$"&amp;$C$11))
+SUMIF(INDIRECT("'Output 9'!$H$4:$H$"&amp;$C$12),Analysis!S15,INDIRECT("'Output 9'!$U$4:$U$"&amp;$C$12))
+SUMIF(INDIRECT("'Output 10'!$H$4:$H$"&amp;$C$13),Analysis!S15,INDIRECT("'Output 10'!$U$4:$U$"&amp;$C$13))</f>
        <v>0</v>
      </c>
      <c r="W15" s="5">
        <f ca="1">SUMIF(INDIRECT("'Output 1'!$H$4:$H$"&amp;$C$4),Analysis!T15,INDIRECT("'Output 1'!$y$4:$Y$"&amp;$C$4))
+SUMIF(INDIRECT("'Output 2'!$H$4:$H$"&amp;$C$5),Analysis!T15,INDIRECT("'Output 2'!$y$4:$Y$"&amp;$C$5))
+SUMIF(INDIRECT("'Output 3'!$H$4:$H$"&amp;$C$6),Analysis!T15,INDIRECT("'Output 3'!$y$4:$Y$"&amp;$C$6))
+SUMIF(INDIRECT("'Output 4'!$H$4:$H$"&amp;$C$7),Analysis!T15,INDIRECT("'Output 4'!$y$4:$Y$"&amp;$C$7))
+SUMIF(INDIRECT("'Output 5'!$H$4:$H$"&amp;$C$8),Analysis!T15,INDIRECT("'Output 5'!$y$4:$Y$"&amp;$C$8))
+SUMIF(INDIRECT("'Output 6'!$H$4:$H$"&amp;$C$9),Analysis!T15,INDIRECT("'Output 6'!$y$4:$Y$"&amp;$C$9))
+SUMIF(INDIRECT("'Output 7'!$H$4:$H$"&amp;$C$10),Analysis!T15,INDIRECT("'Output 7'!$y$4:$Y$"&amp;$C$10))
+SUMIF(INDIRECT("'Output 8'!$H$4:$H$"&amp;$C$11),Analysis!T15,INDIRECT("'Output 8'!$y$4:$Y$"&amp;$C$11))
+SUMIF(INDIRECT("'Output 9'!$H$4:$H$"&amp;$C$12),Analysis!T15,INDIRECT("'Output 9'!$y$4:$Y$"&amp;$C$12))
+SUMIF(INDIRECT("'Output 10'!$H$4:$H$"&amp;$C$13),Analysis!T15,INDIRECT("'Output 10'!$y$4:$Y$"&amp;$C$13))</f>
        <v>0</v>
      </c>
      <c r="X15" s="5">
        <f ca="1">SUMIF(INDIRECT("'Output 1'!$H$4:$H$"&amp;$C$4),Analysis!U15,INDIRECT("'Output 1'!$AC$4:$AC$"&amp;$C$4))
+SUMIF(INDIRECT("'Output 2'!$H$4:$H$"&amp;$C$5),Analysis!U15,INDIRECT("'Output 2'!$AC$4:$AC$"&amp;$C$5))
+SUMIF(INDIRECT("'Output 3'!$H$4:$H$"&amp;$C$6),Analysis!U15,INDIRECT("'Output 3'!$AC$4:$AC$"&amp;$C$6))
+SUMIF(INDIRECT("'Output 4'!$H$4:$H$"&amp;$C$7),Analysis!U15,INDIRECT("'Output 4'!$AC$4:$AC$"&amp;$C$7))
+SUMIF(INDIRECT("'Output 5'!$H$4:$H$"&amp;$C$8),Analysis!U15,INDIRECT("'Output 5'!$AC$4:$AC$"&amp;$C$8))
+SUMIF(INDIRECT("'Output 6'!$H$4:$H$"&amp;$C$9),Analysis!U15,INDIRECT("'Output 6'!$AC$4:$AC$"&amp;$C$9))
+SUMIF(INDIRECT("'Output 7'!$H$4:$H$"&amp;$C$10),Analysis!U15,INDIRECT("'Output 7'!$AC$4:$AC$"&amp;$C$10))
+SUMIF(INDIRECT("'Output 8'!$H$4:$H$"&amp;$C$11),Analysis!U15,INDIRECT("'Output 8'!$AC$4:$AC$"&amp;$C$11))
+SUMIF(INDIRECT("'Output 9'!$H$4:$H$"&amp;$C$12),Analysis!U15,INDIRECT("'Output 9'!$AC$4:$AC$"&amp;$C$12))
+SUMIF(INDIRECT("'Output 10'!$H$4:$H$"&amp;$C$13),Analysis!U15,INDIRECT("'Output 10'!$AC$4:$AC$"&amp;$C$13))</f>
        <v>0</v>
      </c>
      <c r="Y15" s="31"/>
      <c r="Z15" s="5">
        <f>SUMIF('Unplanned Outputs'!$E$4:$E$500,Analysis!S15,'Unplanned Outputs'!$J$4:$J$500)</f>
        <v>0</v>
      </c>
      <c r="AA15" s="5">
        <f>SUMIF('Unplanned Outputs'!$E$4:$E$500,Analysis!$S15,'Unplanned Outputs'!$N$4:$N$500)</f>
        <v>0</v>
      </c>
      <c r="AB15" s="5">
        <f>SUMIF('Unplanned Outputs'!$E$4:$E$500,Analysis!$S15,'Unplanned Outputs'!$R$4:$R$500)</f>
        <v>0</v>
      </c>
      <c r="AC15" s="5">
        <f>SUMIF('Unplanned Outputs'!$E$4:$E$500,Analysis!$S15,'Unplanned Outputs'!$V$4:$V$500)</f>
        <v>0</v>
      </c>
      <c r="AD15" s="5">
        <f>SUMIF('Unplanned Outputs'!$E$4:$E$500,Analysis!$S15,'Unplanned Outputs'!$Z$4:$Z$500)</f>
        <v>0</v>
      </c>
      <c r="AE15" s="15"/>
      <c r="AF15" s="37">
        <f t="shared" ca="1" si="0"/>
        <v>0</v>
      </c>
      <c r="AG15" s="37">
        <f t="shared" si="1"/>
        <v>0</v>
      </c>
      <c r="AH15" s="48">
        <f t="shared" ca="1" si="2"/>
        <v>0</v>
      </c>
      <c r="AI15" s="58">
        <f ca="1">SUMIF(INDIRECT("'Output 1'!$H$5:$H$"&amp;$C$4),Analysis!$S15,INDIRECT("'Output 1'!$F$5:$F$"&amp;$C$4))
+SUMIF(INDIRECT("'Output 2'!$H$5:$H$"&amp;$C$5),Analysis!$S15,INDIRECT("'Output 2'!$F$5:$F$"&amp;$C$5))
+SUMIF(INDIRECT("'Output 3'!$H$5:$H$"&amp;$C$6),Analysis!$S15,INDIRECT("'Output 3'!$F$5:$F$"&amp;$C$6))
+SUMIF(INDIRECT("'Output 4'!$H$5:$H$"&amp;$C$7),Analysis!$S15,INDIRECT("'Output 4'!$F$5:$F$"&amp;$C$7))
+SUMIF(INDIRECT("'Output 5'!$H$5:$H$"&amp;$C$8),Analysis!$S15,INDIRECT("'Output 5'!$F$5:$F$"&amp;$C$8))
+SUMIF(INDIRECT("'Output 6'!$H$5:$H$"&amp;$C$9),Analysis!$S15,INDIRECT("'Output 6'!$F$5:$F$"&amp;$C$9))
+SUMIF(INDIRECT("'Output 7'!$H$5:$H$"&amp;$C$10),Analysis!$S15,INDIRECT("'Output 7'!$F$5:$F$"&amp;$C$10))
+SUMIF(INDIRECT("'Output 8'!$H$5:$H$"&amp;$C$11),Analysis!$S15,INDIRECT("'Output 8'!$F$5:$F$"&amp;$C$11))
+SUMIF(INDIRECT("'Output 9'!$H$5:$H$"&amp;$C$12),Analysis!$S15,INDIRECT("'Output 9'!$F$5:$F$"&amp;$C$12))
+SUMIF(INDIRECT("'Output 10'!$H$5:$H$"&amp;$C$13),Analysis!$S15,INDIRECT("'Output 10'!$F$5:$F$"&amp;$C$13))</f>
        <v>0</v>
      </c>
    </row>
    <row r="16" spans="1:35">
      <c r="F16" t="str">
        <f>'Output 4'!$D6</f>
        <v>O.4.3</v>
      </c>
      <c r="G16" s="4" t="e">
        <f>'Output 4'!K$9/'Output 4'!$F$9</f>
        <v>#VALUE!</v>
      </c>
      <c r="H16" s="4" t="e">
        <f>'Output 4'!M$9/'Output 4'!$F$9</f>
        <v>#VALUE!</v>
      </c>
      <c r="I16" s="4" t="e">
        <f>('Output 4'!O$9)/'Output 4'!$F$9</f>
        <v>#VALUE!</v>
      </c>
      <c r="J16" s="4" t="e">
        <f>('Output 4'!Q$9)/'Output 4'!$F$9</f>
        <v>#VALUE!</v>
      </c>
      <c r="K16" s="4" t="e">
        <f>('Output 4'!U$9)/'Output 4'!$F$9</f>
        <v>#VALUE!</v>
      </c>
      <c r="L16" s="4" t="e">
        <f>('Output 4'!Y$9)/'Output 4'!$F$9</f>
        <v>#VALUE!</v>
      </c>
      <c r="M16" s="4" t="e">
        <f>('Output 4'!AC$9)/'Output 4'!$F$9</f>
        <v>#VALUE!</v>
      </c>
      <c r="N16" s="34" t="e">
        <f t="shared" si="6"/>
        <v>#VALUE!</v>
      </c>
      <c r="O16" s="4" t="e">
        <f>('Output 4'!S$9)/'Output 4'!$F$9</f>
        <v>#VALUE!</v>
      </c>
      <c r="P16" s="4" t="e">
        <f>('Output 4'!U$9)/'Output 4'!$F$9</f>
        <v>#VALUE!</v>
      </c>
      <c r="Q16" s="34" t="e">
        <f t="shared" si="7"/>
        <v>#VALUE!</v>
      </c>
      <c r="S16" s="31">
        <v>1.4</v>
      </c>
      <c r="T16" s="5">
        <f ca="1">SUMIF(INDIRECT("'Output 1'!$H$4:$H$"&amp;$C$4),Analysis!S16,INDIRECT("'Output 1'!$m$4:$m$"&amp;$C$4))
+SUMIF(INDIRECT("'Output 2'!$H$4:$H$"&amp;$C$5),Analysis!S16,INDIRECT("'Output 2'!$m$4:$m$"&amp;$C$5))
+SUMIF(INDIRECT("'Output 3'!$H$4:$H$"&amp;$C$6),Analysis!S16,INDIRECT("'Output 3'!$m$4:$m$"&amp;$C$6))
+SUMIF(INDIRECT("'Output 4'!$H$4:$H$"&amp;$C$7),Analysis!S16,INDIRECT("'Output 4'!$m$4:$m$"&amp;$C$7))
+SUMIF(INDIRECT("'Output 5'!$H$4:$H$"&amp;$C$8),Analysis!S16,INDIRECT("'Output 5'!$m$4:$m$"&amp;$C$8))
+SUMIF(INDIRECT("'Output 6'!$H$4:$H$"&amp;$C$9),Analysis!S16,INDIRECT("'Output 6'!$m$4:$m$"&amp;$C$9))
+SUMIF(INDIRECT("'Output 7'!$H$4:$H$"&amp;$C$10),Analysis!S16,INDIRECT("'Output 7'!$m$4:$m$"&amp;$C$10))
+SUMIF(INDIRECT("'Output 8'!$H$4:$H$"&amp;$C$11),Analysis!S16,INDIRECT("'Output 8'!$m$4:$m$"&amp;$C$11))
+SUMIF(INDIRECT("'Output 9'!$H$4:$H$"&amp;$C$12),Analysis!S16,INDIRECT("'Output 9'!$m$4:$m$"&amp;$C$12))
+SUMIF(INDIRECT("'Output 10'!$H$4:$H$"&amp;$C$13),Analysis!S16,INDIRECT("'Output 10'!$m$4:$m$"&amp;$C$13))</f>
        <v>0</v>
      </c>
      <c r="U16" s="5">
        <f ca="1">SUMIF(INDIRECT("'Output 1'!$H$4:$H$"&amp;$C$4),Analysis!S16,INDIRECT("'Output 1'!$Q$4:$Q$"&amp;$C$4))
+SUMIF(INDIRECT("'Output 2'!$H$4:$H$"&amp;$C$5),Analysis!S16,INDIRECT("'Output 2'!$Q$4:$Q$"&amp;$C$5))
+SUMIF(INDIRECT("'Output 3'!$H$4:$H$"&amp;$C$6),Analysis!S16,INDIRECT("'Output 3'!$Q$4:$Q$"&amp;$C$6))
+SUMIF(INDIRECT("'Output 4'!$H$4:$H$"&amp;$C$7),Analysis!S16,INDIRECT("'Output 4'!$Q$4:$Q$"&amp;$C$7))
+SUMIF(INDIRECT("'Output 5'!$H$4:$H$"&amp;$C$8),Analysis!S16,INDIRECT("'Output 5'!$Q$4:$Q$"&amp;$C$8))
+SUMIF(INDIRECT("'Output 6'!$H$4:$H$"&amp;$C$9),Analysis!S16,INDIRECT("'Output 6'!$Q$4:$Q$"&amp;$C$9))
+SUMIF(INDIRECT("'Output 7'!$H$4:$H$"&amp;$C$10),Analysis!S16,INDIRECT("'Output 7'!$Q$4:$Q$"&amp;$C$10))
+SUMIF(INDIRECT("'Output 8'!$H$4:$H$"&amp;$C$11),Analysis!S16,INDIRECT("'Output 8'!$Q$4:$Q$"&amp;$C$11))
+SUMIF(INDIRECT("'Output 9'!$H$4:$H$"&amp;$C$12),Analysis!S16,INDIRECT("'Output 9'!$Q$4:$Q$"&amp;$C$12))
+SUMIF(INDIRECT("'Output 10'!$H$4:$H$"&amp;$C$13),Analysis!S16,INDIRECT("'Output 10'!$Q$4:$Q$"&amp;$C$13))</f>
        <v>0</v>
      </c>
      <c r="V16" s="5">
        <f ca="1">SUMIF(INDIRECT("'Output 1'!$H$4:$H$"&amp;$C$4),Analysis!S16,INDIRECT("'Output 1'!$U$4:$U$"&amp;$C$4))
+SUMIF(INDIRECT("'Output 2'!$H$4:$H$"&amp;$C$5),Analysis!S16,INDIRECT("'Output 2'!$U$4:$U$"&amp;$C$5))
+SUMIF(INDIRECT("'Output 3'!$H$4:$H$"&amp;$C$6),Analysis!S16,INDIRECT("'Output 3'!$U$4:$U$"&amp;$C$6))
+SUMIF(INDIRECT("'Output 4'!$H$4:$H$"&amp;$C$7),Analysis!S16,INDIRECT("'Output 4'!$U$4:$U$"&amp;$C$7))
+SUMIF(INDIRECT("'Output 5'!$H$4:$H$"&amp;$C$8),Analysis!S16,INDIRECT("'Output 5'!$U$4:$U$"&amp;$C$8))
+SUMIF(INDIRECT("'Output 6'!$H$4:$H$"&amp;$C$9),Analysis!S16,INDIRECT("'Output 6'!$U$4:$U$"&amp;$C$9))
+SUMIF(INDIRECT("'Output 7'!$H$4:$H$"&amp;$C$10),Analysis!S16,INDIRECT("'Output 7'!$U$4:$U$"&amp;$C$10))
+SUMIF(INDIRECT("'Output 8'!$H$4:$H$"&amp;$C$11),Analysis!S16,INDIRECT("'Output 8'!$U$4:$U$"&amp;$C$11))
+SUMIF(INDIRECT("'Output 9'!$H$4:$H$"&amp;$C$12),Analysis!S16,INDIRECT("'Output 9'!$U$4:$U$"&amp;$C$12))
+SUMIF(INDIRECT("'Output 10'!$H$4:$H$"&amp;$C$13),Analysis!S16,INDIRECT("'Output 10'!$U$4:$U$"&amp;$C$13))</f>
        <v>0</v>
      </c>
      <c r="W16" s="5">
        <f ca="1">SUMIF(INDIRECT("'Output 1'!$H$4:$H$"&amp;$C$4),Analysis!T16,INDIRECT("'Output 1'!$y$4:$Y$"&amp;$C$4))
+SUMIF(INDIRECT("'Output 2'!$H$4:$H$"&amp;$C$5),Analysis!T16,INDIRECT("'Output 2'!$y$4:$Y$"&amp;$C$5))
+SUMIF(INDIRECT("'Output 3'!$H$4:$H$"&amp;$C$6),Analysis!T16,INDIRECT("'Output 3'!$y$4:$Y$"&amp;$C$6))
+SUMIF(INDIRECT("'Output 4'!$H$4:$H$"&amp;$C$7),Analysis!T16,INDIRECT("'Output 4'!$y$4:$Y$"&amp;$C$7))
+SUMIF(INDIRECT("'Output 5'!$H$4:$H$"&amp;$C$8),Analysis!T16,INDIRECT("'Output 5'!$y$4:$Y$"&amp;$C$8))
+SUMIF(INDIRECT("'Output 6'!$H$4:$H$"&amp;$C$9),Analysis!T16,INDIRECT("'Output 6'!$y$4:$Y$"&amp;$C$9))
+SUMIF(INDIRECT("'Output 7'!$H$4:$H$"&amp;$C$10),Analysis!T16,INDIRECT("'Output 7'!$y$4:$Y$"&amp;$C$10))
+SUMIF(INDIRECT("'Output 8'!$H$4:$H$"&amp;$C$11),Analysis!T16,INDIRECT("'Output 8'!$y$4:$Y$"&amp;$C$11))
+SUMIF(INDIRECT("'Output 9'!$H$4:$H$"&amp;$C$12),Analysis!T16,INDIRECT("'Output 9'!$y$4:$Y$"&amp;$C$12))
+SUMIF(INDIRECT("'Output 10'!$H$4:$H$"&amp;$C$13),Analysis!T16,INDIRECT("'Output 10'!$y$4:$Y$"&amp;$C$13))</f>
        <v>0</v>
      </c>
      <c r="X16" s="5">
        <f ca="1">SUMIF(INDIRECT("'Output 1'!$H$4:$H$"&amp;$C$4),Analysis!U16,INDIRECT("'Output 1'!$AC$4:$AC$"&amp;$C$4))
+SUMIF(INDIRECT("'Output 2'!$H$4:$H$"&amp;$C$5),Analysis!U16,INDIRECT("'Output 2'!$AC$4:$AC$"&amp;$C$5))
+SUMIF(INDIRECT("'Output 3'!$H$4:$H$"&amp;$C$6),Analysis!U16,INDIRECT("'Output 3'!$AC$4:$AC$"&amp;$C$6))
+SUMIF(INDIRECT("'Output 4'!$H$4:$H$"&amp;$C$7),Analysis!U16,INDIRECT("'Output 4'!$AC$4:$AC$"&amp;$C$7))
+SUMIF(INDIRECT("'Output 5'!$H$4:$H$"&amp;$C$8),Analysis!U16,INDIRECT("'Output 5'!$AC$4:$AC$"&amp;$C$8))
+SUMIF(INDIRECT("'Output 6'!$H$4:$H$"&amp;$C$9),Analysis!U16,INDIRECT("'Output 6'!$AC$4:$AC$"&amp;$C$9))
+SUMIF(INDIRECT("'Output 7'!$H$4:$H$"&amp;$C$10),Analysis!U16,INDIRECT("'Output 7'!$AC$4:$AC$"&amp;$C$10))
+SUMIF(INDIRECT("'Output 8'!$H$4:$H$"&amp;$C$11),Analysis!U16,INDIRECT("'Output 8'!$AC$4:$AC$"&amp;$C$11))
+SUMIF(INDIRECT("'Output 9'!$H$4:$H$"&amp;$C$12),Analysis!U16,INDIRECT("'Output 9'!$AC$4:$AC$"&amp;$C$12))
+SUMIF(INDIRECT("'Output 10'!$H$4:$H$"&amp;$C$13),Analysis!U16,INDIRECT("'Output 10'!$AC$4:$AC$"&amp;$C$13))</f>
        <v>0</v>
      </c>
      <c r="Y16" s="31"/>
      <c r="Z16" s="5">
        <f>SUMIF('Unplanned Outputs'!$E$4:$E$500,Analysis!S16,'Unplanned Outputs'!$J$4:$J$500)</f>
        <v>0</v>
      </c>
      <c r="AA16" s="5">
        <f>SUMIF('Unplanned Outputs'!$E$4:$E$500,Analysis!$S16,'Unplanned Outputs'!$N$4:$N$500)</f>
        <v>0</v>
      </c>
      <c r="AB16" s="5">
        <f>SUMIF('Unplanned Outputs'!$E$4:$E$500,Analysis!$S16,'Unplanned Outputs'!$R$4:$R$500)</f>
        <v>0</v>
      </c>
      <c r="AC16" s="5">
        <f>SUMIF('Unplanned Outputs'!$E$4:$E$500,Analysis!$S16,'Unplanned Outputs'!$V$4:$V$500)</f>
        <v>0</v>
      </c>
      <c r="AD16" s="5">
        <f>SUMIF('Unplanned Outputs'!$E$4:$E$500,Analysis!$S16,'Unplanned Outputs'!$Z$4:$Z$500)</f>
        <v>0</v>
      </c>
      <c r="AE16" s="15"/>
      <c r="AF16" s="37">
        <f t="shared" ca="1" si="0"/>
        <v>0</v>
      </c>
      <c r="AG16" s="37">
        <f t="shared" si="1"/>
        <v>0</v>
      </c>
      <c r="AH16" s="48">
        <f t="shared" ca="1" si="2"/>
        <v>0</v>
      </c>
      <c r="AI16" s="58">
        <f ca="1">SUMIF(INDIRECT("'Output 1'!$H$5:$H$"&amp;$C$4),Analysis!$S16,INDIRECT("'Output 1'!$F$5:$F$"&amp;$C$4))
+SUMIF(INDIRECT("'Output 2'!$H$5:$H$"&amp;$C$5),Analysis!$S16,INDIRECT("'Output 2'!$F$5:$F$"&amp;$C$5))
+SUMIF(INDIRECT("'Output 3'!$H$5:$H$"&amp;$C$6),Analysis!$S16,INDIRECT("'Output 3'!$F$5:$F$"&amp;$C$6))
+SUMIF(INDIRECT("'Output 4'!$H$5:$H$"&amp;$C$7),Analysis!$S16,INDIRECT("'Output 4'!$F$5:$F$"&amp;$C$7))
+SUMIF(INDIRECT("'Output 5'!$H$5:$H$"&amp;$C$8),Analysis!$S16,INDIRECT("'Output 5'!$F$5:$F$"&amp;$C$8))
+SUMIF(INDIRECT("'Output 6'!$H$5:$H$"&amp;$C$9),Analysis!$S16,INDIRECT("'Output 6'!$F$5:$F$"&amp;$C$9))
+SUMIF(INDIRECT("'Output 7'!$H$5:$H$"&amp;$C$10),Analysis!$S16,INDIRECT("'Output 7'!$F$5:$F$"&amp;$C$10))
+SUMIF(INDIRECT("'Output 8'!$H$5:$H$"&amp;$C$11),Analysis!$S16,INDIRECT("'Output 8'!$F$5:$F$"&amp;$C$11))
+SUMIF(INDIRECT("'Output 9'!$H$5:$H$"&amp;$C$12),Analysis!$S16,INDIRECT("'Output 9'!$F$5:$F$"&amp;$C$12))
+SUMIF(INDIRECT("'Output 10'!$H$5:$H$"&amp;$C$13),Analysis!$S16,INDIRECT("'Output 10'!$F$5:$F$"&amp;$C$13))</f>
        <v>0</v>
      </c>
    </row>
    <row r="17" spans="1:35">
      <c r="F17" t="str">
        <f>'Output 4'!$D7</f>
        <v>O.4.4</v>
      </c>
      <c r="O17" s="4" t="e">
        <f>('Output 5'!S$4)/'Output 5'!$F$4</f>
        <v>#DIV/0!</v>
      </c>
      <c r="P17" s="4" t="e">
        <f>('Output 5'!U$4)/'Output 5'!$F$4</f>
        <v>#DIV/0!</v>
      </c>
      <c r="Q17" s="34" t="e">
        <f t="shared" ref="Q17:Q25" si="8">N23+P17</f>
        <v>#DIV/0!</v>
      </c>
      <c r="S17" s="31" t="s">
        <v>61</v>
      </c>
      <c r="T17" s="5">
        <f ca="1">SUMIF(INDIRECT("'Output 1'!$H$4:$H$"&amp;$C$4),Analysis!S17,INDIRECT("'Output 1'!$m$4:$m$"&amp;$C$4))
+SUMIF(INDIRECT("'Output 2'!$H$4:$H$"&amp;$C$5),Analysis!S17,INDIRECT("'Output 2'!$m$4:$m$"&amp;$C$5))
+SUMIF(INDIRECT("'Output 3'!$H$4:$H$"&amp;$C$6),Analysis!S17,INDIRECT("'Output 3'!$m$4:$m$"&amp;$C$6))
+SUMIF(INDIRECT("'Output 4'!$H$4:$H$"&amp;$C$7),Analysis!S17,INDIRECT("'Output 4'!$m$4:$m$"&amp;$C$7))
+SUMIF(INDIRECT("'Output 5'!$H$4:$H$"&amp;$C$8),Analysis!S17,INDIRECT("'Output 5'!$m$4:$m$"&amp;$C$8))
+SUMIF(INDIRECT("'Output 6'!$H$4:$H$"&amp;$C$9),Analysis!S17,INDIRECT("'Output 6'!$m$4:$m$"&amp;$C$9))
+SUMIF(INDIRECT("'Output 7'!$H$4:$H$"&amp;$C$10),Analysis!S17,INDIRECT("'Output 7'!$m$4:$m$"&amp;$C$10))
+SUMIF(INDIRECT("'Output 8'!$H$4:$H$"&amp;$C$11),Analysis!S17,INDIRECT("'Output 8'!$m$4:$m$"&amp;$C$11))
+SUMIF(INDIRECT("'Output 9'!$H$4:$H$"&amp;$C$12),Analysis!S17,INDIRECT("'Output 9'!$m$4:$m$"&amp;$C$12))
+SUMIF(INDIRECT("'Output 10'!$H$4:$H$"&amp;$C$13),Analysis!S17,INDIRECT("'Output 10'!$m$4:$m$"&amp;$C$13))</f>
        <v>0</v>
      </c>
      <c r="U17" s="5">
        <f ca="1">SUMIF(INDIRECT("'Output 1'!$H$4:$H$"&amp;$C$4),Analysis!S17,INDIRECT("'Output 1'!$Q$4:$Q$"&amp;$C$4))
+SUMIF(INDIRECT("'Output 2'!$H$4:$H$"&amp;$C$5),Analysis!S17,INDIRECT("'Output 2'!$Q$4:$Q$"&amp;$C$5))
+SUMIF(INDIRECT("'Output 3'!$H$4:$H$"&amp;$C$6),Analysis!S17,INDIRECT("'Output 3'!$Q$4:$Q$"&amp;$C$6))
+SUMIF(INDIRECT("'Output 4'!$H$4:$H$"&amp;$C$7),Analysis!S17,INDIRECT("'Output 4'!$Q$4:$Q$"&amp;$C$7))
+SUMIF(INDIRECT("'Output 5'!$H$4:$H$"&amp;$C$8),Analysis!S17,INDIRECT("'Output 5'!$Q$4:$Q$"&amp;$C$8))
+SUMIF(INDIRECT("'Output 6'!$H$4:$H$"&amp;$C$9),Analysis!S17,INDIRECT("'Output 6'!$Q$4:$Q$"&amp;$C$9))
+SUMIF(INDIRECT("'Output 7'!$H$4:$H$"&amp;$C$10),Analysis!S17,INDIRECT("'Output 7'!$Q$4:$Q$"&amp;$C$10))
+SUMIF(INDIRECT("'Output 8'!$H$4:$H$"&amp;$C$11),Analysis!S17,INDIRECT("'Output 8'!$Q$4:$Q$"&amp;$C$11))
+SUMIF(INDIRECT("'Output 9'!$H$4:$H$"&amp;$C$12),Analysis!S17,INDIRECT("'Output 9'!$Q$4:$Q$"&amp;$C$12))
+SUMIF(INDIRECT("'Output 10'!$H$4:$H$"&amp;$C$13),Analysis!S17,INDIRECT("'Output 10'!$Q$4:$Q$"&amp;$C$13))</f>
        <v>1</v>
      </c>
      <c r="V17" s="5">
        <f ca="1">SUMIF(INDIRECT("'Output 1'!$H$4:$H$"&amp;$C$4),Analysis!S17,INDIRECT("'Output 1'!$U$4:$U$"&amp;$C$4))
+SUMIF(INDIRECT("'Output 2'!$H$4:$H$"&amp;$C$5),Analysis!S17,INDIRECT("'Output 2'!$U$4:$U$"&amp;$C$5))
+SUMIF(INDIRECT("'Output 3'!$H$4:$H$"&amp;$C$6),Analysis!S17,INDIRECT("'Output 3'!$U$4:$U$"&amp;$C$6))
+SUMIF(INDIRECT("'Output 4'!$H$4:$H$"&amp;$C$7),Analysis!S17,INDIRECT("'Output 4'!$U$4:$U$"&amp;$C$7))
+SUMIF(INDIRECT("'Output 5'!$H$4:$H$"&amp;$C$8),Analysis!S17,INDIRECT("'Output 5'!$U$4:$U$"&amp;$C$8))
+SUMIF(INDIRECT("'Output 6'!$H$4:$H$"&amp;$C$9),Analysis!S17,INDIRECT("'Output 6'!$U$4:$U$"&amp;$C$9))
+SUMIF(INDIRECT("'Output 7'!$H$4:$H$"&amp;$C$10),Analysis!S17,INDIRECT("'Output 7'!$U$4:$U$"&amp;$C$10))
+SUMIF(INDIRECT("'Output 8'!$H$4:$H$"&amp;$C$11),Analysis!S17,INDIRECT("'Output 8'!$U$4:$U$"&amp;$C$11))
+SUMIF(INDIRECT("'Output 9'!$H$4:$H$"&amp;$C$12),Analysis!S17,INDIRECT("'Output 9'!$U$4:$U$"&amp;$C$12))
+SUMIF(INDIRECT("'Output 10'!$H$4:$H$"&amp;$C$13),Analysis!S17,INDIRECT("'Output 10'!$U$4:$U$"&amp;$C$13))</f>
        <v>0</v>
      </c>
      <c r="W17" s="5">
        <f ca="1">SUMIF(INDIRECT("'Output 1'!$H$4:$H$"&amp;$C$4),Analysis!T17,INDIRECT("'Output 1'!$y$4:$Y$"&amp;$C$4))
+SUMIF(INDIRECT("'Output 2'!$H$4:$H$"&amp;$C$5),Analysis!T17,INDIRECT("'Output 2'!$y$4:$Y$"&amp;$C$5))
+SUMIF(INDIRECT("'Output 3'!$H$4:$H$"&amp;$C$6),Analysis!T17,INDIRECT("'Output 3'!$y$4:$Y$"&amp;$C$6))
+SUMIF(INDIRECT("'Output 4'!$H$4:$H$"&amp;$C$7),Analysis!T17,INDIRECT("'Output 4'!$y$4:$Y$"&amp;$C$7))
+SUMIF(INDIRECT("'Output 5'!$H$4:$H$"&amp;$C$8),Analysis!T17,INDIRECT("'Output 5'!$y$4:$Y$"&amp;$C$8))
+SUMIF(INDIRECT("'Output 6'!$H$4:$H$"&amp;$C$9),Analysis!T17,INDIRECT("'Output 6'!$y$4:$Y$"&amp;$C$9))
+SUMIF(INDIRECT("'Output 7'!$H$4:$H$"&amp;$C$10),Analysis!T17,INDIRECT("'Output 7'!$y$4:$Y$"&amp;$C$10))
+SUMIF(INDIRECT("'Output 8'!$H$4:$H$"&amp;$C$11),Analysis!T17,INDIRECT("'Output 8'!$y$4:$Y$"&amp;$C$11))
+SUMIF(INDIRECT("'Output 9'!$H$4:$H$"&amp;$C$12),Analysis!T17,INDIRECT("'Output 9'!$y$4:$Y$"&amp;$C$12))
+SUMIF(INDIRECT("'Output 10'!$H$4:$H$"&amp;$C$13),Analysis!T17,INDIRECT("'Output 10'!$y$4:$Y$"&amp;$C$13))</f>
        <v>0</v>
      </c>
      <c r="X17" s="5">
        <f ca="1">SUMIF(INDIRECT("'Output 1'!$H$4:$H$"&amp;$C$4),Analysis!U17,INDIRECT("'Output 1'!$AC$4:$AC$"&amp;$C$4))
+SUMIF(INDIRECT("'Output 2'!$H$4:$H$"&amp;$C$5),Analysis!U17,INDIRECT("'Output 2'!$AC$4:$AC$"&amp;$C$5))
+SUMIF(INDIRECT("'Output 3'!$H$4:$H$"&amp;$C$6),Analysis!U17,INDIRECT("'Output 3'!$AC$4:$AC$"&amp;$C$6))
+SUMIF(INDIRECT("'Output 4'!$H$4:$H$"&amp;$C$7),Analysis!U17,INDIRECT("'Output 4'!$AC$4:$AC$"&amp;$C$7))
+SUMIF(INDIRECT("'Output 5'!$H$4:$H$"&amp;$C$8),Analysis!U17,INDIRECT("'Output 5'!$AC$4:$AC$"&amp;$C$8))
+SUMIF(INDIRECT("'Output 6'!$H$4:$H$"&amp;$C$9),Analysis!U17,INDIRECT("'Output 6'!$AC$4:$AC$"&amp;$C$9))
+SUMIF(INDIRECT("'Output 7'!$H$4:$H$"&amp;$C$10),Analysis!U17,INDIRECT("'Output 7'!$AC$4:$AC$"&amp;$C$10))
+SUMIF(INDIRECT("'Output 8'!$H$4:$H$"&amp;$C$11),Analysis!U17,INDIRECT("'Output 8'!$AC$4:$AC$"&amp;$C$11))
+SUMIF(INDIRECT("'Output 9'!$H$4:$H$"&amp;$C$12),Analysis!U17,INDIRECT("'Output 9'!$AC$4:$AC$"&amp;$C$12))
+SUMIF(INDIRECT("'Output 10'!$H$4:$H$"&amp;$C$13),Analysis!U17,INDIRECT("'Output 10'!$AC$4:$AC$"&amp;$C$13))</f>
        <v>0</v>
      </c>
      <c r="Y17" s="31"/>
      <c r="Z17" s="5">
        <f>SUMIF('Unplanned Outputs'!$E$4:$E$500,Analysis!S17,'Unplanned Outputs'!$J$4:$J$500)</f>
        <v>0</v>
      </c>
      <c r="AA17" s="5">
        <f>SUMIF('Unplanned Outputs'!$E$4:$E$500,Analysis!$S17,'Unplanned Outputs'!$N$4:$N$500)</f>
        <v>0</v>
      </c>
      <c r="AB17" s="5">
        <f>SUMIF('Unplanned Outputs'!$E$4:$E$500,Analysis!$S17,'Unplanned Outputs'!$R$4:$R$500)</f>
        <v>0</v>
      </c>
      <c r="AC17" s="5">
        <f>SUMIF('Unplanned Outputs'!$E$4:$E$500,Analysis!$S17,'Unplanned Outputs'!$V$4:$V$500)</f>
        <v>0</v>
      </c>
      <c r="AD17" s="5">
        <f>SUMIF('Unplanned Outputs'!$E$4:$E$500,Analysis!$S17,'Unplanned Outputs'!$Z$4:$Z$500)</f>
        <v>0</v>
      </c>
      <c r="AE17" s="15"/>
      <c r="AF17" s="37">
        <f t="shared" ca="1" si="0"/>
        <v>1</v>
      </c>
      <c r="AG17" s="37">
        <f t="shared" si="1"/>
        <v>0</v>
      </c>
      <c r="AH17" s="48">
        <f t="shared" ca="1" si="2"/>
        <v>1</v>
      </c>
      <c r="AI17" s="58">
        <f ca="1">SUMIF(INDIRECT("'Output 1'!$H$5:$H$"&amp;$C$4),Analysis!$S17,INDIRECT("'Output 1'!$F$5:$F$"&amp;$C$4))
+SUMIF(INDIRECT("'Output 2'!$H$5:$H$"&amp;$C$5),Analysis!$S17,INDIRECT("'Output 2'!$F$5:$F$"&amp;$C$5))
+SUMIF(INDIRECT("'Output 3'!$H$5:$H$"&amp;$C$6),Analysis!$S17,INDIRECT("'Output 3'!$F$5:$F$"&amp;$C$6))
+SUMIF(INDIRECT("'Output 4'!$H$5:$H$"&amp;$C$7),Analysis!$S17,INDIRECT("'Output 4'!$F$5:$F$"&amp;$C$7))
+SUMIF(INDIRECT("'Output 5'!$H$5:$H$"&amp;$C$8),Analysis!$S17,INDIRECT("'Output 5'!$F$5:$F$"&amp;$C$8))
+SUMIF(INDIRECT("'Output 6'!$H$5:$H$"&amp;$C$9),Analysis!$S17,INDIRECT("'Output 6'!$F$5:$F$"&amp;$C$9))
+SUMIF(INDIRECT("'Output 7'!$H$5:$H$"&amp;$C$10),Analysis!$S17,INDIRECT("'Output 7'!$F$5:$F$"&amp;$C$10))
+SUMIF(INDIRECT("'Output 8'!$H$5:$H$"&amp;$C$11),Analysis!$S17,INDIRECT("'Output 8'!$F$5:$F$"&amp;$C$11))
+SUMIF(INDIRECT("'Output 9'!$H$5:$H$"&amp;$C$12),Analysis!$S17,INDIRECT("'Output 9'!$F$5:$F$"&amp;$C$12))
+SUMIF(INDIRECT("'Output 10'!$H$5:$H$"&amp;$C$13),Analysis!$S17,INDIRECT("'Output 10'!$F$5:$F$"&amp;$C$13))</f>
        <v>0</v>
      </c>
    </row>
    <row r="18" spans="1:35">
      <c r="F18" t="str">
        <f>'Output 4'!$D8</f>
        <v>O.4.5</v>
      </c>
      <c r="O18" s="4" t="e">
        <f>('Output 5'!S$5)/'Output 5'!$F$5</f>
        <v>#DIV/0!</v>
      </c>
      <c r="P18" s="4" t="e">
        <f>('Output 5'!U$5)/'Output 5'!$F$5</f>
        <v>#DIV/0!</v>
      </c>
      <c r="Q18" s="34" t="e">
        <f t="shared" si="8"/>
        <v>#DIV/0!</v>
      </c>
      <c r="S18" s="31" t="s">
        <v>378</v>
      </c>
      <c r="T18" s="5">
        <f ca="1">SUMIF(INDIRECT("'Output 1'!$H$4:$H$"&amp;$C$4),Analysis!S18,INDIRECT("'Output 1'!$m$4:$m$"&amp;$C$4))
+SUMIF(INDIRECT("'Output 2'!$H$4:$H$"&amp;$C$5),Analysis!S18,INDIRECT("'Output 2'!$m$4:$m$"&amp;$C$5))
+SUMIF(INDIRECT("'Output 3'!$H$4:$H$"&amp;$C$6),Analysis!S18,INDIRECT("'Output 3'!$m$4:$m$"&amp;$C$6))
+SUMIF(INDIRECT("'Output 4'!$H$4:$H$"&amp;$C$7),Analysis!S18,INDIRECT("'Output 4'!$m$4:$m$"&amp;$C$7))
+SUMIF(INDIRECT("'Output 5'!$H$4:$H$"&amp;$C$8),Analysis!S18,INDIRECT("'Output 5'!$m$4:$m$"&amp;$C$8))
+SUMIF(INDIRECT("'Output 6'!$H$4:$H$"&amp;$C$9),Analysis!S18,INDIRECT("'Output 6'!$m$4:$m$"&amp;$C$9))
+SUMIF(INDIRECT("'Output 7'!$H$4:$H$"&amp;$C$10),Analysis!S18,INDIRECT("'Output 7'!$m$4:$m$"&amp;$C$10))
+SUMIF(INDIRECT("'Output 8'!$H$4:$H$"&amp;$C$11),Analysis!S18,INDIRECT("'Output 8'!$m$4:$m$"&amp;$C$11))
+SUMIF(INDIRECT("'Output 9'!$H$4:$H$"&amp;$C$12),Analysis!S18,INDIRECT("'Output 9'!$m$4:$m$"&amp;$C$12))
+SUMIF(INDIRECT("'Output 10'!$H$4:$H$"&amp;$C$13),Analysis!S18,INDIRECT("'Output 10'!$m$4:$m$"&amp;$C$13))</f>
        <v>0</v>
      </c>
      <c r="U18" s="5">
        <f ca="1">SUMIF(INDIRECT("'Output 1'!$H$4:$H$"&amp;$C$4),Analysis!S18,INDIRECT("'Output 1'!$Q$4:$Q$"&amp;$C$4))
+SUMIF(INDIRECT("'Output 2'!$H$4:$H$"&amp;$C$5),Analysis!S18,INDIRECT("'Output 2'!$Q$4:$Q$"&amp;$C$5))
+SUMIF(INDIRECT("'Output 3'!$H$4:$H$"&amp;$C$6),Analysis!S18,INDIRECT("'Output 3'!$Q$4:$Q$"&amp;$C$6))
+SUMIF(INDIRECT("'Output 4'!$H$4:$H$"&amp;$C$7),Analysis!S18,INDIRECT("'Output 4'!$Q$4:$Q$"&amp;$C$7))
+SUMIF(INDIRECT("'Output 5'!$H$4:$H$"&amp;$C$8),Analysis!S18,INDIRECT("'Output 5'!$Q$4:$Q$"&amp;$C$8))
+SUMIF(INDIRECT("'Output 6'!$H$4:$H$"&amp;$C$9),Analysis!S18,INDIRECT("'Output 6'!$Q$4:$Q$"&amp;$C$9))
+SUMIF(INDIRECT("'Output 7'!$H$4:$H$"&amp;$C$10),Analysis!S18,INDIRECT("'Output 7'!$Q$4:$Q$"&amp;$C$10))
+SUMIF(INDIRECT("'Output 8'!$H$4:$H$"&amp;$C$11),Analysis!S18,INDIRECT("'Output 8'!$Q$4:$Q$"&amp;$C$11))
+SUMIF(INDIRECT("'Output 9'!$H$4:$H$"&amp;$C$12),Analysis!S18,INDIRECT("'Output 9'!$Q$4:$Q$"&amp;$C$12))
+SUMIF(INDIRECT("'Output 10'!$H$4:$H$"&amp;$C$13),Analysis!S18,INDIRECT("'Output 10'!$Q$4:$Q$"&amp;$C$13))</f>
        <v>0</v>
      </c>
      <c r="V18" s="5">
        <f ca="1">SUMIF(INDIRECT("'Output 1'!$H$4:$H$"&amp;$C$4),Analysis!S18,INDIRECT("'Output 1'!$U$4:$U$"&amp;$C$4))
+SUMIF(INDIRECT("'Output 2'!$H$4:$H$"&amp;$C$5),Analysis!S18,INDIRECT("'Output 2'!$U$4:$U$"&amp;$C$5))
+SUMIF(INDIRECT("'Output 3'!$H$4:$H$"&amp;$C$6),Analysis!S18,INDIRECT("'Output 3'!$U$4:$U$"&amp;$C$6))
+SUMIF(INDIRECT("'Output 4'!$H$4:$H$"&amp;$C$7),Analysis!S18,INDIRECT("'Output 4'!$U$4:$U$"&amp;$C$7))
+SUMIF(INDIRECT("'Output 5'!$H$4:$H$"&amp;$C$8),Analysis!S18,INDIRECT("'Output 5'!$U$4:$U$"&amp;$C$8))
+SUMIF(INDIRECT("'Output 6'!$H$4:$H$"&amp;$C$9),Analysis!S18,INDIRECT("'Output 6'!$U$4:$U$"&amp;$C$9))
+SUMIF(INDIRECT("'Output 7'!$H$4:$H$"&amp;$C$10),Analysis!S18,INDIRECT("'Output 7'!$U$4:$U$"&amp;$C$10))
+SUMIF(INDIRECT("'Output 8'!$H$4:$H$"&amp;$C$11),Analysis!S18,INDIRECT("'Output 8'!$U$4:$U$"&amp;$C$11))
+SUMIF(INDIRECT("'Output 9'!$H$4:$H$"&amp;$C$12),Analysis!S18,INDIRECT("'Output 9'!$U$4:$U$"&amp;$C$12))
+SUMIF(INDIRECT("'Output 10'!$H$4:$H$"&amp;$C$13),Analysis!S18,INDIRECT("'Output 10'!$U$4:$U$"&amp;$C$13))</f>
        <v>0</v>
      </c>
      <c r="W18" s="5">
        <f ca="1">SUMIF(INDIRECT("'Output 1'!$H$4:$H$"&amp;$C$4),Analysis!T18,INDIRECT("'Output 1'!$y$4:$Y$"&amp;$C$4))
+SUMIF(INDIRECT("'Output 2'!$H$4:$H$"&amp;$C$5),Analysis!T18,INDIRECT("'Output 2'!$y$4:$Y$"&amp;$C$5))
+SUMIF(INDIRECT("'Output 3'!$H$4:$H$"&amp;$C$6),Analysis!T18,INDIRECT("'Output 3'!$y$4:$Y$"&amp;$C$6))
+SUMIF(INDIRECT("'Output 4'!$H$4:$H$"&amp;$C$7),Analysis!T18,INDIRECT("'Output 4'!$y$4:$Y$"&amp;$C$7))
+SUMIF(INDIRECT("'Output 5'!$H$4:$H$"&amp;$C$8),Analysis!T18,INDIRECT("'Output 5'!$y$4:$Y$"&amp;$C$8))
+SUMIF(INDIRECT("'Output 6'!$H$4:$H$"&amp;$C$9),Analysis!T18,INDIRECT("'Output 6'!$y$4:$Y$"&amp;$C$9))
+SUMIF(INDIRECT("'Output 7'!$H$4:$H$"&amp;$C$10),Analysis!T18,INDIRECT("'Output 7'!$y$4:$Y$"&amp;$C$10))
+SUMIF(INDIRECT("'Output 8'!$H$4:$H$"&amp;$C$11),Analysis!T18,INDIRECT("'Output 8'!$y$4:$Y$"&amp;$C$11))
+SUMIF(INDIRECT("'Output 9'!$H$4:$H$"&amp;$C$12),Analysis!T18,INDIRECT("'Output 9'!$y$4:$Y$"&amp;$C$12))
+SUMIF(INDIRECT("'Output 10'!$H$4:$H$"&amp;$C$13),Analysis!T18,INDIRECT("'Output 10'!$y$4:$Y$"&amp;$C$13))</f>
        <v>0</v>
      </c>
      <c r="X18" s="5">
        <f ca="1">SUMIF(INDIRECT("'Output 1'!$H$4:$H$"&amp;$C$4),Analysis!U18,INDIRECT("'Output 1'!$AC$4:$AC$"&amp;$C$4))
+SUMIF(INDIRECT("'Output 2'!$H$4:$H$"&amp;$C$5),Analysis!U18,INDIRECT("'Output 2'!$AC$4:$AC$"&amp;$C$5))
+SUMIF(INDIRECT("'Output 3'!$H$4:$H$"&amp;$C$6),Analysis!U18,INDIRECT("'Output 3'!$AC$4:$AC$"&amp;$C$6))
+SUMIF(INDIRECT("'Output 4'!$H$4:$H$"&amp;$C$7),Analysis!U18,INDIRECT("'Output 4'!$AC$4:$AC$"&amp;$C$7))
+SUMIF(INDIRECT("'Output 5'!$H$4:$H$"&amp;$C$8),Analysis!U18,INDIRECT("'Output 5'!$AC$4:$AC$"&amp;$C$8))
+SUMIF(INDIRECT("'Output 6'!$H$4:$H$"&amp;$C$9),Analysis!U18,INDIRECT("'Output 6'!$AC$4:$AC$"&amp;$C$9))
+SUMIF(INDIRECT("'Output 7'!$H$4:$H$"&amp;$C$10),Analysis!U18,INDIRECT("'Output 7'!$AC$4:$AC$"&amp;$C$10))
+SUMIF(INDIRECT("'Output 8'!$H$4:$H$"&amp;$C$11),Analysis!U18,INDIRECT("'Output 8'!$AC$4:$AC$"&amp;$C$11))
+SUMIF(INDIRECT("'Output 9'!$H$4:$H$"&amp;$C$12),Analysis!U18,INDIRECT("'Output 9'!$AC$4:$AC$"&amp;$C$12))
+SUMIF(INDIRECT("'Output 10'!$H$4:$H$"&amp;$C$13),Analysis!U18,INDIRECT("'Output 10'!$AC$4:$AC$"&amp;$C$13))</f>
        <v>0</v>
      </c>
      <c r="Y18" s="31"/>
      <c r="Z18" s="5">
        <f>SUMIF('Unplanned Outputs'!$E$4:$E$500,Analysis!S18,'Unplanned Outputs'!$J$4:$J$500)</f>
        <v>0</v>
      </c>
      <c r="AA18" s="5">
        <f>SUMIF('Unplanned Outputs'!$E$4:$E$500,Analysis!$S18,'Unplanned Outputs'!$N$4:$N$500)</f>
        <v>0</v>
      </c>
      <c r="AB18" s="5">
        <f>SUMIF('Unplanned Outputs'!$E$4:$E$500,Analysis!$S18,'Unplanned Outputs'!$R$4:$R$500)</f>
        <v>0</v>
      </c>
      <c r="AC18" s="5">
        <f>SUMIF('Unplanned Outputs'!$E$4:$E$500,Analysis!$S18,'Unplanned Outputs'!$V$4:$V$500)</f>
        <v>0</v>
      </c>
      <c r="AD18" s="5">
        <f>SUMIF('Unplanned Outputs'!$E$4:$E$500,Analysis!$S18,'Unplanned Outputs'!$Z$4:$Z$500)</f>
        <v>0</v>
      </c>
      <c r="AE18" s="15"/>
      <c r="AF18" s="37">
        <f t="shared" ca="1" si="0"/>
        <v>0</v>
      </c>
      <c r="AG18" s="37">
        <f t="shared" si="1"/>
        <v>0</v>
      </c>
      <c r="AH18" s="48">
        <f t="shared" ca="1" si="2"/>
        <v>0</v>
      </c>
      <c r="AI18" s="58">
        <f ca="1">SUMIF(INDIRECT("'Output 1'!$H$5:$H$"&amp;$C$4),Analysis!$S18,INDIRECT("'Output 1'!$F$5:$F$"&amp;$C$4))
+SUMIF(INDIRECT("'Output 2'!$H$5:$H$"&amp;$C$5),Analysis!$S18,INDIRECT("'Output 2'!$F$5:$F$"&amp;$C$5))
+SUMIF(INDIRECT("'Output 3'!$H$5:$H$"&amp;$C$6),Analysis!$S18,INDIRECT("'Output 3'!$F$5:$F$"&amp;$C$6))
+SUMIF(INDIRECT("'Output 4'!$H$5:$H$"&amp;$C$7),Analysis!$S18,INDIRECT("'Output 4'!$F$5:$F$"&amp;$C$7))
+SUMIF(INDIRECT("'Output 5'!$H$5:$H$"&amp;$C$8),Analysis!$S18,INDIRECT("'Output 5'!$F$5:$F$"&amp;$C$8))
+SUMIF(INDIRECT("'Output 6'!$H$5:$H$"&amp;$C$9),Analysis!$S18,INDIRECT("'Output 6'!$F$5:$F$"&amp;$C$9))
+SUMIF(INDIRECT("'Output 7'!$H$5:$H$"&amp;$C$10),Analysis!$S18,INDIRECT("'Output 7'!$F$5:$F$"&amp;$C$10))
+SUMIF(INDIRECT("'Output 8'!$H$5:$H$"&amp;$C$11),Analysis!$S18,INDIRECT("'Output 8'!$F$5:$F$"&amp;$C$11))
+SUMIF(INDIRECT("'Output 9'!$H$5:$H$"&amp;$C$12),Analysis!$S18,INDIRECT("'Output 9'!$F$5:$F$"&amp;$C$12))
+SUMIF(INDIRECT("'Output 10'!$H$5:$H$"&amp;$C$13),Analysis!$S18,INDIRECT("'Output 10'!$F$5:$F$"&amp;$C$13))</f>
        <v>0</v>
      </c>
    </row>
    <row r="19" spans="1:35">
      <c r="F19" t="str">
        <f>'Output 4'!$D9</f>
        <v>O.4.6</v>
      </c>
      <c r="O19" s="4" t="e">
        <f>('Output 5'!S$6)/'Output 5'!$F$6</f>
        <v>#DIV/0!</v>
      </c>
      <c r="P19" s="4" t="e">
        <f>('Output 5'!U$6)/'Output 5'!$F$6</f>
        <v>#DIV/0!</v>
      </c>
      <c r="Q19" s="34" t="e">
        <f t="shared" si="8"/>
        <v>#DIV/0!</v>
      </c>
      <c r="S19" s="31" t="s">
        <v>379</v>
      </c>
      <c r="T19" s="5">
        <f ca="1">SUMIF(INDIRECT("'Output 1'!$H$4:$H$"&amp;$C$4),Analysis!S19,INDIRECT("'Output 1'!$m$4:$m$"&amp;$C$4))
+SUMIF(INDIRECT("'Output 2'!$H$4:$H$"&amp;$C$5),Analysis!S19,INDIRECT("'Output 2'!$m$4:$m$"&amp;$C$5))
+SUMIF(INDIRECT("'Output 3'!$H$4:$H$"&amp;$C$6),Analysis!S19,INDIRECT("'Output 3'!$m$4:$m$"&amp;$C$6))
+SUMIF(INDIRECT("'Output 4'!$H$4:$H$"&amp;$C$7),Analysis!S19,INDIRECT("'Output 4'!$m$4:$m$"&amp;$C$7))
+SUMIF(INDIRECT("'Output 5'!$H$4:$H$"&amp;$C$8),Analysis!S19,INDIRECT("'Output 5'!$m$4:$m$"&amp;$C$8))
+SUMIF(INDIRECT("'Output 6'!$H$4:$H$"&amp;$C$9),Analysis!S19,INDIRECT("'Output 6'!$m$4:$m$"&amp;$C$9))
+SUMIF(INDIRECT("'Output 7'!$H$4:$H$"&amp;$C$10),Analysis!S19,INDIRECT("'Output 7'!$m$4:$m$"&amp;$C$10))
+SUMIF(INDIRECT("'Output 8'!$H$4:$H$"&amp;$C$11),Analysis!S19,INDIRECT("'Output 8'!$m$4:$m$"&amp;$C$11))
+SUMIF(INDIRECT("'Output 9'!$H$4:$H$"&amp;$C$12),Analysis!S19,INDIRECT("'Output 9'!$m$4:$m$"&amp;$C$12))
+SUMIF(INDIRECT("'Output 10'!$H$4:$H$"&amp;$C$13),Analysis!S19,INDIRECT("'Output 10'!$m$4:$m$"&amp;$C$13))</f>
        <v>0</v>
      </c>
      <c r="U19" s="5">
        <f ca="1">SUMIF(INDIRECT("'Output 1'!$H$4:$H$"&amp;$C$4),Analysis!S19,INDIRECT("'Output 1'!$Q$4:$Q$"&amp;$C$4))
+SUMIF(INDIRECT("'Output 2'!$H$4:$H$"&amp;$C$5),Analysis!S19,INDIRECT("'Output 2'!$Q$4:$Q$"&amp;$C$5))
+SUMIF(INDIRECT("'Output 3'!$H$4:$H$"&amp;$C$6),Analysis!S19,INDIRECT("'Output 3'!$Q$4:$Q$"&amp;$C$6))
+SUMIF(INDIRECT("'Output 4'!$H$4:$H$"&amp;$C$7),Analysis!S19,INDIRECT("'Output 4'!$Q$4:$Q$"&amp;$C$7))
+SUMIF(INDIRECT("'Output 5'!$H$4:$H$"&amp;$C$8),Analysis!S19,INDIRECT("'Output 5'!$Q$4:$Q$"&amp;$C$8))
+SUMIF(INDIRECT("'Output 6'!$H$4:$H$"&amp;$C$9),Analysis!S19,INDIRECT("'Output 6'!$Q$4:$Q$"&amp;$C$9))
+SUMIF(INDIRECT("'Output 7'!$H$4:$H$"&amp;$C$10),Analysis!S19,INDIRECT("'Output 7'!$Q$4:$Q$"&amp;$C$10))
+SUMIF(INDIRECT("'Output 8'!$H$4:$H$"&amp;$C$11),Analysis!S19,INDIRECT("'Output 8'!$Q$4:$Q$"&amp;$C$11))
+SUMIF(INDIRECT("'Output 9'!$H$4:$H$"&amp;$C$12),Analysis!S19,INDIRECT("'Output 9'!$Q$4:$Q$"&amp;$C$12))
+SUMIF(INDIRECT("'Output 10'!$H$4:$H$"&amp;$C$13),Analysis!S19,INDIRECT("'Output 10'!$Q$4:$Q$"&amp;$C$13))</f>
        <v>0</v>
      </c>
      <c r="V19" s="5">
        <f ca="1">SUMIF(INDIRECT("'Output 1'!$H$4:$H$"&amp;$C$4),Analysis!S19,INDIRECT("'Output 1'!$U$4:$U$"&amp;$C$4))
+SUMIF(INDIRECT("'Output 2'!$H$4:$H$"&amp;$C$5),Analysis!S19,INDIRECT("'Output 2'!$U$4:$U$"&amp;$C$5))
+SUMIF(INDIRECT("'Output 3'!$H$4:$H$"&amp;$C$6),Analysis!S19,INDIRECT("'Output 3'!$U$4:$U$"&amp;$C$6))
+SUMIF(INDIRECT("'Output 4'!$H$4:$H$"&amp;$C$7),Analysis!S19,INDIRECT("'Output 4'!$U$4:$U$"&amp;$C$7))
+SUMIF(INDIRECT("'Output 5'!$H$4:$H$"&amp;$C$8),Analysis!S19,INDIRECT("'Output 5'!$U$4:$U$"&amp;$C$8))
+SUMIF(INDIRECT("'Output 6'!$H$4:$H$"&amp;$C$9),Analysis!S19,INDIRECT("'Output 6'!$U$4:$U$"&amp;$C$9))
+SUMIF(INDIRECT("'Output 7'!$H$4:$H$"&amp;$C$10),Analysis!S19,INDIRECT("'Output 7'!$U$4:$U$"&amp;$C$10))
+SUMIF(INDIRECT("'Output 8'!$H$4:$H$"&amp;$C$11),Analysis!S19,INDIRECT("'Output 8'!$U$4:$U$"&amp;$C$11))
+SUMIF(INDIRECT("'Output 9'!$H$4:$H$"&amp;$C$12),Analysis!S19,INDIRECT("'Output 9'!$U$4:$U$"&amp;$C$12))
+SUMIF(INDIRECT("'Output 10'!$H$4:$H$"&amp;$C$13),Analysis!S19,INDIRECT("'Output 10'!$U$4:$U$"&amp;$C$13))</f>
        <v>0</v>
      </c>
      <c r="W19" s="5">
        <f ca="1">SUMIF(INDIRECT("'Output 1'!$H$4:$H$"&amp;$C$4),Analysis!T19,INDIRECT("'Output 1'!$y$4:$Y$"&amp;$C$4))
+SUMIF(INDIRECT("'Output 2'!$H$4:$H$"&amp;$C$5),Analysis!T19,INDIRECT("'Output 2'!$y$4:$Y$"&amp;$C$5))
+SUMIF(INDIRECT("'Output 3'!$H$4:$H$"&amp;$C$6),Analysis!T19,INDIRECT("'Output 3'!$y$4:$Y$"&amp;$C$6))
+SUMIF(INDIRECT("'Output 4'!$H$4:$H$"&amp;$C$7),Analysis!T19,INDIRECT("'Output 4'!$y$4:$Y$"&amp;$C$7))
+SUMIF(INDIRECT("'Output 5'!$H$4:$H$"&amp;$C$8),Analysis!T19,INDIRECT("'Output 5'!$y$4:$Y$"&amp;$C$8))
+SUMIF(INDIRECT("'Output 6'!$H$4:$H$"&amp;$C$9),Analysis!T19,INDIRECT("'Output 6'!$y$4:$Y$"&amp;$C$9))
+SUMIF(INDIRECT("'Output 7'!$H$4:$H$"&amp;$C$10),Analysis!T19,INDIRECT("'Output 7'!$y$4:$Y$"&amp;$C$10))
+SUMIF(INDIRECT("'Output 8'!$H$4:$H$"&amp;$C$11),Analysis!T19,INDIRECT("'Output 8'!$y$4:$Y$"&amp;$C$11))
+SUMIF(INDIRECT("'Output 9'!$H$4:$H$"&amp;$C$12),Analysis!T19,INDIRECT("'Output 9'!$y$4:$Y$"&amp;$C$12))
+SUMIF(INDIRECT("'Output 10'!$H$4:$H$"&amp;$C$13),Analysis!T19,INDIRECT("'Output 10'!$y$4:$Y$"&amp;$C$13))</f>
        <v>0</v>
      </c>
      <c r="X19" s="5">
        <f ca="1">SUMIF(INDIRECT("'Output 1'!$H$4:$H$"&amp;$C$4),Analysis!U19,INDIRECT("'Output 1'!$AC$4:$AC$"&amp;$C$4))
+SUMIF(INDIRECT("'Output 2'!$H$4:$H$"&amp;$C$5),Analysis!U19,INDIRECT("'Output 2'!$AC$4:$AC$"&amp;$C$5))
+SUMIF(INDIRECT("'Output 3'!$H$4:$H$"&amp;$C$6),Analysis!U19,INDIRECT("'Output 3'!$AC$4:$AC$"&amp;$C$6))
+SUMIF(INDIRECT("'Output 4'!$H$4:$H$"&amp;$C$7),Analysis!U19,INDIRECT("'Output 4'!$AC$4:$AC$"&amp;$C$7))
+SUMIF(INDIRECT("'Output 5'!$H$4:$H$"&amp;$C$8),Analysis!U19,INDIRECT("'Output 5'!$AC$4:$AC$"&amp;$C$8))
+SUMIF(INDIRECT("'Output 6'!$H$4:$H$"&amp;$C$9),Analysis!U19,INDIRECT("'Output 6'!$AC$4:$AC$"&amp;$C$9))
+SUMIF(INDIRECT("'Output 7'!$H$4:$H$"&amp;$C$10),Analysis!U19,INDIRECT("'Output 7'!$AC$4:$AC$"&amp;$C$10))
+SUMIF(INDIRECT("'Output 8'!$H$4:$H$"&amp;$C$11),Analysis!U19,INDIRECT("'Output 8'!$AC$4:$AC$"&amp;$C$11))
+SUMIF(INDIRECT("'Output 9'!$H$4:$H$"&amp;$C$12),Analysis!U19,INDIRECT("'Output 9'!$AC$4:$AC$"&amp;$C$12))
+SUMIF(INDIRECT("'Output 10'!$H$4:$H$"&amp;$C$13),Analysis!U19,INDIRECT("'Output 10'!$AC$4:$AC$"&amp;$C$13))</f>
        <v>0</v>
      </c>
      <c r="Y19" s="31"/>
      <c r="Z19" s="5">
        <f>SUMIF('Unplanned Outputs'!$E$4:$E$500,Analysis!S19,'Unplanned Outputs'!$J$4:$J$500)</f>
        <v>0</v>
      </c>
      <c r="AA19" s="5">
        <f>SUMIF('Unplanned Outputs'!$E$4:$E$500,Analysis!$S19,'Unplanned Outputs'!$N$4:$N$500)</f>
        <v>0</v>
      </c>
      <c r="AB19" s="5">
        <f>SUMIF('Unplanned Outputs'!$E$4:$E$500,Analysis!$S19,'Unplanned Outputs'!$R$4:$R$500)</f>
        <v>0</v>
      </c>
      <c r="AC19" s="5">
        <f>SUMIF('Unplanned Outputs'!$E$4:$E$500,Analysis!$S19,'Unplanned Outputs'!$V$4:$V$500)</f>
        <v>0</v>
      </c>
      <c r="AD19" s="5">
        <f>SUMIF('Unplanned Outputs'!$E$4:$E$500,Analysis!$S19,'Unplanned Outputs'!$Z$4:$Z$500)</f>
        <v>0</v>
      </c>
      <c r="AE19" s="15"/>
      <c r="AF19" s="37">
        <f t="shared" ca="1" si="0"/>
        <v>0</v>
      </c>
      <c r="AG19" s="37">
        <f t="shared" si="1"/>
        <v>0</v>
      </c>
      <c r="AH19" s="48">
        <f t="shared" ca="1" si="2"/>
        <v>0</v>
      </c>
      <c r="AI19" s="58">
        <f ca="1">SUMIF(INDIRECT("'Output 1'!$H$5:$H$"&amp;$C$4),Analysis!$S19,INDIRECT("'Output 1'!$F$5:$F$"&amp;$C$4))
+SUMIF(INDIRECT("'Output 2'!$H$5:$H$"&amp;$C$5),Analysis!$S19,INDIRECT("'Output 2'!$F$5:$F$"&amp;$C$5))
+SUMIF(INDIRECT("'Output 3'!$H$5:$H$"&amp;$C$6),Analysis!$S19,INDIRECT("'Output 3'!$F$5:$F$"&amp;$C$6))
+SUMIF(INDIRECT("'Output 4'!$H$5:$H$"&amp;$C$7),Analysis!$S19,INDIRECT("'Output 4'!$F$5:$F$"&amp;$C$7))
+SUMIF(INDIRECT("'Output 5'!$H$5:$H$"&amp;$C$8),Analysis!$S19,INDIRECT("'Output 5'!$F$5:$F$"&amp;$C$8))
+SUMIF(INDIRECT("'Output 6'!$H$5:$H$"&amp;$C$9),Analysis!$S19,INDIRECT("'Output 6'!$F$5:$F$"&amp;$C$9))
+SUMIF(INDIRECT("'Output 7'!$H$5:$H$"&amp;$C$10),Analysis!$S19,INDIRECT("'Output 7'!$F$5:$F$"&amp;$C$10))
+SUMIF(INDIRECT("'Output 8'!$H$5:$H$"&amp;$C$11),Analysis!$S19,INDIRECT("'Output 8'!$F$5:$F$"&amp;$C$11))
+SUMIF(INDIRECT("'Output 9'!$H$5:$H$"&amp;$C$12),Analysis!$S19,INDIRECT("'Output 9'!$F$5:$F$"&amp;$C$12))
+SUMIF(INDIRECT("'Output 10'!$H$5:$H$"&amp;$C$13),Analysis!$S19,INDIRECT("'Output 10'!$F$5:$F$"&amp;$C$13))</f>
        <v>0</v>
      </c>
    </row>
    <row r="20" spans="1:35">
      <c r="A20" t="s">
        <v>380</v>
      </c>
      <c r="B20" s="7">
        <f>COUNTIF(B4:B18,"&lt;&gt;")</f>
        <v>10</v>
      </c>
      <c r="F20" t="str">
        <f>'Output 4'!$D10</f>
        <v>O.4.7</v>
      </c>
      <c r="O20" s="4" t="e">
        <f>('Output 6'!S$4)/'Output 6'!$F$4</f>
        <v>#DIV/0!</v>
      </c>
      <c r="P20" s="4" t="e">
        <f>('Output 6'!U$4)/'Output 6'!$F$4</f>
        <v>#DIV/0!</v>
      </c>
      <c r="Q20" s="34" t="e">
        <f t="shared" si="8"/>
        <v>#DIV/0!</v>
      </c>
      <c r="S20" s="31">
        <v>2.1</v>
      </c>
      <c r="T20" s="5">
        <f ca="1">SUMIF(INDIRECT("'Output 1'!$H$4:$H$"&amp;$C$4),Analysis!S20,INDIRECT("'Output 1'!$m$4:$m$"&amp;$C$4))
+SUMIF(INDIRECT("'Output 2'!$H$4:$H$"&amp;$C$5),Analysis!S20,INDIRECT("'Output 2'!$m$4:$m$"&amp;$C$5))
+SUMIF(INDIRECT("'Output 3'!$H$4:$H$"&amp;$C$6),Analysis!S20,INDIRECT("'Output 3'!$m$4:$m$"&amp;$C$6))
+SUMIF(INDIRECT("'Output 4'!$H$4:$H$"&amp;$C$7),Analysis!S20,INDIRECT("'Output 4'!$m$4:$m$"&amp;$C$7))
+SUMIF(INDIRECT("'Output 5'!$H$4:$H$"&amp;$C$8),Analysis!S20,INDIRECT("'Output 5'!$m$4:$m$"&amp;$C$8))
+SUMIF(INDIRECT("'Output 6'!$H$4:$H$"&amp;$C$9),Analysis!S20,INDIRECT("'Output 6'!$m$4:$m$"&amp;$C$9))
+SUMIF(INDIRECT("'Output 7'!$H$4:$H$"&amp;$C$10),Analysis!S20,INDIRECT("'Output 7'!$m$4:$m$"&amp;$C$10))
+SUMIF(INDIRECT("'Output 8'!$H$4:$H$"&amp;$C$11),Analysis!S20,INDIRECT("'Output 8'!$m$4:$m$"&amp;$C$11))
+SUMIF(INDIRECT("'Output 9'!$H$4:$H$"&amp;$C$12),Analysis!S20,INDIRECT("'Output 9'!$m$4:$m$"&amp;$C$12))
+SUMIF(INDIRECT("'Output 10'!$H$4:$H$"&amp;$C$13),Analysis!S20,INDIRECT("'Output 10'!$m$4:$m$"&amp;$C$13))</f>
        <v>0</v>
      </c>
      <c r="U20" s="5">
        <f ca="1">SUMIF(INDIRECT("'Output 1'!$H$4:$H$"&amp;$C$4),Analysis!S20,INDIRECT("'Output 1'!$Q$4:$Q$"&amp;$C$4))
+SUMIF(INDIRECT("'Output 2'!$H$4:$H$"&amp;$C$5),Analysis!S20,INDIRECT("'Output 2'!$Q$4:$Q$"&amp;$C$5))
+SUMIF(INDIRECT("'Output 3'!$H$4:$H$"&amp;$C$6),Analysis!S20,INDIRECT("'Output 3'!$Q$4:$Q$"&amp;$C$6))
+SUMIF(INDIRECT("'Output 4'!$H$4:$H$"&amp;$C$7),Analysis!S20,INDIRECT("'Output 4'!$Q$4:$Q$"&amp;$C$7))
+SUMIF(INDIRECT("'Output 5'!$H$4:$H$"&amp;$C$8),Analysis!S20,INDIRECT("'Output 5'!$Q$4:$Q$"&amp;$C$8))
+SUMIF(INDIRECT("'Output 6'!$H$4:$H$"&amp;$C$9),Analysis!S20,INDIRECT("'Output 6'!$Q$4:$Q$"&amp;$C$9))
+SUMIF(INDIRECT("'Output 7'!$H$4:$H$"&amp;$C$10),Analysis!S20,INDIRECT("'Output 7'!$Q$4:$Q$"&amp;$C$10))
+SUMIF(INDIRECT("'Output 8'!$H$4:$H$"&amp;$C$11),Analysis!S20,INDIRECT("'Output 8'!$Q$4:$Q$"&amp;$C$11))
+SUMIF(INDIRECT("'Output 9'!$H$4:$H$"&amp;$C$12),Analysis!S20,INDIRECT("'Output 9'!$Q$4:$Q$"&amp;$C$12))
+SUMIF(INDIRECT("'Output 10'!$H$4:$H$"&amp;$C$13),Analysis!S20,INDIRECT("'Output 10'!$Q$4:$Q$"&amp;$C$13))</f>
        <v>0</v>
      </c>
      <c r="V20" s="5">
        <f ca="1">SUMIF(INDIRECT("'Output 1'!$H$4:$H$"&amp;$C$4),Analysis!S20,INDIRECT("'Output 1'!$U$4:$U$"&amp;$C$4))
+SUMIF(INDIRECT("'Output 2'!$H$4:$H$"&amp;$C$5),Analysis!S20,INDIRECT("'Output 2'!$U$4:$U$"&amp;$C$5))
+SUMIF(INDIRECT("'Output 3'!$H$4:$H$"&amp;$C$6),Analysis!S20,INDIRECT("'Output 3'!$U$4:$U$"&amp;$C$6))
+SUMIF(INDIRECT("'Output 4'!$H$4:$H$"&amp;$C$7),Analysis!S20,INDIRECT("'Output 4'!$U$4:$U$"&amp;$C$7))
+SUMIF(INDIRECT("'Output 5'!$H$4:$H$"&amp;$C$8),Analysis!S20,INDIRECT("'Output 5'!$U$4:$U$"&amp;$C$8))
+SUMIF(INDIRECT("'Output 6'!$H$4:$H$"&amp;$C$9),Analysis!S20,INDIRECT("'Output 6'!$U$4:$U$"&amp;$C$9))
+SUMIF(INDIRECT("'Output 7'!$H$4:$H$"&amp;$C$10),Analysis!S20,INDIRECT("'Output 7'!$U$4:$U$"&amp;$C$10))
+SUMIF(INDIRECT("'Output 8'!$H$4:$H$"&amp;$C$11),Analysis!S20,INDIRECT("'Output 8'!$U$4:$U$"&amp;$C$11))
+SUMIF(INDIRECT("'Output 9'!$H$4:$H$"&amp;$C$12),Analysis!S20,INDIRECT("'Output 9'!$U$4:$U$"&amp;$C$12))
+SUMIF(INDIRECT("'Output 10'!$H$4:$H$"&amp;$C$13),Analysis!S20,INDIRECT("'Output 10'!$U$4:$U$"&amp;$C$13))</f>
        <v>0</v>
      </c>
      <c r="W20" s="5">
        <f ca="1">SUMIF(INDIRECT("'Output 1'!$H$4:$H$"&amp;$C$4),Analysis!T20,INDIRECT("'Output 1'!$y$4:$Y$"&amp;$C$4))
+SUMIF(INDIRECT("'Output 2'!$H$4:$H$"&amp;$C$5),Analysis!T20,INDIRECT("'Output 2'!$y$4:$Y$"&amp;$C$5))
+SUMIF(INDIRECT("'Output 3'!$H$4:$H$"&amp;$C$6),Analysis!T20,INDIRECT("'Output 3'!$y$4:$Y$"&amp;$C$6))
+SUMIF(INDIRECT("'Output 4'!$H$4:$H$"&amp;$C$7),Analysis!T20,INDIRECT("'Output 4'!$y$4:$Y$"&amp;$C$7))
+SUMIF(INDIRECT("'Output 5'!$H$4:$H$"&amp;$C$8),Analysis!T20,INDIRECT("'Output 5'!$y$4:$Y$"&amp;$C$8))
+SUMIF(INDIRECT("'Output 6'!$H$4:$H$"&amp;$C$9),Analysis!T20,INDIRECT("'Output 6'!$y$4:$Y$"&amp;$C$9))
+SUMIF(INDIRECT("'Output 7'!$H$4:$H$"&amp;$C$10),Analysis!T20,INDIRECT("'Output 7'!$y$4:$Y$"&amp;$C$10))
+SUMIF(INDIRECT("'Output 8'!$H$4:$H$"&amp;$C$11),Analysis!T20,INDIRECT("'Output 8'!$y$4:$Y$"&amp;$C$11))
+SUMIF(INDIRECT("'Output 9'!$H$4:$H$"&amp;$C$12),Analysis!T20,INDIRECT("'Output 9'!$y$4:$Y$"&amp;$C$12))
+SUMIF(INDIRECT("'Output 10'!$H$4:$H$"&amp;$C$13),Analysis!T20,INDIRECT("'Output 10'!$y$4:$Y$"&amp;$C$13))</f>
        <v>0</v>
      </c>
      <c r="X20" s="5">
        <f ca="1">SUMIF(INDIRECT("'Output 1'!$H$4:$H$"&amp;$C$4),Analysis!U20,INDIRECT("'Output 1'!$AC$4:$AC$"&amp;$C$4))
+SUMIF(INDIRECT("'Output 2'!$H$4:$H$"&amp;$C$5),Analysis!U20,INDIRECT("'Output 2'!$AC$4:$AC$"&amp;$C$5))
+SUMIF(INDIRECT("'Output 3'!$H$4:$H$"&amp;$C$6),Analysis!U20,INDIRECT("'Output 3'!$AC$4:$AC$"&amp;$C$6))
+SUMIF(INDIRECT("'Output 4'!$H$4:$H$"&amp;$C$7),Analysis!U20,INDIRECT("'Output 4'!$AC$4:$AC$"&amp;$C$7))
+SUMIF(INDIRECT("'Output 5'!$H$4:$H$"&amp;$C$8),Analysis!U20,INDIRECT("'Output 5'!$AC$4:$AC$"&amp;$C$8))
+SUMIF(INDIRECT("'Output 6'!$H$4:$H$"&amp;$C$9),Analysis!U20,INDIRECT("'Output 6'!$AC$4:$AC$"&amp;$C$9))
+SUMIF(INDIRECT("'Output 7'!$H$4:$H$"&amp;$C$10),Analysis!U20,INDIRECT("'Output 7'!$AC$4:$AC$"&amp;$C$10))
+SUMIF(INDIRECT("'Output 8'!$H$4:$H$"&amp;$C$11),Analysis!U20,INDIRECT("'Output 8'!$AC$4:$AC$"&amp;$C$11))
+SUMIF(INDIRECT("'Output 9'!$H$4:$H$"&amp;$C$12),Analysis!U20,INDIRECT("'Output 9'!$AC$4:$AC$"&amp;$C$12))
+SUMIF(INDIRECT("'Output 10'!$H$4:$H$"&amp;$C$13),Analysis!U20,INDIRECT("'Output 10'!$AC$4:$AC$"&amp;$C$13))</f>
        <v>0</v>
      </c>
      <c r="Y20" s="31"/>
      <c r="Z20" s="5">
        <f>SUMIF('Unplanned Outputs'!$E$4:$E$500,Analysis!S20,'Unplanned Outputs'!$J$4:$J$500)</f>
        <v>0</v>
      </c>
      <c r="AA20" s="5">
        <f>SUMIF('Unplanned Outputs'!$E$4:$E$500,Analysis!$S20,'Unplanned Outputs'!$N$4:$N$500)</f>
        <v>0</v>
      </c>
      <c r="AB20" s="5">
        <f>SUMIF('Unplanned Outputs'!$E$4:$E$500,Analysis!$S20,'Unplanned Outputs'!$R$4:$R$500)</f>
        <v>0</v>
      </c>
      <c r="AC20" s="5">
        <f>SUMIF('Unplanned Outputs'!$E$4:$E$500,Analysis!$S20,'Unplanned Outputs'!$V$4:$V$500)</f>
        <v>0</v>
      </c>
      <c r="AD20" s="5">
        <f>SUMIF('Unplanned Outputs'!$E$4:$E$500,Analysis!$S20,'Unplanned Outputs'!$Z$4:$Z$500)</f>
        <v>0</v>
      </c>
      <c r="AE20" s="15"/>
      <c r="AF20" s="37">
        <f t="shared" ca="1" si="0"/>
        <v>0</v>
      </c>
      <c r="AG20" s="37">
        <f t="shared" si="1"/>
        <v>0</v>
      </c>
      <c r="AH20" s="48">
        <f t="shared" ca="1" si="2"/>
        <v>0</v>
      </c>
      <c r="AI20" s="58">
        <f ca="1">SUMIF(INDIRECT("'Output 1'!$H$5:$H$"&amp;$C$4),Analysis!$S20,INDIRECT("'Output 1'!$F$5:$F$"&amp;$C$4))
+SUMIF(INDIRECT("'Output 2'!$H$5:$H$"&amp;$C$5),Analysis!$S20,INDIRECT("'Output 2'!$F$5:$F$"&amp;$C$5))
+SUMIF(INDIRECT("'Output 3'!$H$5:$H$"&amp;$C$6),Analysis!$S20,INDIRECT("'Output 3'!$F$5:$F$"&amp;$C$6))
+SUMIF(INDIRECT("'Output 4'!$H$5:$H$"&amp;$C$7),Analysis!$S20,INDIRECT("'Output 4'!$F$5:$F$"&amp;$C$7))
+SUMIF(INDIRECT("'Output 5'!$H$5:$H$"&amp;$C$8),Analysis!$S20,INDIRECT("'Output 5'!$F$5:$F$"&amp;$C$8))
+SUMIF(INDIRECT("'Output 6'!$H$5:$H$"&amp;$C$9),Analysis!$S20,INDIRECT("'Output 6'!$F$5:$F$"&amp;$C$9))
+SUMIF(INDIRECT("'Output 7'!$H$5:$H$"&amp;$C$10),Analysis!$S20,INDIRECT("'Output 7'!$F$5:$F$"&amp;$C$10))
+SUMIF(INDIRECT("'Output 8'!$H$5:$H$"&amp;$C$11),Analysis!$S20,INDIRECT("'Output 8'!$F$5:$F$"&amp;$C$11))
+SUMIF(INDIRECT("'Output 9'!$H$5:$H$"&amp;$C$12),Analysis!$S20,INDIRECT("'Output 9'!$F$5:$F$"&amp;$C$12))
+SUMIF(INDIRECT("'Output 10'!$H$5:$H$"&amp;$C$13),Analysis!$S20,INDIRECT("'Output 10'!$F$5:$F$"&amp;$C$13))</f>
        <v>0</v>
      </c>
    </row>
    <row r="21" spans="1:35">
      <c r="F21" t="str">
        <f>'Output 4'!$D11</f>
        <v>O.4.8</v>
      </c>
      <c r="O21" s="4" t="e">
        <f>('Output 6'!S$5)/'Output 6'!$F$5</f>
        <v>#DIV/0!</v>
      </c>
      <c r="P21" s="4" t="e">
        <f>('Output 6'!U$5)/'Output 6'!$F$5</f>
        <v>#DIV/0!</v>
      </c>
      <c r="Q21" s="34" t="e">
        <f t="shared" si="8"/>
        <v>#DIV/0!</v>
      </c>
      <c r="S21" s="31" t="s">
        <v>381</v>
      </c>
      <c r="T21" s="5">
        <f ca="1">SUMIF(INDIRECT("'Output 1'!$H$4:$H$"&amp;$C$4),Analysis!S21,INDIRECT("'Output 1'!$m$4:$m$"&amp;$C$4))
+SUMIF(INDIRECT("'Output 2'!$H$4:$H$"&amp;$C$5),Analysis!S21,INDIRECT("'Output 2'!$m$4:$m$"&amp;$C$5))
+SUMIF(INDIRECT("'Output 3'!$H$4:$H$"&amp;$C$6),Analysis!S21,INDIRECT("'Output 3'!$m$4:$m$"&amp;$C$6))
+SUMIF(INDIRECT("'Output 4'!$H$4:$H$"&amp;$C$7),Analysis!S21,INDIRECT("'Output 4'!$m$4:$m$"&amp;$C$7))
+SUMIF(INDIRECT("'Output 5'!$H$4:$H$"&amp;$C$8),Analysis!S21,INDIRECT("'Output 5'!$m$4:$m$"&amp;$C$8))
+SUMIF(INDIRECT("'Output 6'!$H$4:$H$"&amp;$C$9),Analysis!S21,INDIRECT("'Output 6'!$m$4:$m$"&amp;$C$9))
+SUMIF(INDIRECT("'Output 7'!$H$4:$H$"&amp;$C$10),Analysis!S21,INDIRECT("'Output 7'!$m$4:$m$"&amp;$C$10))
+SUMIF(INDIRECT("'Output 8'!$H$4:$H$"&amp;$C$11),Analysis!S21,INDIRECT("'Output 8'!$m$4:$m$"&amp;$C$11))
+SUMIF(INDIRECT("'Output 9'!$H$4:$H$"&amp;$C$12),Analysis!S21,INDIRECT("'Output 9'!$m$4:$m$"&amp;$C$12))
+SUMIF(INDIRECT("'Output 10'!$H$4:$H$"&amp;$C$13),Analysis!S21,INDIRECT("'Output 10'!$m$4:$m$"&amp;$C$13))</f>
        <v>0</v>
      </c>
      <c r="U21" s="5">
        <f ca="1">SUMIF(INDIRECT("'Output 1'!$H$4:$H$"&amp;$C$4),Analysis!S21,INDIRECT("'Output 1'!$Q$4:$Q$"&amp;$C$4))
+SUMIF(INDIRECT("'Output 2'!$H$4:$H$"&amp;$C$5),Analysis!S21,INDIRECT("'Output 2'!$Q$4:$Q$"&amp;$C$5))
+SUMIF(INDIRECT("'Output 3'!$H$4:$H$"&amp;$C$6),Analysis!S21,INDIRECT("'Output 3'!$Q$4:$Q$"&amp;$C$6))
+SUMIF(INDIRECT("'Output 4'!$H$4:$H$"&amp;$C$7),Analysis!S21,INDIRECT("'Output 4'!$Q$4:$Q$"&amp;$C$7))
+SUMIF(INDIRECT("'Output 5'!$H$4:$H$"&amp;$C$8),Analysis!S21,INDIRECT("'Output 5'!$Q$4:$Q$"&amp;$C$8))
+SUMIF(INDIRECT("'Output 6'!$H$4:$H$"&amp;$C$9),Analysis!S21,INDIRECT("'Output 6'!$Q$4:$Q$"&amp;$C$9))
+SUMIF(INDIRECT("'Output 7'!$H$4:$H$"&amp;$C$10),Analysis!S21,INDIRECT("'Output 7'!$Q$4:$Q$"&amp;$C$10))
+SUMIF(INDIRECT("'Output 8'!$H$4:$H$"&amp;$C$11),Analysis!S21,INDIRECT("'Output 8'!$Q$4:$Q$"&amp;$C$11))
+SUMIF(INDIRECT("'Output 9'!$H$4:$H$"&amp;$C$12),Analysis!S21,INDIRECT("'Output 9'!$Q$4:$Q$"&amp;$C$12))
+SUMIF(INDIRECT("'Output 10'!$H$4:$H$"&amp;$C$13),Analysis!S21,INDIRECT("'Output 10'!$Q$4:$Q$"&amp;$C$13))</f>
        <v>0</v>
      </c>
      <c r="V21" s="5">
        <f ca="1">SUMIF(INDIRECT("'Output 1'!$H$4:$H$"&amp;$C$4),Analysis!S21,INDIRECT("'Output 1'!$U$4:$U$"&amp;$C$4))
+SUMIF(INDIRECT("'Output 2'!$H$4:$H$"&amp;$C$5),Analysis!S21,INDIRECT("'Output 2'!$U$4:$U$"&amp;$C$5))
+SUMIF(INDIRECT("'Output 3'!$H$4:$H$"&amp;$C$6),Analysis!S21,INDIRECT("'Output 3'!$U$4:$U$"&amp;$C$6))
+SUMIF(INDIRECT("'Output 4'!$H$4:$H$"&amp;$C$7),Analysis!S21,INDIRECT("'Output 4'!$U$4:$U$"&amp;$C$7))
+SUMIF(INDIRECT("'Output 5'!$H$4:$H$"&amp;$C$8),Analysis!S21,INDIRECT("'Output 5'!$U$4:$U$"&amp;$C$8))
+SUMIF(INDIRECT("'Output 6'!$H$4:$H$"&amp;$C$9),Analysis!S21,INDIRECT("'Output 6'!$U$4:$U$"&amp;$C$9))
+SUMIF(INDIRECT("'Output 7'!$H$4:$H$"&amp;$C$10),Analysis!S21,INDIRECT("'Output 7'!$U$4:$U$"&amp;$C$10))
+SUMIF(INDIRECT("'Output 8'!$H$4:$H$"&amp;$C$11),Analysis!S21,INDIRECT("'Output 8'!$U$4:$U$"&amp;$C$11))
+SUMIF(INDIRECT("'Output 9'!$H$4:$H$"&amp;$C$12),Analysis!S21,INDIRECT("'Output 9'!$U$4:$U$"&amp;$C$12))
+SUMIF(INDIRECT("'Output 10'!$H$4:$H$"&amp;$C$13),Analysis!S21,INDIRECT("'Output 10'!$U$4:$U$"&amp;$C$13))</f>
        <v>0</v>
      </c>
      <c r="W21" s="5">
        <f ca="1">SUMIF(INDIRECT("'Output 1'!$H$4:$H$"&amp;$C$4),Analysis!T21,INDIRECT("'Output 1'!$y$4:$Y$"&amp;$C$4))
+SUMIF(INDIRECT("'Output 2'!$H$4:$H$"&amp;$C$5),Analysis!T21,INDIRECT("'Output 2'!$y$4:$Y$"&amp;$C$5))
+SUMIF(INDIRECT("'Output 3'!$H$4:$H$"&amp;$C$6),Analysis!T21,INDIRECT("'Output 3'!$y$4:$Y$"&amp;$C$6))
+SUMIF(INDIRECT("'Output 4'!$H$4:$H$"&amp;$C$7),Analysis!T21,INDIRECT("'Output 4'!$y$4:$Y$"&amp;$C$7))
+SUMIF(INDIRECT("'Output 5'!$H$4:$H$"&amp;$C$8),Analysis!T21,INDIRECT("'Output 5'!$y$4:$Y$"&amp;$C$8))
+SUMIF(INDIRECT("'Output 6'!$H$4:$H$"&amp;$C$9),Analysis!T21,INDIRECT("'Output 6'!$y$4:$Y$"&amp;$C$9))
+SUMIF(INDIRECT("'Output 7'!$H$4:$H$"&amp;$C$10),Analysis!T21,INDIRECT("'Output 7'!$y$4:$Y$"&amp;$C$10))
+SUMIF(INDIRECT("'Output 8'!$H$4:$H$"&amp;$C$11),Analysis!T21,INDIRECT("'Output 8'!$y$4:$Y$"&amp;$C$11))
+SUMIF(INDIRECT("'Output 9'!$H$4:$H$"&amp;$C$12),Analysis!T21,INDIRECT("'Output 9'!$y$4:$Y$"&amp;$C$12))
+SUMIF(INDIRECT("'Output 10'!$H$4:$H$"&amp;$C$13),Analysis!T21,INDIRECT("'Output 10'!$y$4:$Y$"&amp;$C$13))</f>
        <v>0</v>
      </c>
      <c r="X21" s="5">
        <f ca="1">SUMIF(INDIRECT("'Output 1'!$H$4:$H$"&amp;$C$4),Analysis!U21,INDIRECT("'Output 1'!$AC$4:$AC$"&amp;$C$4))
+SUMIF(INDIRECT("'Output 2'!$H$4:$H$"&amp;$C$5),Analysis!U21,INDIRECT("'Output 2'!$AC$4:$AC$"&amp;$C$5))
+SUMIF(INDIRECT("'Output 3'!$H$4:$H$"&amp;$C$6),Analysis!U21,INDIRECT("'Output 3'!$AC$4:$AC$"&amp;$C$6))
+SUMIF(INDIRECT("'Output 4'!$H$4:$H$"&amp;$C$7),Analysis!U21,INDIRECT("'Output 4'!$AC$4:$AC$"&amp;$C$7))
+SUMIF(INDIRECT("'Output 5'!$H$4:$H$"&amp;$C$8),Analysis!U21,INDIRECT("'Output 5'!$AC$4:$AC$"&amp;$C$8))
+SUMIF(INDIRECT("'Output 6'!$H$4:$H$"&amp;$C$9),Analysis!U21,INDIRECT("'Output 6'!$AC$4:$AC$"&amp;$C$9))
+SUMIF(INDIRECT("'Output 7'!$H$4:$H$"&amp;$C$10),Analysis!U21,INDIRECT("'Output 7'!$AC$4:$AC$"&amp;$C$10))
+SUMIF(INDIRECT("'Output 8'!$H$4:$H$"&amp;$C$11),Analysis!U21,INDIRECT("'Output 8'!$AC$4:$AC$"&amp;$C$11))
+SUMIF(INDIRECT("'Output 9'!$H$4:$H$"&amp;$C$12),Analysis!U21,INDIRECT("'Output 9'!$AC$4:$AC$"&amp;$C$12))
+SUMIF(INDIRECT("'Output 10'!$H$4:$H$"&amp;$C$13),Analysis!U21,INDIRECT("'Output 10'!$AC$4:$AC$"&amp;$C$13))</f>
        <v>0</v>
      </c>
      <c r="Y21" s="31"/>
      <c r="Z21" s="5">
        <f>SUMIF('Unplanned Outputs'!$E$4:$E$500,Analysis!S21,'Unplanned Outputs'!$J$4:$J$500)</f>
        <v>0</v>
      </c>
      <c r="AA21" s="5">
        <f>SUMIF('Unplanned Outputs'!$E$4:$E$500,Analysis!$S21,'Unplanned Outputs'!$N$4:$N$500)</f>
        <v>0</v>
      </c>
      <c r="AB21" s="5">
        <f>SUMIF('Unplanned Outputs'!$E$4:$E$500,Analysis!$S21,'Unplanned Outputs'!$R$4:$R$500)</f>
        <v>0</v>
      </c>
      <c r="AC21" s="5">
        <f>SUMIF('Unplanned Outputs'!$E$4:$E$500,Analysis!$S21,'Unplanned Outputs'!$V$4:$V$500)</f>
        <v>0</v>
      </c>
      <c r="AD21" s="5">
        <f>SUMIF('Unplanned Outputs'!$E$4:$E$500,Analysis!$S21,'Unplanned Outputs'!$Z$4:$Z$500)</f>
        <v>0</v>
      </c>
      <c r="AE21" s="15"/>
      <c r="AF21" s="37">
        <f t="shared" ca="1" si="0"/>
        <v>0</v>
      </c>
      <c r="AG21" s="37">
        <f t="shared" si="1"/>
        <v>0</v>
      </c>
      <c r="AH21" s="48">
        <f t="shared" ca="1" si="2"/>
        <v>0</v>
      </c>
      <c r="AI21" s="58">
        <f ca="1">SUMIF(INDIRECT("'Output 1'!$H$5:$H$"&amp;$C$4),Analysis!$S21,INDIRECT("'Output 1'!$F$5:$F$"&amp;$C$4))
+SUMIF(INDIRECT("'Output 2'!$H$5:$H$"&amp;$C$5),Analysis!$S21,INDIRECT("'Output 2'!$F$5:$F$"&amp;$C$5))
+SUMIF(INDIRECT("'Output 3'!$H$5:$H$"&amp;$C$6),Analysis!$S21,INDIRECT("'Output 3'!$F$5:$F$"&amp;$C$6))
+SUMIF(INDIRECT("'Output 4'!$H$5:$H$"&amp;$C$7),Analysis!$S21,INDIRECT("'Output 4'!$F$5:$F$"&amp;$C$7))
+SUMIF(INDIRECT("'Output 5'!$H$5:$H$"&amp;$C$8),Analysis!$S21,INDIRECT("'Output 5'!$F$5:$F$"&amp;$C$8))
+SUMIF(INDIRECT("'Output 6'!$H$5:$H$"&amp;$C$9),Analysis!$S21,INDIRECT("'Output 6'!$F$5:$F$"&amp;$C$9))
+SUMIF(INDIRECT("'Output 7'!$H$5:$H$"&amp;$C$10),Analysis!$S21,INDIRECT("'Output 7'!$F$5:$F$"&amp;$C$10))
+SUMIF(INDIRECT("'Output 8'!$H$5:$H$"&amp;$C$11),Analysis!$S21,INDIRECT("'Output 8'!$F$5:$F$"&amp;$C$11))
+SUMIF(INDIRECT("'Output 9'!$H$5:$H$"&amp;$C$12),Analysis!$S21,INDIRECT("'Output 9'!$F$5:$F$"&amp;$C$12))
+SUMIF(INDIRECT("'Output 10'!$H$5:$H$"&amp;$C$13),Analysis!$S21,INDIRECT("'Output 10'!$F$5:$F$"&amp;$C$13))</f>
        <v>0</v>
      </c>
    </row>
    <row r="22" spans="1:35">
      <c r="F22" t="str">
        <f>'Output 4'!$D12</f>
        <v>O.4.9</v>
      </c>
      <c r="O22" s="4" t="e">
        <f>('Output 6'!S$6)/'Output 6'!$F$6</f>
        <v>#DIV/0!</v>
      </c>
      <c r="P22" s="4" t="e">
        <f>('Output 6'!U$6)/'Output 6'!$F$6</f>
        <v>#DIV/0!</v>
      </c>
      <c r="Q22" s="34" t="e">
        <f t="shared" si="8"/>
        <v>#DIV/0!</v>
      </c>
      <c r="S22" s="31" t="s">
        <v>382</v>
      </c>
      <c r="T22" s="5">
        <f ca="1">SUMIF(INDIRECT("'Output 1'!$H$4:$H$"&amp;$C$4),Analysis!S22,INDIRECT("'Output 1'!$m$4:$m$"&amp;$C$4))
+SUMIF(INDIRECT("'Output 2'!$H$4:$H$"&amp;$C$5),Analysis!S22,INDIRECT("'Output 2'!$m$4:$m$"&amp;$C$5))
+SUMIF(INDIRECT("'Output 3'!$H$4:$H$"&amp;$C$6),Analysis!S22,INDIRECT("'Output 3'!$m$4:$m$"&amp;$C$6))
+SUMIF(INDIRECT("'Output 4'!$H$4:$H$"&amp;$C$7),Analysis!S22,INDIRECT("'Output 4'!$m$4:$m$"&amp;$C$7))
+SUMIF(INDIRECT("'Output 5'!$H$4:$H$"&amp;$C$8),Analysis!S22,INDIRECT("'Output 5'!$m$4:$m$"&amp;$C$8))
+SUMIF(INDIRECT("'Output 6'!$H$4:$H$"&amp;$C$9),Analysis!S22,INDIRECT("'Output 6'!$m$4:$m$"&amp;$C$9))
+SUMIF(INDIRECT("'Output 7'!$H$4:$H$"&amp;$C$10),Analysis!S22,INDIRECT("'Output 7'!$m$4:$m$"&amp;$C$10))
+SUMIF(INDIRECT("'Output 8'!$H$4:$H$"&amp;$C$11),Analysis!S22,INDIRECT("'Output 8'!$m$4:$m$"&amp;$C$11))
+SUMIF(INDIRECT("'Output 9'!$H$4:$H$"&amp;$C$12),Analysis!S22,INDIRECT("'Output 9'!$m$4:$m$"&amp;$C$12))
+SUMIF(INDIRECT("'Output 10'!$H$4:$H$"&amp;$C$13),Analysis!S22,INDIRECT("'Output 10'!$m$4:$m$"&amp;$C$13))</f>
        <v>0</v>
      </c>
      <c r="U22" s="5">
        <f ca="1">SUMIF(INDIRECT("'Output 1'!$H$4:$H$"&amp;$C$4),Analysis!S22,INDIRECT("'Output 1'!$Q$4:$Q$"&amp;$C$4))
+SUMIF(INDIRECT("'Output 2'!$H$4:$H$"&amp;$C$5),Analysis!S22,INDIRECT("'Output 2'!$Q$4:$Q$"&amp;$C$5))
+SUMIF(INDIRECT("'Output 3'!$H$4:$H$"&amp;$C$6),Analysis!S22,INDIRECT("'Output 3'!$Q$4:$Q$"&amp;$C$6))
+SUMIF(INDIRECT("'Output 4'!$H$4:$H$"&amp;$C$7),Analysis!S22,INDIRECT("'Output 4'!$Q$4:$Q$"&amp;$C$7))
+SUMIF(INDIRECT("'Output 5'!$H$4:$H$"&amp;$C$8),Analysis!S22,INDIRECT("'Output 5'!$Q$4:$Q$"&amp;$C$8))
+SUMIF(INDIRECT("'Output 6'!$H$4:$H$"&amp;$C$9),Analysis!S22,INDIRECT("'Output 6'!$Q$4:$Q$"&amp;$C$9))
+SUMIF(INDIRECT("'Output 7'!$H$4:$H$"&amp;$C$10),Analysis!S22,INDIRECT("'Output 7'!$Q$4:$Q$"&amp;$C$10))
+SUMIF(INDIRECT("'Output 8'!$H$4:$H$"&amp;$C$11),Analysis!S22,INDIRECT("'Output 8'!$Q$4:$Q$"&amp;$C$11))
+SUMIF(INDIRECT("'Output 9'!$H$4:$H$"&amp;$C$12),Analysis!S22,INDIRECT("'Output 9'!$Q$4:$Q$"&amp;$C$12))
+SUMIF(INDIRECT("'Output 10'!$H$4:$H$"&amp;$C$13),Analysis!S22,INDIRECT("'Output 10'!$Q$4:$Q$"&amp;$C$13))</f>
        <v>0</v>
      </c>
      <c r="V22" s="5">
        <f ca="1">SUMIF(INDIRECT("'Output 1'!$H$4:$H$"&amp;$C$4),Analysis!S22,INDIRECT("'Output 1'!$U$4:$U$"&amp;$C$4))
+SUMIF(INDIRECT("'Output 2'!$H$4:$H$"&amp;$C$5),Analysis!S22,INDIRECT("'Output 2'!$U$4:$U$"&amp;$C$5))
+SUMIF(INDIRECT("'Output 3'!$H$4:$H$"&amp;$C$6),Analysis!S22,INDIRECT("'Output 3'!$U$4:$U$"&amp;$C$6))
+SUMIF(INDIRECT("'Output 4'!$H$4:$H$"&amp;$C$7),Analysis!S22,INDIRECT("'Output 4'!$U$4:$U$"&amp;$C$7))
+SUMIF(INDIRECT("'Output 5'!$H$4:$H$"&amp;$C$8),Analysis!S22,INDIRECT("'Output 5'!$U$4:$U$"&amp;$C$8))
+SUMIF(INDIRECT("'Output 6'!$H$4:$H$"&amp;$C$9),Analysis!S22,INDIRECT("'Output 6'!$U$4:$U$"&amp;$C$9))
+SUMIF(INDIRECT("'Output 7'!$H$4:$H$"&amp;$C$10),Analysis!S22,INDIRECT("'Output 7'!$U$4:$U$"&amp;$C$10))
+SUMIF(INDIRECT("'Output 8'!$H$4:$H$"&amp;$C$11),Analysis!S22,INDIRECT("'Output 8'!$U$4:$U$"&amp;$C$11))
+SUMIF(INDIRECT("'Output 9'!$H$4:$H$"&amp;$C$12),Analysis!S22,INDIRECT("'Output 9'!$U$4:$U$"&amp;$C$12))
+SUMIF(INDIRECT("'Output 10'!$H$4:$H$"&amp;$C$13),Analysis!S22,INDIRECT("'Output 10'!$U$4:$U$"&amp;$C$13))</f>
        <v>0</v>
      </c>
      <c r="W22" s="5">
        <f ca="1">SUMIF(INDIRECT("'Output 1'!$H$4:$H$"&amp;$C$4),Analysis!T22,INDIRECT("'Output 1'!$y$4:$Y$"&amp;$C$4))
+SUMIF(INDIRECT("'Output 2'!$H$4:$H$"&amp;$C$5),Analysis!T22,INDIRECT("'Output 2'!$y$4:$Y$"&amp;$C$5))
+SUMIF(INDIRECT("'Output 3'!$H$4:$H$"&amp;$C$6),Analysis!T22,INDIRECT("'Output 3'!$y$4:$Y$"&amp;$C$6))
+SUMIF(INDIRECT("'Output 4'!$H$4:$H$"&amp;$C$7),Analysis!T22,INDIRECT("'Output 4'!$y$4:$Y$"&amp;$C$7))
+SUMIF(INDIRECT("'Output 5'!$H$4:$H$"&amp;$C$8),Analysis!T22,INDIRECT("'Output 5'!$y$4:$Y$"&amp;$C$8))
+SUMIF(INDIRECT("'Output 6'!$H$4:$H$"&amp;$C$9),Analysis!T22,INDIRECT("'Output 6'!$y$4:$Y$"&amp;$C$9))
+SUMIF(INDIRECT("'Output 7'!$H$4:$H$"&amp;$C$10),Analysis!T22,INDIRECT("'Output 7'!$y$4:$Y$"&amp;$C$10))
+SUMIF(INDIRECT("'Output 8'!$H$4:$H$"&amp;$C$11),Analysis!T22,INDIRECT("'Output 8'!$y$4:$Y$"&amp;$C$11))
+SUMIF(INDIRECT("'Output 9'!$H$4:$H$"&amp;$C$12),Analysis!T22,INDIRECT("'Output 9'!$y$4:$Y$"&amp;$C$12))
+SUMIF(INDIRECT("'Output 10'!$H$4:$H$"&amp;$C$13),Analysis!T22,INDIRECT("'Output 10'!$y$4:$Y$"&amp;$C$13))</f>
        <v>0</v>
      </c>
      <c r="X22" s="5">
        <f ca="1">SUMIF(INDIRECT("'Output 1'!$H$4:$H$"&amp;$C$4),Analysis!U22,INDIRECT("'Output 1'!$AC$4:$AC$"&amp;$C$4))
+SUMIF(INDIRECT("'Output 2'!$H$4:$H$"&amp;$C$5),Analysis!U22,INDIRECT("'Output 2'!$AC$4:$AC$"&amp;$C$5))
+SUMIF(INDIRECT("'Output 3'!$H$4:$H$"&amp;$C$6),Analysis!U22,INDIRECT("'Output 3'!$AC$4:$AC$"&amp;$C$6))
+SUMIF(INDIRECT("'Output 4'!$H$4:$H$"&amp;$C$7),Analysis!U22,INDIRECT("'Output 4'!$AC$4:$AC$"&amp;$C$7))
+SUMIF(INDIRECT("'Output 5'!$H$4:$H$"&amp;$C$8),Analysis!U22,INDIRECT("'Output 5'!$AC$4:$AC$"&amp;$C$8))
+SUMIF(INDIRECT("'Output 6'!$H$4:$H$"&amp;$C$9),Analysis!U22,INDIRECT("'Output 6'!$AC$4:$AC$"&amp;$C$9))
+SUMIF(INDIRECT("'Output 7'!$H$4:$H$"&amp;$C$10),Analysis!U22,INDIRECT("'Output 7'!$AC$4:$AC$"&amp;$C$10))
+SUMIF(INDIRECT("'Output 8'!$H$4:$H$"&amp;$C$11),Analysis!U22,INDIRECT("'Output 8'!$AC$4:$AC$"&amp;$C$11))
+SUMIF(INDIRECT("'Output 9'!$H$4:$H$"&amp;$C$12),Analysis!U22,INDIRECT("'Output 9'!$AC$4:$AC$"&amp;$C$12))
+SUMIF(INDIRECT("'Output 10'!$H$4:$H$"&amp;$C$13),Analysis!U22,INDIRECT("'Output 10'!$AC$4:$AC$"&amp;$C$13))</f>
        <v>0</v>
      </c>
      <c r="Y22" s="31"/>
      <c r="Z22" s="5">
        <f>SUMIF('Unplanned Outputs'!$E$4:$E$500,Analysis!S22,'Unplanned Outputs'!$J$4:$J$500)</f>
        <v>0</v>
      </c>
      <c r="AA22" s="5">
        <f>SUMIF('Unplanned Outputs'!$E$4:$E$500,Analysis!$S22,'Unplanned Outputs'!$N$4:$N$500)</f>
        <v>0</v>
      </c>
      <c r="AB22" s="5">
        <f>SUMIF('Unplanned Outputs'!$E$4:$E$500,Analysis!$S22,'Unplanned Outputs'!$R$4:$R$500)</f>
        <v>0</v>
      </c>
      <c r="AC22" s="5">
        <f>SUMIF('Unplanned Outputs'!$E$4:$E$500,Analysis!$S22,'Unplanned Outputs'!$V$4:$V$500)</f>
        <v>0</v>
      </c>
      <c r="AD22" s="5">
        <f>SUMIF('Unplanned Outputs'!$E$4:$E$500,Analysis!$S22,'Unplanned Outputs'!$Z$4:$Z$500)</f>
        <v>0</v>
      </c>
      <c r="AE22" s="15"/>
      <c r="AF22" s="37">
        <f t="shared" ca="1" si="0"/>
        <v>0</v>
      </c>
      <c r="AG22" s="37">
        <f t="shared" si="1"/>
        <v>0</v>
      </c>
      <c r="AH22" s="48">
        <f t="shared" ca="1" si="2"/>
        <v>0</v>
      </c>
      <c r="AI22" s="58">
        <f ca="1">SUMIF(INDIRECT("'Output 1'!$H$5:$H$"&amp;$C$4),Analysis!$S22,INDIRECT("'Output 1'!$F$5:$F$"&amp;$C$4))
+SUMIF(INDIRECT("'Output 2'!$H$5:$H$"&amp;$C$5),Analysis!$S22,INDIRECT("'Output 2'!$F$5:$F$"&amp;$C$5))
+SUMIF(INDIRECT("'Output 3'!$H$5:$H$"&amp;$C$6),Analysis!$S22,INDIRECT("'Output 3'!$F$5:$F$"&amp;$C$6))
+SUMIF(INDIRECT("'Output 4'!$H$5:$H$"&amp;$C$7),Analysis!$S22,INDIRECT("'Output 4'!$F$5:$F$"&amp;$C$7))
+SUMIF(INDIRECT("'Output 5'!$H$5:$H$"&amp;$C$8),Analysis!$S22,INDIRECT("'Output 5'!$F$5:$F$"&amp;$C$8))
+SUMIF(INDIRECT("'Output 6'!$H$5:$H$"&amp;$C$9),Analysis!$S22,INDIRECT("'Output 6'!$F$5:$F$"&amp;$C$9))
+SUMIF(INDIRECT("'Output 7'!$H$5:$H$"&amp;$C$10),Analysis!$S22,INDIRECT("'Output 7'!$F$5:$F$"&amp;$C$10))
+SUMIF(INDIRECT("'Output 8'!$H$5:$H$"&amp;$C$11),Analysis!$S22,INDIRECT("'Output 8'!$F$5:$F$"&amp;$C$11))
+SUMIF(INDIRECT("'Output 9'!$H$5:$H$"&amp;$C$12),Analysis!$S22,INDIRECT("'Output 9'!$F$5:$F$"&amp;$C$12))
+SUMIF(INDIRECT("'Output 10'!$H$5:$H$"&amp;$C$13),Analysis!$S22,INDIRECT("'Output 10'!$F$5:$F$"&amp;$C$13))</f>
        <v>0</v>
      </c>
    </row>
    <row r="23" spans="1:35">
      <c r="G23" s="4"/>
      <c r="H23" s="4"/>
      <c r="I23" s="4"/>
      <c r="J23" s="4"/>
      <c r="K23" s="4"/>
      <c r="L23" s="4"/>
      <c r="M23" s="4"/>
      <c r="N23" s="34"/>
      <c r="O23" s="4" t="e">
        <f>('Output 7'!S$5)/'Output 7'!$F$4</f>
        <v>#DIV/0!</v>
      </c>
      <c r="P23" s="4" t="e">
        <f>('Output 7'!U$4)/'Output 7'!$F$4</f>
        <v>#DIV/0!</v>
      </c>
      <c r="Q23" s="34" t="e">
        <f t="shared" si="8"/>
        <v>#DIV/0!</v>
      </c>
      <c r="S23" s="31">
        <v>2.2000000000000002</v>
      </c>
      <c r="T23" s="5">
        <f ca="1">SUMIF(INDIRECT("'Output 1'!$H$4:$H$"&amp;$C$4),Analysis!S23,INDIRECT("'Output 1'!$m$4:$m$"&amp;$C$4))
+SUMIF(INDIRECT("'Output 2'!$H$4:$H$"&amp;$C$5),Analysis!S23,INDIRECT("'Output 2'!$m$4:$m$"&amp;$C$5))
+SUMIF(INDIRECT("'Output 3'!$H$4:$H$"&amp;$C$6),Analysis!S23,INDIRECT("'Output 3'!$m$4:$m$"&amp;$C$6))
+SUMIF(INDIRECT("'Output 4'!$H$4:$H$"&amp;$C$7),Analysis!S23,INDIRECT("'Output 4'!$m$4:$m$"&amp;$C$7))
+SUMIF(INDIRECT("'Output 5'!$H$4:$H$"&amp;$C$8),Analysis!S23,INDIRECT("'Output 5'!$m$4:$m$"&amp;$C$8))
+SUMIF(INDIRECT("'Output 6'!$H$4:$H$"&amp;$C$9),Analysis!S23,INDIRECT("'Output 6'!$m$4:$m$"&amp;$C$9))
+SUMIF(INDIRECT("'Output 7'!$H$4:$H$"&amp;$C$10),Analysis!S23,INDIRECT("'Output 7'!$m$4:$m$"&amp;$C$10))
+SUMIF(INDIRECT("'Output 8'!$H$4:$H$"&amp;$C$11),Analysis!S23,INDIRECT("'Output 8'!$m$4:$m$"&amp;$C$11))
+SUMIF(INDIRECT("'Output 9'!$H$4:$H$"&amp;$C$12),Analysis!S23,INDIRECT("'Output 9'!$m$4:$m$"&amp;$C$12))
+SUMIF(INDIRECT("'Output 10'!$H$4:$H$"&amp;$C$13),Analysis!S23,INDIRECT("'Output 10'!$m$4:$m$"&amp;$C$13))</f>
        <v>0</v>
      </c>
      <c r="U23" s="5">
        <f ca="1">SUMIF(INDIRECT("'Output 1'!$H$4:$H$"&amp;$C$4),Analysis!S23,INDIRECT("'Output 1'!$Q$4:$Q$"&amp;$C$4))
+SUMIF(INDIRECT("'Output 2'!$H$4:$H$"&amp;$C$5),Analysis!S23,INDIRECT("'Output 2'!$Q$4:$Q$"&amp;$C$5))
+SUMIF(INDIRECT("'Output 3'!$H$4:$H$"&amp;$C$6),Analysis!S23,INDIRECT("'Output 3'!$Q$4:$Q$"&amp;$C$6))
+SUMIF(INDIRECT("'Output 4'!$H$4:$H$"&amp;$C$7),Analysis!S23,INDIRECT("'Output 4'!$Q$4:$Q$"&amp;$C$7))
+SUMIF(INDIRECT("'Output 5'!$H$4:$H$"&amp;$C$8),Analysis!S23,INDIRECT("'Output 5'!$Q$4:$Q$"&amp;$C$8))
+SUMIF(INDIRECT("'Output 6'!$H$4:$H$"&amp;$C$9),Analysis!S23,INDIRECT("'Output 6'!$Q$4:$Q$"&amp;$C$9))
+SUMIF(INDIRECT("'Output 7'!$H$4:$H$"&amp;$C$10),Analysis!S23,INDIRECT("'Output 7'!$Q$4:$Q$"&amp;$C$10))
+SUMIF(INDIRECT("'Output 8'!$H$4:$H$"&amp;$C$11),Analysis!S23,INDIRECT("'Output 8'!$Q$4:$Q$"&amp;$C$11))
+SUMIF(INDIRECT("'Output 9'!$H$4:$H$"&amp;$C$12),Analysis!S23,INDIRECT("'Output 9'!$Q$4:$Q$"&amp;$C$12))
+SUMIF(INDIRECT("'Output 10'!$H$4:$H$"&amp;$C$13),Analysis!S23,INDIRECT("'Output 10'!$Q$4:$Q$"&amp;$C$13))</f>
        <v>0</v>
      </c>
      <c r="V23" s="5">
        <f ca="1">SUMIF(INDIRECT("'Output 1'!$H$4:$H$"&amp;$C$4),Analysis!S23,INDIRECT("'Output 1'!$U$4:$U$"&amp;$C$4))
+SUMIF(INDIRECT("'Output 2'!$H$4:$H$"&amp;$C$5),Analysis!S23,INDIRECT("'Output 2'!$U$4:$U$"&amp;$C$5))
+SUMIF(INDIRECT("'Output 3'!$H$4:$H$"&amp;$C$6),Analysis!S23,INDIRECT("'Output 3'!$U$4:$U$"&amp;$C$6))
+SUMIF(INDIRECT("'Output 4'!$H$4:$H$"&amp;$C$7),Analysis!S23,INDIRECT("'Output 4'!$U$4:$U$"&amp;$C$7))
+SUMIF(INDIRECT("'Output 5'!$H$4:$H$"&amp;$C$8),Analysis!S23,INDIRECT("'Output 5'!$U$4:$U$"&amp;$C$8))
+SUMIF(INDIRECT("'Output 6'!$H$4:$H$"&amp;$C$9),Analysis!S23,INDIRECT("'Output 6'!$U$4:$U$"&amp;$C$9))
+SUMIF(INDIRECT("'Output 7'!$H$4:$H$"&amp;$C$10),Analysis!S23,INDIRECT("'Output 7'!$U$4:$U$"&amp;$C$10))
+SUMIF(INDIRECT("'Output 8'!$H$4:$H$"&amp;$C$11),Analysis!S23,INDIRECT("'Output 8'!$U$4:$U$"&amp;$C$11))
+SUMIF(INDIRECT("'Output 9'!$H$4:$H$"&amp;$C$12),Analysis!S23,INDIRECT("'Output 9'!$U$4:$U$"&amp;$C$12))
+SUMIF(INDIRECT("'Output 10'!$H$4:$H$"&amp;$C$13),Analysis!S23,INDIRECT("'Output 10'!$U$4:$U$"&amp;$C$13))</f>
        <v>0</v>
      </c>
      <c r="W23" s="5">
        <f ca="1">SUMIF(INDIRECT("'Output 1'!$H$4:$H$"&amp;$C$4),Analysis!T23,INDIRECT("'Output 1'!$y$4:$Y$"&amp;$C$4))
+SUMIF(INDIRECT("'Output 2'!$H$4:$H$"&amp;$C$5),Analysis!T23,INDIRECT("'Output 2'!$y$4:$Y$"&amp;$C$5))
+SUMIF(INDIRECT("'Output 3'!$H$4:$H$"&amp;$C$6),Analysis!T23,INDIRECT("'Output 3'!$y$4:$Y$"&amp;$C$6))
+SUMIF(INDIRECT("'Output 4'!$H$4:$H$"&amp;$C$7),Analysis!T23,INDIRECT("'Output 4'!$y$4:$Y$"&amp;$C$7))
+SUMIF(INDIRECT("'Output 5'!$H$4:$H$"&amp;$C$8),Analysis!T23,INDIRECT("'Output 5'!$y$4:$Y$"&amp;$C$8))
+SUMIF(INDIRECT("'Output 6'!$H$4:$H$"&amp;$C$9),Analysis!T23,INDIRECT("'Output 6'!$y$4:$Y$"&amp;$C$9))
+SUMIF(INDIRECT("'Output 7'!$H$4:$H$"&amp;$C$10),Analysis!T23,INDIRECT("'Output 7'!$y$4:$Y$"&amp;$C$10))
+SUMIF(INDIRECT("'Output 8'!$H$4:$H$"&amp;$C$11),Analysis!T23,INDIRECT("'Output 8'!$y$4:$Y$"&amp;$C$11))
+SUMIF(INDIRECT("'Output 9'!$H$4:$H$"&amp;$C$12),Analysis!T23,INDIRECT("'Output 9'!$y$4:$Y$"&amp;$C$12))
+SUMIF(INDIRECT("'Output 10'!$H$4:$H$"&amp;$C$13),Analysis!T23,INDIRECT("'Output 10'!$y$4:$Y$"&amp;$C$13))</f>
        <v>0</v>
      </c>
      <c r="X23" s="5">
        <f ca="1">SUMIF(INDIRECT("'Output 1'!$H$4:$H$"&amp;$C$4),Analysis!U23,INDIRECT("'Output 1'!$AC$4:$AC$"&amp;$C$4))
+SUMIF(INDIRECT("'Output 2'!$H$4:$H$"&amp;$C$5),Analysis!U23,INDIRECT("'Output 2'!$AC$4:$AC$"&amp;$C$5))
+SUMIF(INDIRECT("'Output 3'!$H$4:$H$"&amp;$C$6),Analysis!U23,INDIRECT("'Output 3'!$AC$4:$AC$"&amp;$C$6))
+SUMIF(INDIRECT("'Output 4'!$H$4:$H$"&amp;$C$7),Analysis!U23,INDIRECT("'Output 4'!$AC$4:$AC$"&amp;$C$7))
+SUMIF(INDIRECT("'Output 5'!$H$4:$H$"&amp;$C$8),Analysis!U23,INDIRECT("'Output 5'!$AC$4:$AC$"&amp;$C$8))
+SUMIF(INDIRECT("'Output 6'!$H$4:$H$"&amp;$C$9),Analysis!U23,INDIRECT("'Output 6'!$AC$4:$AC$"&amp;$C$9))
+SUMIF(INDIRECT("'Output 7'!$H$4:$H$"&amp;$C$10),Analysis!U23,INDIRECT("'Output 7'!$AC$4:$AC$"&amp;$C$10))
+SUMIF(INDIRECT("'Output 8'!$H$4:$H$"&amp;$C$11),Analysis!U23,INDIRECT("'Output 8'!$AC$4:$AC$"&amp;$C$11))
+SUMIF(INDIRECT("'Output 9'!$H$4:$H$"&amp;$C$12),Analysis!U23,INDIRECT("'Output 9'!$AC$4:$AC$"&amp;$C$12))
+SUMIF(INDIRECT("'Output 10'!$H$4:$H$"&amp;$C$13),Analysis!U23,INDIRECT("'Output 10'!$AC$4:$AC$"&amp;$C$13))</f>
        <v>0</v>
      </c>
      <c r="Y23" s="31"/>
      <c r="Z23" s="5">
        <f>SUMIF('Unplanned Outputs'!$E$4:$E$500,Analysis!S23,'Unplanned Outputs'!$J$4:$J$500)</f>
        <v>0</v>
      </c>
      <c r="AA23" s="5">
        <f>SUMIF('Unplanned Outputs'!$E$4:$E$500,Analysis!$S23,'Unplanned Outputs'!$N$4:$N$500)</f>
        <v>0</v>
      </c>
      <c r="AB23" s="5">
        <f>SUMIF('Unplanned Outputs'!$E$4:$E$500,Analysis!$S23,'Unplanned Outputs'!$R$4:$R$500)</f>
        <v>0</v>
      </c>
      <c r="AC23" s="5">
        <f>SUMIF('Unplanned Outputs'!$E$4:$E$500,Analysis!$S23,'Unplanned Outputs'!$V$4:$V$500)</f>
        <v>0</v>
      </c>
      <c r="AD23" s="5">
        <f>SUMIF('Unplanned Outputs'!$E$4:$E$500,Analysis!$S23,'Unplanned Outputs'!$Z$4:$Z$500)</f>
        <v>0</v>
      </c>
      <c r="AE23" s="15"/>
      <c r="AF23" s="37">
        <f t="shared" ca="1" si="0"/>
        <v>0</v>
      </c>
      <c r="AG23" s="37">
        <f t="shared" si="1"/>
        <v>0</v>
      </c>
      <c r="AH23" s="48">
        <f t="shared" ca="1" si="2"/>
        <v>0</v>
      </c>
      <c r="AI23" s="58">
        <f ca="1">SUMIF(INDIRECT("'Output 1'!$H$5:$H$"&amp;$C$4),Analysis!$S23,INDIRECT("'Output 1'!$F$5:$F$"&amp;$C$4))
+SUMIF(INDIRECT("'Output 2'!$H$5:$H$"&amp;$C$5),Analysis!$S23,INDIRECT("'Output 2'!$F$5:$F$"&amp;$C$5))
+SUMIF(INDIRECT("'Output 3'!$H$5:$H$"&amp;$C$6),Analysis!$S23,INDIRECT("'Output 3'!$F$5:$F$"&amp;$C$6))
+SUMIF(INDIRECT("'Output 4'!$H$5:$H$"&amp;$C$7),Analysis!$S23,INDIRECT("'Output 4'!$F$5:$F$"&amp;$C$7))
+SUMIF(INDIRECT("'Output 5'!$H$5:$H$"&amp;$C$8),Analysis!$S23,INDIRECT("'Output 5'!$F$5:$F$"&amp;$C$8))
+SUMIF(INDIRECT("'Output 6'!$H$5:$H$"&amp;$C$9),Analysis!$S23,INDIRECT("'Output 6'!$F$5:$F$"&amp;$C$9))
+SUMIF(INDIRECT("'Output 7'!$H$5:$H$"&amp;$C$10),Analysis!$S23,INDIRECT("'Output 7'!$F$5:$F$"&amp;$C$10))
+SUMIF(INDIRECT("'Output 8'!$H$5:$H$"&amp;$C$11),Analysis!$S23,INDIRECT("'Output 8'!$F$5:$F$"&amp;$C$11))
+SUMIF(INDIRECT("'Output 9'!$H$5:$H$"&amp;$C$12),Analysis!$S23,INDIRECT("'Output 9'!$F$5:$F$"&amp;$C$12))
+SUMIF(INDIRECT("'Output 10'!$H$5:$H$"&amp;$C$13),Analysis!$S23,INDIRECT("'Output 10'!$F$5:$F$"&amp;$C$13))</f>
        <v>0</v>
      </c>
    </row>
    <row r="24" spans="1:35">
      <c r="G24" s="4"/>
      <c r="H24" s="4"/>
      <c r="I24" s="4"/>
      <c r="J24" s="4"/>
      <c r="K24" s="4"/>
      <c r="L24" s="4"/>
      <c r="M24" s="4"/>
      <c r="N24" s="34"/>
      <c r="O24" s="4" t="e">
        <f>('Output 7'!#REF!)/'Output 7'!$F$5</f>
        <v>#REF!</v>
      </c>
      <c r="P24" s="4" t="e">
        <f>('Output 7'!U$5)/'Output 7'!$F$5</f>
        <v>#DIV/0!</v>
      </c>
      <c r="Q24" s="34" t="e">
        <f t="shared" si="8"/>
        <v>#DIV/0!</v>
      </c>
      <c r="S24" s="31" t="s">
        <v>383</v>
      </c>
      <c r="T24" s="5">
        <f ca="1">SUMIF(INDIRECT("'Output 1'!$H$4:$H$"&amp;$C$4),Analysis!S24,INDIRECT("'Output 1'!$m$4:$m$"&amp;$C$4))
+SUMIF(INDIRECT("'Output 2'!$H$4:$H$"&amp;$C$5),Analysis!S24,INDIRECT("'Output 2'!$m$4:$m$"&amp;$C$5))
+SUMIF(INDIRECT("'Output 3'!$H$4:$H$"&amp;$C$6),Analysis!S24,INDIRECT("'Output 3'!$m$4:$m$"&amp;$C$6))
+SUMIF(INDIRECT("'Output 4'!$H$4:$H$"&amp;$C$7),Analysis!S24,INDIRECT("'Output 4'!$m$4:$m$"&amp;$C$7))
+SUMIF(INDIRECT("'Output 5'!$H$4:$H$"&amp;$C$8),Analysis!S24,INDIRECT("'Output 5'!$m$4:$m$"&amp;$C$8))
+SUMIF(INDIRECT("'Output 6'!$H$4:$H$"&amp;$C$9),Analysis!S24,INDIRECT("'Output 6'!$m$4:$m$"&amp;$C$9))
+SUMIF(INDIRECT("'Output 7'!$H$4:$H$"&amp;$C$10),Analysis!S24,INDIRECT("'Output 7'!$m$4:$m$"&amp;$C$10))
+SUMIF(INDIRECT("'Output 8'!$H$4:$H$"&amp;$C$11),Analysis!S24,INDIRECT("'Output 8'!$m$4:$m$"&amp;$C$11))
+SUMIF(INDIRECT("'Output 9'!$H$4:$H$"&amp;$C$12),Analysis!S24,INDIRECT("'Output 9'!$m$4:$m$"&amp;$C$12))
+SUMIF(INDIRECT("'Output 10'!$H$4:$H$"&amp;$C$13),Analysis!S24,INDIRECT("'Output 10'!$m$4:$m$"&amp;$C$13))</f>
        <v>0</v>
      </c>
      <c r="U24" s="5">
        <f ca="1">SUMIF(INDIRECT("'Output 1'!$H$4:$H$"&amp;$C$4),Analysis!S24,INDIRECT("'Output 1'!$Q$4:$Q$"&amp;$C$4))
+SUMIF(INDIRECT("'Output 2'!$H$4:$H$"&amp;$C$5),Analysis!S24,INDIRECT("'Output 2'!$Q$4:$Q$"&amp;$C$5))
+SUMIF(INDIRECT("'Output 3'!$H$4:$H$"&amp;$C$6),Analysis!S24,INDIRECT("'Output 3'!$Q$4:$Q$"&amp;$C$6))
+SUMIF(INDIRECT("'Output 4'!$H$4:$H$"&amp;$C$7),Analysis!S24,INDIRECT("'Output 4'!$Q$4:$Q$"&amp;$C$7))
+SUMIF(INDIRECT("'Output 5'!$H$4:$H$"&amp;$C$8),Analysis!S24,INDIRECT("'Output 5'!$Q$4:$Q$"&amp;$C$8))
+SUMIF(INDIRECT("'Output 6'!$H$4:$H$"&amp;$C$9),Analysis!S24,INDIRECT("'Output 6'!$Q$4:$Q$"&amp;$C$9))
+SUMIF(INDIRECT("'Output 7'!$H$4:$H$"&amp;$C$10),Analysis!S24,INDIRECT("'Output 7'!$Q$4:$Q$"&amp;$C$10))
+SUMIF(INDIRECT("'Output 8'!$H$4:$H$"&amp;$C$11),Analysis!S24,INDIRECT("'Output 8'!$Q$4:$Q$"&amp;$C$11))
+SUMIF(INDIRECT("'Output 9'!$H$4:$H$"&amp;$C$12),Analysis!S24,INDIRECT("'Output 9'!$Q$4:$Q$"&amp;$C$12))
+SUMIF(INDIRECT("'Output 10'!$H$4:$H$"&amp;$C$13),Analysis!S24,INDIRECT("'Output 10'!$Q$4:$Q$"&amp;$C$13))</f>
        <v>0</v>
      </c>
      <c r="V24" s="5">
        <f ca="1">SUMIF(INDIRECT("'Output 1'!$H$4:$H$"&amp;$C$4),Analysis!S24,INDIRECT("'Output 1'!$U$4:$U$"&amp;$C$4))
+SUMIF(INDIRECT("'Output 2'!$H$4:$H$"&amp;$C$5),Analysis!S24,INDIRECT("'Output 2'!$U$4:$U$"&amp;$C$5))
+SUMIF(INDIRECT("'Output 3'!$H$4:$H$"&amp;$C$6),Analysis!S24,INDIRECT("'Output 3'!$U$4:$U$"&amp;$C$6))
+SUMIF(INDIRECT("'Output 4'!$H$4:$H$"&amp;$C$7),Analysis!S24,INDIRECT("'Output 4'!$U$4:$U$"&amp;$C$7))
+SUMIF(INDIRECT("'Output 5'!$H$4:$H$"&amp;$C$8),Analysis!S24,INDIRECT("'Output 5'!$U$4:$U$"&amp;$C$8))
+SUMIF(INDIRECT("'Output 6'!$H$4:$H$"&amp;$C$9),Analysis!S24,INDIRECT("'Output 6'!$U$4:$U$"&amp;$C$9))
+SUMIF(INDIRECT("'Output 7'!$H$4:$H$"&amp;$C$10),Analysis!S24,INDIRECT("'Output 7'!$U$4:$U$"&amp;$C$10))
+SUMIF(INDIRECT("'Output 8'!$H$4:$H$"&amp;$C$11),Analysis!S24,INDIRECT("'Output 8'!$U$4:$U$"&amp;$C$11))
+SUMIF(INDIRECT("'Output 9'!$H$4:$H$"&amp;$C$12),Analysis!S24,INDIRECT("'Output 9'!$U$4:$U$"&amp;$C$12))
+SUMIF(INDIRECT("'Output 10'!$H$4:$H$"&amp;$C$13),Analysis!S24,INDIRECT("'Output 10'!$U$4:$U$"&amp;$C$13))</f>
        <v>0</v>
      </c>
      <c r="W24" s="5">
        <f ca="1">SUMIF(INDIRECT("'Output 1'!$H$4:$H$"&amp;$C$4),Analysis!T24,INDIRECT("'Output 1'!$y$4:$Y$"&amp;$C$4))
+SUMIF(INDIRECT("'Output 2'!$H$4:$H$"&amp;$C$5),Analysis!T24,INDIRECT("'Output 2'!$y$4:$Y$"&amp;$C$5))
+SUMIF(INDIRECT("'Output 3'!$H$4:$H$"&amp;$C$6),Analysis!T24,INDIRECT("'Output 3'!$y$4:$Y$"&amp;$C$6))
+SUMIF(INDIRECT("'Output 4'!$H$4:$H$"&amp;$C$7),Analysis!T24,INDIRECT("'Output 4'!$y$4:$Y$"&amp;$C$7))
+SUMIF(INDIRECT("'Output 5'!$H$4:$H$"&amp;$C$8),Analysis!T24,INDIRECT("'Output 5'!$y$4:$Y$"&amp;$C$8))
+SUMIF(INDIRECT("'Output 6'!$H$4:$H$"&amp;$C$9),Analysis!T24,INDIRECT("'Output 6'!$y$4:$Y$"&amp;$C$9))
+SUMIF(INDIRECT("'Output 7'!$H$4:$H$"&amp;$C$10),Analysis!T24,INDIRECT("'Output 7'!$y$4:$Y$"&amp;$C$10))
+SUMIF(INDIRECT("'Output 8'!$H$4:$H$"&amp;$C$11),Analysis!T24,INDIRECT("'Output 8'!$y$4:$Y$"&amp;$C$11))
+SUMIF(INDIRECT("'Output 9'!$H$4:$H$"&amp;$C$12),Analysis!T24,INDIRECT("'Output 9'!$y$4:$Y$"&amp;$C$12))
+SUMIF(INDIRECT("'Output 10'!$H$4:$H$"&amp;$C$13),Analysis!T24,INDIRECT("'Output 10'!$y$4:$Y$"&amp;$C$13))</f>
        <v>0</v>
      </c>
      <c r="X24" s="5">
        <f ca="1">SUMIF(INDIRECT("'Output 1'!$H$4:$H$"&amp;$C$4),Analysis!U24,INDIRECT("'Output 1'!$AC$4:$AC$"&amp;$C$4))
+SUMIF(INDIRECT("'Output 2'!$H$4:$H$"&amp;$C$5),Analysis!U24,INDIRECT("'Output 2'!$AC$4:$AC$"&amp;$C$5))
+SUMIF(INDIRECT("'Output 3'!$H$4:$H$"&amp;$C$6),Analysis!U24,INDIRECT("'Output 3'!$AC$4:$AC$"&amp;$C$6))
+SUMIF(INDIRECT("'Output 4'!$H$4:$H$"&amp;$C$7),Analysis!U24,INDIRECT("'Output 4'!$AC$4:$AC$"&amp;$C$7))
+SUMIF(INDIRECT("'Output 5'!$H$4:$H$"&amp;$C$8),Analysis!U24,INDIRECT("'Output 5'!$AC$4:$AC$"&amp;$C$8))
+SUMIF(INDIRECT("'Output 6'!$H$4:$H$"&amp;$C$9),Analysis!U24,INDIRECT("'Output 6'!$AC$4:$AC$"&amp;$C$9))
+SUMIF(INDIRECT("'Output 7'!$H$4:$H$"&amp;$C$10),Analysis!U24,INDIRECT("'Output 7'!$AC$4:$AC$"&amp;$C$10))
+SUMIF(INDIRECT("'Output 8'!$H$4:$H$"&amp;$C$11),Analysis!U24,INDIRECT("'Output 8'!$AC$4:$AC$"&amp;$C$11))
+SUMIF(INDIRECT("'Output 9'!$H$4:$H$"&amp;$C$12),Analysis!U24,INDIRECT("'Output 9'!$AC$4:$AC$"&amp;$C$12))
+SUMIF(INDIRECT("'Output 10'!$H$4:$H$"&amp;$C$13),Analysis!U24,INDIRECT("'Output 10'!$AC$4:$AC$"&amp;$C$13))</f>
        <v>0</v>
      </c>
      <c r="Y24" s="31"/>
      <c r="Z24" s="5">
        <f>SUMIF('Unplanned Outputs'!$E$4:$E$500,Analysis!S24,'Unplanned Outputs'!$J$4:$J$500)</f>
        <v>0</v>
      </c>
      <c r="AA24" s="5">
        <f>SUMIF('Unplanned Outputs'!$E$4:$E$500,Analysis!$S24,'Unplanned Outputs'!$N$4:$N$500)</f>
        <v>0</v>
      </c>
      <c r="AB24" s="5">
        <f>SUMIF('Unplanned Outputs'!$E$4:$E$500,Analysis!$S24,'Unplanned Outputs'!$R$4:$R$500)</f>
        <v>0</v>
      </c>
      <c r="AC24" s="5">
        <f>SUMIF('Unplanned Outputs'!$E$4:$E$500,Analysis!$S24,'Unplanned Outputs'!$V$4:$V$500)</f>
        <v>0</v>
      </c>
      <c r="AD24" s="5">
        <f>SUMIF('Unplanned Outputs'!$E$4:$E$500,Analysis!$S24,'Unplanned Outputs'!$Z$4:$Z$500)</f>
        <v>0</v>
      </c>
      <c r="AE24" s="15"/>
      <c r="AF24" s="37">
        <f t="shared" ca="1" si="0"/>
        <v>0</v>
      </c>
      <c r="AG24" s="37">
        <f t="shared" si="1"/>
        <v>0</v>
      </c>
      <c r="AH24" s="48">
        <f t="shared" ca="1" si="2"/>
        <v>0</v>
      </c>
      <c r="AI24" s="58">
        <f ca="1">SUMIF(INDIRECT("'Output 1'!$H$5:$H$"&amp;$C$4),Analysis!$S24,INDIRECT("'Output 1'!$F$5:$F$"&amp;$C$4))
+SUMIF(INDIRECT("'Output 2'!$H$5:$H$"&amp;$C$5),Analysis!$S24,INDIRECT("'Output 2'!$F$5:$F$"&amp;$C$5))
+SUMIF(INDIRECT("'Output 3'!$H$5:$H$"&amp;$C$6),Analysis!$S24,INDIRECT("'Output 3'!$F$5:$F$"&amp;$C$6))
+SUMIF(INDIRECT("'Output 4'!$H$5:$H$"&amp;$C$7),Analysis!$S24,INDIRECT("'Output 4'!$F$5:$F$"&amp;$C$7))
+SUMIF(INDIRECT("'Output 5'!$H$5:$H$"&amp;$C$8),Analysis!$S24,INDIRECT("'Output 5'!$F$5:$F$"&amp;$C$8))
+SUMIF(INDIRECT("'Output 6'!$H$5:$H$"&amp;$C$9),Analysis!$S24,INDIRECT("'Output 6'!$F$5:$F$"&amp;$C$9))
+SUMIF(INDIRECT("'Output 7'!$H$5:$H$"&amp;$C$10),Analysis!$S24,INDIRECT("'Output 7'!$F$5:$F$"&amp;$C$10))
+SUMIF(INDIRECT("'Output 8'!$H$5:$H$"&amp;$C$11),Analysis!$S24,INDIRECT("'Output 8'!$F$5:$F$"&amp;$C$11))
+SUMIF(INDIRECT("'Output 9'!$H$5:$H$"&amp;$C$12),Analysis!$S24,INDIRECT("'Output 9'!$F$5:$F$"&amp;$C$12))
+SUMIF(INDIRECT("'Output 10'!$H$5:$H$"&amp;$C$13),Analysis!$S24,INDIRECT("'Output 10'!$F$5:$F$"&amp;$C$13))</f>
        <v>0</v>
      </c>
    </row>
    <row r="25" spans="1:35">
      <c r="G25" s="4"/>
      <c r="H25" s="4"/>
      <c r="I25" s="4"/>
      <c r="J25" s="4"/>
      <c r="K25" s="4"/>
      <c r="L25" s="4"/>
      <c r="M25" s="4"/>
      <c r="N25" s="34"/>
      <c r="O25" s="4" t="e">
        <f>('Output 7'!S$6)/'Output 7'!$F$6</f>
        <v>#DIV/0!</v>
      </c>
      <c r="P25" s="4" t="e">
        <f>('Output 7'!U$6)/'Output 7'!$F$6</f>
        <v>#DIV/0!</v>
      </c>
      <c r="Q25" s="34" t="e">
        <f t="shared" si="8"/>
        <v>#DIV/0!</v>
      </c>
      <c r="S25" s="31" t="s">
        <v>384</v>
      </c>
      <c r="T25" s="5">
        <f ca="1">SUMIF(INDIRECT("'Output 1'!$H$4:$H$"&amp;$C$4),Analysis!S25,INDIRECT("'Output 1'!$m$4:$m$"&amp;$C$4))
+SUMIF(INDIRECT("'Output 2'!$H$4:$H$"&amp;$C$5),Analysis!S25,INDIRECT("'Output 2'!$m$4:$m$"&amp;$C$5))
+SUMIF(INDIRECT("'Output 3'!$H$4:$H$"&amp;$C$6),Analysis!S25,INDIRECT("'Output 3'!$m$4:$m$"&amp;$C$6))
+SUMIF(INDIRECT("'Output 4'!$H$4:$H$"&amp;$C$7),Analysis!S25,INDIRECT("'Output 4'!$m$4:$m$"&amp;$C$7))
+SUMIF(INDIRECT("'Output 5'!$H$4:$H$"&amp;$C$8),Analysis!S25,INDIRECT("'Output 5'!$m$4:$m$"&amp;$C$8))
+SUMIF(INDIRECT("'Output 6'!$H$4:$H$"&amp;$C$9),Analysis!S25,INDIRECT("'Output 6'!$m$4:$m$"&amp;$C$9))
+SUMIF(INDIRECT("'Output 7'!$H$4:$H$"&amp;$C$10),Analysis!S25,INDIRECT("'Output 7'!$m$4:$m$"&amp;$C$10))
+SUMIF(INDIRECT("'Output 8'!$H$4:$H$"&amp;$C$11),Analysis!S25,INDIRECT("'Output 8'!$m$4:$m$"&amp;$C$11))
+SUMIF(INDIRECT("'Output 9'!$H$4:$H$"&amp;$C$12),Analysis!S25,INDIRECT("'Output 9'!$m$4:$m$"&amp;$C$12))
+SUMIF(INDIRECT("'Output 10'!$H$4:$H$"&amp;$C$13),Analysis!S25,INDIRECT("'Output 10'!$m$4:$m$"&amp;$C$13))</f>
        <v>0</v>
      </c>
      <c r="U25" s="5">
        <f ca="1">SUMIF(INDIRECT("'Output 1'!$H$4:$H$"&amp;$C$4),Analysis!S25,INDIRECT("'Output 1'!$Q$4:$Q$"&amp;$C$4))
+SUMIF(INDIRECT("'Output 2'!$H$4:$H$"&amp;$C$5),Analysis!S25,INDIRECT("'Output 2'!$Q$4:$Q$"&amp;$C$5))
+SUMIF(INDIRECT("'Output 3'!$H$4:$H$"&amp;$C$6),Analysis!S25,INDIRECT("'Output 3'!$Q$4:$Q$"&amp;$C$6))
+SUMIF(INDIRECT("'Output 4'!$H$4:$H$"&amp;$C$7),Analysis!S25,INDIRECT("'Output 4'!$Q$4:$Q$"&amp;$C$7))
+SUMIF(INDIRECT("'Output 5'!$H$4:$H$"&amp;$C$8),Analysis!S25,INDIRECT("'Output 5'!$Q$4:$Q$"&amp;$C$8))
+SUMIF(INDIRECT("'Output 6'!$H$4:$H$"&amp;$C$9),Analysis!S25,INDIRECT("'Output 6'!$Q$4:$Q$"&amp;$C$9))
+SUMIF(INDIRECT("'Output 7'!$H$4:$H$"&amp;$C$10),Analysis!S25,INDIRECT("'Output 7'!$Q$4:$Q$"&amp;$C$10))
+SUMIF(INDIRECT("'Output 8'!$H$4:$H$"&amp;$C$11),Analysis!S25,INDIRECT("'Output 8'!$Q$4:$Q$"&amp;$C$11))
+SUMIF(INDIRECT("'Output 9'!$H$4:$H$"&amp;$C$12),Analysis!S25,INDIRECT("'Output 9'!$Q$4:$Q$"&amp;$C$12))
+SUMIF(INDIRECT("'Output 10'!$H$4:$H$"&amp;$C$13),Analysis!S25,INDIRECT("'Output 10'!$Q$4:$Q$"&amp;$C$13))</f>
        <v>0</v>
      </c>
      <c r="V25" s="5">
        <f ca="1">SUMIF(INDIRECT("'Output 1'!$H$4:$H$"&amp;$C$4),Analysis!S25,INDIRECT("'Output 1'!$U$4:$U$"&amp;$C$4))
+SUMIF(INDIRECT("'Output 2'!$H$4:$H$"&amp;$C$5),Analysis!S25,INDIRECT("'Output 2'!$U$4:$U$"&amp;$C$5))
+SUMIF(INDIRECT("'Output 3'!$H$4:$H$"&amp;$C$6),Analysis!S25,INDIRECT("'Output 3'!$U$4:$U$"&amp;$C$6))
+SUMIF(INDIRECT("'Output 4'!$H$4:$H$"&amp;$C$7),Analysis!S25,INDIRECT("'Output 4'!$U$4:$U$"&amp;$C$7))
+SUMIF(INDIRECT("'Output 5'!$H$4:$H$"&amp;$C$8),Analysis!S25,INDIRECT("'Output 5'!$U$4:$U$"&amp;$C$8))
+SUMIF(INDIRECT("'Output 6'!$H$4:$H$"&amp;$C$9),Analysis!S25,INDIRECT("'Output 6'!$U$4:$U$"&amp;$C$9))
+SUMIF(INDIRECT("'Output 7'!$H$4:$H$"&amp;$C$10),Analysis!S25,INDIRECT("'Output 7'!$U$4:$U$"&amp;$C$10))
+SUMIF(INDIRECT("'Output 8'!$H$4:$H$"&amp;$C$11),Analysis!S25,INDIRECT("'Output 8'!$U$4:$U$"&amp;$C$11))
+SUMIF(INDIRECT("'Output 9'!$H$4:$H$"&amp;$C$12),Analysis!S25,INDIRECT("'Output 9'!$U$4:$U$"&amp;$C$12))
+SUMIF(INDIRECT("'Output 10'!$H$4:$H$"&amp;$C$13),Analysis!S25,INDIRECT("'Output 10'!$U$4:$U$"&amp;$C$13))</f>
        <v>0</v>
      </c>
      <c r="W25" s="5">
        <f ca="1">SUMIF(INDIRECT("'Output 1'!$H$4:$H$"&amp;$C$4),Analysis!T25,INDIRECT("'Output 1'!$y$4:$Y$"&amp;$C$4))
+SUMIF(INDIRECT("'Output 2'!$H$4:$H$"&amp;$C$5),Analysis!T25,INDIRECT("'Output 2'!$y$4:$Y$"&amp;$C$5))
+SUMIF(INDIRECT("'Output 3'!$H$4:$H$"&amp;$C$6),Analysis!T25,INDIRECT("'Output 3'!$y$4:$Y$"&amp;$C$6))
+SUMIF(INDIRECT("'Output 4'!$H$4:$H$"&amp;$C$7),Analysis!T25,INDIRECT("'Output 4'!$y$4:$Y$"&amp;$C$7))
+SUMIF(INDIRECT("'Output 5'!$H$4:$H$"&amp;$C$8),Analysis!T25,INDIRECT("'Output 5'!$y$4:$Y$"&amp;$C$8))
+SUMIF(INDIRECT("'Output 6'!$H$4:$H$"&amp;$C$9),Analysis!T25,INDIRECT("'Output 6'!$y$4:$Y$"&amp;$C$9))
+SUMIF(INDIRECT("'Output 7'!$H$4:$H$"&amp;$C$10),Analysis!T25,INDIRECT("'Output 7'!$y$4:$Y$"&amp;$C$10))
+SUMIF(INDIRECT("'Output 8'!$H$4:$H$"&amp;$C$11),Analysis!T25,INDIRECT("'Output 8'!$y$4:$Y$"&amp;$C$11))
+SUMIF(INDIRECT("'Output 9'!$H$4:$H$"&amp;$C$12),Analysis!T25,INDIRECT("'Output 9'!$y$4:$Y$"&amp;$C$12))
+SUMIF(INDIRECT("'Output 10'!$H$4:$H$"&amp;$C$13),Analysis!T25,INDIRECT("'Output 10'!$y$4:$Y$"&amp;$C$13))</f>
        <v>0</v>
      </c>
      <c r="X25" s="5">
        <f ca="1">SUMIF(INDIRECT("'Output 1'!$H$4:$H$"&amp;$C$4),Analysis!U25,INDIRECT("'Output 1'!$AC$4:$AC$"&amp;$C$4))
+SUMIF(INDIRECT("'Output 2'!$H$4:$H$"&amp;$C$5),Analysis!U25,INDIRECT("'Output 2'!$AC$4:$AC$"&amp;$C$5))
+SUMIF(INDIRECT("'Output 3'!$H$4:$H$"&amp;$C$6),Analysis!U25,INDIRECT("'Output 3'!$AC$4:$AC$"&amp;$C$6))
+SUMIF(INDIRECT("'Output 4'!$H$4:$H$"&amp;$C$7),Analysis!U25,INDIRECT("'Output 4'!$AC$4:$AC$"&amp;$C$7))
+SUMIF(INDIRECT("'Output 5'!$H$4:$H$"&amp;$C$8),Analysis!U25,INDIRECT("'Output 5'!$AC$4:$AC$"&amp;$C$8))
+SUMIF(INDIRECT("'Output 6'!$H$4:$H$"&amp;$C$9),Analysis!U25,INDIRECT("'Output 6'!$AC$4:$AC$"&amp;$C$9))
+SUMIF(INDIRECT("'Output 7'!$H$4:$H$"&amp;$C$10),Analysis!U25,INDIRECT("'Output 7'!$AC$4:$AC$"&amp;$C$10))
+SUMIF(INDIRECT("'Output 8'!$H$4:$H$"&amp;$C$11),Analysis!U25,INDIRECT("'Output 8'!$AC$4:$AC$"&amp;$C$11))
+SUMIF(INDIRECT("'Output 9'!$H$4:$H$"&amp;$C$12),Analysis!U25,INDIRECT("'Output 9'!$AC$4:$AC$"&amp;$C$12))
+SUMIF(INDIRECT("'Output 10'!$H$4:$H$"&amp;$C$13),Analysis!U25,INDIRECT("'Output 10'!$AC$4:$AC$"&amp;$C$13))</f>
        <v>0</v>
      </c>
      <c r="Y25" s="31"/>
      <c r="Z25" s="5">
        <f>SUMIF('Unplanned Outputs'!$E$4:$E$500,Analysis!S25,'Unplanned Outputs'!$J$4:$J$500)</f>
        <v>0</v>
      </c>
      <c r="AA25" s="5">
        <f>SUMIF('Unplanned Outputs'!$E$4:$E$500,Analysis!$S25,'Unplanned Outputs'!$N$4:$N$500)</f>
        <v>0</v>
      </c>
      <c r="AB25" s="5">
        <f>SUMIF('Unplanned Outputs'!$E$4:$E$500,Analysis!$S25,'Unplanned Outputs'!$R$4:$R$500)</f>
        <v>0</v>
      </c>
      <c r="AC25" s="5">
        <f>SUMIF('Unplanned Outputs'!$E$4:$E$500,Analysis!$S25,'Unplanned Outputs'!$V$4:$V$500)</f>
        <v>0</v>
      </c>
      <c r="AD25" s="5">
        <f>SUMIF('Unplanned Outputs'!$E$4:$E$500,Analysis!$S25,'Unplanned Outputs'!$Z$4:$Z$500)</f>
        <v>0</v>
      </c>
      <c r="AE25" s="15"/>
      <c r="AF25" s="37">
        <f t="shared" ca="1" si="0"/>
        <v>0</v>
      </c>
      <c r="AG25" s="37">
        <f t="shared" si="1"/>
        <v>0</v>
      </c>
      <c r="AH25" s="48">
        <f t="shared" ca="1" si="2"/>
        <v>0</v>
      </c>
      <c r="AI25" s="58">
        <f ca="1">SUMIF(INDIRECT("'Output 1'!$H$5:$H$"&amp;$C$4),Analysis!$S25,INDIRECT("'Output 1'!$F$5:$F$"&amp;$C$4))
+SUMIF(INDIRECT("'Output 2'!$H$5:$H$"&amp;$C$5),Analysis!$S25,INDIRECT("'Output 2'!$F$5:$F$"&amp;$C$5))
+SUMIF(INDIRECT("'Output 3'!$H$5:$H$"&amp;$C$6),Analysis!$S25,INDIRECT("'Output 3'!$F$5:$F$"&amp;$C$6))
+SUMIF(INDIRECT("'Output 4'!$H$5:$H$"&amp;$C$7),Analysis!$S25,INDIRECT("'Output 4'!$F$5:$F$"&amp;$C$7))
+SUMIF(INDIRECT("'Output 5'!$H$5:$H$"&amp;$C$8),Analysis!$S25,INDIRECT("'Output 5'!$F$5:$F$"&amp;$C$8))
+SUMIF(INDIRECT("'Output 6'!$H$5:$H$"&amp;$C$9),Analysis!$S25,INDIRECT("'Output 6'!$F$5:$F$"&amp;$C$9))
+SUMIF(INDIRECT("'Output 7'!$H$5:$H$"&amp;$C$10),Analysis!$S25,INDIRECT("'Output 7'!$F$5:$F$"&amp;$C$10))
+SUMIF(INDIRECT("'Output 8'!$H$5:$H$"&amp;$C$11),Analysis!$S25,INDIRECT("'Output 8'!$F$5:$F$"&amp;$C$11))
+SUMIF(INDIRECT("'Output 9'!$H$5:$H$"&amp;$C$12),Analysis!$S25,INDIRECT("'Output 9'!$F$5:$F$"&amp;$C$12))
+SUMIF(INDIRECT("'Output 10'!$H$5:$H$"&amp;$C$13),Analysis!$S25,INDIRECT("'Output 10'!$F$5:$F$"&amp;$C$13))</f>
        <v>0</v>
      </c>
    </row>
    <row r="26" spans="1:35">
      <c r="G26" s="4"/>
      <c r="H26" s="4"/>
      <c r="I26" s="4"/>
      <c r="J26" s="4"/>
      <c r="K26" s="4"/>
      <c r="L26" s="4"/>
      <c r="M26" s="4"/>
      <c r="N26" s="34"/>
      <c r="O26" s="4" t="e">
        <f>(#REF!)/#REF!</f>
        <v>#REF!</v>
      </c>
      <c r="P26" s="4" t="e">
        <f>(#REF!)/#REF!</f>
        <v>#REF!</v>
      </c>
      <c r="Q26" s="34" t="e">
        <f>#REF!+P26</f>
        <v>#REF!</v>
      </c>
      <c r="S26" s="31" t="s">
        <v>385</v>
      </c>
      <c r="T26" s="5">
        <f ca="1">SUMIF(INDIRECT("'Output 1'!$H$4:$H$"&amp;$C$4),Analysis!S26,INDIRECT("'Output 1'!$m$4:$m$"&amp;$C$4))
+SUMIF(INDIRECT("'Output 2'!$H$4:$H$"&amp;$C$5),Analysis!S26,INDIRECT("'Output 2'!$m$4:$m$"&amp;$C$5))
+SUMIF(INDIRECT("'Output 3'!$H$4:$H$"&amp;$C$6),Analysis!S26,INDIRECT("'Output 3'!$m$4:$m$"&amp;$C$6))
+SUMIF(INDIRECT("'Output 4'!$H$4:$H$"&amp;$C$7),Analysis!S26,INDIRECT("'Output 4'!$m$4:$m$"&amp;$C$7))
+SUMIF(INDIRECT("'Output 5'!$H$4:$H$"&amp;$C$8),Analysis!S26,INDIRECT("'Output 5'!$m$4:$m$"&amp;$C$8))
+SUMIF(INDIRECT("'Output 6'!$H$4:$H$"&amp;$C$9),Analysis!S26,INDIRECT("'Output 6'!$m$4:$m$"&amp;$C$9))
+SUMIF(INDIRECT("'Output 7'!$H$4:$H$"&amp;$C$10),Analysis!S26,INDIRECT("'Output 7'!$m$4:$m$"&amp;$C$10))
+SUMIF(INDIRECT("'Output 8'!$H$4:$H$"&amp;$C$11),Analysis!S26,INDIRECT("'Output 8'!$m$4:$m$"&amp;$C$11))
+SUMIF(INDIRECT("'Output 9'!$H$4:$H$"&amp;$C$12),Analysis!S26,INDIRECT("'Output 9'!$m$4:$m$"&amp;$C$12))
+SUMIF(INDIRECT("'Output 10'!$H$4:$H$"&amp;$C$13),Analysis!S26,INDIRECT("'Output 10'!$m$4:$m$"&amp;$C$13))</f>
        <v>0</v>
      </c>
      <c r="U26" s="5">
        <f ca="1">SUMIF(INDIRECT("'Output 1'!$H$4:$H$"&amp;$C$4),Analysis!S26,INDIRECT("'Output 1'!$Q$4:$Q$"&amp;$C$4))
+SUMIF(INDIRECT("'Output 2'!$H$4:$H$"&amp;$C$5),Analysis!S26,INDIRECT("'Output 2'!$Q$4:$Q$"&amp;$C$5))
+SUMIF(INDIRECT("'Output 3'!$H$4:$H$"&amp;$C$6),Analysis!S26,INDIRECT("'Output 3'!$Q$4:$Q$"&amp;$C$6))
+SUMIF(INDIRECT("'Output 4'!$H$4:$H$"&amp;$C$7),Analysis!S26,INDIRECT("'Output 4'!$Q$4:$Q$"&amp;$C$7))
+SUMIF(INDIRECT("'Output 5'!$H$4:$H$"&amp;$C$8),Analysis!S26,INDIRECT("'Output 5'!$Q$4:$Q$"&amp;$C$8))
+SUMIF(INDIRECT("'Output 6'!$H$4:$H$"&amp;$C$9),Analysis!S26,INDIRECT("'Output 6'!$Q$4:$Q$"&amp;$C$9))
+SUMIF(INDIRECT("'Output 7'!$H$4:$H$"&amp;$C$10),Analysis!S26,INDIRECT("'Output 7'!$Q$4:$Q$"&amp;$C$10))
+SUMIF(INDIRECT("'Output 8'!$H$4:$H$"&amp;$C$11),Analysis!S26,INDIRECT("'Output 8'!$Q$4:$Q$"&amp;$C$11))
+SUMIF(INDIRECT("'Output 9'!$H$4:$H$"&amp;$C$12),Analysis!S26,INDIRECT("'Output 9'!$Q$4:$Q$"&amp;$C$12))
+SUMIF(INDIRECT("'Output 10'!$H$4:$H$"&amp;$C$13),Analysis!S26,INDIRECT("'Output 10'!$Q$4:$Q$"&amp;$C$13))</f>
        <v>0</v>
      </c>
      <c r="V26" s="5">
        <f ca="1">SUMIF(INDIRECT("'Output 1'!$H$4:$H$"&amp;$C$4),Analysis!S26,INDIRECT("'Output 1'!$U$4:$U$"&amp;$C$4))
+SUMIF(INDIRECT("'Output 2'!$H$4:$H$"&amp;$C$5),Analysis!S26,INDIRECT("'Output 2'!$U$4:$U$"&amp;$C$5))
+SUMIF(INDIRECT("'Output 3'!$H$4:$H$"&amp;$C$6),Analysis!S26,INDIRECT("'Output 3'!$U$4:$U$"&amp;$C$6))
+SUMIF(INDIRECT("'Output 4'!$H$4:$H$"&amp;$C$7),Analysis!S26,INDIRECT("'Output 4'!$U$4:$U$"&amp;$C$7))
+SUMIF(INDIRECT("'Output 5'!$H$4:$H$"&amp;$C$8),Analysis!S26,INDIRECT("'Output 5'!$U$4:$U$"&amp;$C$8))
+SUMIF(INDIRECT("'Output 6'!$H$4:$H$"&amp;$C$9),Analysis!S26,INDIRECT("'Output 6'!$U$4:$U$"&amp;$C$9))
+SUMIF(INDIRECT("'Output 7'!$H$4:$H$"&amp;$C$10),Analysis!S26,INDIRECT("'Output 7'!$U$4:$U$"&amp;$C$10))
+SUMIF(INDIRECT("'Output 8'!$H$4:$H$"&amp;$C$11),Analysis!S26,INDIRECT("'Output 8'!$U$4:$U$"&amp;$C$11))
+SUMIF(INDIRECT("'Output 9'!$H$4:$H$"&amp;$C$12),Analysis!S26,INDIRECT("'Output 9'!$U$4:$U$"&amp;$C$12))
+SUMIF(INDIRECT("'Output 10'!$H$4:$H$"&amp;$C$13),Analysis!S26,INDIRECT("'Output 10'!$U$4:$U$"&amp;$C$13))</f>
        <v>0</v>
      </c>
      <c r="W26" s="5">
        <f ca="1">SUMIF(INDIRECT("'Output 1'!$H$4:$H$"&amp;$C$4),Analysis!T26,INDIRECT("'Output 1'!$y$4:$Y$"&amp;$C$4))
+SUMIF(INDIRECT("'Output 2'!$H$4:$H$"&amp;$C$5),Analysis!T26,INDIRECT("'Output 2'!$y$4:$Y$"&amp;$C$5))
+SUMIF(INDIRECT("'Output 3'!$H$4:$H$"&amp;$C$6),Analysis!T26,INDIRECT("'Output 3'!$y$4:$Y$"&amp;$C$6))
+SUMIF(INDIRECT("'Output 4'!$H$4:$H$"&amp;$C$7),Analysis!T26,INDIRECT("'Output 4'!$y$4:$Y$"&amp;$C$7))
+SUMIF(INDIRECT("'Output 5'!$H$4:$H$"&amp;$C$8),Analysis!T26,INDIRECT("'Output 5'!$y$4:$Y$"&amp;$C$8))
+SUMIF(INDIRECT("'Output 6'!$H$4:$H$"&amp;$C$9),Analysis!T26,INDIRECT("'Output 6'!$y$4:$Y$"&amp;$C$9))
+SUMIF(INDIRECT("'Output 7'!$H$4:$H$"&amp;$C$10),Analysis!T26,INDIRECT("'Output 7'!$y$4:$Y$"&amp;$C$10))
+SUMIF(INDIRECT("'Output 8'!$H$4:$H$"&amp;$C$11),Analysis!T26,INDIRECT("'Output 8'!$y$4:$Y$"&amp;$C$11))
+SUMIF(INDIRECT("'Output 9'!$H$4:$H$"&amp;$C$12),Analysis!T26,INDIRECT("'Output 9'!$y$4:$Y$"&amp;$C$12))
+SUMIF(INDIRECT("'Output 10'!$H$4:$H$"&amp;$C$13),Analysis!T26,INDIRECT("'Output 10'!$y$4:$Y$"&amp;$C$13))</f>
        <v>0</v>
      </c>
      <c r="X26" s="5">
        <f ca="1">SUMIF(INDIRECT("'Output 1'!$H$4:$H$"&amp;$C$4),Analysis!U26,INDIRECT("'Output 1'!$AC$4:$AC$"&amp;$C$4))
+SUMIF(INDIRECT("'Output 2'!$H$4:$H$"&amp;$C$5),Analysis!U26,INDIRECT("'Output 2'!$AC$4:$AC$"&amp;$C$5))
+SUMIF(INDIRECT("'Output 3'!$H$4:$H$"&amp;$C$6),Analysis!U26,INDIRECT("'Output 3'!$AC$4:$AC$"&amp;$C$6))
+SUMIF(INDIRECT("'Output 4'!$H$4:$H$"&amp;$C$7),Analysis!U26,INDIRECT("'Output 4'!$AC$4:$AC$"&amp;$C$7))
+SUMIF(INDIRECT("'Output 5'!$H$4:$H$"&amp;$C$8),Analysis!U26,INDIRECT("'Output 5'!$AC$4:$AC$"&amp;$C$8))
+SUMIF(INDIRECT("'Output 6'!$H$4:$H$"&amp;$C$9),Analysis!U26,INDIRECT("'Output 6'!$AC$4:$AC$"&amp;$C$9))
+SUMIF(INDIRECT("'Output 7'!$H$4:$H$"&amp;$C$10),Analysis!U26,INDIRECT("'Output 7'!$AC$4:$AC$"&amp;$C$10))
+SUMIF(INDIRECT("'Output 8'!$H$4:$H$"&amp;$C$11),Analysis!U26,INDIRECT("'Output 8'!$AC$4:$AC$"&amp;$C$11))
+SUMIF(INDIRECT("'Output 9'!$H$4:$H$"&amp;$C$12),Analysis!U26,INDIRECT("'Output 9'!$AC$4:$AC$"&amp;$C$12))
+SUMIF(INDIRECT("'Output 10'!$H$4:$H$"&amp;$C$13),Analysis!U26,INDIRECT("'Output 10'!$AC$4:$AC$"&amp;$C$13))</f>
        <v>0</v>
      </c>
      <c r="Y26" s="31"/>
      <c r="Z26" s="5">
        <f>SUMIF('Unplanned Outputs'!$E$4:$E$500,Analysis!S26,'Unplanned Outputs'!$J$4:$J$500)</f>
        <v>0</v>
      </c>
      <c r="AA26" s="5">
        <f>SUMIF('Unplanned Outputs'!$E$4:$E$500,Analysis!$S26,'Unplanned Outputs'!$N$4:$N$500)</f>
        <v>0</v>
      </c>
      <c r="AB26" s="5">
        <f>SUMIF('Unplanned Outputs'!$E$4:$E$500,Analysis!$S26,'Unplanned Outputs'!$R$4:$R$500)</f>
        <v>0</v>
      </c>
      <c r="AC26" s="5">
        <f>SUMIF('Unplanned Outputs'!$E$4:$E$500,Analysis!$S26,'Unplanned Outputs'!$V$4:$V$500)</f>
        <v>0</v>
      </c>
      <c r="AD26" s="5">
        <f>SUMIF('Unplanned Outputs'!$E$4:$E$500,Analysis!$S26,'Unplanned Outputs'!$Z$4:$Z$500)</f>
        <v>0</v>
      </c>
      <c r="AE26" s="15"/>
      <c r="AF26" s="37">
        <f t="shared" ca="1" si="0"/>
        <v>0</v>
      </c>
      <c r="AG26" s="37">
        <f t="shared" si="1"/>
        <v>0</v>
      </c>
      <c r="AH26" s="48">
        <f t="shared" ca="1" si="2"/>
        <v>0</v>
      </c>
      <c r="AI26" s="58">
        <f ca="1">SUMIF(INDIRECT("'Output 1'!$H$5:$H$"&amp;$C$4),Analysis!$S26,INDIRECT("'Output 1'!$F$5:$F$"&amp;$C$4))
+SUMIF(INDIRECT("'Output 2'!$H$5:$H$"&amp;$C$5),Analysis!$S26,INDIRECT("'Output 2'!$F$5:$F$"&amp;$C$5))
+SUMIF(INDIRECT("'Output 3'!$H$5:$H$"&amp;$C$6),Analysis!$S26,INDIRECT("'Output 3'!$F$5:$F$"&amp;$C$6))
+SUMIF(INDIRECT("'Output 4'!$H$5:$H$"&amp;$C$7),Analysis!$S26,INDIRECT("'Output 4'!$F$5:$F$"&amp;$C$7))
+SUMIF(INDIRECT("'Output 5'!$H$5:$H$"&amp;$C$8),Analysis!$S26,INDIRECT("'Output 5'!$F$5:$F$"&amp;$C$8))
+SUMIF(INDIRECT("'Output 6'!$H$5:$H$"&amp;$C$9),Analysis!$S26,INDIRECT("'Output 6'!$F$5:$F$"&amp;$C$9))
+SUMIF(INDIRECT("'Output 7'!$H$5:$H$"&amp;$C$10),Analysis!$S26,INDIRECT("'Output 7'!$F$5:$F$"&amp;$C$10))
+SUMIF(INDIRECT("'Output 8'!$H$5:$H$"&amp;$C$11),Analysis!$S26,INDIRECT("'Output 8'!$F$5:$F$"&amp;$C$11))
+SUMIF(INDIRECT("'Output 9'!$H$5:$H$"&amp;$C$12),Analysis!$S26,INDIRECT("'Output 9'!$F$5:$F$"&amp;$C$12))
+SUMIF(INDIRECT("'Output 10'!$H$5:$H$"&amp;$C$13),Analysis!$S26,INDIRECT("'Output 10'!$F$5:$F$"&amp;$C$13))</f>
        <v>0</v>
      </c>
    </row>
    <row r="27" spans="1:35">
      <c r="G27" s="4"/>
      <c r="H27" s="4"/>
      <c r="I27" s="4"/>
      <c r="J27" s="4"/>
      <c r="K27" s="4"/>
      <c r="L27" s="4"/>
      <c r="M27" s="4"/>
      <c r="N27" s="34"/>
      <c r="O27" s="4" t="e">
        <f>(#REF!)/#REF!</f>
        <v>#REF!</v>
      </c>
      <c r="P27" s="4" t="e">
        <f>(#REF!)/#REF!</f>
        <v>#REF!</v>
      </c>
      <c r="Q27" s="34" t="e">
        <f>#REF!+P27</f>
        <v>#REF!</v>
      </c>
      <c r="S27" s="31">
        <v>2.2999999999999998</v>
      </c>
      <c r="T27" s="5">
        <f ca="1">SUMIF(INDIRECT("'Output 1'!$H$4:$H$"&amp;$C$4),Analysis!S27,INDIRECT("'Output 1'!$m$4:$m$"&amp;$C$4))
+SUMIF(INDIRECT("'Output 2'!$H$4:$H$"&amp;$C$5),Analysis!S27,INDIRECT("'Output 2'!$m$4:$m$"&amp;$C$5))
+SUMIF(INDIRECT("'Output 3'!$H$4:$H$"&amp;$C$6),Analysis!S27,INDIRECT("'Output 3'!$m$4:$m$"&amp;$C$6))
+SUMIF(INDIRECT("'Output 4'!$H$4:$H$"&amp;$C$7),Analysis!S27,INDIRECT("'Output 4'!$m$4:$m$"&amp;$C$7))
+SUMIF(INDIRECT("'Output 5'!$H$4:$H$"&amp;$C$8),Analysis!S27,INDIRECT("'Output 5'!$m$4:$m$"&amp;$C$8))
+SUMIF(INDIRECT("'Output 6'!$H$4:$H$"&amp;$C$9),Analysis!S27,INDIRECT("'Output 6'!$m$4:$m$"&amp;$C$9))
+SUMIF(INDIRECT("'Output 7'!$H$4:$H$"&amp;$C$10),Analysis!S27,INDIRECT("'Output 7'!$m$4:$m$"&amp;$C$10))
+SUMIF(INDIRECT("'Output 8'!$H$4:$H$"&amp;$C$11),Analysis!S27,INDIRECT("'Output 8'!$m$4:$m$"&amp;$C$11))
+SUMIF(INDIRECT("'Output 9'!$H$4:$H$"&amp;$C$12),Analysis!S27,INDIRECT("'Output 9'!$m$4:$m$"&amp;$C$12))
+SUMIF(INDIRECT("'Output 10'!$H$4:$H$"&amp;$C$13),Analysis!S27,INDIRECT("'Output 10'!$m$4:$m$"&amp;$C$13))</f>
        <v>0</v>
      </c>
      <c r="U27" s="5">
        <f ca="1">SUMIF(INDIRECT("'Output 1'!$H$4:$H$"&amp;$C$4),Analysis!S27,INDIRECT("'Output 1'!$Q$4:$Q$"&amp;$C$4))
+SUMIF(INDIRECT("'Output 2'!$H$4:$H$"&amp;$C$5),Analysis!S27,INDIRECT("'Output 2'!$Q$4:$Q$"&amp;$C$5))
+SUMIF(INDIRECT("'Output 3'!$H$4:$H$"&amp;$C$6),Analysis!S27,INDIRECT("'Output 3'!$Q$4:$Q$"&amp;$C$6))
+SUMIF(INDIRECT("'Output 4'!$H$4:$H$"&amp;$C$7),Analysis!S27,INDIRECT("'Output 4'!$Q$4:$Q$"&amp;$C$7))
+SUMIF(INDIRECT("'Output 5'!$H$4:$H$"&amp;$C$8),Analysis!S27,INDIRECT("'Output 5'!$Q$4:$Q$"&amp;$C$8))
+SUMIF(INDIRECT("'Output 6'!$H$4:$H$"&amp;$C$9),Analysis!S27,INDIRECT("'Output 6'!$Q$4:$Q$"&amp;$C$9))
+SUMIF(INDIRECT("'Output 7'!$H$4:$H$"&amp;$C$10),Analysis!S27,INDIRECT("'Output 7'!$Q$4:$Q$"&amp;$C$10))
+SUMIF(INDIRECT("'Output 8'!$H$4:$H$"&amp;$C$11),Analysis!S27,INDIRECT("'Output 8'!$Q$4:$Q$"&amp;$C$11))
+SUMIF(INDIRECT("'Output 9'!$H$4:$H$"&amp;$C$12),Analysis!S27,INDIRECT("'Output 9'!$Q$4:$Q$"&amp;$C$12))
+SUMIF(INDIRECT("'Output 10'!$H$4:$H$"&amp;$C$13),Analysis!S27,INDIRECT("'Output 10'!$Q$4:$Q$"&amp;$C$13))</f>
        <v>0</v>
      </c>
      <c r="V27" s="5">
        <f ca="1">SUMIF(INDIRECT("'Output 1'!$H$4:$H$"&amp;$C$4),Analysis!S27,INDIRECT("'Output 1'!$U$4:$U$"&amp;$C$4))
+SUMIF(INDIRECT("'Output 2'!$H$4:$H$"&amp;$C$5),Analysis!S27,INDIRECT("'Output 2'!$U$4:$U$"&amp;$C$5))
+SUMIF(INDIRECT("'Output 3'!$H$4:$H$"&amp;$C$6),Analysis!S27,INDIRECT("'Output 3'!$U$4:$U$"&amp;$C$6))
+SUMIF(INDIRECT("'Output 4'!$H$4:$H$"&amp;$C$7),Analysis!S27,INDIRECT("'Output 4'!$U$4:$U$"&amp;$C$7))
+SUMIF(INDIRECT("'Output 5'!$H$4:$H$"&amp;$C$8),Analysis!S27,INDIRECT("'Output 5'!$U$4:$U$"&amp;$C$8))
+SUMIF(INDIRECT("'Output 6'!$H$4:$H$"&amp;$C$9),Analysis!S27,INDIRECT("'Output 6'!$U$4:$U$"&amp;$C$9))
+SUMIF(INDIRECT("'Output 7'!$H$4:$H$"&amp;$C$10),Analysis!S27,INDIRECT("'Output 7'!$U$4:$U$"&amp;$C$10))
+SUMIF(INDIRECT("'Output 8'!$H$4:$H$"&amp;$C$11),Analysis!S27,INDIRECT("'Output 8'!$U$4:$U$"&amp;$C$11))
+SUMIF(INDIRECT("'Output 9'!$H$4:$H$"&amp;$C$12),Analysis!S27,INDIRECT("'Output 9'!$U$4:$U$"&amp;$C$12))
+SUMIF(INDIRECT("'Output 10'!$H$4:$H$"&amp;$C$13),Analysis!S27,INDIRECT("'Output 10'!$U$4:$U$"&amp;$C$13))</f>
        <v>0</v>
      </c>
      <c r="W27" s="5">
        <f ca="1">SUMIF(INDIRECT("'Output 1'!$H$4:$H$"&amp;$C$4),Analysis!T27,INDIRECT("'Output 1'!$y$4:$Y$"&amp;$C$4))
+SUMIF(INDIRECT("'Output 2'!$H$4:$H$"&amp;$C$5),Analysis!T27,INDIRECT("'Output 2'!$y$4:$Y$"&amp;$C$5))
+SUMIF(INDIRECT("'Output 3'!$H$4:$H$"&amp;$C$6),Analysis!T27,INDIRECT("'Output 3'!$y$4:$Y$"&amp;$C$6))
+SUMIF(INDIRECT("'Output 4'!$H$4:$H$"&amp;$C$7),Analysis!T27,INDIRECT("'Output 4'!$y$4:$Y$"&amp;$C$7))
+SUMIF(INDIRECT("'Output 5'!$H$4:$H$"&amp;$C$8),Analysis!T27,INDIRECT("'Output 5'!$y$4:$Y$"&amp;$C$8))
+SUMIF(INDIRECT("'Output 6'!$H$4:$H$"&amp;$C$9),Analysis!T27,INDIRECT("'Output 6'!$y$4:$Y$"&amp;$C$9))
+SUMIF(INDIRECT("'Output 7'!$H$4:$H$"&amp;$C$10),Analysis!T27,INDIRECT("'Output 7'!$y$4:$Y$"&amp;$C$10))
+SUMIF(INDIRECT("'Output 8'!$H$4:$H$"&amp;$C$11),Analysis!T27,INDIRECT("'Output 8'!$y$4:$Y$"&amp;$C$11))
+SUMIF(INDIRECT("'Output 9'!$H$4:$H$"&amp;$C$12),Analysis!T27,INDIRECT("'Output 9'!$y$4:$Y$"&amp;$C$12))
+SUMIF(INDIRECT("'Output 10'!$H$4:$H$"&amp;$C$13),Analysis!T27,INDIRECT("'Output 10'!$y$4:$Y$"&amp;$C$13))</f>
        <v>0</v>
      </c>
      <c r="X27" s="5">
        <f ca="1">SUMIF(INDIRECT("'Output 1'!$H$4:$H$"&amp;$C$4),Analysis!U27,INDIRECT("'Output 1'!$AC$4:$AC$"&amp;$C$4))
+SUMIF(INDIRECT("'Output 2'!$H$4:$H$"&amp;$C$5),Analysis!U27,INDIRECT("'Output 2'!$AC$4:$AC$"&amp;$C$5))
+SUMIF(INDIRECT("'Output 3'!$H$4:$H$"&amp;$C$6),Analysis!U27,INDIRECT("'Output 3'!$AC$4:$AC$"&amp;$C$6))
+SUMIF(INDIRECT("'Output 4'!$H$4:$H$"&amp;$C$7),Analysis!U27,INDIRECT("'Output 4'!$AC$4:$AC$"&amp;$C$7))
+SUMIF(INDIRECT("'Output 5'!$H$4:$H$"&amp;$C$8),Analysis!U27,INDIRECT("'Output 5'!$AC$4:$AC$"&amp;$C$8))
+SUMIF(INDIRECT("'Output 6'!$H$4:$H$"&amp;$C$9),Analysis!U27,INDIRECT("'Output 6'!$AC$4:$AC$"&amp;$C$9))
+SUMIF(INDIRECT("'Output 7'!$H$4:$H$"&amp;$C$10),Analysis!U27,INDIRECT("'Output 7'!$AC$4:$AC$"&amp;$C$10))
+SUMIF(INDIRECT("'Output 8'!$H$4:$H$"&amp;$C$11),Analysis!U27,INDIRECT("'Output 8'!$AC$4:$AC$"&amp;$C$11))
+SUMIF(INDIRECT("'Output 9'!$H$4:$H$"&amp;$C$12),Analysis!U27,INDIRECT("'Output 9'!$AC$4:$AC$"&amp;$C$12))
+SUMIF(INDIRECT("'Output 10'!$H$4:$H$"&amp;$C$13),Analysis!U27,INDIRECT("'Output 10'!$AC$4:$AC$"&amp;$C$13))</f>
        <v>0</v>
      </c>
      <c r="Y27" s="31"/>
      <c r="Z27" s="5">
        <f>SUMIF('Unplanned Outputs'!$E$4:$E$500,Analysis!S27,'Unplanned Outputs'!$J$4:$J$500)</f>
        <v>0</v>
      </c>
      <c r="AA27" s="5">
        <f>SUMIF('Unplanned Outputs'!$E$4:$E$500,Analysis!$S27,'Unplanned Outputs'!$N$4:$N$500)</f>
        <v>0</v>
      </c>
      <c r="AB27" s="5">
        <f>SUMIF('Unplanned Outputs'!$E$4:$E$500,Analysis!$S27,'Unplanned Outputs'!$R$4:$R$500)</f>
        <v>0</v>
      </c>
      <c r="AC27" s="5">
        <f>SUMIF('Unplanned Outputs'!$E$4:$E$500,Analysis!$S27,'Unplanned Outputs'!$V$4:$V$500)</f>
        <v>0</v>
      </c>
      <c r="AD27" s="5">
        <f>SUMIF('Unplanned Outputs'!$E$4:$E$500,Analysis!$S27,'Unplanned Outputs'!$Z$4:$Z$500)</f>
        <v>0</v>
      </c>
      <c r="AE27" s="15"/>
      <c r="AF27" s="37">
        <f t="shared" ca="1" si="0"/>
        <v>0</v>
      </c>
      <c r="AG27" s="37">
        <f t="shared" si="1"/>
        <v>0</v>
      </c>
      <c r="AH27" s="48">
        <f t="shared" ca="1" si="2"/>
        <v>0</v>
      </c>
      <c r="AI27" s="58">
        <f ca="1">SUMIF(INDIRECT("'Output 1'!$H$5:$H$"&amp;$C$4),Analysis!$S27,INDIRECT("'Output 1'!$F$5:$F$"&amp;$C$4))
+SUMIF(INDIRECT("'Output 2'!$H$5:$H$"&amp;$C$5),Analysis!$S27,INDIRECT("'Output 2'!$F$5:$F$"&amp;$C$5))
+SUMIF(INDIRECT("'Output 3'!$H$5:$H$"&amp;$C$6),Analysis!$S27,INDIRECT("'Output 3'!$F$5:$F$"&amp;$C$6))
+SUMIF(INDIRECT("'Output 4'!$H$5:$H$"&amp;$C$7),Analysis!$S27,INDIRECT("'Output 4'!$F$5:$F$"&amp;$C$7))
+SUMIF(INDIRECT("'Output 5'!$H$5:$H$"&amp;$C$8),Analysis!$S27,INDIRECT("'Output 5'!$F$5:$F$"&amp;$C$8))
+SUMIF(INDIRECT("'Output 6'!$H$5:$H$"&amp;$C$9),Analysis!$S27,INDIRECT("'Output 6'!$F$5:$F$"&amp;$C$9))
+SUMIF(INDIRECT("'Output 7'!$H$5:$H$"&amp;$C$10),Analysis!$S27,INDIRECT("'Output 7'!$F$5:$F$"&amp;$C$10))
+SUMIF(INDIRECT("'Output 8'!$H$5:$H$"&amp;$C$11),Analysis!$S27,INDIRECT("'Output 8'!$F$5:$F$"&amp;$C$11))
+SUMIF(INDIRECT("'Output 9'!$H$5:$H$"&amp;$C$12),Analysis!$S27,INDIRECT("'Output 9'!$F$5:$F$"&amp;$C$12))
+SUMIF(INDIRECT("'Output 10'!$H$5:$H$"&amp;$C$13),Analysis!$S27,INDIRECT("'Output 10'!$F$5:$F$"&amp;$C$13))</f>
        <v>0</v>
      </c>
    </row>
    <row r="28" spans="1:35">
      <c r="G28" s="4"/>
      <c r="H28" s="4"/>
      <c r="I28" s="4"/>
      <c r="J28" s="4"/>
      <c r="K28" s="4"/>
      <c r="L28" s="4"/>
      <c r="M28" s="4"/>
      <c r="N28" s="34"/>
      <c r="O28" s="4" t="e">
        <f>(#REF!)/#REF!</f>
        <v>#REF!</v>
      </c>
      <c r="P28" s="4" t="e">
        <f>(#REF!)/#REF!</f>
        <v>#REF!</v>
      </c>
      <c r="Q28" s="34" t="e">
        <f>#REF!+P28</f>
        <v>#REF!</v>
      </c>
      <c r="S28" s="31" t="s">
        <v>386</v>
      </c>
      <c r="T28" s="5">
        <f ca="1">SUMIF(INDIRECT("'Output 1'!$H$4:$H$"&amp;$C$4),Analysis!S28,INDIRECT("'Output 1'!$m$4:$m$"&amp;$C$4))
+SUMIF(INDIRECT("'Output 2'!$H$4:$H$"&amp;$C$5),Analysis!S28,INDIRECT("'Output 2'!$m$4:$m$"&amp;$C$5))
+SUMIF(INDIRECT("'Output 3'!$H$4:$H$"&amp;$C$6),Analysis!S28,INDIRECT("'Output 3'!$m$4:$m$"&amp;$C$6))
+SUMIF(INDIRECT("'Output 4'!$H$4:$H$"&amp;$C$7),Analysis!S28,INDIRECT("'Output 4'!$m$4:$m$"&amp;$C$7))
+SUMIF(INDIRECT("'Output 5'!$H$4:$H$"&amp;$C$8),Analysis!S28,INDIRECT("'Output 5'!$m$4:$m$"&amp;$C$8))
+SUMIF(INDIRECT("'Output 6'!$H$4:$H$"&amp;$C$9),Analysis!S28,INDIRECT("'Output 6'!$m$4:$m$"&amp;$C$9))
+SUMIF(INDIRECT("'Output 7'!$H$4:$H$"&amp;$C$10),Analysis!S28,INDIRECT("'Output 7'!$m$4:$m$"&amp;$C$10))
+SUMIF(INDIRECT("'Output 8'!$H$4:$H$"&amp;$C$11),Analysis!S28,INDIRECT("'Output 8'!$m$4:$m$"&amp;$C$11))
+SUMIF(INDIRECT("'Output 9'!$H$4:$H$"&amp;$C$12),Analysis!S28,INDIRECT("'Output 9'!$m$4:$m$"&amp;$C$12))
+SUMIF(INDIRECT("'Output 10'!$H$4:$H$"&amp;$C$13),Analysis!S28,INDIRECT("'Output 10'!$m$4:$m$"&amp;$C$13))</f>
        <v>0</v>
      </c>
      <c r="U28" s="5">
        <f ca="1">SUMIF(INDIRECT("'Output 1'!$H$4:$H$"&amp;$C$4),Analysis!S28,INDIRECT("'Output 1'!$Q$4:$Q$"&amp;$C$4))
+SUMIF(INDIRECT("'Output 2'!$H$4:$H$"&amp;$C$5),Analysis!S28,INDIRECT("'Output 2'!$Q$4:$Q$"&amp;$C$5))
+SUMIF(INDIRECT("'Output 3'!$H$4:$H$"&amp;$C$6),Analysis!S28,INDIRECT("'Output 3'!$Q$4:$Q$"&amp;$C$6))
+SUMIF(INDIRECT("'Output 4'!$H$4:$H$"&amp;$C$7),Analysis!S28,INDIRECT("'Output 4'!$Q$4:$Q$"&amp;$C$7))
+SUMIF(INDIRECT("'Output 5'!$H$4:$H$"&amp;$C$8),Analysis!S28,INDIRECT("'Output 5'!$Q$4:$Q$"&amp;$C$8))
+SUMIF(INDIRECT("'Output 6'!$H$4:$H$"&amp;$C$9),Analysis!S28,INDIRECT("'Output 6'!$Q$4:$Q$"&amp;$C$9))
+SUMIF(INDIRECT("'Output 7'!$H$4:$H$"&amp;$C$10),Analysis!S28,INDIRECT("'Output 7'!$Q$4:$Q$"&amp;$C$10))
+SUMIF(INDIRECT("'Output 8'!$H$4:$H$"&amp;$C$11),Analysis!S28,INDIRECT("'Output 8'!$Q$4:$Q$"&amp;$C$11))
+SUMIF(INDIRECT("'Output 9'!$H$4:$H$"&amp;$C$12),Analysis!S28,INDIRECT("'Output 9'!$Q$4:$Q$"&amp;$C$12))
+SUMIF(INDIRECT("'Output 10'!$H$4:$H$"&amp;$C$13),Analysis!S28,INDIRECT("'Output 10'!$Q$4:$Q$"&amp;$C$13))</f>
        <v>0</v>
      </c>
      <c r="V28" s="5">
        <f ca="1">SUMIF(INDIRECT("'Output 1'!$H$4:$H$"&amp;$C$4),Analysis!S28,INDIRECT("'Output 1'!$U$4:$U$"&amp;$C$4))
+SUMIF(INDIRECT("'Output 2'!$H$4:$H$"&amp;$C$5),Analysis!S28,INDIRECT("'Output 2'!$U$4:$U$"&amp;$C$5))
+SUMIF(INDIRECT("'Output 3'!$H$4:$H$"&amp;$C$6),Analysis!S28,INDIRECT("'Output 3'!$U$4:$U$"&amp;$C$6))
+SUMIF(INDIRECT("'Output 4'!$H$4:$H$"&amp;$C$7),Analysis!S28,INDIRECT("'Output 4'!$U$4:$U$"&amp;$C$7))
+SUMIF(INDIRECT("'Output 5'!$H$4:$H$"&amp;$C$8),Analysis!S28,INDIRECT("'Output 5'!$U$4:$U$"&amp;$C$8))
+SUMIF(INDIRECT("'Output 6'!$H$4:$H$"&amp;$C$9),Analysis!S28,INDIRECT("'Output 6'!$U$4:$U$"&amp;$C$9))
+SUMIF(INDIRECT("'Output 7'!$H$4:$H$"&amp;$C$10),Analysis!S28,INDIRECT("'Output 7'!$U$4:$U$"&amp;$C$10))
+SUMIF(INDIRECT("'Output 8'!$H$4:$H$"&amp;$C$11),Analysis!S28,INDIRECT("'Output 8'!$U$4:$U$"&amp;$C$11))
+SUMIF(INDIRECT("'Output 9'!$H$4:$H$"&amp;$C$12),Analysis!S28,INDIRECT("'Output 9'!$U$4:$U$"&amp;$C$12))
+SUMIF(INDIRECT("'Output 10'!$H$4:$H$"&amp;$C$13),Analysis!S28,INDIRECT("'Output 10'!$U$4:$U$"&amp;$C$13))</f>
        <v>0</v>
      </c>
      <c r="W28" s="5">
        <f ca="1">SUMIF(INDIRECT("'Output 1'!$H$4:$H$"&amp;$C$4),Analysis!T28,INDIRECT("'Output 1'!$y$4:$Y$"&amp;$C$4))
+SUMIF(INDIRECT("'Output 2'!$H$4:$H$"&amp;$C$5),Analysis!T28,INDIRECT("'Output 2'!$y$4:$Y$"&amp;$C$5))
+SUMIF(INDIRECT("'Output 3'!$H$4:$H$"&amp;$C$6),Analysis!T28,INDIRECT("'Output 3'!$y$4:$Y$"&amp;$C$6))
+SUMIF(INDIRECT("'Output 4'!$H$4:$H$"&amp;$C$7),Analysis!T28,INDIRECT("'Output 4'!$y$4:$Y$"&amp;$C$7))
+SUMIF(INDIRECT("'Output 5'!$H$4:$H$"&amp;$C$8),Analysis!T28,INDIRECT("'Output 5'!$y$4:$Y$"&amp;$C$8))
+SUMIF(INDIRECT("'Output 6'!$H$4:$H$"&amp;$C$9),Analysis!T28,INDIRECT("'Output 6'!$y$4:$Y$"&amp;$C$9))
+SUMIF(INDIRECT("'Output 7'!$H$4:$H$"&amp;$C$10),Analysis!T28,INDIRECT("'Output 7'!$y$4:$Y$"&amp;$C$10))
+SUMIF(INDIRECT("'Output 8'!$H$4:$H$"&amp;$C$11),Analysis!T28,INDIRECT("'Output 8'!$y$4:$Y$"&amp;$C$11))
+SUMIF(INDIRECT("'Output 9'!$H$4:$H$"&amp;$C$12),Analysis!T28,INDIRECT("'Output 9'!$y$4:$Y$"&amp;$C$12))
+SUMIF(INDIRECT("'Output 10'!$H$4:$H$"&amp;$C$13),Analysis!T28,INDIRECT("'Output 10'!$y$4:$Y$"&amp;$C$13))</f>
        <v>0</v>
      </c>
      <c r="X28" s="5">
        <f ca="1">SUMIF(INDIRECT("'Output 1'!$H$4:$H$"&amp;$C$4),Analysis!U28,INDIRECT("'Output 1'!$AC$4:$AC$"&amp;$C$4))
+SUMIF(INDIRECT("'Output 2'!$H$4:$H$"&amp;$C$5),Analysis!U28,INDIRECT("'Output 2'!$AC$4:$AC$"&amp;$C$5))
+SUMIF(INDIRECT("'Output 3'!$H$4:$H$"&amp;$C$6),Analysis!U28,INDIRECT("'Output 3'!$AC$4:$AC$"&amp;$C$6))
+SUMIF(INDIRECT("'Output 4'!$H$4:$H$"&amp;$C$7),Analysis!U28,INDIRECT("'Output 4'!$AC$4:$AC$"&amp;$C$7))
+SUMIF(INDIRECT("'Output 5'!$H$4:$H$"&amp;$C$8),Analysis!U28,INDIRECT("'Output 5'!$AC$4:$AC$"&amp;$C$8))
+SUMIF(INDIRECT("'Output 6'!$H$4:$H$"&amp;$C$9),Analysis!U28,INDIRECT("'Output 6'!$AC$4:$AC$"&amp;$C$9))
+SUMIF(INDIRECT("'Output 7'!$H$4:$H$"&amp;$C$10),Analysis!U28,INDIRECT("'Output 7'!$AC$4:$AC$"&amp;$C$10))
+SUMIF(INDIRECT("'Output 8'!$H$4:$H$"&amp;$C$11),Analysis!U28,INDIRECT("'Output 8'!$AC$4:$AC$"&amp;$C$11))
+SUMIF(INDIRECT("'Output 9'!$H$4:$H$"&amp;$C$12),Analysis!U28,INDIRECT("'Output 9'!$AC$4:$AC$"&amp;$C$12))
+SUMIF(INDIRECT("'Output 10'!$H$4:$H$"&amp;$C$13),Analysis!U28,INDIRECT("'Output 10'!$AC$4:$AC$"&amp;$C$13))</f>
        <v>0</v>
      </c>
      <c r="Y28" s="31"/>
      <c r="Z28" s="5">
        <f>SUMIF('Unplanned Outputs'!$E$4:$E$500,Analysis!S28,'Unplanned Outputs'!$J$4:$J$500)</f>
        <v>0</v>
      </c>
      <c r="AA28" s="5">
        <f>SUMIF('Unplanned Outputs'!$E$4:$E$500,Analysis!$S28,'Unplanned Outputs'!$N$4:$N$500)</f>
        <v>0</v>
      </c>
      <c r="AB28" s="5">
        <f>SUMIF('Unplanned Outputs'!$E$4:$E$500,Analysis!$S28,'Unplanned Outputs'!$R$4:$R$500)</f>
        <v>0</v>
      </c>
      <c r="AC28" s="5">
        <f>SUMIF('Unplanned Outputs'!$E$4:$E$500,Analysis!$S28,'Unplanned Outputs'!$V$4:$V$500)</f>
        <v>0</v>
      </c>
      <c r="AD28" s="5">
        <f>SUMIF('Unplanned Outputs'!$E$4:$E$500,Analysis!$S28,'Unplanned Outputs'!$Z$4:$Z$500)</f>
        <v>0</v>
      </c>
      <c r="AE28" s="15"/>
      <c r="AF28" s="37">
        <f t="shared" ca="1" si="0"/>
        <v>0</v>
      </c>
      <c r="AG28" s="37">
        <f t="shared" si="1"/>
        <v>0</v>
      </c>
      <c r="AH28" s="48">
        <f t="shared" ca="1" si="2"/>
        <v>0</v>
      </c>
      <c r="AI28" s="58">
        <f ca="1">SUMIF(INDIRECT("'Output 1'!$H$5:$H$"&amp;$C$4),Analysis!$S28,INDIRECT("'Output 1'!$F$5:$F$"&amp;$C$4))
+SUMIF(INDIRECT("'Output 2'!$H$5:$H$"&amp;$C$5),Analysis!$S28,INDIRECT("'Output 2'!$F$5:$F$"&amp;$C$5))
+SUMIF(INDIRECT("'Output 3'!$H$5:$H$"&amp;$C$6),Analysis!$S28,INDIRECT("'Output 3'!$F$5:$F$"&amp;$C$6))
+SUMIF(INDIRECT("'Output 4'!$H$5:$H$"&amp;$C$7),Analysis!$S28,INDIRECT("'Output 4'!$F$5:$F$"&amp;$C$7))
+SUMIF(INDIRECT("'Output 5'!$H$5:$H$"&amp;$C$8),Analysis!$S28,INDIRECT("'Output 5'!$F$5:$F$"&amp;$C$8))
+SUMIF(INDIRECT("'Output 6'!$H$5:$H$"&amp;$C$9),Analysis!$S28,INDIRECT("'Output 6'!$F$5:$F$"&amp;$C$9))
+SUMIF(INDIRECT("'Output 7'!$H$5:$H$"&amp;$C$10),Analysis!$S28,INDIRECT("'Output 7'!$F$5:$F$"&amp;$C$10))
+SUMIF(INDIRECT("'Output 8'!$H$5:$H$"&amp;$C$11),Analysis!$S28,INDIRECT("'Output 8'!$F$5:$F$"&amp;$C$11))
+SUMIF(INDIRECT("'Output 9'!$H$5:$H$"&amp;$C$12),Analysis!$S28,INDIRECT("'Output 9'!$F$5:$F$"&amp;$C$12))
+SUMIF(INDIRECT("'Output 10'!$H$5:$H$"&amp;$C$13),Analysis!$S28,INDIRECT("'Output 10'!$F$5:$F$"&amp;$C$13))</f>
        <v>0</v>
      </c>
    </row>
    <row r="29" spans="1:35">
      <c r="G29" s="4"/>
      <c r="H29" s="4"/>
      <c r="I29" s="4"/>
      <c r="J29" s="4"/>
      <c r="K29" s="4"/>
      <c r="L29" s="4"/>
      <c r="M29" s="4"/>
      <c r="N29" s="34"/>
      <c r="O29" s="4" t="e">
        <f>('Output 8'!S$4)/'Output 8'!$F$4</f>
        <v>#DIV/0!</v>
      </c>
      <c r="P29" s="4" t="e">
        <f>('Output 8'!U$4)/'Output 8'!$F$4</f>
        <v>#DIV/0!</v>
      </c>
      <c r="Q29" s="34" t="e">
        <f t="shared" ref="Q29:Q34" si="9">N32+P29</f>
        <v>#DIV/0!</v>
      </c>
      <c r="S29" s="31" t="s">
        <v>387</v>
      </c>
      <c r="T29" s="5">
        <f ca="1">SUMIF(INDIRECT("'Output 1'!$H$4:$H$"&amp;$C$4),Analysis!S29,INDIRECT("'Output 1'!$m$4:$m$"&amp;$C$4))
+SUMIF(INDIRECT("'Output 2'!$H$4:$H$"&amp;$C$5),Analysis!S29,INDIRECT("'Output 2'!$m$4:$m$"&amp;$C$5))
+SUMIF(INDIRECT("'Output 3'!$H$4:$H$"&amp;$C$6),Analysis!S29,INDIRECT("'Output 3'!$m$4:$m$"&amp;$C$6))
+SUMIF(INDIRECT("'Output 4'!$H$4:$H$"&amp;$C$7),Analysis!S29,INDIRECT("'Output 4'!$m$4:$m$"&amp;$C$7))
+SUMIF(INDIRECT("'Output 5'!$H$4:$H$"&amp;$C$8),Analysis!S29,INDIRECT("'Output 5'!$m$4:$m$"&amp;$C$8))
+SUMIF(INDIRECT("'Output 6'!$H$4:$H$"&amp;$C$9),Analysis!S29,INDIRECT("'Output 6'!$m$4:$m$"&amp;$C$9))
+SUMIF(INDIRECT("'Output 7'!$H$4:$H$"&amp;$C$10),Analysis!S29,INDIRECT("'Output 7'!$m$4:$m$"&amp;$C$10))
+SUMIF(INDIRECT("'Output 8'!$H$4:$H$"&amp;$C$11),Analysis!S29,INDIRECT("'Output 8'!$m$4:$m$"&amp;$C$11))
+SUMIF(INDIRECT("'Output 9'!$H$4:$H$"&amp;$C$12),Analysis!S29,INDIRECT("'Output 9'!$m$4:$m$"&amp;$C$12))
+SUMIF(INDIRECT("'Output 10'!$H$4:$H$"&amp;$C$13),Analysis!S29,INDIRECT("'Output 10'!$m$4:$m$"&amp;$C$13))</f>
        <v>0</v>
      </c>
      <c r="U29" s="5">
        <f ca="1">SUMIF(INDIRECT("'Output 1'!$H$4:$H$"&amp;$C$4),Analysis!S29,INDIRECT("'Output 1'!$Q$4:$Q$"&amp;$C$4))
+SUMIF(INDIRECT("'Output 2'!$H$4:$H$"&amp;$C$5),Analysis!S29,INDIRECT("'Output 2'!$Q$4:$Q$"&amp;$C$5))
+SUMIF(INDIRECT("'Output 3'!$H$4:$H$"&amp;$C$6),Analysis!S29,INDIRECT("'Output 3'!$Q$4:$Q$"&amp;$C$6))
+SUMIF(INDIRECT("'Output 4'!$H$4:$H$"&amp;$C$7),Analysis!S29,INDIRECT("'Output 4'!$Q$4:$Q$"&amp;$C$7))
+SUMIF(INDIRECT("'Output 5'!$H$4:$H$"&amp;$C$8),Analysis!S29,INDIRECT("'Output 5'!$Q$4:$Q$"&amp;$C$8))
+SUMIF(INDIRECT("'Output 6'!$H$4:$H$"&amp;$C$9),Analysis!S29,INDIRECT("'Output 6'!$Q$4:$Q$"&amp;$C$9))
+SUMIF(INDIRECT("'Output 7'!$H$4:$H$"&amp;$C$10),Analysis!S29,INDIRECT("'Output 7'!$Q$4:$Q$"&amp;$C$10))
+SUMIF(INDIRECT("'Output 8'!$H$4:$H$"&amp;$C$11),Analysis!S29,INDIRECT("'Output 8'!$Q$4:$Q$"&amp;$C$11))
+SUMIF(INDIRECT("'Output 9'!$H$4:$H$"&amp;$C$12),Analysis!S29,INDIRECT("'Output 9'!$Q$4:$Q$"&amp;$C$12))
+SUMIF(INDIRECT("'Output 10'!$H$4:$H$"&amp;$C$13),Analysis!S29,INDIRECT("'Output 10'!$Q$4:$Q$"&amp;$C$13))</f>
        <v>0</v>
      </c>
      <c r="V29" s="5">
        <f ca="1">SUMIF(INDIRECT("'Output 1'!$H$4:$H$"&amp;$C$4),Analysis!S29,INDIRECT("'Output 1'!$U$4:$U$"&amp;$C$4))
+SUMIF(INDIRECT("'Output 2'!$H$4:$H$"&amp;$C$5),Analysis!S29,INDIRECT("'Output 2'!$U$4:$U$"&amp;$C$5))
+SUMIF(INDIRECT("'Output 3'!$H$4:$H$"&amp;$C$6),Analysis!S29,INDIRECT("'Output 3'!$U$4:$U$"&amp;$C$6))
+SUMIF(INDIRECT("'Output 4'!$H$4:$H$"&amp;$C$7),Analysis!S29,INDIRECT("'Output 4'!$U$4:$U$"&amp;$C$7))
+SUMIF(INDIRECT("'Output 5'!$H$4:$H$"&amp;$C$8),Analysis!S29,INDIRECT("'Output 5'!$U$4:$U$"&amp;$C$8))
+SUMIF(INDIRECT("'Output 6'!$H$4:$H$"&amp;$C$9),Analysis!S29,INDIRECT("'Output 6'!$U$4:$U$"&amp;$C$9))
+SUMIF(INDIRECT("'Output 7'!$H$4:$H$"&amp;$C$10),Analysis!S29,INDIRECT("'Output 7'!$U$4:$U$"&amp;$C$10))
+SUMIF(INDIRECT("'Output 8'!$H$4:$H$"&amp;$C$11),Analysis!S29,INDIRECT("'Output 8'!$U$4:$U$"&amp;$C$11))
+SUMIF(INDIRECT("'Output 9'!$H$4:$H$"&amp;$C$12),Analysis!S29,INDIRECT("'Output 9'!$U$4:$U$"&amp;$C$12))
+SUMIF(INDIRECT("'Output 10'!$H$4:$H$"&amp;$C$13),Analysis!S29,INDIRECT("'Output 10'!$U$4:$U$"&amp;$C$13))</f>
        <v>0</v>
      </c>
      <c r="W29" s="5">
        <f ca="1">SUMIF(INDIRECT("'Output 1'!$H$4:$H$"&amp;$C$4),Analysis!T29,INDIRECT("'Output 1'!$y$4:$Y$"&amp;$C$4))
+SUMIF(INDIRECT("'Output 2'!$H$4:$H$"&amp;$C$5),Analysis!T29,INDIRECT("'Output 2'!$y$4:$Y$"&amp;$C$5))
+SUMIF(INDIRECT("'Output 3'!$H$4:$H$"&amp;$C$6),Analysis!T29,INDIRECT("'Output 3'!$y$4:$Y$"&amp;$C$6))
+SUMIF(INDIRECT("'Output 4'!$H$4:$H$"&amp;$C$7),Analysis!T29,INDIRECT("'Output 4'!$y$4:$Y$"&amp;$C$7))
+SUMIF(INDIRECT("'Output 5'!$H$4:$H$"&amp;$C$8),Analysis!T29,INDIRECT("'Output 5'!$y$4:$Y$"&amp;$C$8))
+SUMIF(INDIRECT("'Output 6'!$H$4:$H$"&amp;$C$9),Analysis!T29,INDIRECT("'Output 6'!$y$4:$Y$"&amp;$C$9))
+SUMIF(INDIRECT("'Output 7'!$H$4:$H$"&amp;$C$10),Analysis!T29,INDIRECT("'Output 7'!$y$4:$Y$"&amp;$C$10))
+SUMIF(INDIRECT("'Output 8'!$H$4:$H$"&amp;$C$11),Analysis!T29,INDIRECT("'Output 8'!$y$4:$Y$"&amp;$C$11))
+SUMIF(INDIRECT("'Output 9'!$H$4:$H$"&amp;$C$12),Analysis!T29,INDIRECT("'Output 9'!$y$4:$Y$"&amp;$C$12))
+SUMIF(INDIRECT("'Output 10'!$H$4:$H$"&amp;$C$13),Analysis!T29,INDIRECT("'Output 10'!$y$4:$Y$"&amp;$C$13))</f>
        <v>0</v>
      </c>
      <c r="X29" s="5">
        <f ca="1">SUMIF(INDIRECT("'Output 1'!$H$4:$H$"&amp;$C$4),Analysis!U29,INDIRECT("'Output 1'!$AC$4:$AC$"&amp;$C$4))
+SUMIF(INDIRECT("'Output 2'!$H$4:$H$"&amp;$C$5),Analysis!U29,INDIRECT("'Output 2'!$AC$4:$AC$"&amp;$C$5))
+SUMIF(INDIRECT("'Output 3'!$H$4:$H$"&amp;$C$6),Analysis!U29,INDIRECT("'Output 3'!$AC$4:$AC$"&amp;$C$6))
+SUMIF(INDIRECT("'Output 4'!$H$4:$H$"&amp;$C$7),Analysis!U29,INDIRECT("'Output 4'!$AC$4:$AC$"&amp;$C$7))
+SUMIF(INDIRECT("'Output 5'!$H$4:$H$"&amp;$C$8),Analysis!U29,INDIRECT("'Output 5'!$AC$4:$AC$"&amp;$C$8))
+SUMIF(INDIRECT("'Output 6'!$H$4:$H$"&amp;$C$9),Analysis!U29,INDIRECT("'Output 6'!$AC$4:$AC$"&amp;$C$9))
+SUMIF(INDIRECT("'Output 7'!$H$4:$H$"&amp;$C$10),Analysis!U29,INDIRECT("'Output 7'!$AC$4:$AC$"&amp;$C$10))
+SUMIF(INDIRECT("'Output 8'!$H$4:$H$"&amp;$C$11),Analysis!U29,INDIRECT("'Output 8'!$AC$4:$AC$"&amp;$C$11))
+SUMIF(INDIRECT("'Output 9'!$H$4:$H$"&amp;$C$12),Analysis!U29,INDIRECT("'Output 9'!$AC$4:$AC$"&amp;$C$12))
+SUMIF(INDIRECT("'Output 10'!$H$4:$H$"&amp;$C$13),Analysis!U29,INDIRECT("'Output 10'!$AC$4:$AC$"&amp;$C$13))</f>
        <v>0</v>
      </c>
      <c r="Y29" s="31"/>
      <c r="Z29" s="5">
        <f>SUMIF('Unplanned Outputs'!$E$4:$E$500,Analysis!S29,'Unplanned Outputs'!$J$4:$J$500)</f>
        <v>0</v>
      </c>
      <c r="AA29" s="5">
        <f>SUMIF('Unplanned Outputs'!$E$4:$E$500,Analysis!$S29,'Unplanned Outputs'!$N$4:$N$500)</f>
        <v>0</v>
      </c>
      <c r="AB29" s="5">
        <f>SUMIF('Unplanned Outputs'!$E$4:$E$500,Analysis!$S29,'Unplanned Outputs'!$R$4:$R$500)</f>
        <v>0</v>
      </c>
      <c r="AC29" s="5">
        <f>SUMIF('Unplanned Outputs'!$E$4:$E$500,Analysis!$S29,'Unplanned Outputs'!$V$4:$V$500)</f>
        <v>0</v>
      </c>
      <c r="AD29" s="5">
        <f>SUMIF('Unplanned Outputs'!$E$4:$E$500,Analysis!$S29,'Unplanned Outputs'!$Z$4:$Z$500)</f>
        <v>0</v>
      </c>
      <c r="AE29" s="15"/>
      <c r="AF29" s="37">
        <f t="shared" ca="1" si="0"/>
        <v>0</v>
      </c>
      <c r="AG29" s="37">
        <f t="shared" si="1"/>
        <v>0</v>
      </c>
      <c r="AH29" s="48">
        <f t="shared" ca="1" si="2"/>
        <v>0</v>
      </c>
      <c r="AI29" s="58">
        <f ca="1">SUMIF(INDIRECT("'Output 1'!$H$5:$H$"&amp;$C$4),Analysis!$S29,INDIRECT("'Output 1'!$F$5:$F$"&amp;$C$4))
+SUMIF(INDIRECT("'Output 2'!$H$5:$H$"&amp;$C$5),Analysis!$S29,INDIRECT("'Output 2'!$F$5:$F$"&amp;$C$5))
+SUMIF(INDIRECT("'Output 3'!$H$5:$H$"&amp;$C$6),Analysis!$S29,INDIRECT("'Output 3'!$F$5:$F$"&amp;$C$6))
+SUMIF(INDIRECT("'Output 4'!$H$5:$H$"&amp;$C$7),Analysis!$S29,INDIRECT("'Output 4'!$F$5:$F$"&amp;$C$7))
+SUMIF(INDIRECT("'Output 5'!$H$5:$H$"&amp;$C$8),Analysis!$S29,INDIRECT("'Output 5'!$F$5:$F$"&amp;$C$8))
+SUMIF(INDIRECT("'Output 6'!$H$5:$H$"&amp;$C$9),Analysis!$S29,INDIRECT("'Output 6'!$F$5:$F$"&amp;$C$9))
+SUMIF(INDIRECT("'Output 7'!$H$5:$H$"&amp;$C$10),Analysis!$S29,INDIRECT("'Output 7'!$F$5:$F$"&amp;$C$10))
+SUMIF(INDIRECT("'Output 8'!$H$5:$H$"&amp;$C$11),Analysis!$S29,INDIRECT("'Output 8'!$F$5:$F$"&amp;$C$11))
+SUMIF(INDIRECT("'Output 9'!$H$5:$H$"&amp;$C$12),Analysis!$S29,INDIRECT("'Output 9'!$F$5:$F$"&amp;$C$12))
+SUMIF(INDIRECT("'Output 10'!$H$5:$H$"&amp;$C$13),Analysis!$S29,INDIRECT("'Output 10'!$F$5:$F$"&amp;$C$13))</f>
        <v>0</v>
      </c>
    </row>
    <row r="30" spans="1:35">
      <c r="G30" s="4"/>
      <c r="H30" s="4"/>
      <c r="I30" s="4"/>
      <c r="J30" s="4"/>
      <c r="K30" s="4"/>
      <c r="L30" s="4"/>
      <c r="M30" s="4"/>
      <c r="N30" s="34"/>
      <c r="O30" s="4" t="e">
        <f>('Output 8'!S$5)/'Output 8'!$F$5</f>
        <v>#DIV/0!</v>
      </c>
      <c r="P30" s="4" t="e">
        <f>('Output 8'!U$5)/'Output 8'!$F$5</f>
        <v>#DIV/0!</v>
      </c>
      <c r="Q30" s="34" t="e">
        <f t="shared" si="9"/>
        <v>#DIV/0!</v>
      </c>
      <c r="S30" s="31" t="s">
        <v>388</v>
      </c>
      <c r="T30" s="5">
        <f ca="1">SUMIF(INDIRECT("'Output 1'!$H$4:$H$"&amp;$C$4),Analysis!S30,INDIRECT("'Output 1'!$m$4:$m$"&amp;$C$4))
+SUMIF(INDIRECT("'Output 2'!$H$4:$H$"&amp;$C$5),Analysis!S30,INDIRECT("'Output 2'!$m$4:$m$"&amp;$C$5))
+SUMIF(INDIRECT("'Output 3'!$H$4:$H$"&amp;$C$6),Analysis!S30,INDIRECT("'Output 3'!$m$4:$m$"&amp;$C$6))
+SUMIF(INDIRECT("'Output 4'!$H$4:$H$"&amp;$C$7),Analysis!S30,INDIRECT("'Output 4'!$m$4:$m$"&amp;$C$7))
+SUMIF(INDIRECT("'Output 5'!$H$4:$H$"&amp;$C$8),Analysis!S30,INDIRECT("'Output 5'!$m$4:$m$"&amp;$C$8))
+SUMIF(INDIRECT("'Output 6'!$H$4:$H$"&amp;$C$9),Analysis!S30,INDIRECT("'Output 6'!$m$4:$m$"&amp;$C$9))
+SUMIF(INDIRECT("'Output 7'!$H$4:$H$"&amp;$C$10),Analysis!S30,INDIRECT("'Output 7'!$m$4:$m$"&amp;$C$10))
+SUMIF(INDIRECT("'Output 8'!$H$4:$H$"&amp;$C$11),Analysis!S30,INDIRECT("'Output 8'!$m$4:$m$"&amp;$C$11))
+SUMIF(INDIRECT("'Output 9'!$H$4:$H$"&amp;$C$12),Analysis!S30,INDIRECT("'Output 9'!$m$4:$m$"&amp;$C$12))
+SUMIF(INDIRECT("'Output 10'!$H$4:$H$"&amp;$C$13),Analysis!S30,INDIRECT("'Output 10'!$m$4:$m$"&amp;$C$13))</f>
        <v>0</v>
      </c>
      <c r="U30" s="5">
        <f ca="1">SUMIF(INDIRECT("'Output 1'!$H$4:$H$"&amp;$C$4),Analysis!S30,INDIRECT("'Output 1'!$Q$4:$Q$"&amp;$C$4))
+SUMIF(INDIRECT("'Output 2'!$H$4:$H$"&amp;$C$5),Analysis!S30,INDIRECT("'Output 2'!$Q$4:$Q$"&amp;$C$5))
+SUMIF(INDIRECT("'Output 3'!$H$4:$H$"&amp;$C$6),Analysis!S30,INDIRECT("'Output 3'!$Q$4:$Q$"&amp;$C$6))
+SUMIF(INDIRECT("'Output 4'!$H$4:$H$"&amp;$C$7),Analysis!S30,INDIRECT("'Output 4'!$Q$4:$Q$"&amp;$C$7))
+SUMIF(INDIRECT("'Output 5'!$H$4:$H$"&amp;$C$8),Analysis!S30,INDIRECT("'Output 5'!$Q$4:$Q$"&amp;$C$8))
+SUMIF(INDIRECT("'Output 6'!$H$4:$H$"&amp;$C$9),Analysis!S30,INDIRECT("'Output 6'!$Q$4:$Q$"&amp;$C$9))
+SUMIF(INDIRECT("'Output 7'!$H$4:$H$"&amp;$C$10),Analysis!S30,INDIRECT("'Output 7'!$Q$4:$Q$"&amp;$C$10))
+SUMIF(INDIRECT("'Output 8'!$H$4:$H$"&amp;$C$11),Analysis!S30,INDIRECT("'Output 8'!$Q$4:$Q$"&amp;$C$11))
+SUMIF(INDIRECT("'Output 9'!$H$4:$H$"&amp;$C$12),Analysis!S30,INDIRECT("'Output 9'!$Q$4:$Q$"&amp;$C$12))
+SUMIF(INDIRECT("'Output 10'!$H$4:$H$"&amp;$C$13),Analysis!S30,INDIRECT("'Output 10'!$Q$4:$Q$"&amp;$C$13))</f>
        <v>0</v>
      </c>
      <c r="V30" s="5">
        <f ca="1">SUMIF(INDIRECT("'Output 1'!$H$4:$H$"&amp;$C$4),Analysis!S30,INDIRECT("'Output 1'!$U$4:$U$"&amp;$C$4))
+SUMIF(INDIRECT("'Output 2'!$H$4:$H$"&amp;$C$5),Analysis!S30,INDIRECT("'Output 2'!$U$4:$U$"&amp;$C$5))
+SUMIF(INDIRECT("'Output 3'!$H$4:$H$"&amp;$C$6),Analysis!S30,INDIRECT("'Output 3'!$U$4:$U$"&amp;$C$6))
+SUMIF(INDIRECT("'Output 4'!$H$4:$H$"&amp;$C$7),Analysis!S30,INDIRECT("'Output 4'!$U$4:$U$"&amp;$C$7))
+SUMIF(INDIRECT("'Output 5'!$H$4:$H$"&amp;$C$8),Analysis!S30,INDIRECT("'Output 5'!$U$4:$U$"&amp;$C$8))
+SUMIF(INDIRECT("'Output 6'!$H$4:$H$"&amp;$C$9),Analysis!S30,INDIRECT("'Output 6'!$U$4:$U$"&amp;$C$9))
+SUMIF(INDIRECT("'Output 7'!$H$4:$H$"&amp;$C$10),Analysis!S30,INDIRECT("'Output 7'!$U$4:$U$"&amp;$C$10))
+SUMIF(INDIRECT("'Output 8'!$H$4:$H$"&amp;$C$11),Analysis!S30,INDIRECT("'Output 8'!$U$4:$U$"&amp;$C$11))
+SUMIF(INDIRECT("'Output 9'!$H$4:$H$"&amp;$C$12),Analysis!S30,INDIRECT("'Output 9'!$U$4:$U$"&amp;$C$12))
+SUMIF(INDIRECT("'Output 10'!$H$4:$H$"&amp;$C$13),Analysis!S30,INDIRECT("'Output 10'!$U$4:$U$"&amp;$C$13))</f>
        <v>0</v>
      </c>
      <c r="W30" s="5">
        <f ca="1">SUMIF(INDIRECT("'Output 1'!$H$4:$H$"&amp;$C$4),Analysis!T30,INDIRECT("'Output 1'!$y$4:$Y$"&amp;$C$4))
+SUMIF(INDIRECT("'Output 2'!$H$4:$H$"&amp;$C$5),Analysis!T30,INDIRECT("'Output 2'!$y$4:$Y$"&amp;$C$5))
+SUMIF(INDIRECT("'Output 3'!$H$4:$H$"&amp;$C$6),Analysis!T30,INDIRECT("'Output 3'!$y$4:$Y$"&amp;$C$6))
+SUMIF(INDIRECT("'Output 4'!$H$4:$H$"&amp;$C$7),Analysis!T30,INDIRECT("'Output 4'!$y$4:$Y$"&amp;$C$7))
+SUMIF(INDIRECT("'Output 5'!$H$4:$H$"&amp;$C$8),Analysis!T30,INDIRECT("'Output 5'!$y$4:$Y$"&amp;$C$8))
+SUMIF(INDIRECT("'Output 6'!$H$4:$H$"&amp;$C$9),Analysis!T30,INDIRECT("'Output 6'!$y$4:$Y$"&amp;$C$9))
+SUMIF(INDIRECT("'Output 7'!$H$4:$H$"&amp;$C$10),Analysis!T30,INDIRECT("'Output 7'!$y$4:$Y$"&amp;$C$10))
+SUMIF(INDIRECT("'Output 8'!$H$4:$H$"&amp;$C$11),Analysis!T30,INDIRECT("'Output 8'!$y$4:$Y$"&amp;$C$11))
+SUMIF(INDIRECT("'Output 9'!$H$4:$H$"&amp;$C$12),Analysis!T30,INDIRECT("'Output 9'!$y$4:$Y$"&amp;$C$12))
+SUMIF(INDIRECT("'Output 10'!$H$4:$H$"&amp;$C$13),Analysis!T30,INDIRECT("'Output 10'!$y$4:$Y$"&amp;$C$13))</f>
        <v>0</v>
      </c>
      <c r="X30" s="5">
        <f ca="1">SUMIF(INDIRECT("'Output 1'!$H$4:$H$"&amp;$C$4),Analysis!U30,INDIRECT("'Output 1'!$AC$4:$AC$"&amp;$C$4))
+SUMIF(INDIRECT("'Output 2'!$H$4:$H$"&amp;$C$5),Analysis!U30,INDIRECT("'Output 2'!$AC$4:$AC$"&amp;$C$5))
+SUMIF(INDIRECT("'Output 3'!$H$4:$H$"&amp;$C$6),Analysis!U30,INDIRECT("'Output 3'!$AC$4:$AC$"&amp;$C$6))
+SUMIF(INDIRECT("'Output 4'!$H$4:$H$"&amp;$C$7),Analysis!U30,INDIRECT("'Output 4'!$AC$4:$AC$"&amp;$C$7))
+SUMIF(INDIRECT("'Output 5'!$H$4:$H$"&amp;$C$8),Analysis!U30,INDIRECT("'Output 5'!$AC$4:$AC$"&amp;$C$8))
+SUMIF(INDIRECT("'Output 6'!$H$4:$H$"&amp;$C$9),Analysis!U30,INDIRECT("'Output 6'!$AC$4:$AC$"&amp;$C$9))
+SUMIF(INDIRECT("'Output 7'!$H$4:$H$"&amp;$C$10),Analysis!U30,INDIRECT("'Output 7'!$AC$4:$AC$"&amp;$C$10))
+SUMIF(INDIRECT("'Output 8'!$H$4:$H$"&amp;$C$11),Analysis!U30,INDIRECT("'Output 8'!$AC$4:$AC$"&amp;$C$11))
+SUMIF(INDIRECT("'Output 9'!$H$4:$H$"&amp;$C$12),Analysis!U30,INDIRECT("'Output 9'!$AC$4:$AC$"&amp;$C$12))
+SUMIF(INDIRECT("'Output 10'!$H$4:$H$"&amp;$C$13),Analysis!U30,INDIRECT("'Output 10'!$AC$4:$AC$"&amp;$C$13))</f>
        <v>0</v>
      </c>
      <c r="Y30" s="31"/>
      <c r="Z30" s="5">
        <f>SUMIF('Unplanned Outputs'!$E$4:$E$500,Analysis!S30,'Unplanned Outputs'!$J$4:$J$500)</f>
        <v>0</v>
      </c>
      <c r="AA30" s="5">
        <f>SUMIF('Unplanned Outputs'!$E$4:$E$500,Analysis!$S30,'Unplanned Outputs'!$N$4:$N$500)</f>
        <v>0</v>
      </c>
      <c r="AB30" s="5">
        <f>SUMIF('Unplanned Outputs'!$E$4:$E$500,Analysis!$S30,'Unplanned Outputs'!$R$4:$R$500)</f>
        <v>0</v>
      </c>
      <c r="AC30" s="5">
        <f>SUMIF('Unplanned Outputs'!$E$4:$E$500,Analysis!$S30,'Unplanned Outputs'!$V$4:$V$500)</f>
        <v>0</v>
      </c>
      <c r="AD30" s="5">
        <f>SUMIF('Unplanned Outputs'!$E$4:$E$500,Analysis!$S30,'Unplanned Outputs'!$Z$4:$Z$500)</f>
        <v>0</v>
      </c>
      <c r="AE30" s="15"/>
      <c r="AF30" s="37">
        <f t="shared" ca="1" si="0"/>
        <v>0</v>
      </c>
      <c r="AG30" s="37">
        <f t="shared" si="1"/>
        <v>0</v>
      </c>
      <c r="AH30" s="48">
        <f t="shared" ca="1" si="2"/>
        <v>0</v>
      </c>
      <c r="AI30" s="58">
        <f ca="1">SUMIF(INDIRECT("'Output 1'!$H$5:$H$"&amp;$C$4),Analysis!$S30,INDIRECT("'Output 1'!$F$5:$F$"&amp;$C$4))
+SUMIF(INDIRECT("'Output 2'!$H$5:$H$"&amp;$C$5),Analysis!$S30,INDIRECT("'Output 2'!$F$5:$F$"&amp;$C$5))
+SUMIF(INDIRECT("'Output 3'!$H$5:$H$"&amp;$C$6),Analysis!$S30,INDIRECT("'Output 3'!$F$5:$F$"&amp;$C$6))
+SUMIF(INDIRECT("'Output 4'!$H$5:$H$"&amp;$C$7),Analysis!$S30,INDIRECT("'Output 4'!$F$5:$F$"&amp;$C$7))
+SUMIF(INDIRECT("'Output 5'!$H$5:$H$"&amp;$C$8),Analysis!$S30,INDIRECT("'Output 5'!$F$5:$F$"&amp;$C$8))
+SUMIF(INDIRECT("'Output 6'!$H$5:$H$"&amp;$C$9),Analysis!$S30,INDIRECT("'Output 6'!$F$5:$F$"&amp;$C$9))
+SUMIF(INDIRECT("'Output 7'!$H$5:$H$"&amp;$C$10),Analysis!$S30,INDIRECT("'Output 7'!$F$5:$F$"&amp;$C$10))
+SUMIF(INDIRECT("'Output 8'!$H$5:$H$"&amp;$C$11),Analysis!$S30,INDIRECT("'Output 8'!$F$5:$F$"&amp;$C$11))
+SUMIF(INDIRECT("'Output 9'!$H$5:$H$"&amp;$C$12),Analysis!$S30,INDIRECT("'Output 9'!$F$5:$F$"&amp;$C$12))
+SUMIF(INDIRECT("'Output 10'!$H$5:$H$"&amp;$C$13),Analysis!$S30,INDIRECT("'Output 10'!$F$5:$F$"&amp;$C$13))</f>
        <v>0</v>
      </c>
    </row>
    <row r="31" spans="1:35">
      <c r="G31" s="4"/>
      <c r="H31" s="4"/>
      <c r="I31" s="4"/>
      <c r="J31" s="4"/>
      <c r="K31" s="4"/>
      <c r="L31" s="4"/>
      <c r="M31" s="4"/>
      <c r="N31" s="34"/>
      <c r="O31" s="4" t="e">
        <f>('Output 8'!S$6)/'Output 8'!$F$6</f>
        <v>#DIV/0!</v>
      </c>
      <c r="P31" s="4" t="e">
        <f>('Output 8'!U$6)/'Output 8'!$F$6</f>
        <v>#DIV/0!</v>
      </c>
      <c r="Q31" s="34" t="e">
        <f t="shared" si="9"/>
        <v>#DIV/0!</v>
      </c>
      <c r="S31" s="31">
        <v>2.4</v>
      </c>
      <c r="T31" s="5">
        <f ca="1">SUMIF(INDIRECT("'Output 1'!$H$4:$H$"&amp;$C$4),Analysis!S31,INDIRECT("'Output 1'!$m$4:$m$"&amp;$C$4))
+SUMIF(INDIRECT("'Output 2'!$H$4:$H$"&amp;$C$5),Analysis!S31,INDIRECT("'Output 2'!$m$4:$m$"&amp;$C$5))
+SUMIF(INDIRECT("'Output 3'!$H$4:$H$"&amp;$C$6),Analysis!S31,INDIRECT("'Output 3'!$m$4:$m$"&amp;$C$6))
+SUMIF(INDIRECT("'Output 4'!$H$4:$H$"&amp;$C$7),Analysis!S31,INDIRECT("'Output 4'!$m$4:$m$"&amp;$C$7))
+SUMIF(INDIRECT("'Output 5'!$H$4:$H$"&amp;$C$8),Analysis!S31,INDIRECT("'Output 5'!$m$4:$m$"&amp;$C$8))
+SUMIF(INDIRECT("'Output 6'!$H$4:$H$"&amp;$C$9),Analysis!S31,INDIRECT("'Output 6'!$m$4:$m$"&amp;$C$9))
+SUMIF(INDIRECT("'Output 7'!$H$4:$H$"&amp;$C$10),Analysis!S31,INDIRECT("'Output 7'!$m$4:$m$"&amp;$C$10))
+SUMIF(INDIRECT("'Output 8'!$H$4:$H$"&amp;$C$11),Analysis!S31,INDIRECT("'Output 8'!$m$4:$m$"&amp;$C$11))
+SUMIF(INDIRECT("'Output 9'!$H$4:$H$"&amp;$C$12),Analysis!S31,INDIRECT("'Output 9'!$m$4:$m$"&amp;$C$12))
+SUMIF(INDIRECT("'Output 10'!$H$4:$H$"&amp;$C$13),Analysis!S31,INDIRECT("'Output 10'!$m$4:$m$"&amp;$C$13))</f>
        <v>0</v>
      </c>
      <c r="U31" s="5">
        <f ca="1">SUMIF(INDIRECT("'Output 1'!$H$4:$H$"&amp;$C$4),Analysis!S31,INDIRECT("'Output 1'!$Q$4:$Q$"&amp;$C$4))
+SUMIF(INDIRECT("'Output 2'!$H$4:$H$"&amp;$C$5),Analysis!S31,INDIRECT("'Output 2'!$Q$4:$Q$"&amp;$C$5))
+SUMIF(INDIRECT("'Output 3'!$H$4:$H$"&amp;$C$6),Analysis!S31,INDIRECT("'Output 3'!$Q$4:$Q$"&amp;$C$6))
+SUMIF(INDIRECT("'Output 4'!$H$4:$H$"&amp;$C$7),Analysis!S31,INDIRECT("'Output 4'!$Q$4:$Q$"&amp;$C$7))
+SUMIF(INDIRECT("'Output 5'!$H$4:$H$"&amp;$C$8),Analysis!S31,INDIRECT("'Output 5'!$Q$4:$Q$"&amp;$C$8))
+SUMIF(INDIRECT("'Output 6'!$H$4:$H$"&amp;$C$9),Analysis!S31,INDIRECT("'Output 6'!$Q$4:$Q$"&amp;$C$9))
+SUMIF(INDIRECT("'Output 7'!$H$4:$H$"&amp;$C$10),Analysis!S31,INDIRECT("'Output 7'!$Q$4:$Q$"&amp;$C$10))
+SUMIF(INDIRECT("'Output 8'!$H$4:$H$"&amp;$C$11),Analysis!S31,INDIRECT("'Output 8'!$Q$4:$Q$"&amp;$C$11))
+SUMIF(INDIRECT("'Output 9'!$H$4:$H$"&amp;$C$12),Analysis!S31,INDIRECT("'Output 9'!$Q$4:$Q$"&amp;$C$12))
+SUMIF(INDIRECT("'Output 10'!$H$4:$H$"&amp;$C$13),Analysis!S31,INDIRECT("'Output 10'!$Q$4:$Q$"&amp;$C$13))</f>
        <v>0</v>
      </c>
      <c r="V31" s="5">
        <f ca="1">SUMIF(INDIRECT("'Output 1'!$H$4:$H$"&amp;$C$4),Analysis!S31,INDIRECT("'Output 1'!$U$4:$U$"&amp;$C$4))
+SUMIF(INDIRECT("'Output 2'!$H$4:$H$"&amp;$C$5),Analysis!S31,INDIRECT("'Output 2'!$U$4:$U$"&amp;$C$5))
+SUMIF(INDIRECT("'Output 3'!$H$4:$H$"&amp;$C$6),Analysis!S31,INDIRECT("'Output 3'!$U$4:$U$"&amp;$C$6))
+SUMIF(INDIRECT("'Output 4'!$H$4:$H$"&amp;$C$7),Analysis!S31,INDIRECT("'Output 4'!$U$4:$U$"&amp;$C$7))
+SUMIF(INDIRECT("'Output 5'!$H$4:$H$"&amp;$C$8),Analysis!S31,INDIRECT("'Output 5'!$U$4:$U$"&amp;$C$8))
+SUMIF(INDIRECT("'Output 6'!$H$4:$H$"&amp;$C$9),Analysis!S31,INDIRECT("'Output 6'!$U$4:$U$"&amp;$C$9))
+SUMIF(INDIRECT("'Output 7'!$H$4:$H$"&amp;$C$10),Analysis!S31,INDIRECT("'Output 7'!$U$4:$U$"&amp;$C$10))
+SUMIF(INDIRECT("'Output 8'!$H$4:$H$"&amp;$C$11),Analysis!S31,INDIRECT("'Output 8'!$U$4:$U$"&amp;$C$11))
+SUMIF(INDIRECT("'Output 9'!$H$4:$H$"&amp;$C$12),Analysis!S31,INDIRECT("'Output 9'!$U$4:$U$"&amp;$C$12))
+SUMIF(INDIRECT("'Output 10'!$H$4:$H$"&amp;$C$13),Analysis!S31,INDIRECT("'Output 10'!$U$4:$U$"&amp;$C$13))</f>
        <v>0</v>
      </c>
      <c r="W31" s="5">
        <f ca="1">SUMIF(INDIRECT("'Output 1'!$H$4:$H$"&amp;$C$4),Analysis!T31,INDIRECT("'Output 1'!$y$4:$Y$"&amp;$C$4))
+SUMIF(INDIRECT("'Output 2'!$H$4:$H$"&amp;$C$5),Analysis!T31,INDIRECT("'Output 2'!$y$4:$Y$"&amp;$C$5))
+SUMIF(INDIRECT("'Output 3'!$H$4:$H$"&amp;$C$6),Analysis!T31,INDIRECT("'Output 3'!$y$4:$Y$"&amp;$C$6))
+SUMIF(INDIRECT("'Output 4'!$H$4:$H$"&amp;$C$7),Analysis!T31,INDIRECT("'Output 4'!$y$4:$Y$"&amp;$C$7))
+SUMIF(INDIRECT("'Output 5'!$H$4:$H$"&amp;$C$8),Analysis!T31,INDIRECT("'Output 5'!$y$4:$Y$"&amp;$C$8))
+SUMIF(INDIRECT("'Output 6'!$H$4:$H$"&amp;$C$9),Analysis!T31,INDIRECT("'Output 6'!$y$4:$Y$"&amp;$C$9))
+SUMIF(INDIRECT("'Output 7'!$H$4:$H$"&amp;$C$10),Analysis!T31,INDIRECT("'Output 7'!$y$4:$Y$"&amp;$C$10))
+SUMIF(INDIRECT("'Output 8'!$H$4:$H$"&amp;$C$11),Analysis!T31,INDIRECT("'Output 8'!$y$4:$Y$"&amp;$C$11))
+SUMIF(INDIRECT("'Output 9'!$H$4:$H$"&amp;$C$12),Analysis!T31,INDIRECT("'Output 9'!$y$4:$Y$"&amp;$C$12))
+SUMIF(INDIRECT("'Output 10'!$H$4:$H$"&amp;$C$13),Analysis!T31,INDIRECT("'Output 10'!$y$4:$Y$"&amp;$C$13))</f>
        <v>0</v>
      </c>
      <c r="X31" s="5">
        <f ca="1">SUMIF(INDIRECT("'Output 1'!$H$4:$H$"&amp;$C$4),Analysis!U31,INDIRECT("'Output 1'!$AC$4:$AC$"&amp;$C$4))
+SUMIF(INDIRECT("'Output 2'!$H$4:$H$"&amp;$C$5),Analysis!U31,INDIRECT("'Output 2'!$AC$4:$AC$"&amp;$C$5))
+SUMIF(INDIRECT("'Output 3'!$H$4:$H$"&amp;$C$6),Analysis!U31,INDIRECT("'Output 3'!$AC$4:$AC$"&amp;$C$6))
+SUMIF(INDIRECT("'Output 4'!$H$4:$H$"&amp;$C$7),Analysis!U31,INDIRECT("'Output 4'!$AC$4:$AC$"&amp;$C$7))
+SUMIF(INDIRECT("'Output 5'!$H$4:$H$"&amp;$C$8),Analysis!U31,INDIRECT("'Output 5'!$AC$4:$AC$"&amp;$C$8))
+SUMIF(INDIRECT("'Output 6'!$H$4:$H$"&amp;$C$9),Analysis!U31,INDIRECT("'Output 6'!$AC$4:$AC$"&amp;$C$9))
+SUMIF(INDIRECT("'Output 7'!$H$4:$H$"&amp;$C$10),Analysis!U31,INDIRECT("'Output 7'!$AC$4:$AC$"&amp;$C$10))
+SUMIF(INDIRECT("'Output 8'!$H$4:$H$"&amp;$C$11),Analysis!U31,INDIRECT("'Output 8'!$AC$4:$AC$"&amp;$C$11))
+SUMIF(INDIRECT("'Output 9'!$H$4:$H$"&amp;$C$12),Analysis!U31,INDIRECT("'Output 9'!$AC$4:$AC$"&amp;$C$12))
+SUMIF(INDIRECT("'Output 10'!$H$4:$H$"&amp;$C$13),Analysis!U31,INDIRECT("'Output 10'!$AC$4:$AC$"&amp;$C$13))</f>
        <v>0</v>
      </c>
      <c r="Y31" s="31"/>
      <c r="Z31" s="5">
        <f>SUMIF('Unplanned Outputs'!$E$4:$E$500,Analysis!S31,'Unplanned Outputs'!$J$4:$J$500)</f>
        <v>0</v>
      </c>
      <c r="AA31" s="5">
        <f>SUMIF('Unplanned Outputs'!$E$4:$E$500,Analysis!$S31,'Unplanned Outputs'!$N$4:$N$500)</f>
        <v>0</v>
      </c>
      <c r="AB31" s="5">
        <f>SUMIF('Unplanned Outputs'!$E$4:$E$500,Analysis!$S31,'Unplanned Outputs'!$R$4:$R$500)</f>
        <v>0</v>
      </c>
      <c r="AC31" s="5">
        <f>SUMIF('Unplanned Outputs'!$E$4:$E$500,Analysis!$S31,'Unplanned Outputs'!$V$4:$V$500)</f>
        <v>0</v>
      </c>
      <c r="AD31" s="5">
        <f>SUMIF('Unplanned Outputs'!$E$4:$E$500,Analysis!$S31,'Unplanned Outputs'!$Z$4:$Z$500)</f>
        <v>0</v>
      </c>
      <c r="AE31" s="15"/>
      <c r="AF31" s="37">
        <f t="shared" ca="1" si="0"/>
        <v>0</v>
      </c>
      <c r="AG31" s="37">
        <f t="shared" si="1"/>
        <v>0</v>
      </c>
      <c r="AH31" s="48">
        <f t="shared" ca="1" si="2"/>
        <v>0</v>
      </c>
      <c r="AI31" s="58">
        <f ca="1">SUMIF(INDIRECT("'Output 1'!$H$5:$H$"&amp;$C$4),Analysis!$S31,INDIRECT("'Output 1'!$F$5:$F$"&amp;$C$4))
+SUMIF(INDIRECT("'Output 2'!$H$5:$H$"&amp;$C$5),Analysis!$S31,INDIRECT("'Output 2'!$F$5:$F$"&amp;$C$5))
+SUMIF(INDIRECT("'Output 3'!$H$5:$H$"&amp;$C$6),Analysis!$S31,INDIRECT("'Output 3'!$F$5:$F$"&amp;$C$6))
+SUMIF(INDIRECT("'Output 4'!$H$5:$H$"&amp;$C$7),Analysis!$S31,INDIRECT("'Output 4'!$F$5:$F$"&amp;$C$7))
+SUMIF(INDIRECT("'Output 5'!$H$5:$H$"&amp;$C$8),Analysis!$S31,INDIRECT("'Output 5'!$F$5:$F$"&amp;$C$8))
+SUMIF(INDIRECT("'Output 6'!$H$5:$H$"&amp;$C$9),Analysis!$S31,INDIRECT("'Output 6'!$F$5:$F$"&amp;$C$9))
+SUMIF(INDIRECT("'Output 7'!$H$5:$H$"&amp;$C$10),Analysis!$S31,INDIRECT("'Output 7'!$F$5:$F$"&amp;$C$10))
+SUMIF(INDIRECT("'Output 8'!$H$5:$H$"&amp;$C$11),Analysis!$S31,INDIRECT("'Output 8'!$F$5:$F$"&amp;$C$11))
+SUMIF(INDIRECT("'Output 9'!$H$5:$H$"&amp;$C$12),Analysis!$S31,INDIRECT("'Output 9'!$F$5:$F$"&amp;$C$12))
+SUMIF(INDIRECT("'Output 10'!$H$5:$H$"&amp;$C$13),Analysis!$S31,INDIRECT("'Output 10'!$F$5:$F$"&amp;$C$13))</f>
        <v>0</v>
      </c>
    </row>
    <row r="32" spans="1:35">
      <c r="G32" s="4"/>
      <c r="H32" s="4"/>
      <c r="I32" s="4"/>
      <c r="J32" s="4"/>
      <c r="K32" s="4"/>
      <c r="L32" s="4"/>
      <c r="M32" s="4"/>
      <c r="N32" s="34"/>
      <c r="O32" s="4" t="e">
        <f>('Output 9'!S$4)/'Output 9'!$F$4</f>
        <v>#DIV/0!</v>
      </c>
      <c r="P32" s="4" t="e">
        <f>('Output 9'!U$4)/'Output 9'!$F$4</f>
        <v>#DIV/0!</v>
      </c>
      <c r="Q32" s="34" t="e">
        <f t="shared" si="9"/>
        <v>#DIV/0!</v>
      </c>
      <c r="S32" s="31" t="s">
        <v>389</v>
      </c>
      <c r="T32" s="5">
        <f ca="1">SUMIF(INDIRECT("'Output 1'!$H$4:$H$"&amp;$C$4),Analysis!S32,INDIRECT("'Output 1'!$m$4:$m$"&amp;$C$4))
+SUMIF(INDIRECT("'Output 2'!$H$4:$H$"&amp;$C$5),Analysis!S32,INDIRECT("'Output 2'!$m$4:$m$"&amp;$C$5))
+SUMIF(INDIRECT("'Output 3'!$H$4:$H$"&amp;$C$6),Analysis!S32,INDIRECT("'Output 3'!$m$4:$m$"&amp;$C$6))
+SUMIF(INDIRECT("'Output 4'!$H$4:$H$"&amp;$C$7),Analysis!S32,INDIRECT("'Output 4'!$m$4:$m$"&amp;$C$7))
+SUMIF(INDIRECT("'Output 5'!$H$4:$H$"&amp;$C$8),Analysis!S32,INDIRECT("'Output 5'!$m$4:$m$"&amp;$C$8))
+SUMIF(INDIRECT("'Output 6'!$H$4:$H$"&amp;$C$9),Analysis!S32,INDIRECT("'Output 6'!$m$4:$m$"&amp;$C$9))
+SUMIF(INDIRECT("'Output 7'!$H$4:$H$"&amp;$C$10),Analysis!S32,INDIRECT("'Output 7'!$m$4:$m$"&amp;$C$10))
+SUMIF(INDIRECT("'Output 8'!$H$4:$H$"&amp;$C$11),Analysis!S32,INDIRECT("'Output 8'!$m$4:$m$"&amp;$C$11))
+SUMIF(INDIRECT("'Output 9'!$H$4:$H$"&amp;$C$12),Analysis!S32,INDIRECT("'Output 9'!$m$4:$m$"&amp;$C$12))
+SUMIF(INDIRECT("'Output 10'!$H$4:$H$"&amp;$C$13),Analysis!S32,INDIRECT("'Output 10'!$m$4:$m$"&amp;$C$13))</f>
        <v>0</v>
      </c>
      <c r="U32" s="5">
        <f ca="1">SUMIF(INDIRECT("'Output 1'!$H$4:$H$"&amp;$C$4),Analysis!S32,INDIRECT("'Output 1'!$Q$4:$Q$"&amp;$C$4))
+SUMIF(INDIRECT("'Output 2'!$H$4:$H$"&amp;$C$5),Analysis!S32,INDIRECT("'Output 2'!$Q$4:$Q$"&amp;$C$5))
+SUMIF(INDIRECT("'Output 3'!$H$4:$H$"&amp;$C$6),Analysis!S32,INDIRECT("'Output 3'!$Q$4:$Q$"&amp;$C$6))
+SUMIF(INDIRECT("'Output 4'!$H$4:$H$"&amp;$C$7),Analysis!S32,INDIRECT("'Output 4'!$Q$4:$Q$"&amp;$C$7))
+SUMIF(INDIRECT("'Output 5'!$H$4:$H$"&amp;$C$8),Analysis!S32,INDIRECT("'Output 5'!$Q$4:$Q$"&amp;$C$8))
+SUMIF(INDIRECT("'Output 6'!$H$4:$H$"&amp;$C$9),Analysis!S32,INDIRECT("'Output 6'!$Q$4:$Q$"&amp;$C$9))
+SUMIF(INDIRECT("'Output 7'!$H$4:$H$"&amp;$C$10),Analysis!S32,INDIRECT("'Output 7'!$Q$4:$Q$"&amp;$C$10))
+SUMIF(INDIRECT("'Output 8'!$H$4:$H$"&amp;$C$11),Analysis!S32,INDIRECT("'Output 8'!$Q$4:$Q$"&amp;$C$11))
+SUMIF(INDIRECT("'Output 9'!$H$4:$H$"&amp;$C$12),Analysis!S32,INDIRECT("'Output 9'!$Q$4:$Q$"&amp;$C$12))
+SUMIF(INDIRECT("'Output 10'!$H$4:$H$"&amp;$C$13),Analysis!S32,INDIRECT("'Output 10'!$Q$4:$Q$"&amp;$C$13))</f>
        <v>0</v>
      </c>
      <c r="V32" s="5">
        <f ca="1">SUMIF(INDIRECT("'Output 1'!$H$4:$H$"&amp;$C$4),Analysis!S32,INDIRECT("'Output 1'!$U$4:$U$"&amp;$C$4))
+SUMIF(INDIRECT("'Output 2'!$H$4:$H$"&amp;$C$5),Analysis!S32,INDIRECT("'Output 2'!$U$4:$U$"&amp;$C$5))
+SUMIF(INDIRECT("'Output 3'!$H$4:$H$"&amp;$C$6),Analysis!S32,INDIRECT("'Output 3'!$U$4:$U$"&amp;$C$6))
+SUMIF(INDIRECT("'Output 4'!$H$4:$H$"&amp;$C$7),Analysis!S32,INDIRECT("'Output 4'!$U$4:$U$"&amp;$C$7))
+SUMIF(INDIRECT("'Output 5'!$H$4:$H$"&amp;$C$8),Analysis!S32,INDIRECT("'Output 5'!$U$4:$U$"&amp;$C$8))
+SUMIF(INDIRECT("'Output 6'!$H$4:$H$"&amp;$C$9),Analysis!S32,INDIRECT("'Output 6'!$U$4:$U$"&amp;$C$9))
+SUMIF(INDIRECT("'Output 7'!$H$4:$H$"&amp;$C$10),Analysis!S32,INDIRECT("'Output 7'!$U$4:$U$"&amp;$C$10))
+SUMIF(INDIRECT("'Output 8'!$H$4:$H$"&amp;$C$11),Analysis!S32,INDIRECT("'Output 8'!$U$4:$U$"&amp;$C$11))
+SUMIF(INDIRECT("'Output 9'!$H$4:$H$"&amp;$C$12),Analysis!S32,INDIRECT("'Output 9'!$U$4:$U$"&amp;$C$12))
+SUMIF(INDIRECT("'Output 10'!$H$4:$H$"&amp;$C$13),Analysis!S32,INDIRECT("'Output 10'!$U$4:$U$"&amp;$C$13))</f>
        <v>0</v>
      </c>
      <c r="W32" s="5">
        <f ca="1">SUMIF(INDIRECT("'Output 1'!$H$4:$H$"&amp;$C$4),Analysis!T32,INDIRECT("'Output 1'!$y$4:$Y$"&amp;$C$4))
+SUMIF(INDIRECT("'Output 2'!$H$4:$H$"&amp;$C$5),Analysis!T32,INDIRECT("'Output 2'!$y$4:$Y$"&amp;$C$5))
+SUMIF(INDIRECT("'Output 3'!$H$4:$H$"&amp;$C$6),Analysis!T32,INDIRECT("'Output 3'!$y$4:$Y$"&amp;$C$6))
+SUMIF(INDIRECT("'Output 4'!$H$4:$H$"&amp;$C$7),Analysis!T32,INDIRECT("'Output 4'!$y$4:$Y$"&amp;$C$7))
+SUMIF(INDIRECT("'Output 5'!$H$4:$H$"&amp;$C$8),Analysis!T32,INDIRECT("'Output 5'!$y$4:$Y$"&amp;$C$8))
+SUMIF(INDIRECT("'Output 6'!$H$4:$H$"&amp;$C$9),Analysis!T32,INDIRECT("'Output 6'!$y$4:$Y$"&amp;$C$9))
+SUMIF(INDIRECT("'Output 7'!$H$4:$H$"&amp;$C$10),Analysis!T32,INDIRECT("'Output 7'!$y$4:$Y$"&amp;$C$10))
+SUMIF(INDIRECT("'Output 8'!$H$4:$H$"&amp;$C$11),Analysis!T32,INDIRECT("'Output 8'!$y$4:$Y$"&amp;$C$11))
+SUMIF(INDIRECT("'Output 9'!$H$4:$H$"&amp;$C$12),Analysis!T32,INDIRECT("'Output 9'!$y$4:$Y$"&amp;$C$12))
+SUMIF(INDIRECT("'Output 10'!$H$4:$H$"&amp;$C$13),Analysis!T32,INDIRECT("'Output 10'!$y$4:$Y$"&amp;$C$13))</f>
        <v>0</v>
      </c>
      <c r="X32" s="5">
        <f ca="1">SUMIF(INDIRECT("'Output 1'!$H$4:$H$"&amp;$C$4),Analysis!U32,INDIRECT("'Output 1'!$AC$4:$AC$"&amp;$C$4))
+SUMIF(INDIRECT("'Output 2'!$H$4:$H$"&amp;$C$5),Analysis!U32,INDIRECT("'Output 2'!$AC$4:$AC$"&amp;$C$5))
+SUMIF(INDIRECT("'Output 3'!$H$4:$H$"&amp;$C$6),Analysis!U32,INDIRECT("'Output 3'!$AC$4:$AC$"&amp;$C$6))
+SUMIF(INDIRECT("'Output 4'!$H$4:$H$"&amp;$C$7),Analysis!U32,INDIRECT("'Output 4'!$AC$4:$AC$"&amp;$C$7))
+SUMIF(INDIRECT("'Output 5'!$H$4:$H$"&amp;$C$8),Analysis!U32,INDIRECT("'Output 5'!$AC$4:$AC$"&amp;$C$8))
+SUMIF(INDIRECT("'Output 6'!$H$4:$H$"&amp;$C$9),Analysis!U32,INDIRECT("'Output 6'!$AC$4:$AC$"&amp;$C$9))
+SUMIF(INDIRECT("'Output 7'!$H$4:$H$"&amp;$C$10),Analysis!U32,INDIRECT("'Output 7'!$AC$4:$AC$"&amp;$C$10))
+SUMIF(INDIRECT("'Output 8'!$H$4:$H$"&amp;$C$11),Analysis!U32,INDIRECT("'Output 8'!$AC$4:$AC$"&amp;$C$11))
+SUMIF(INDIRECT("'Output 9'!$H$4:$H$"&amp;$C$12),Analysis!U32,INDIRECT("'Output 9'!$AC$4:$AC$"&amp;$C$12))
+SUMIF(INDIRECT("'Output 10'!$H$4:$H$"&amp;$C$13),Analysis!U32,INDIRECT("'Output 10'!$AC$4:$AC$"&amp;$C$13))</f>
        <v>0</v>
      </c>
      <c r="Y32" s="31"/>
      <c r="Z32" s="5">
        <f>SUMIF('Unplanned Outputs'!$E$4:$E$500,Analysis!S32,'Unplanned Outputs'!$J$4:$J$500)</f>
        <v>0</v>
      </c>
      <c r="AA32" s="5">
        <f>SUMIF('Unplanned Outputs'!$E$4:$E$500,Analysis!$S32,'Unplanned Outputs'!$N$4:$N$500)</f>
        <v>0</v>
      </c>
      <c r="AB32" s="5">
        <f>SUMIF('Unplanned Outputs'!$E$4:$E$500,Analysis!$S32,'Unplanned Outputs'!$R$4:$R$500)</f>
        <v>0</v>
      </c>
      <c r="AC32" s="5">
        <f>SUMIF('Unplanned Outputs'!$E$4:$E$500,Analysis!$S32,'Unplanned Outputs'!$V$4:$V$500)</f>
        <v>0</v>
      </c>
      <c r="AD32" s="5">
        <f>SUMIF('Unplanned Outputs'!$E$4:$E$500,Analysis!$S32,'Unplanned Outputs'!$Z$4:$Z$500)</f>
        <v>0</v>
      </c>
      <c r="AE32" s="15"/>
      <c r="AF32" s="37">
        <f t="shared" ca="1" si="0"/>
        <v>0</v>
      </c>
      <c r="AG32" s="37">
        <f t="shared" si="1"/>
        <v>0</v>
      </c>
      <c r="AH32" s="48">
        <f t="shared" ca="1" si="2"/>
        <v>0</v>
      </c>
      <c r="AI32" s="58">
        <f ca="1">SUMIF(INDIRECT("'Output 1'!$H$5:$H$"&amp;$C$4),Analysis!$S32,INDIRECT("'Output 1'!$F$5:$F$"&amp;$C$4))
+SUMIF(INDIRECT("'Output 2'!$H$5:$H$"&amp;$C$5),Analysis!$S32,INDIRECT("'Output 2'!$F$5:$F$"&amp;$C$5))
+SUMIF(INDIRECT("'Output 3'!$H$5:$H$"&amp;$C$6),Analysis!$S32,INDIRECT("'Output 3'!$F$5:$F$"&amp;$C$6))
+SUMIF(INDIRECT("'Output 4'!$H$5:$H$"&amp;$C$7),Analysis!$S32,INDIRECT("'Output 4'!$F$5:$F$"&amp;$C$7))
+SUMIF(INDIRECT("'Output 5'!$H$5:$H$"&amp;$C$8),Analysis!$S32,INDIRECT("'Output 5'!$F$5:$F$"&amp;$C$8))
+SUMIF(INDIRECT("'Output 6'!$H$5:$H$"&amp;$C$9),Analysis!$S32,INDIRECT("'Output 6'!$F$5:$F$"&amp;$C$9))
+SUMIF(INDIRECT("'Output 7'!$H$5:$H$"&amp;$C$10),Analysis!$S32,INDIRECT("'Output 7'!$F$5:$F$"&amp;$C$10))
+SUMIF(INDIRECT("'Output 8'!$H$5:$H$"&amp;$C$11),Analysis!$S32,INDIRECT("'Output 8'!$F$5:$F$"&amp;$C$11))
+SUMIF(INDIRECT("'Output 9'!$H$5:$H$"&amp;$C$12),Analysis!$S32,INDIRECT("'Output 9'!$F$5:$F$"&amp;$C$12))
+SUMIF(INDIRECT("'Output 10'!$H$5:$H$"&amp;$C$13),Analysis!$S32,INDIRECT("'Output 10'!$F$5:$F$"&amp;$C$13))</f>
        <v>0</v>
      </c>
    </row>
    <row r="33" spans="7:35">
      <c r="G33" s="4"/>
      <c r="H33" s="4"/>
      <c r="I33" s="4"/>
      <c r="J33" s="4"/>
      <c r="K33" s="4"/>
      <c r="L33" s="4"/>
      <c r="M33" s="4"/>
      <c r="N33" s="34"/>
      <c r="O33" s="4" t="e">
        <f>('Output 9'!S$5)/'Output 9'!$F$5</f>
        <v>#DIV/0!</v>
      </c>
      <c r="P33" s="4" t="e">
        <f>('Output 9'!U$5)/'Output 9'!$F$5</f>
        <v>#DIV/0!</v>
      </c>
      <c r="Q33" s="34" t="e">
        <f t="shared" si="9"/>
        <v>#DIV/0!</v>
      </c>
      <c r="S33" s="31" t="s">
        <v>390</v>
      </c>
      <c r="T33" s="5">
        <f ca="1">SUMIF(INDIRECT("'Output 1'!$H$4:$H$"&amp;$C$4),Analysis!S33,INDIRECT("'Output 1'!$m$4:$m$"&amp;$C$4))
+SUMIF(INDIRECT("'Output 2'!$H$4:$H$"&amp;$C$5),Analysis!S33,INDIRECT("'Output 2'!$m$4:$m$"&amp;$C$5))
+SUMIF(INDIRECT("'Output 3'!$H$4:$H$"&amp;$C$6),Analysis!S33,INDIRECT("'Output 3'!$m$4:$m$"&amp;$C$6))
+SUMIF(INDIRECT("'Output 4'!$H$4:$H$"&amp;$C$7),Analysis!S33,INDIRECT("'Output 4'!$m$4:$m$"&amp;$C$7))
+SUMIF(INDIRECT("'Output 5'!$H$4:$H$"&amp;$C$8),Analysis!S33,INDIRECT("'Output 5'!$m$4:$m$"&amp;$C$8))
+SUMIF(INDIRECT("'Output 6'!$H$4:$H$"&amp;$C$9),Analysis!S33,INDIRECT("'Output 6'!$m$4:$m$"&amp;$C$9))
+SUMIF(INDIRECT("'Output 7'!$H$4:$H$"&amp;$C$10),Analysis!S33,INDIRECT("'Output 7'!$m$4:$m$"&amp;$C$10))
+SUMIF(INDIRECT("'Output 8'!$H$4:$H$"&amp;$C$11),Analysis!S33,INDIRECT("'Output 8'!$m$4:$m$"&amp;$C$11))
+SUMIF(INDIRECT("'Output 9'!$H$4:$H$"&amp;$C$12),Analysis!S33,INDIRECT("'Output 9'!$m$4:$m$"&amp;$C$12))
+SUMIF(INDIRECT("'Output 10'!$H$4:$H$"&amp;$C$13),Analysis!S33,INDIRECT("'Output 10'!$m$4:$m$"&amp;$C$13))</f>
        <v>0</v>
      </c>
      <c r="U33" s="5">
        <f ca="1">SUMIF(INDIRECT("'Output 1'!$H$4:$H$"&amp;$C$4),Analysis!S33,INDIRECT("'Output 1'!$Q$4:$Q$"&amp;$C$4))
+SUMIF(INDIRECT("'Output 2'!$H$4:$H$"&amp;$C$5),Analysis!S33,INDIRECT("'Output 2'!$Q$4:$Q$"&amp;$C$5))
+SUMIF(INDIRECT("'Output 3'!$H$4:$H$"&amp;$C$6),Analysis!S33,INDIRECT("'Output 3'!$Q$4:$Q$"&amp;$C$6))
+SUMIF(INDIRECT("'Output 4'!$H$4:$H$"&amp;$C$7),Analysis!S33,INDIRECT("'Output 4'!$Q$4:$Q$"&amp;$C$7))
+SUMIF(INDIRECT("'Output 5'!$H$4:$H$"&amp;$C$8),Analysis!S33,INDIRECT("'Output 5'!$Q$4:$Q$"&amp;$C$8))
+SUMIF(INDIRECT("'Output 6'!$H$4:$H$"&amp;$C$9),Analysis!S33,INDIRECT("'Output 6'!$Q$4:$Q$"&amp;$C$9))
+SUMIF(INDIRECT("'Output 7'!$H$4:$H$"&amp;$C$10),Analysis!S33,INDIRECT("'Output 7'!$Q$4:$Q$"&amp;$C$10))
+SUMIF(INDIRECT("'Output 8'!$H$4:$H$"&amp;$C$11),Analysis!S33,INDIRECT("'Output 8'!$Q$4:$Q$"&amp;$C$11))
+SUMIF(INDIRECT("'Output 9'!$H$4:$H$"&amp;$C$12),Analysis!S33,INDIRECT("'Output 9'!$Q$4:$Q$"&amp;$C$12))
+SUMIF(INDIRECT("'Output 10'!$H$4:$H$"&amp;$C$13),Analysis!S33,INDIRECT("'Output 10'!$Q$4:$Q$"&amp;$C$13))</f>
        <v>0</v>
      </c>
      <c r="V33" s="5">
        <f ca="1">SUMIF(INDIRECT("'Output 1'!$H$4:$H$"&amp;$C$4),Analysis!S33,INDIRECT("'Output 1'!$U$4:$U$"&amp;$C$4))
+SUMIF(INDIRECT("'Output 2'!$H$4:$H$"&amp;$C$5),Analysis!S33,INDIRECT("'Output 2'!$U$4:$U$"&amp;$C$5))
+SUMIF(INDIRECT("'Output 3'!$H$4:$H$"&amp;$C$6),Analysis!S33,INDIRECT("'Output 3'!$U$4:$U$"&amp;$C$6))
+SUMIF(INDIRECT("'Output 4'!$H$4:$H$"&amp;$C$7),Analysis!S33,INDIRECT("'Output 4'!$U$4:$U$"&amp;$C$7))
+SUMIF(INDIRECT("'Output 5'!$H$4:$H$"&amp;$C$8),Analysis!S33,INDIRECT("'Output 5'!$U$4:$U$"&amp;$C$8))
+SUMIF(INDIRECT("'Output 6'!$H$4:$H$"&amp;$C$9),Analysis!S33,INDIRECT("'Output 6'!$U$4:$U$"&amp;$C$9))
+SUMIF(INDIRECT("'Output 7'!$H$4:$H$"&amp;$C$10),Analysis!S33,INDIRECT("'Output 7'!$U$4:$U$"&amp;$C$10))
+SUMIF(INDIRECT("'Output 8'!$H$4:$H$"&amp;$C$11),Analysis!S33,INDIRECT("'Output 8'!$U$4:$U$"&amp;$C$11))
+SUMIF(INDIRECT("'Output 9'!$H$4:$H$"&amp;$C$12),Analysis!S33,INDIRECT("'Output 9'!$U$4:$U$"&amp;$C$12))
+SUMIF(INDIRECT("'Output 10'!$H$4:$H$"&amp;$C$13),Analysis!S33,INDIRECT("'Output 10'!$U$4:$U$"&amp;$C$13))</f>
        <v>0</v>
      </c>
      <c r="W33" s="5">
        <f ca="1">SUMIF(INDIRECT("'Output 1'!$H$4:$H$"&amp;$C$4),Analysis!T33,INDIRECT("'Output 1'!$y$4:$Y$"&amp;$C$4))
+SUMIF(INDIRECT("'Output 2'!$H$4:$H$"&amp;$C$5),Analysis!T33,INDIRECT("'Output 2'!$y$4:$Y$"&amp;$C$5))
+SUMIF(INDIRECT("'Output 3'!$H$4:$H$"&amp;$C$6),Analysis!T33,INDIRECT("'Output 3'!$y$4:$Y$"&amp;$C$6))
+SUMIF(INDIRECT("'Output 4'!$H$4:$H$"&amp;$C$7),Analysis!T33,INDIRECT("'Output 4'!$y$4:$Y$"&amp;$C$7))
+SUMIF(INDIRECT("'Output 5'!$H$4:$H$"&amp;$C$8),Analysis!T33,INDIRECT("'Output 5'!$y$4:$Y$"&amp;$C$8))
+SUMIF(INDIRECT("'Output 6'!$H$4:$H$"&amp;$C$9),Analysis!T33,INDIRECT("'Output 6'!$y$4:$Y$"&amp;$C$9))
+SUMIF(INDIRECT("'Output 7'!$H$4:$H$"&amp;$C$10),Analysis!T33,INDIRECT("'Output 7'!$y$4:$Y$"&amp;$C$10))
+SUMIF(INDIRECT("'Output 8'!$H$4:$H$"&amp;$C$11),Analysis!T33,INDIRECT("'Output 8'!$y$4:$Y$"&amp;$C$11))
+SUMIF(INDIRECT("'Output 9'!$H$4:$H$"&amp;$C$12),Analysis!T33,INDIRECT("'Output 9'!$y$4:$Y$"&amp;$C$12))
+SUMIF(INDIRECT("'Output 10'!$H$4:$H$"&amp;$C$13),Analysis!T33,INDIRECT("'Output 10'!$y$4:$Y$"&amp;$C$13))</f>
        <v>0</v>
      </c>
      <c r="X33" s="5">
        <f ca="1">SUMIF(INDIRECT("'Output 1'!$H$4:$H$"&amp;$C$4),Analysis!U33,INDIRECT("'Output 1'!$AC$4:$AC$"&amp;$C$4))
+SUMIF(INDIRECT("'Output 2'!$H$4:$H$"&amp;$C$5),Analysis!U33,INDIRECT("'Output 2'!$AC$4:$AC$"&amp;$C$5))
+SUMIF(INDIRECT("'Output 3'!$H$4:$H$"&amp;$C$6),Analysis!U33,INDIRECT("'Output 3'!$AC$4:$AC$"&amp;$C$6))
+SUMIF(INDIRECT("'Output 4'!$H$4:$H$"&amp;$C$7),Analysis!U33,INDIRECT("'Output 4'!$AC$4:$AC$"&amp;$C$7))
+SUMIF(INDIRECT("'Output 5'!$H$4:$H$"&amp;$C$8),Analysis!U33,INDIRECT("'Output 5'!$AC$4:$AC$"&amp;$C$8))
+SUMIF(INDIRECT("'Output 6'!$H$4:$H$"&amp;$C$9),Analysis!U33,INDIRECT("'Output 6'!$AC$4:$AC$"&amp;$C$9))
+SUMIF(INDIRECT("'Output 7'!$H$4:$H$"&amp;$C$10),Analysis!U33,INDIRECT("'Output 7'!$AC$4:$AC$"&amp;$C$10))
+SUMIF(INDIRECT("'Output 8'!$H$4:$H$"&amp;$C$11),Analysis!U33,INDIRECT("'Output 8'!$AC$4:$AC$"&amp;$C$11))
+SUMIF(INDIRECT("'Output 9'!$H$4:$H$"&amp;$C$12),Analysis!U33,INDIRECT("'Output 9'!$AC$4:$AC$"&amp;$C$12))
+SUMIF(INDIRECT("'Output 10'!$H$4:$H$"&amp;$C$13),Analysis!U33,INDIRECT("'Output 10'!$AC$4:$AC$"&amp;$C$13))</f>
        <v>0</v>
      </c>
      <c r="Y33" s="31"/>
      <c r="Z33" s="5">
        <f>SUMIF('Unplanned Outputs'!$E$4:$E$500,Analysis!S33,'Unplanned Outputs'!$J$4:$J$500)</f>
        <v>0</v>
      </c>
      <c r="AA33" s="5">
        <f>SUMIF('Unplanned Outputs'!$E$4:$E$500,Analysis!$S33,'Unplanned Outputs'!$N$4:$N$500)</f>
        <v>0</v>
      </c>
      <c r="AB33" s="5">
        <f>SUMIF('Unplanned Outputs'!$E$4:$E$500,Analysis!$S33,'Unplanned Outputs'!$R$4:$R$500)</f>
        <v>0</v>
      </c>
      <c r="AC33" s="5">
        <f>SUMIF('Unplanned Outputs'!$E$4:$E$500,Analysis!$S33,'Unplanned Outputs'!$V$4:$V$500)</f>
        <v>0</v>
      </c>
      <c r="AD33" s="5">
        <f>SUMIF('Unplanned Outputs'!$E$4:$E$500,Analysis!$S33,'Unplanned Outputs'!$Z$4:$Z$500)</f>
        <v>0</v>
      </c>
      <c r="AE33" s="15"/>
      <c r="AF33" s="37">
        <f t="shared" ca="1" si="0"/>
        <v>0</v>
      </c>
      <c r="AG33" s="37">
        <f t="shared" si="1"/>
        <v>0</v>
      </c>
      <c r="AH33" s="48">
        <f t="shared" ca="1" si="2"/>
        <v>0</v>
      </c>
      <c r="AI33" s="58">
        <f ca="1">SUMIF(INDIRECT("'Output 1'!$H$5:$H$"&amp;$C$4),Analysis!$S33,INDIRECT("'Output 1'!$F$5:$F$"&amp;$C$4))
+SUMIF(INDIRECT("'Output 2'!$H$5:$H$"&amp;$C$5),Analysis!$S33,INDIRECT("'Output 2'!$F$5:$F$"&amp;$C$5))
+SUMIF(INDIRECT("'Output 3'!$H$5:$H$"&amp;$C$6),Analysis!$S33,INDIRECT("'Output 3'!$F$5:$F$"&amp;$C$6))
+SUMIF(INDIRECT("'Output 4'!$H$5:$H$"&amp;$C$7),Analysis!$S33,INDIRECT("'Output 4'!$F$5:$F$"&amp;$C$7))
+SUMIF(INDIRECT("'Output 5'!$H$5:$H$"&amp;$C$8),Analysis!$S33,INDIRECT("'Output 5'!$F$5:$F$"&amp;$C$8))
+SUMIF(INDIRECT("'Output 6'!$H$5:$H$"&amp;$C$9),Analysis!$S33,INDIRECT("'Output 6'!$F$5:$F$"&amp;$C$9))
+SUMIF(INDIRECT("'Output 7'!$H$5:$H$"&amp;$C$10),Analysis!$S33,INDIRECT("'Output 7'!$F$5:$F$"&amp;$C$10))
+SUMIF(INDIRECT("'Output 8'!$H$5:$H$"&amp;$C$11),Analysis!$S33,INDIRECT("'Output 8'!$F$5:$F$"&amp;$C$11))
+SUMIF(INDIRECT("'Output 9'!$H$5:$H$"&amp;$C$12),Analysis!$S33,INDIRECT("'Output 9'!$F$5:$F$"&amp;$C$12))
+SUMIF(INDIRECT("'Output 10'!$H$5:$H$"&amp;$C$13),Analysis!$S33,INDIRECT("'Output 10'!$F$5:$F$"&amp;$C$13))</f>
        <v>0</v>
      </c>
    </row>
    <row r="34" spans="7:35">
      <c r="G34" s="4"/>
      <c r="H34" s="4"/>
      <c r="I34" s="4"/>
      <c r="J34" s="4"/>
      <c r="K34" s="4"/>
      <c r="L34" s="4"/>
      <c r="M34" s="4"/>
      <c r="N34" s="34"/>
      <c r="O34" s="4" t="e">
        <f>('Output 9'!S$6)/'Output 9'!$F$6</f>
        <v>#DIV/0!</v>
      </c>
      <c r="P34" s="4" t="e">
        <f>('Output 9'!U$6)/'Output 9'!$F$6</f>
        <v>#DIV/0!</v>
      </c>
      <c r="Q34" s="34" t="e">
        <f t="shared" si="9"/>
        <v>#DIV/0!</v>
      </c>
      <c r="S34" s="31" t="s">
        <v>391</v>
      </c>
      <c r="T34" s="5">
        <f ca="1">SUMIF(INDIRECT("'Output 1'!$H$4:$H$"&amp;$C$4),Analysis!S34,INDIRECT("'Output 1'!$m$4:$m$"&amp;$C$4))
+SUMIF(INDIRECT("'Output 2'!$H$4:$H$"&amp;$C$5),Analysis!S34,INDIRECT("'Output 2'!$m$4:$m$"&amp;$C$5))
+SUMIF(INDIRECT("'Output 3'!$H$4:$H$"&amp;$C$6),Analysis!S34,INDIRECT("'Output 3'!$m$4:$m$"&amp;$C$6))
+SUMIF(INDIRECT("'Output 4'!$H$4:$H$"&amp;$C$7),Analysis!S34,INDIRECT("'Output 4'!$m$4:$m$"&amp;$C$7))
+SUMIF(INDIRECT("'Output 5'!$H$4:$H$"&amp;$C$8),Analysis!S34,INDIRECT("'Output 5'!$m$4:$m$"&amp;$C$8))
+SUMIF(INDIRECT("'Output 6'!$H$4:$H$"&amp;$C$9),Analysis!S34,INDIRECT("'Output 6'!$m$4:$m$"&amp;$C$9))
+SUMIF(INDIRECT("'Output 7'!$H$4:$H$"&amp;$C$10),Analysis!S34,INDIRECT("'Output 7'!$m$4:$m$"&amp;$C$10))
+SUMIF(INDIRECT("'Output 8'!$H$4:$H$"&amp;$C$11),Analysis!S34,INDIRECT("'Output 8'!$m$4:$m$"&amp;$C$11))
+SUMIF(INDIRECT("'Output 9'!$H$4:$H$"&amp;$C$12),Analysis!S34,INDIRECT("'Output 9'!$m$4:$m$"&amp;$C$12))
+SUMIF(INDIRECT("'Output 10'!$H$4:$H$"&amp;$C$13),Analysis!S34,INDIRECT("'Output 10'!$m$4:$m$"&amp;$C$13))</f>
        <v>0</v>
      </c>
      <c r="U34" s="5">
        <f ca="1">SUMIF(INDIRECT("'Output 1'!$H$4:$H$"&amp;$C$4),Analysis!S34,INDIRECT("'Output 1'!$Q$4:$Q$"&amp;$C$4))
+SUMIF(INDIRECT("'Output 2'!$H$4:$H$"&amp;$C$5),Analysis!S34,INDIRECT("'Output 2'!$Q$4:$Q$"&amp;$C$5))
+SUMIF(INDIRECT("'Output 3'!$H$4:$H$"&amp;$C$6),Analysis!S34,INDIRECT("'Output 3'!$Q$4:$Q$"&amp;$C$6))
+SUMIF(INDIRECT("'Output 4'!$H$4:$H$"&amp;$C$7),Analysis!S34,INDIRECT("'Output 4'!$Q$4:$Q$"&amp;$C$7))
+SUMIF(INDIRECT("'Output 5'!$H$4:$H$"&amp;$C$8),Analysis!S34,INDIRECT("'Output 5'!$Q$4:$Q$"&amp;$C$8))
+SUMIF(INDIRECT("'Output 6'!$H$4:$H$"&amp;$C$9),Analysis!S34,INDIRECT("'Output 6'!$Q$4:$Q$"&amp;$C$9))
+SUMIF(INDIRECT("'Output 7'!$H$4:$H$"&amp;$C$10),Analysis!S34,INDIRECT("'Output 7'!$Q$4:$Q$"&amp;$C$10))
+SUMIF(INDIRECT("'Output 8'!$H$4:$H$"&amp;$C$11),Analysis!S34,INDIRECT("'Output 8'!$Q$4:$Q$"&amp;$C$11))
+SUMIF(INDIRECT("'Output 9'!$H$4:$H$"&amp;$C$12),Analysis!S34,INDIRECT("'Output 9'!$Q$4:$Q$"&amp;$C$12))
+SUMIF(INDIRECT("'Output 10'!$H$4:$H$"&amp;$C$13),Analysis!S34,INDIRECT("'Output 10'!$Q$4:$Q$"&amp;$C$13))</f>
        <v>0</v>
      </c>
      <c r="V34" s="5">
        <f ca="1">SUMIF(INDIRECT("'Output 1'!$H$4:$H$"&amp;$C$4),Analysis!S34,INDIRECT("'Output 1'!$U$4:$U$"&amp;$C$4))
+SUMIF(INDIRECT("'Output 2'!$H$4:$H$"&amp;$C$5),Analysis!S34,INDIRECT("'Output 2'!$U$4:$U$"&amp;$C$5))
+SUMIF(INDIRECT("'Output 3'!$H$4:$H$"&amp;$C$6),Analysis!S34,INDIRECT("'Output 3'!$U$4:$U$"&amp;$C$6))
+SUMIF(INDIRECT("'Output 4'!$H$4:$H$"&amp;$C$7),Analysis!S34,INDIRECT("'Output 4'!$U$4:$U$"&amp;$C$7))
+SUMIF(INDIRECT("'Output 5'!$H$4:$H$"&amp;$C$8),Analysis!S34,INDIRECT("'Output 5'!$U$4:$U$"&amp;$C$8))
+SUMIF(INDIRECT("'Output 6'!$H$4:$H$"&amp;$C$9),Analysis!S34,INDIRECT("'Output 6'!$U$4:$U$"&amp;$C$9))
+SUMIF(INDIRECT("'Output 7'!$H$4:$H$"&amp;$C$10),Analysis!S34,INDIRECT("'Output 7'!$U$4:$U$"&amp;$C$10))
+SUMIF(INDIRECT("'Output 8'!$H$4:$H$"&amp;$C$11),Analysis!S34,INDIRECT("'Output 8'!$U$4:$U$"&amp;$C$11))
+SUMIF(INDIRECT("'Output 9'!$H$4:$H$"&amp;$C$12),Analysis!S34,INDIRECT("'Output 9'!$U$4:$U$"&amp;$C$12))
+SUMIF(INDIRECT("'Output 10'!$H$4:$H$"&amp;$C$13),Analysis!S34,INDIRECT("'Output 10'!$U$4:$U$"&amp;$C$13))</f>
        <v>0</v>
      </c>
      <c r="W34" s="5">
        <f ca="1">SUMIF(INDIRECT("'Output 1'!$H$4:$H$"&amp;$C$4),Analysis!T34,INDIRECT("'Output 1'!$y$4:$Y$"&amp;$C$4))
+SUMIF(INDIRECT("'Output 2'!$H$4:$H$"&amp;$C$5),Analysis!T34,INDIRECT("'Output 2'!$y$4:$Y$"&amp;$C$5))
+SUMIF(INDIRECT("'Output 3'!$H$4:$H$"&amp;$C$6),Analysis!T34,INDIRECT("'Output 3'!$y$4:$Y$"&amp;$C$6))
+SUMIF(INDIRECT("'Output 4'!$H$4:$H$"&amp;$C$7),Analysis!T34,INDIRECT("'Output 4'!$y$4:$Y$"&amp;$C$7))
+SUMIF(INDIRECT("'Output 5'!$H$4:$H$"&amp;$C$8),Analysis!T34,INDIRECT("'Output 5'!$y$4:$Y$"&amp;$C$8))
+SUMIF(INDIRECT("'Output 6'!$H$4:$H$"&amp;$C$9),Analysis!T34,INDIRECT("'Output 6'!$y$4:$Y$"&amp;$C$9))
+SUMIF(INDIRECT("'Output 7'!$H$4:$H$"&amp;$C$10),Analysis!T34,INDIRECT("'Output 7'!$y$4:$Y$"&amp;$C$10))
+SUMIF(INDIRECT("'Output 8'!$H$4:$H$"&amp;$C$11),Analysis!T34,INDIRECT("'Output 8'!$y$4:$Y$"&amp;$C$11))
+SUMIF(INDIRECT("'Output 9'!$H$4:$H$"&amp;$C$12),Analysis!T34,INDIRECT("'Output 9'!$y$4:$Y$"&amp;$C$12))
+SUMIF(INDIRECT("'Output 10'!$H$4:$H$"&amp;$C$13),Analysis!T34,INDIRECT("'Output 10'!$y$4:$Y$"&amp;$C$13))</f>
        <v>0</v>
      </c>
      <c r="X34" s="5">
        <f ca="1">SUMIF(INDIRECT("'Output 1'!$H$4:$H$"&amp;$C$4),Analysis!U34,INDIRECT("'Output 1'!$AC$4:$AC$"&amp;$C$4))
+SUMIF(INDIRECT("'Output 2'!$H$4:$H$"&amp;$C$5),Analysis!U34,INDIRECT("'Output 2'!$AC$4:$AC$"&amp;$C$5))
+SUMIF(INDIRECT("'Output 3'!$H$4:$H$"&amp;$C$6),Analysis!U34,INDIRECT("'Output 3'!$AC$4:$AC$"&amp;$C$6))
+SUMIF(INDIRECT("'Output 4'!$H$4:$H$"&amp;$C$7),Analysis!U34,INDIRECT("'Output 4'!$AC$4:$AC$"&amp;$C$7))
+SUMIF(INDIRECT("'Output 5'!$H$4:$H$"&amp;$C$8),Analysis!U34,INDIRECT("'Output 5'!$AC$4:$AC$"&amp;$C$8))
+SUMIF(INDIRECT("'Output 6'!$H$4:$H$"&amp;$C$9),Analysis!U34,INDIRECT("'Output 6'!$AC$4:$AC$"&amp;$C$9))
+SUMIF(INDIRECT("'Output 7'!$H$4:$H$"&amp;$C$10),Analysis!U34,INDIRECT("'Output 7'!$AC$4:$AC$"&amp;$C$10))
+SUMIF(INDIRECT("'Output 8'!$H$4:$H$"&amp;$C$11),Analysis!U34,INDIRECT("'Output 8'!$AC$4:$AC$"&amp;$C$11))
+SUMIF(INDIRECT("'Output 9'!$H$4:$H$"&amp;$C$12),Analysis!U34,INDIRECT("'Output 9'!$AC$4:$AC$"&amp;$C$12))
+SUMIF(INDIRECT("'Output 10'!$H$4:$H$"&amp;$C$13),Analysis!U34,INDIRECT("'Output 10'!$AC$4:$AC$"&amp;$C$13))</f>
        <v>0</v>
      </c>
      <c r="Y34" s="31"/>
      <c r="Z34" s="5">
        <f>SUMIF('Unplanned Outputs'!$E$4:$E$500,Analysis!S34,'Unplanned Outputs'!$J$4:$J$500)</f>
        <v>0</v>
      </c>
      <c r="AA34" s="5">
        <f>SUMIF('Unplanned Outputs'!$E$4:$E$500,Analysis!$S34,'Unplanned Outputs'!$N$4:$N$500)</f>
        <v>0</v>
      </c>
      <c r="AB34" s="5">
        <f>SUMIF('Unplanned Outputs'!$E$4:$E$500,Analysis!$S34,'Unplanned Outputs'!$R$4:$R$500)</f>
        <v>0</v>
      </c>
      <c r="AC34" s="5">
        <f>SUMIF('Unplanned Outputs'!$E$4:$E$500,Analysis!$S34,'Unplanned Outputs'!$V$4:$V$500)</f>
        <v>0</v>
      </c>
      <c r="AD34" s="5">
        <f>SUMIF('Unplanned Outputs'!$E$4:$E$500,Analysis!$S34,'Unplanned Outputs'!$Z$4:$Z$500)</f>
        <v>0</v>
      </c>
      <c r="AE34" s="15"/>
      <c r="AF34" s="37">
        <f t="shared" ca="1" si="0"/>
        <v>0</v>
      </c>
      <c r="AG34" s="37">
        <f t="shared" si="1"/>
        <v>0</v>
      </c>
      <c r="AH34" s="48">
        <f t="shared" ca="1" si="2"/>
        <v>0</v>
      </c>
      <c r="AI34" s="58">
        <f ca="1">SUMIF(INDIRECT("'Output 1'!$H$5:$H$"&amp;$C$4),Analysis!$S34,INDIRECT("'Output 1'!$F$5:$F$"&amp;$C$4))
+SUMIF(INDIRECT("'Output 2'!$H$5:$H$"&amp;$C$5),Analysis!$S34,INDIRECT("'Output 2'!$F$5:$F$"&amp;$C$5))
+SUMIF(INDIRECT("'Output 3'!$H$5:$H$"&amp;$C$6),Analysis!$S34,INDIRECT("'Output 3'!$F$5:$F$"&amp;$C$6))
+SUMIF(INDIRECT("'Output 4'!$H$5:$H$"&amp;$C$7),Analysis!$S34,INDIRECT("'Output 4'!$F$5:$F$"&amp;$C$7))
+SUMIF(INDIRECT("'Output 5'!$H$5:$H$"&amp;$C$8),Analysis!$S34,INDIRECT("'Output 5'!$F$5:$F$"&amp;$C$8))
+SUMIF(INDIRECT("'Output 6'!$H$5:$H$"&amp;$C$9),Analysis!$S34,INDIRECT("'Output 6'!$F$5:$F$"&amp;$C$9))
+SUMIF(INDIRECT("'Output 7'!$H$5:$H$"&amp;$C$10),Analysis!$S34,INDIRECT("'Output 7'!$F$5:$F$"&amp;$C$10))
+SUMIF(INDIRECT("'Output 8'!$H$5:$H$"&amp;$C$11),Analysis!$S34,INDIRECT("'Output 8'!$F$5:$F$"&amp;$C$11))
+SUMIF(INDIRECT("'Output 9'!$H$5:$H$"&amp;$C$12),Analysis!$S34,INDIRECT("'Output 9'!$F$5:$F$"&amp;$C$12))
+SUMIF(INDIRECT("'Output 10'!$H$5:$H$"&amp;$C$13),Analysis!$S34,INDIRECT("'Output 10'!$F$5:$F$"&amp;$C$13))</f>
        <v>0</v>
      </c>
    </row>
    <row r="35" spans="7:35">
      <c r="G35" s="4"/>
      <c r="H35" s="4"/>
      <c r="I35" s="4"/>
      <c r="J35" s="4"/>
      <c r="K35" s="4"/>
      <c r="L35" s="4"/>
      <c r="M35" s="4"/>
      <c r="N35" s="34"/>
      <c r="O35" s="4" t="e">
        <f>(#REF!)/#REF!</f>
        <v>#REF!</v>
      </c>
      <c r="P35" s="4" t="e">
        <f>(#REF!)/#REF!</f>
        <v>#REF!</v>
      </c>
      <c r="Q35" s="34" t="e">
        <f>#REF!+P35</f>
        <v>#REF!</v>
      </c>
      <c r="S35" s="31">
        <v>3.1</v>
      </c>
      <c r="T35" s="5">
        <f ca="1">SUMIF(INDIRECT("'Output 1'!$H$4:$H$"&amp;$C$4),Analysis!S35,INDIRECT("'Output 1'!$m$4:$m$"&amp;$C$4))
+SUMIF(INDIRECT("'Output 2'!$H$4:$H$"&amp;$C$5),Analysis!S35,INDIRECT("'Output 2'!$m$4:$m$"&amp;$C$5))
+SUMIF(INDIRECT("'Output 3'!$H$4:$H$"&amp;$C$6),Analysis!S35,INDIRECT("'Output 3'!$m$4:$m$"&amp;$C$6))
+SUMIF(INDIRECT("'Output 4'!$H$4:$H$"&amp;$C$7),Analysis!S35,INDIRECT("'Output 4'!$m$4:$m$"&amp;$C$7))
+SUMIF(INDIRECT("'Output 5'!$H$4:$H$"&amp;$C$8),Analysis!S35,INDIRECT("'Output 5'!$m$4:$m$"&amp;$C$8))
+SUMIF(INDIRECT("'Output 6'!$H$4:$H$"&amp;$C$9),Analysis!S35,INDIRECT("'Output 6'!$m$4:$m$"&amp;$C$9))
+SUMIF(INDIRECT("'Output 7'!$H$4:$H$"&amp;$C$10),Analysis!S35,INDIRECT("'Output 7'!$m$4:$m$"&amp;$C$10))
+SUMIF(INDIRECT("'Output 8'!$H$4:$H$"&amp;$C$11),Analysis!S35,INDIRECT("'Output 8'!$m$4:$m$"&amp;$C$11))
+SUMIF(INDIRECT("'Output 9'!$H$4:$H$"&amp;$C$12),Analysis!S35,INDIRECT("'Output 9'!$m$4:$m$"&amp;$C$12))
+SUMIF(INDIRECT("'Output 10'!$H$4:$H$"&amp;$C$13),Analysis!S35,INDIRECT("'Output 10'!$m$4:$m$"&amp;$C$13))</f>
        <v>0</v>
      </c>
      <c r="U35" s="5">
        <f ca="1">SUMIF(INDIRECT("'Output 1'!$H$4:$H$"&amp;$C$4),Analysis!S35,INDIRECT("'Output 1'!$Q$4:$Q$"&amp;$C$4))
+SUMIF(INDIRECT("'Output 2'!$H$4:$H$"&amp;$C$5),Analysis!S35,INDIRECT("'Output 2'!$Q$4:$Q$"&amp;$C$5))
+SUMIF(INDIRECT("'Output 3'!$H$4:$H$"&amp;$C$6),Analysis!S35,INDIRECT("'Output 3'!$Q$4:$Q$"&amp;$C$6))
+SUMIF(INDIRECT("'Output 4'!$H$4:$H$"&amp;$C$7),Analysis!S35,INDIRECT("'Output 4'!$Q$4:$Q$"&amp;$C$7))
+SUMIF(INDIRECT("'Output 5'!$H$4:$H$"&amp;$C$8),Analysis!S35,INDIRECT("'Output 5'!$Q$4:$Q$"&amp;$C$8))
+SUMIF(INDIRECT("'Output 6'!$H$4:$H$"&amp;$C$9),Analysis!S35,INDIRECT("'Output 6'!$Q$4:$Q$"&amp;$C$9))
+SUMIF(INDIRECT("'Output 7'!$H$4:$H$"&amp;$C$10),Analysis!S35,INDIRECT("'Output 7'!$Q$4:$Q$"&amp;$C$10))
+SUMIF(INDIRECT("'Output 8'!$H$4:$H$"&amp;$C$11),Analysis!S35,INDIRECT("'Output 8'!$Q$4:$Q$"&amp;$C$11))
+SUMIF(INDIRECT("'Output 9'!$H$4:$H$"&amp;$C$12),Analysis!S35,INDIRECT("'Output 9'!$Q$4:$Q$"&amp;$C$12))
+SUMIF(INDIRECT("'Output 10'!$H$4:$H$"&amp;$C$13),Analysis!S35,INDIRECT("'Output 10'!$Q$4:$Q$"&amp;$C$13))</f>
        <v>0</v>
      </c>
      <c r="V35" s="5">
        <f ca="1">SUMIF(INDIRECT("'Output 1'!$H$4:$H$"&amp;$C$4),Analysis!S35,INDIRECT("'Output 1'!$U$4:$U$"&amp;$C$4))
+SUMIF(INDIRECT("'Output 2'!$H$4:$H$"&amp;$C$5),Analysis!S35,INDIRECT("'Output 2'!$U$4:$U$"&amp;$C$5))
+SUMIF(INDIRECT("'Output 3'!$H$4:$H$"&amp;$C$6),Analysis!S35,INDIRECT("'Output 3'!$U$4:$U$"&amp;$C$6))
+SUMIF(INDIRECT("'Output 4'!$H$4:$H$"&amp;$C$7),Analysis!S35,INDIRECT("'Output 4'!$U$4:$U$"&amp;$C$7))
+SUMIF(INDIRECT("'Output 5'!$H$4:$H$"&amp;$C$8),Analysis!S35,INDIRECT("'Output 5'!$U$4:$U$"&amp;$C$8))
+SUMIF(INDIRECT("'Output 6'!$H$4:$H$"&amp;$C$9),Analysis!S35,INDIRECT("'Output 6'!$U$4:$U$"&amp;$C$9))
+SUMIF(INDIRECT("'Output 7'!$H$4:$H$"&amp;$C$10),Analysis!S35,INDIRECT("'Output 7'!$U$4:$U$"&amp;$C$10))
+SUMIF(INDIRECT("'Output 8'!$H$4:$H$"&amp;$C$11),Analysis!S35,INDIRECT("'Output 8'!$U$4:$U$"&amp;$C$11))
+SUMIF(INDIRECT("'Output 9'!$H$4:$H$"&amp;$C$12),Analysis!S35,INDIRECT("'Output 9'!$U$4:$U$"&amp;$C$12))
+SUMIF(INDIRECT("'Output 10'!$H$4:$H$"&amp;$C$13),Analysis!S35,INDIRECT("'Output 10'!$U$4:$U$"&amp;$C$13))</f>
        <v>0</v>
      </c>
      <c r="W35" s="5">
        <f ca="1">SUMIF(INDIRECT("'Output 1'!$H$4:$H$"&amp;$C$4),Analysis!T35,INDIRECT("'Output 1'!$y$4:$Y$"&amp;$C$4))
+SUMIF(INDIRECT("'Output 2'!$H$4:$H$"&amp;$C$5),Analysis!T35,INDIRECT("'Output 2'!$y$4:$Y$"&amp;$C$5))
+SUMIF(INDIRECT("'Output 3'!$H$4:$H$"&amp;$C$6),Analysis!T35,INDIRECT("'Output 3'!$y$4:$Y$"&amp;$C$6))
+SUMIF(INDIRECT("'Output 4'!$H$4:$H$"&amp;$C$7),Analysis!T35,INDIRECT("'Output 4'!$y$4:$Y$"&amp;$C$7))
+SUMIF(INDIRECT("'Output 5'!$H$4:$H$"&amp;$C$8),Analysis!T35,INDIRECT("'Output 5'!$y$4:$Y$"&amp;$C$8))
+SUMIF(INDIRECT("'Output 6'!$H$4:$H$"&amp;$C$9),Analysis!T35,INDIRECT("'Output 6'!$y$4:$Y$"&amp;$C$9))
+SUMIF(INDIRECT("'Output 7'!$H$4:$H$"&amp;$C$10),Analysis!T35,INDIRECT("'Output 7'!$y$4:$Y$"&amp;$C$10))
+SUMIF(INDIRECT("'Output 8'!$H$4:$H$"&amp;$C$11),Analysis!T35,INDIRECT("'Output 8'!$y$4:$Y$"&amp;$C$11))
+SUMIF(INDIRECT("'Output 9'!$H$4:$H$"&amp;$C$12),Analysis!T35,INDIRECT("'Output 9'!$y$4:$Y$"&amp;$C$12))
+SUMIF(INDIRECT("'Output 10'!$H$4:$H$"&amp;$C$13),Analysis!T35,INDIRECT("'Output 10'!$y$4:$Y$"&amp;$C$13))</f>
        <v>0</v>
      </c>
      <c r="X35" s="5">
        <f ca="1">SUMIF(INDIRECT("'Output 1'!$H$4:$H$"&amp;$C$4),Analysis!U35,INDIRECT("'Output 1'!$AC$4:$AC$"&amp;$C$4))
+SUMIF(INDIRECT("'Output 2'!$H$4:$H$"&amp;$C$5),Analysis!U35,INDIRECT("'Output 2'!$AC$4:$AC$"&amp;$C$5))
+SUMIF(INDIRECT("'Output 3'!$H$4:$H$"&amp;$C$6),Analysis!U35,INDIRECT("'Output 3'!$AC$4:$AC$"&amp;$C$6))
+SUMIF(INDIRECT("'Output 4'!$H$4:$H$"&amp;$C$7),Analysis!U35,INDIRECT("'Output 4'!$AC$4:$AC$"&amp;$C$7))
+SUMIF(INDIRECT("'Output 5'!$H$4:$H$"&amp;$C$8),Analysis!U35,INDIRECT("'Output 5'!$AC$4:$AC$"&amp;$C$8))
+SUMIF(INDIRECT("'Output 6'!$H$4:$H$"&amp;$C$9),Analysis!U35,INDIRECT("'Output 6'!$AC$4:$AC$"&amp;$C$9))
+SUMIF(INDIRECT("'Output 7'!$H$4:$H$"&amp;$C$10),Analysis!U35,INDIRECT("'Output 7'!$AC$4:$AC$"&amp;$C$10))
+SUMIF(INDIRECT("'Output 8'!$H$4:$H$"&amp;$C$11),Analysis!U35,INDIRECT("'Output 8'!$AC$4:$AC$"&amp;$C$11))
+SUMIF(INDIRECT("'Output 9'!$H$4:$H$"&amp;$C$12),Analysis!U35,INDIRECT("'Output 9'!$AC$4:$AC$"&amp;$C$12))
+SUMIF(INDIRECT("'Output 10'!$H$4:$H$"&amp;$C$13),Analysis!U35,INDIRECT("'Output 10'!$AC$4:$AC$"&amp;$C$13))</f>
        <v>0</v>
      </c>
      <c r="Y35" s="31"/>
      <c r="Z35" s="5">
        <f>SUMIF('Unplanned Outputs'!$E$4:$E$500,Analysis!S35,'Unplanned Outputs'!$J$4:$J$500)</f>
        <v>0</v>
      </c>
      <c r="AA35" s="5">
        <f>SUMIF('Unplanned Outputs'!$E$4:$E$500,Analysis!$S35,'Unplanned Outputs'!$N$4:$N$500)</f>
        <v>0</v>
      </c>
      <c r="AB35" s="5">
        <f>SUMIF('Unplanned Outputs'!$E$4:$E$500,Analysis!$S35,'Unplanned Outputs'!$R$4:$R$500)</f>
        <v>0</v>
      </c>
      <c r="AC35" s="5">
        <f>SUMIF('Unplanned Outputs'!$E$4:$E$500,Analysis!$S35,'Unplanned Outputs'!$V$4:$V$500)</f>
        <v>0</v>
      </c>
      <c r="AD35" s="5">
        <f>SUMIF('Unplanned Outputs'!$E$4:$E$500,Analysis!$S35,'Unplanned Outputs'!$Z$4:$Z$500)</f>
        <v>0</v>
      </c>
      <c r="AE35" s="15"/>
      <c r="AF35" s="37">
        <f t="shared" ca="1" si="0"/>
        <v>0</v>
      </c>
      <c r="AG35" s="37">
        <f t="shared" si="1"/>
        <v>0</v>
      </c>
      <c r="AH35" s="48">
        <f t="shared" ca="1" si="2"/>
        <v>0</v>
      </c>
      <c r="AI35" s="58">
        <f ca="1">SUMIF(INDIRECT("'Output 1'!$H$5:$H$"&amp;$C$4),Analysis!$S35,INDIRECT("'Output 1'!$F$5:$F$"&amp;$C$4))
+SUMIF(INDIRECT("'Output 2'!$H$5:$H$"&amp;$C$5),Analysis!$S35,INDIRECT("'Output 2'!$F$5:$F$"&amp;$C$5))
+SUMIF(INDIRECT("'Output 3'!$H$5:$H$"&amp;$C$6),Analysis!$S35,INDIRECT("'Output 3'!$F$5:$F$"&amp;$C$6))
+SUMIF(INDIRECT("'Output 4'!$H$5:$H$"&amp;$C$7),Analysis!$S35,INDIRECT("'Output 4'!$F$5:$F$"&amp;$C$7))
+SUMIF(INDIRECT("'Output 5'!$H$5:$H$"&amp;$C$8),Analysis!$S35,INDIRECT("'Output 5'!$F$5:$F$"&amp;$C$8))
+SUMIF(INDIRECT("'Output 6'!$H$5:$H$"&amp;$C$9),Analysis!$S35,INDIRECT("'Output 6'!$F$5:$F$"&amp;$C$9))
+SUMIF(INDIRECT("'Output 7'!$H$5:$H$"&amp;$C$10),Analysis!$S35,INDIRECT("'Output 7'!$F$5:$F$"&amp;$C$10))
+SUMIF(INDIRECT("'Output 8'!$H$5:$H$"&amp;$C$11),Analysis!$S35,INDIRECT("'Output 8'!$F$5:$F$"&amp;$C$11))
+SUMIF(INDIRECT("'Output 9'!$H$5:$H$"&amp;$C$12),Analysis!$S35,INDIRECT("'Output 9'!$F$5:$F$"&amp;$C$12))
+SUMIF(INDIRECT("'Output 10'!$H$5:$H$"&amp;$C$13),Analysis!$S35,INDIRECT("'Output 10'!$F$5:$F$"&amp;$C$13))</f>
        <v>0</v>
      </c>
    </row>
    <row r="36" spans="7:35">
      <c r="G36" s="4"/>
      <c r="H36" s="4"/>
      <c r="I36" s="4"/>
      <c r="J36" s="4"/>
      <c r="K36" s="4"/>
      <c r="L36" s="4"/>
      <c r="M36" s="4"/>
      <c r="N36" s="34"/>
      <c r="O36" s="4" t="e">
        <f>(#REF!)/#REF!</f>
        <v>#REF!</v>
      </c>
      <c r="P36" s="4" t="e">
        <f>(#REF!)/#REF!</f>
        <v>#REF!</v>
      </c>
      <c r="Q36" s="34" t="e">
        <f>#REF!+P36</f>
        <v>#REF!</v>
      </c>
      <c r="S36" s="31" t="s">
        <v>392</v>
      </c>
      <c r="T36" s="5">
        <f ca="1">SUMIF(INDIRECT("'Output 1'!$H$4:$H$"&amp;$C$4),Analysis!S36,INDIRECT("'Output 1'!$m$4:$m$"&amp;$C$4))
+SUMIF(INDIRECT("'Output 2'!$H$4:$H$"&amp;$C$5),Analysis!S36,INDIRECT("'Output 2'!$m$4:$m$"&amp;$C$5))
+SUMIF(INDIRECT("'Output 3'!$H$4:$H$"&amp;$C$6),Analysis!S36,INDIRECT("'Output 3'!$m$4:$m$"&amp;$C$6))
+SUMIF(INDIRECT("'Output 4'!$H$4:$H$"&amp;$C$7),Analysis!S36,INDIRECT("'Output 4'!$m$4:$m$"&amp;$C$7))
+SUMIF(INDIRECT("'Output 5'!$H$4:$H$"&amp;$C$8),Analysis!S36,INDIRECT("'Output 5'!$m$4:$m$"&amp;$C$8))
+SUMIF(INDIRECT("'Output 6'!$H$4:$H$"&amp;$C$9),Analysis!S36,INDIRECT("'Output 6'!$m$4:$m$"&amp;$C$9))
+SUMIF(INDIRECT("'Output 7'!$H$4:$H$"&amp;$C$10),Analysis!S36,INDIRECT("'Output 7'!$m$4:$m$"&amp;$C$10))
+SUMIF(INDIRECT("'Output 8'!$H$4:$H$"&amp;$C$11),Analysis!S36,INDIRECT("'Output 8'!$m$4:$m$"&amp;$C$11))
+SUMIF(INDIRECT("'Output 9'!$H$4:$H$"&amp;$C$12),Analysis!S36,INDIRECT("'Output 9'!$m$4:$m$"&amp;$C$12))
+SUMIF(INDIRECT("'Output 10'!$H$4:$H$"&amp;$C$13),Analysis!S36,INDIRECT("'Output 10'!$m$4:$m$"&amp;$C$13))</f>
        <v>0</v>
      </c>
      <c r="U36" s="5">
        <f ca="1">SUMIF(INDIRECT("'Output 1'!$H$4:$H$"&amp;$C$4),Analysis!S36,INDIRECT("'Output 1'!$Q$4:$Q$"&amp;$C$4))
+SUMIF(INDIRECT("'Output 2'!$H$4:$H$"&amp;$C$5),Analysis!S36,INDIRECT("'Output 2'!$Q$4:$Q$"&amp;$C$5))
+SUMIF(INDIRECT("'Output 3'!$H$4:$H$"&amp;$C$6),Analysis!S36,INDIRECT("'Output 3'!$Q$4:$Q$"&amp;$C$6))
+SUMIF(INDIRECT("'Output 4'!$H$4:$H$"&amp;$C$7),Analysis!S36,INDIRECT("'Output 4'!$Q$4:$Q$"&amp;$C$7))
+SUMIF(INDIRECT("'Output 5'!$H$4:$H$"&amp;$C$8),Analysis!S36,INDIRECT("'Output 5'!$Q$4:$Q$"&amp;$C$8))
+SUMIF(INDIRECT("'Output 6'!$H$4:$H$"&amp;$C$9),Analysis!S36,INDIRECT("'Output 6'!$Q$4:$Q$"&amp;$C$9))
+SUMIF(INDIRECT("'Output 7'!$H$4:$H$"&amp;$C$10),Analysis!S36,INDIRECT("'Output 7'!$Q$4:$Q$"&amp;$C$10))
+SUMIF(INDIRECT("'Output 8'!$H$4:$H$"&amp;$C$11),Analysis!S36,INDIRECT("'Output 8'!$Q$4:$Q$"&amp;$C$11))
+SUMIF(INDIRECT("'Output 9'!$H$4:$H$"&amp;$C$12),Analysis!S36,INDIRECT("'Output 9'!$Q$4:$Q$"&amp;$C$12))
+SUMIF(INDIRECT("'Output 10'!$H$4:$H$"&amp;$C$13),Analysis!S36,INDIRECT("'Output 10'!$Q$4:$Q$"&amp;$C$13))</f>
        <v>0</v>
      </c>
      <c r="V36" s="5">
        <f ca="1">SUMIF(INDIRECT("'Output 1'!$H$4:$H$"&amp;$C$4),Analysis!S36,INDIRECT("'Output 1'!$U$4:$U$"&amp;$C$4))
+SUMIF(INDIRECT("'Output 2'!$H$4:$H$"&amp;$C$5),Analysis!S36,INDIRECT("'Output 2'!$U$4:$U$"&amp;$C$5))
+SUMIF(INDIRECT("'Output 3'!$H$4:$H$"&amp;$C$6),Analysis!S36,INDIRECT("'Output 3'!$U$4:$U$"&amp;$C$6))
+SUMIF(INDIRECT("'Output 4'!$H$4:$H$"&amp;$C$7),Analysis!S36,INDIRECT("'Output 4'!$U$4:$U$"&amp;$C$7))
+SUMIF(INDIRECT("'Output 5'!$H$4:$H$"&amp;$C$8),Analysis!S36,INDIRECT("'Output 5'!$U$4:$U$"&amp;$C$8))
+SUMIF(INDIRECT("'Output 6'!$H$4:$H$"&amp;$C$9),Analysis!S36,INDIRECT("'Output 6'!$U$4:$U$"&amp;$C$9))
+SUMIF(INDIRECT("'Output 7'!$H$4:$H$"&amp;$C$10),Analysis!S36,INDIRECT("'Output 7'!$U$4:$U$"&amp;$C$10))
+SUMIF(INDIRECT("'Output 8'!$H$4:$H$"&amp;$C$11),Analysis!S36,INDIRECT("'Output 8'!$U$4:$U$"&amp;$C$11))
+SUMIF(INDIRECT("'Output 9'!$H$4:$H$"&amp;$C$12),Analysis!S36,INDIRECT("'Output 9'!$U$4:$U$"&amp;$C$12))
+SUMIF(INDIRECT("'Output 10'!$H$4:$H$"&amp;$C$13),Analysis!S36,INDIRECT("'Output 10'!$U$4:$U$"&amp;$C$13))</f>
        <v>0</v>
      </c>
      <c r="W36" s="5">
        <f ca="1">SUMIF(INDIRECT("'Output 1'!$H$4:$H$"&amp;$C$4),Analysis!T36,INDIRECT("'Output 1'!$y$4:$Y$"&amp;$C$4))
+SUMIF(INDIRECT("'Output 2'!$H$4:$H$"&amp;$C$5),Analysis!T36,INDIRECT("'Output 2'!$y$4:$Y$"&amp;$C$5))
+SUMIF(INDIRECT("'Output 3'!$H$4:$H$"&amp;$C$6),Analysis!T36,INDIRECT("'Output 3'!$y$4:$Y$"&amp;$C$6))
+SUMIF(INDIRECT("'Output 4'!$H$4:$H$"&amp;$C$7),Analysis!T36,INDIRECT("'Output 4'!$y$4:$Y$"&amp;$C$7))
+SUMIF(INDIRECT("'Output 5'!$H$4:$H$"&amp;$C$8),Analysis!T36,INDIRECT("'Output 5'!$y$4:$Y$"&amp;$C$8))
+SUMIF(INDIRECT("'Output 6'!$H$4:$H$"&amp;$C$9),Analysis!T36,INDIRECT("'Output 6'!$y$4:$Y$"&amp;$C$9))
+SUMIF(INDIRECT("'Output 7'!$H$4:$H$"&amp;$C$10),Analysis!T36,INDIRECT("'Output 7'!$y$4:$Y$"&amp;$C$10))
+SUMIF(INDIRECT("'Output 8'!$H$4:$H$"&amp;$C$11),Analysis!T36,INDIRECT("'Output 8'!$y$4:$Y$"&amp;$C$11))
+SUMIF(INDIRECT("'Output 9'!$H$4:$H$"&amp;$C$12),Analysis!T36,INDIRECT("'Output 9'!$y$4:$Y$"&amp;$C$12))
+SUMIF(INDIRECT("'Output 10'!$H$4:$H$"&amp;$C$13),Analysis!T36,INDIRECT("'Output 10'!$y$4:$Y$"&amp;$C$13))</f>
        <v>0</v>
      </c>
      <c r="X36" s="5">
        <f ca="1">SUMIF(INDIRECT("'Output 1'!$H$4:$H$"&amp;$C$4),Analysis!U36,INDIRECT("'Output 1'!$AC$4:$AC$"&amp;$C$4))
+SUMIF(INDIRECT("'Output 2'!$H$4:$H$"&amp;$C$5),Analysis!U36,INDIRECT("'Output 2'!$AC$4:$AC$"&amp;$C$5))
+SUMIF(INDIRECT("'Output 3'!$H$4:$H$"&amp;$C$6),Analysis!U36,INDIRECT("'Output 3'!$AC$4:$AC$"&amp;$C$6))
+SUMIF(INDIRECT("'Output 4'!$H$4:$H$"&amp;$C$7),Analysis!U36,INDIRECT("'Output 4'!$AC$4:$AC$"&amp;$C$7))
+SUMIF(INDIRECT("'Output 5'!$H$4:$H$"&amp;$C$8),Analysis!U36,INDIRECT("'Output 5'!$AC$4:$AC$"&amp;$C$8))
+SUMIF(INDIRECT("'Output 6'!$H$4:$H$"&amp;$C$9),Analysis!U36,INDIRECT("'Output 6'!$AC$4:$AC$"&amp;$C$9))
+SUMIF(INDIRECT("'Output 7'!$H$4:$H$"&amp;$C$10),Analysis!U36,INDIRECT("'Output 7'!$AC$4:$AC$"&amp;$C$10))
+SUMIF(INDIRECT("'Output 8'!$H$4:$H$"&amp;$C$11),Analysis!U36,INDIRECT("'Output 8'!$AC$4:$AC$"&amp;$C$11))
+SUMIF(INDIRECT("'Output 9'!$H$4:$H$"&amp;$C$12),Analysis!U36,INDIRECT("'Output 9'!$AC$4:$AC$"&amp;$C$12))
+SUMIF(INDIRECT("'Output 10'!$H$4:$H$"&amp;$C$13),Analysis!U36,INDIRECT("'Output 10'!$AC$4:$AC$"&amp;$C$13))</f>
        <v>0</v>
      </c>
      <c r="Y36" s="31"/>
      <c r="Z36" s="5">
        <f>SUMIF('Unplanned Outputs'!$E$4:$E$500,Analysis!S36,'Unplanned Outputs'!$J$4:$J$500)</f>
        <v>0</v>
      </c>
      <c r="AA36" s="5">
        <f>SUMIF('Unplanned Outputs'!$E$4:$E$500,Analysis!$S36,'Unplanned Outputs'!$N$4:$N$500)</f>
        <v>0</v>
      </c>
      <c r="AB36" s="5">
        <f>SUMIF('Unplanned Outputs'!$E$4:$E$500,Analysis!$S36,'Unplanned Outputs'!$R$4:$R$500)</f>
        <v>0</v>
      </c>
      <c r="AC36" s="5">
        <f>SUMIF('Unplanned Outputs'!$E$4:$E$500,Analysis!$S36,'Unplanned Outputs'!$V$4:$V$500)</f>
        <v>0</v>
      </c>
      <c r="AD36" s="5">
        <f>SUMIF('Unplanned Outputs'!$E$4:$E$500,Analysis!$S36,'Unplanned Outputs'!$Z$4:$Z$500)</f>
        <v>0</v>
      </c>
      <c r="AE36" s="15"/>
      <c r="AF36" s="37">
        <f t="shared" ref="AF36:AF70" ca="1" si="10">SUM(T36:V36)</f>
        <v>0</v>
      </c>
      <c r="AG36" s="37">
        <f t="shared" ref="AG36:AG70" si="11">SUM(Z36:AB36)</f>
        <v>0</v>
      </c>
      <c r="AH36" s="48">
        <f t="shared" ref="AH36:AH70" ca="1" si="12">AG36+AF36</f>
        <v>0</v>
      </c>
      <c r="AI36" s="58">
        <f ca="1">SUMIF(INDIRECT("'Output 1'!$H$5:$H$"&amp;$C$4),Analysis!$S36,INDIRECT("'Output 1'!$F$5:$F$"&amp;$C$4))
+SUMIF(INDIRECT("'Output 2'!$H$5:$H$"&amp;$C$5),Analysis!$S36,INDIRECT("'Output 2'!$F$5:$F$"&amp;$C$5))
+SUMIF(INDIRECT("'Output 3'!$H$5:$H$"&amp;$C$6),Analysis!$S36,INDIRECT("'Output 3'!$F$5:$F$"&amp;$C$6))
+SUMIF(INDIRECT("'Output 4'!$H$5:$H$"&amp;$C$7),Analysis!$S36,INDIRECT("'Output 4'!$F$5:$F$"&amp;$C$7))
+SUMIF(INDIRECT("'Output 5'!$H$5:$H$"&amp;$C$8),Analysis!$S36,INDIRECT("'Output 5'!$F$5:$F$"&amp;$C$8))
+SUMIF(INDIRECT("'Output 6'!$H$5:$H$"&amp;$C$9),Analysis!$S36,INDIRECT("'Output 6'!$F$5:$F$"&amp;$C$9))
+SUMIF(INDIRECT("'Output 7'!$H$5:$H$"&amp;$C$10),Analysis!$S36,INDIRECT("'Output 7'!$F$5:$F$"&amp;$C$10))
+SUMIF(INDIRECT("'Output 8'!$H$5:$H$"&amp;$C$11),Analysis!$S36,INDIRECT("'Output 8'!$F$5:$F$"&amp;$C$11))
+SUMIF(INDIRECT("'Output 9'!$H$5:$H$"&amp;$C$12),Analysis!$S36,INDIRECT("'Output 9'!$F$5:$F$"&amp;$C$12))
+SUMIF(INDIRECT("'Output 10'!$H$5:$H$"&amp;$C$13),Analysis!$S36,INDIRECT("'Output 10'!$F$5:$F$"&amp;$C$13))</f>
        <v>0</v>
      </c>
    </row>
    <row r="37" spans="7:35">
      <c r="G37" s="4"/>
      <c r="H37" s="4"/>
      <c r="I37" s="4"/>
      <c r="J37" s="4"/>
      <c r="K37" s="4"/>
      <c r="L37" s="4"/>
      <c r="M37" s="4"/>
      <c r="N37" s="34"/>
      <c r="O37" s="4" t="e">
        <f>(#REF!)/#REF!</f>
        <v>#REF!</v>
      </c>
      <c r="P37" s="4" t="e">
        <f>(#REF!)/#REF!</f>
        <v>#REF!</v>
      </c>
      <c r="Q37" s="34" t="e">
        <f>#REF!+P37</f>
        <v>#REF!</v>
      </c>
      <c r="S37" s="31" t="s">
        <v>393</v>
      </c>
      <c r="T37" s="5">
        <f ca="1">SUMIF(INDIRECT("'Output 1'!$H$4:$H$"&amp;$C$4),Analysis!S37,INDIRECT("'Output 1'!$m$4:$m$"&amp;$C$4))
+SUMIF(INDIRECT("'Output 2'!$H$4:$H$"&amp;$C$5),Analysis!S37,INDIRECT("'Output 2'!$m$4:$m$"&amp;$C$5))
+SUMIF(INDIRECT("'Output 3'!$H$4:$H$"&amp;$C$6),Analysis!S37,INDIRECT("'Output 3'!$m$4:$m$"&amp;$C$6))
+SUMIF(INDIRECT("'Output 4'!$H$4:$H$"&amp;$C$7),Analysis!S37,INDIRECT("'Output 4'!$m$4:$m$"&amp;$C$7))
+SUMIF(INDIRECT("'Output 5'!$H$4:$H$"&amp;$C$8),Analysis!S37,INDIRECT("'Output 5'!$m$4:$m$"&amp;$C$8))
+SUMIF(INDIRECT("'Output 6'!$H$4:$H$"&amp;$C$9),Analysis!S37,INDIRECT("'Output 6'!$m$4:$m$"&amp;$C$9))
+SUMIF(INDIRECT("'Output 7'!$H$4:$H$"&amp;$C$10),Analysis!S37,INDIRECT("'Output 7'!$m$4:$m$"&amp;$C$10))
+SUMIF(INDIRECT("'Output 8'!$H$4:$H$"&amp;$C$11),Analysis!S37,INDIRECT("'Output 8'!$m$4:$m$"&amp;$C$11))
+SUMIF(INDIRECT("'Output 9'!$H$4:$H$"&amp;$C$12),Analysis!S37,INDIRECT("'Output 9'!$m$4:$m$"&amp;$C$12))
+SUMIF(INDIRECT("'Output 10'!$H$4:$H$"&amp;$C$13),Analysis!S37,INDIRECT("'Output 10'!$m$4:$m$"&amp;$C$13))</f>
        <v>0</v>
      </c>
      <c r="U37" s="5">
        <f ca="1">SUMIF(INDIRECT("'Output 1'!$H$4:$H$"&amp;$C$4),Analysis!S37,INDIRECT("'Output 1'!$Q$4:$Q$"&amp;$C$4))
+SUMIF(INDIRECT("'Output 2'!$H$4:$H$"&amp;$C$5),Analysis!S37,INDIRECT("'Output 2'!$Q$4:$Q$"&amp;$C$5))
+SUMIF(INDIRECT("'Output 3'!$H$4:$H$"&amp;$C$6),Analysis!S37,INDIRECT("'Output 3'!$Q$4:$Q$"&amp;$C$6))
+SUMIF(INDIRECT("'Output 4'!$H$4:$H$"&amp;$C$7),Analysis!S37,INDIRECT("'Output 4'!$Q$4:$Q$"&amp;$C$7))
+SUMIF(INDIRECT("'Output 5'!$H$4:$H$"&amp;$C$8),Analysis!S37,INDIRECT("'Output 5'!$Q$4:$Q$"&amp;$C$8))
+SUMIF(INDIRECT("'Output 6'!$H$4:$H$"&amp;$C$9),Analysis!S37,INDIRECT("'Output 6'!$Q$4:$Q$"&amp;$C$9))
+SUMIF(INDIRECT("'Output 7'!$H$4:$H$"&amp;$C$10),Analysis!S37,INDIRECT("'Output 7'!$Q$4:$Q$"&amp;$C$10))
+SUMIF(INDIRECT("'Output 8'!$H$4:$H$"&amp;$C$11),Analysis!S37,INDIRECT("'Output 8'!$Q$4:$Q$"&amp;$C$11))
+SUMIF(INDIRECT("'Output 9'!$H$4:$H$"&amp;$C$12),Analysis!S37,INDIRECT("'Output 9'!$Q$4:$Q$"&amp;$C$12))
+SUMIF(INDIRECT("'Output 10'!$H$4:$H$"&amp;$C$13),Analysis!S37,INDIRECT("'Output 10'!$Q$4:$Q$"&amp;$C$13))</f>
        <v>0</v>
      </c>
      <c r="V37" s="5">
        <f ca="1">SUMIF(INDIRECT("'Output 1'!$H$4:$H$"&amp;$C$4),Analysis!S37,INDIRECT("'Output 1'!$U$4:$U$"&amp;$C$4))
+SUMIF(INDIRECT("'Output 2'!$H$4:$H$"&amp;$C$5),Analysis!S37,INDIRECT("'Output 2'!$U$4:$U$"&amp;$C$5))
+SUMIF(INDIRECT("'Output 3'!$H$4:$H$"&amp;$C$6),Analysis!S37,INDIRECT("'Output 3'!$U$4:$U$"&amp;$C$6))
+SUMIF(INDIRECT("'Output 4'!$H$4:$H$"&amp;$C$7),Analysis!S37,INDIRECT("'Output 4'!$U$4:$U$"&amp;$C$7))
+SUMIF(INDIRECT("'Output 5'!$H$4:$H$"&amp;$C$8),Analysis!S37,INDIRECT("'Output 5'!$U$4:$U$"&amp;$C$8))
+SUMIF(INDIRECT("'Output 6'!$H$4:$H$"&amp;$C$9),Analysis!S37,INDIRECT("'Output 6'!$U$4:$U$"&amp;$C$9))
+SUMIF(INDIRECT("'Output 7'!$H$4:$H$"&amp;$C$10),Analysis!S37,INDIRECT("'Output 7'!$U$4:$U$"&amp;$C$10))
+SUMIF(INDIRECT("'Output 8'!$H$4:$H$"&amp;$C$11),Analysis!S37,INDIRECT("'Output 8'!$U$4:$U$"&amp;$C$11))
+SUMIF(INDIRECT("'Output 9'!$H$4:$H$"&amp;$C$12),Analysis!S37,INDIRECT("'Output 9'!$U$4:$U$"&amp;$C$12))
+SUMIF(INDIRECT("'Output 10'!$H$4:$H$"&amp;$C$13),Analysis!S37,INDIRECT("'Output 10'!$U$4:$U$"&amp;$C$13))</f>
        <v>0</v>
      </c>
      <c r="W37" s="5">
        <f ca="1">SUMIF(INDIRECT("'Output 1'!$H$4:$H$"&amp;$C$4),Analysis!T37,INDIRECT("'Output 1'!$y$4:$Y$"&amp;$C$4))
+SUMIF(INDIRECT("'Output 2'!$H$4:$H$"&amp;$C$5),Analysis!T37,INDIRECT("'Output 2'!$y$4:$Y$"&amp;$C$5))
+SUMIF(INDIRECT("'Output 3'!$H$4:$H$"&amp;$C$6),Analysis!T37,INDIRECT("'Output 3'!$y$4:$Y$"&amp;$C$6))
+SUMIF(INDIRECT("'Output 4'!$H$4:$H$"&amp;$C$7),Analysis!T37,INDIRECT("'Output 4'!$y$4:$Y$"&amp;$C$7))
+SUMIF(INDIRECT("'Output 5'!$H$4:$H$"&amp;$C$8),Analysis!T37,INDIRECT("'Output 5'!$y$4:$Y$"&amp;$C$8))
+SUMIF(INDIRECT("'Output 6'!$H$4:$H$"&amp;$C$9),Analysis!T37,INDIRECT("'Output 6'!$y$4:$Y$"&amp;$C$9))
+SUMIF(INDIRECT("'Output 7'!$H$4:$H$"&amp;$C$10),Analysis!T37,INDIRECT("'Output 7'!$y$4:$Y$"&amp;$C$10))
+SUMIF(INDIRECT("'Output 8'!$H$4:$H$"&amp;$C$11),Analysis!T37,INDIRECT("'Output 8'!$y$4:$Y$"&amp;$C$11))
+SUMIF(INDIRECT("'Output 9'!$H$4:$H$"&amp;$C$12),Analysis!T37,INDIRECT("'Output 9'!$y$4:$Y$"&amp;$C$12))
+SUMIF(INDIRECT("'Output 10'!$H$4:$H$"&amp;$C$13),Analysis!T37,INDIRECT("'Output 10'!$y$4:$Y$"&amp;$C$13))</f>
        <v>0</v>
      </c>
      <c r="X37" s="5">
        <f ca="1">SUMIF(INDIRECT("'Output 1'!$H$4:$H$"&amp;$C$4),Analysis!U37,INDIRECT("'Output 1'!$AC$4:$AC$"&amp;$C$4))
+SUMIF(INDIRECT("'Output 2'!$H$4:$H$"&amp;$C$5),Analysis!U37,INDIRECT("'Output 2'!$AC$4:$AC$"&amp;$C$5))
+SUMIF(INDIRECT("'Output 3'!$H$4:$H$"&amp;$C$6),Analysis!U37,INDIRECT("'Output 3'!$AC$4:$AC$"&amp;$C$6))
+SUMIF(INDIRECT("'Output 4'!$H$4:$H$"&amp;$C$7),Analysis!U37,INDIRECT("'Output 4'!$AC$4:$AC$"&amp;$C$7))
+SUMIF(INDIRECT("'Output 5'!$H$4:$H$"&amp;$C$8),Analysis!U37,INDIRECT("'Output 5'!$AC$4:$AC$"&amp;$C$8))
+SUMIF(INDIRECT("'Output 6'!$H$4:$H$"&amp;$C$9),Analysis!U37,INDIRECT("'Output 6'!$AC$4:$AC$"&amp;$C$9))
+SUMIF(INDIRECT("'Output 7'!$H$4:$H$"&amp;$C$10),Analysis!U37,INDIRECT("'Output 7'!$AC$4:$AC$"&amp;$C$10))
+SUMIF(INDIRECT("'Output 8'!$H$4:$H$"&amp;$C$11),Analysis!U37,INDIRECT("'Output 8'!$AC$4:$AC$"&amp;$C$11))
+SUMIF(INDIRECT("'Output 9'!$H$4:$H$"&amp;$C$12),Analysis!U37,INDIRECT("'Output 9'!$AC$4:$AC$"&amp;$C$12))
+SUMIF(INDIRECT("'Output 10'!$H$4:$H$"&amp;$C$13),Analysis!U37,INDIRECT("'Output 10'!$AC$4:$AC$"&amp;$C$13))</f>
        <v>0</v>
      </c>
      <c r="Y37" s="31"/>
      <c r="Z37" s="5">
        <f>SUMIF('Unplanned Outputs'!$E$4:$E$500,Analysis!S37,'Unplanned Outputs'!$J$4:$J$500)</f>
        <v>0</v>
      </c>
      <c r="AA37" s="5">
        <f>SUMIF('Unplanned Outputs'!$E$4:$E$500,Analysis!$S37,'Unplanned Outputs'!$N$4:$N$500)</f>
        <v>0</v>
      </c>
      <c r="AB37" s="5">
        <f>SUMIF('Unplanned Outputs'!$E$4:$E$500,Analysis!$S37,'Unplanned Outputs'!$R$4:$R$500)</f>
        <v>0</v>
      </c>
      <c r="AC37" s="5">
        <f>SUMIF('Unplanned Outputs'!$E$4:$E$500,Analysis!$S37,'Unplanned Outputs'!$V$4:$V$500)</f>
        <v>0</v>
      </c>
      <c r="AD37" s="5">
        <f>SUMIF('Unplanned Outputs'!$E$4:$E$500,Analysis!$S37,'Unplanned Outputs'!$Z$4:$Z$500)</f>
        <v>0</v>
      </c>
      <c r="AE37" s="15"/>
      <c r="AF37" s="37">
        <f t="shared" ca="1" si="10"/>
        <v>0</v>
      </c>
      <c r="AG37" s="37">
        <f t="shared" si="11"/>
        <v>0</v>
      </c>
      <c r="AH37" s="48">
        <f t="shared" ca="1" si="12"/>
        <v>0</v>
      </c>
      <c r="AI37" s="58">
        <f ca="1">SUMIF(INDIRECT("'Output 1'!$H$5:$H$"&amp;$C$4),Analysis!$S37,INDIRECT("'Output 1'!$F$5:$F$"&amp;$C$4))
+SUMIF(INDIRECT("'Output 2'!$H$5:$H$"&amp;$C$5),Analysis!$S37,INDIRECT("'Output 2'!$F$5:$F$"&amp;$C$5))
+SUMIF(INDIRECT("'Output 3'!$H$5:$H$"&amp;$C$6),Analysis!$S37,INDIRECT("'Output 3'!$F$5:$F$"&amp;$C$6))
+SUMIF(INDIRECT("'Output 4'!$H$5:$H$"&amp;$C$7),Analysis!$S37,INDIRECT("'Output 4'!$F$5:$F$"&amp;$C$7))
+SUMIF(INDIRECT("'Output 5'!$H$5:$H$"&amp;$C$8),Analysis!$S37,INDIRECT("'Output 5'!$F$5:$F$"&amp;$C$8))
+SUMIF(INDIRECT("'Output 6'!$H$5:$H$"&amp;$C$9),Analysis!$S37,INDIRECT("'Output 6'!$F$5:$F$"&amp;$C$9))
+SUMIF(INDIRECT("'Output 7'!$H$5:$H$"&amp;$C$10),Analysis!$S37,INDIRECT("'Output 7'!$F$5:$F$"&amp;$C$10))
+SUMIF(INDIRECT("'Output 8'!$H$5:$H$"&amp;$C$11),Analysis!$S37,INDIRECT("'Output 8'!$F$5:$F$"&amp;$C$11))
+SUMIF(INDIRECT("'Output 9'!$H$5:$H$"&amp;$C$12),Analysis!$S37,INDIRECT("'Output 9'!$F$5:$F$"&amp;$C$12))
+SUMIF(INDIRECT("'Output 10'!$H$5:$H$"&amp;$C$13),Analysis!$S37,INDIRECT("'Output 10'!$F$5:$F$"&amp;$C$13))</f>
        <v>0</v>
      </c>
    </row>
    <row r="38" spans="7:35">
      <c r="G38" s="4"/>
      <c r="H38" s="4"/>
      <c r="I38" s="4"/>
      <c r="J38" s="4"/>
      <c r="K38" s="4"/>
      <c r="L38" s="4"/>
      <c r="M38" s="4"/>
      <c r="N38" s="34"/>
      <c r="O38" s="4" t="e">
        <f>('Output 10'!S$4)/'Output 10'!$F$4</f>
        <v>#DIV/0!</v>
      </c>
      <c r="P38" s="4" t="e">
        <f>('Output 10'!U$4)/'Output 10'!$F$4</f>
        <v>#DIV/0!</v>
      </c>
      <c r="Q38" s="34" t="e">
        <f>N38+P38</f>
        <v>#DIV/0!</v>
      </c>
      <c r="S38" s="31" t="s">
        <v>394</v>
      </c>
      <c r="T38" s="5">
        <f ca="1">SUMIF(INDIRECT("'Output 1'!$H$4:$H$"&amp;$C$4),Analysis!S38,INDIRECT("'Output 1'!$m$4:$m$"&amp;$C$4))
+SUMIF(INDIRECT("'Output 2'!$H$4:$H$"&amp;$C$5),Analysis!S38,INDIRECT("'Output 2'!$m$4:$m$"&amp;$C$5))
+SUMIF(INDIRECT("'Output 3'!$H$4:$H$"&amp;$C$6),Analysis!S38,INDIRECT("'Output 3'!$m$4:$m$"&amp;$C$6))
+SUMIF(INDIRECT("'Output 4'!$H$4:$H$"&amp;$C$7),Analysis!S38,INDIRECT("'Output 4'!$m$4:$m$"&amp;$C$7))
+SUMIF(INDIRECT("'Output 5'!$H$4:$H$"&amp;$C$8),Analysis!S38,INDIRECT("'Output 5'!$m$4:$m$"&amp;$C$8))
+SUMIF(INDIRECT("'Output 6'!$H$4:$H$"&amp;$C$9),Analysis!S38,INDIRECT("'Output 6'!$m$4:$m$"&amp;$C$9))
+SUMIF(INDIRECT("'Output 7'!$H$4:$H$"&amp;$C$10),Analysis!S38,INDIRECT("'Output 7'!$m$4:$m$"&amp;$C$10))
+SUMIF(INDIRECT("'Output 8'!$H$4:$H$"&amp;$C$11),Analysis!S38,INDIRECT("'Output 8'!$m$4:$m$"&amp;$C$11))
+SUMIF(INDIRECT("'Output 9'!$H$4:$H$"&amp;$C$12),Analysis!S38,INDIRECT("'Output 9'!$m$4:$m$"&amp;$C$12))
+SUMIF(INDIRECT("'Output 10'!$H$4:$H$"&amp;$C$13),Analysis!S38,INDIRECT("'Output 10'!$m$4:$m$"&amp;$C$13))</f>
        <v>0</v>
      </c>
      <c r="U38" s="5">
        <f ca="1">SUMIF(INDIRECT("'Output 1'!$H$4:$H$"&amp;$C$4),Analysis!S38,INDIRECT("'Output 1'!$Q$4:$Q$"&amp;$C$4))
+SUMIF(INDIRECT("'Output 2'!$H$4:$H$"&amp;$C$5),Analysis!S38,INDIRECT("'Output 2'!$Q$4:$Q$"&amp;$C$5))
+SUMIF(INDIRECT("'Output 3'!$H$4:$H$"&amp;$C$6),Analysis!S38,INDIRECT("'Output 3'!$Q$4:$Q$"&amp;$C$6))
+SUMIF(INDIRECT("'Output 4'!$H$4:$H$"&amp;$C$7),Analysis!S38,INDIRECT("'Output 4'!$Q$4:$Q$"&amp;$C$7))
+SUMIF(INDIRECT("'Output 5'!$H$4:$H$"&amp;$C$8),Analysis!S38,INDIRECT("'Output 5'!$Q$4:$Q$"&amp;$C$8))
+SUMIF(INDIRECT("'Output 6'!$H$4:$H$"&amp;$C$9),Analysis!S38,INDIRECT("'Output 6'!$Q$4:$Q$"&amp;$C$9))
+SUMIF(INDIRECT("'Output 7'!$H$4:$H$"&amp;$C$10),Analysis!S38,INDIRECT("'Output 7'!$Q$4:$Q$"&amp;$C$10))
+SUMIF(INDIRECT("'Output 8'!$H$4:$H$"&amp;$C$11),Analysis!S38,INDIRECT("'Output 8'!$Q$4:$Q$"&amp;$C$11))
+SUMIF(INDIRECT("'Output 9'!$H$4:$H$"&amp;$C$12),Analysis!S38,INDIRECT("'Output 9'!$Q$4:$Q$"&amp;$C$12))
+SUMIF(INDIRECT("'Output 10'!$H$4:$H$"&amp;$C$13),Analysis!S38,INDIRECT("'Output 10'!$Q$4:$Q$"&amp;$C$13))</f>
        <v>0</v>
      </c>
      <c r="V38" s="5">
        <f ca="1">SUMIF(INDIRECT("'Output 1'!$H$4:$H$"&amp;$C$4),Analysis!S38,INDIRECT("'Output 1'!$U$4:$U$"&amp;$C$4))
+SUMIF(INDIRECT("'Output 2'!$H$4:$H$"&amp;$C$5),Analysis!S38,INDIRECT("'Output 2'!$U$4:$U$"&amp;$C$5))
+SUMIF(INDIRECT("'Output 3'!$H$4:$H$"&amp;$C$6),Analysis!S38,INDIRECT("'Output 3'!$U$4:$U$"&amp;$C$6))
+SUMIF(INDIRECT("'Output 4'!$H$4:$H$"&amp;$C$7),Analysis!S38,INDIRECT("'Output 4'!$U$4:$U$"&amp;$C$7))
+SUMIF(INDIRECT("'Output 5'!$H$4:$H$"&amp;$C$8),Analysis!S38,INDIRECT("'Output 5'!$U$4:$U$"&amp;$C$8))
+SUMIF(INDIRECT("'Output 6'!$H$4:$H$"&amp;$C$9),Analysis!S38,INDIRECT("'Output 6'!$U$4:$U$"&amp;$C$9))
+SUMIF(INDIRECT("'Output 7'!$H$4:$H$"&amp;$C$10),Analysis!S38,INDIRECT("'Output 7'!$U$4:$U$"&amp;$C$10))
+SUMIF(INDIRECT("'Output 8'!$H$4:$H$"&amp;$C$11),Analysis!S38,INDIRECT("'Output 8'!$U$4:$U$"&amp;$C$11))
+SUMIF(INDIRECT("'Output 9'!$H$4:$H$"&amp;$C$12),Analysis!S38,INDIRECT("'Output 9'!$U$4:$U$"&amp;$C$12))
+SUMIF(INDIRECT("'Output 10'!$H$4:$H$"&amp;$C$13),Analysis!S38,INDIRECT("'Output 10'!$U$4:$U$"&amp;$C$13))</f>
        <v>0</v>
      </c>
      <c r="W38" s="5">
        <f ca="1">SUMIF(INDIRECT("'Output 1'!$H$4:$H$"&amp;$C$4),Analysis!T38,INDIRECT("'Output 1'!$y$4:$Y$"&amp;$C$4))
+SUMIF(INDIRECT("'Output 2'!$H$4:$H$"&amp;$C$5),Analysis!T38,INDIRECT("'Output 2'!$y$4:$Y$"&amp;$C$5))
+SUMIF(INDIRECT("'Output 3'!$H$4:$H$"&amp;$C$6),Analysis!T38,INDIRECT("'Output 3'!$y$4:$Y$"&amp;$C$6))
+SUMIF(INDIRECT("'Output 4'!$H$4:$H$"&amp;$C$7),Analysis!T38,INDIRECT("'Output 4'!$y$4:$Y$"&amp;$C$7))
+SUMIF(INDIRECT("'Output 5'!$H$4:$H$"&amp;$C$8),Analysis!T38,INDIRECT("'Output 5'!$y$4:$Y$"&amp;$C$8))
+SUMIF(INDIRECT("'Output 6'!$H$4:$H$"&amp;$C$9),Analysis!T38,INDIRECT("'Output 6'!$y$4:$Y$"&amp;$C$9))
+SUMIF(INDIRECT("'Output 7'!$H$4:$H$"&amp;$C$10),Analysis!T38,INDIRECT("'Output 7'!$y$4:$Y$"&amp;$C$10))
+SUMIF(INDIRECT("'Output 8'!$H$4:$H$"&amp;$C$11),Analysis!T38,INDIRECT("'Output 8'!$y$4:$Y$"&amp;$C$11))
+SUMIF(INDIRECT("'Output 9'!$H$4:$H$"&amp;$C$12),Analysis!T38,INDIRECT("'Output 9'!$y$4:$Y$"&amp;$C$12))
+SUMIF(INDIRECT("'Output 10'!$H$4:$H$"&amp;$C$13),Analysis!T38,INDIRECT("'Output 10'!$y$4:$Y$"&amp;$C$13))</f>
        <v>0</v>
      </c>
      <c r="X38" s="5">
        <f ca="1">SUMIF(INDIRECT("'Output 1'!$H$4:$H$"&amp;$C$4),Analysis!U38,INDIRECT("'Output 1'!$AC$4:$AC$"&amp;$C$4))
+SUMIF(INDIRECT("'Output 2'!$H$4:$H$"&amp;$C$5),Analysis!U38,INDIRECT("'Output 2'!$AC$4:$AC$"&amp;$C$5))
+SUMIF(INDIRECT("'Output 3'!$H$4:$H$"&amp;$C$6),Analysis!U38,INDIRECT("'Output 3'!$AC$4:$AC$"&amp;$C$6))
+SUMIF(INDIRECT("'Output 4'!$H$4:$H$"&amp;$C$7),Analysis!U38,INDIRECT("'Output 4'!$AC$4:$AC$"&amp;$C$7))
+SUMIF(INDIRECT("'Output 5'!$H$4:$H$"&amp;$C$8),Analysis!U38,INDIRECT("'Output 5'!$AC$4:$AC$"&amp;$C$8))
+SUMIF(INDIRECT("'Output 6'!$H$4:$H$"&amp;$C$9),Analysis!U38,INDIRECT("'Output 6'!$AC$4:$AC$"&amp;$C$9))
+SUMIF(INDIRECT("'Output 7'!$H$4:$H$"&amp;$C$10),Analysis!U38,INDIRECT("'Output 7'!$AC$4:$AC$"&amp;$C$10))
+SUMIF(INDIRECT("'Output 8'!$H$4:$H$"&amp;$C$11),Analysis!U38,INDIRECT("'Output 8'!$AC$4:$AC$"&amp;$C$11))
+SUMIF(INDIRECT("'Output 9'!$H$4:$H$"&amp;$C$12),Analysis!U38,INDIRECT("'Output 9'!$AC$4:$AC$"&amp;$C$12))
+SUMIF(INDIRECT("'Output 10'!$H$4:$H$"&amp;$C$13),Analysis!U38,INDIRECT("'Output 10'!$AC$4:$AC$"&amp;$C$13))</f>
        <v>0</v>
      </c>
      <c r="Y38" s="31"/>
      <c r="Z38" s="5">
        <f>SUMIF('Unplanned Outputs'!$E$4:$E$500,Analysis!S38,'Unplanned Outputs'!$J$4:$J$500)</f>
        <v>0</v>
      </c>
      <c r="AA38" s="5">
        <f>SUMIF('Unplanned Outputs'!$E$4:$E$500,Analysis!$S38,'Unplanned Outputs'!$N$4:$N$500)</f>
        <v>0</v>
      </c>
      <c r="AB38" s="5">
        <f>SUMIF('Unplanned Outputs'!$E$4:$E$500,Analysis!$S38,'Unplanned Outputs'!$R$4:$R$500)</f>
        <v>0</v>
      </c>
      <c r="AC38" s="5">
        <f>SUMIF('Unplanned Outputs'!$E$4:$E$500,Analysis!$S38,'Unplanned Outputs'!$V$4:$V$500)</f>
        <v>0</v>
      </c>
      <c r="AD38" s="5">
        <f>SUMIF('Unplanned Outputs'!$E$4:$E$500,Analysis!$S38,'Unplanned Outputs'!$Z$4:$Z$500)</f>
        <v>0</v>
      </c>
      <c r="AE38" s="15"/>
      <c r="AF38" s="37">
        <f t="shared" ca="1" si="10"/>
        <v>0</v>
      </c>
      <c r="AG38" s="37">
        <f t="shared" si="11"/>
        <v>0</v>
      </c>
      <c r="AH38" s="48">
        <f t="shared" ca="1" si="12"/>
        <v>0</v>
      </c>
      <c r="AI38" s="58">
        <f ca="1">SUMIF(INDIRECT("'Output 1'!$H$5:$H$"&amp;$C$4),Analysis!$S38,INDIRECT("'Output 1'!$F$5:$F$"&amp;$C$4))
+SUMIF(INDIRECT("'Output 2'!$H$5:$H$"&amp;$C$5),Analysis!$S38,INDIRECT("'Output 2'!$F$5:$F$"&amp;$C$5))
+SUMIF(INDIRECT("'Output 3'!$H$5:$H$"&amp;$C$6),Analysis!$S38,INDIRECT("'Output 3'!$F$5:$F$"&amp;$C$6))
+SUMIF(INDIRECT("'Output 4'!$H$5:$H$"&amp;$C$7),Analysis!$S38,INDIRECT("'Output 4'!$F$5:$F$"&amp;$C$7))
+SUMIF(INDIRECT("'Output 5'!$H$5:$H$"&amp;$C$8),Analysis!$S38,INDIRECT("'Output 5'!$F$5:$F$"&amp;$C$8))
+SUMIF(INDIRECT("'Output 6'!$H$5:$H$"&amp;$C$9),Analysis!$S38,INDIRECT("'Output 6'!$F$5:$F$"&amp;$C$9))
+SUMIF(INDIRECT("'Output 7'!$H$5:$H$"&amp;$C$10),Analysis!$S38,INDIRECT("'Output 7'!$F$5:$F$"&amp;$C$10))
+SUMIF(INDIRECT("'Output 8'!$H$5:$H$"&amp;$C$11),Analysis!$S38,INDIRECT("'Output 8'!$F$5:$F$"&amp;$C$11))
+SUMIF(INDIRECT("'Output 9'!$H$5:$H$"&amp;$C$12),Analysis!$S38,INDIRECT("'Output 9'!$F$5:$F$"&amp;$C$12))
+SUMIF(INDIRECT("'Output 10'!$H$5:$H$"&amp;$C$13),Analysis!$S38,INDIRECT("'Output 10'!$F$5:$F$"&amp;$C$13))</f>
        <v>0</v>
      </c>
    </row>
    <row r="39" spans="7:35">
      <c r="G39" s="4"/>
      <c r="H39" s="4"/>
      <c r="I39" s="4"/>
      <c r="J39" s="4"/>
      <c r="K39" s="4"/>
      <c r="L39" s="4"/>
      <c r="M39" s="4"/>
      <c r="N39" s="34"/>
      <c r="O39" s="4" t="e">
        <f>('Output 10'!S$5)/'Output 10'!$F$5</f>
        <v>#DIV/0!</v>
      </c>
      <c r="P39" s="4" t="e">
        <f>('Output 10'!U$5)/'Output 10'!$F$5</f>
        <v>#DIV/0!</v>
      </c>
      <c r="Q39" s="34" t="e">
        <f>N39+P39</f>
        <v>#DIV/0!</v>
      </c>
      <c r="S39" s="31">
        <v>3.2</v>
      </c>
      <c r="T39" s="5">
        <f ca="1">SUMIF(INDIRECT("'Output 1'!$H$4:$H$"&amp;$C$4),Analysis!S39,INDIRECT("'Output 1'!$m$4:$m$"&amp;$C$4))
+SUMIF(INDIRECT("'Output 2'!$H$4:$H$"&amp;$C$5),Analysis!S39,INDIRECT("'Output 2'!$m$4:$m$"&amp;$C$5))
+SUMIF(INDIRECT("'Output 3'!$H$4:$H$"&amp;$C$6),Analysis!S39,INDIRECT("'Output 3'!$m$4:$m$"&amp;$C$6))
+SUMIF(INDIRECT("'Output 4'!$H$4:$H$"&amp;$C$7),Analysis!S39,INDIRECT("'Output 4'!$m$4:$m$"&amp;$C$7))
+SUMIF(INDIRECT("'Output 5'!$H$4:$H$"&amp;$C$8),Analysis!S39,INDIRECT("'Output 5'!$m$4:$m$"&amp;$C$8))
+SUMIF(INDIRECT("'Output 6'!$H$4:$H$"&amp;$C$9),Analysis!S39,INDIRECT("'Output 6'!$m$4:$m$"&amp;$C$9))
+SUMIF(INDIRECT("'Output 7'!$H$4:$H$"&amp;$C$10),Analysis!S39,INDIRECT("'Output 7'!$m$4:$m$"&amp;$C$10))
+SUMIF(INDIRECT("'Output 8'!$H$4:$H$"&amp;$C$11),Analysis!S39,INDIRECT("'Output 8'!$m$4:$m$"&amp;$C$11))
+SUMIF(INDIRECT("'Output 9'!$H$4:$H$"&amp;$C$12),Analysis!S39,INDIRECT("'Output 9'!$m$4:$m$"&amp;$C$12))
+SUMIF(INDIRECT("'Output 10'!$H$4:$H$"&amp;$C$13),Analysis!S39,INDIRECT("'Output 10'!$m$4:$m$"&amp;$C$13))</f>
        <v>0</v>
      </c>
      <c r="U39" s="5">
        <f ca="1">SUMIF(INDIRECT("'Output 1'!$H$4:$H$"&amp;$C$4),Analysis!S39,INDIRECT("'Output 1'!$Q$4:$Q$"&amp;$C$4))
+SUMIF(INDIRECT("'Output 2'!$H$4:$H$"&amp;$C$5),Analysis!S39,INDIRECT("'Output 2'!$Q$4:$Q$"&amp;$C$5))
+SUMIF(INDIRECT("'Output 3'!$H$4:$H$"&amp;$C$6),Analysis!S39,INDIRECT("'Output 3'!$Q$4:$Q$"&amp;$C$6))
+SUMIF(INDIRECT("'Output 4'!$H$4:$H$"&amp;$C$7),Analysis!S39,INDIRECT("'Output 4'!$Q$4:$Q$"&amp;$C$7))
+SUMIF(INDIRECT("'Output 5'!$H$4:$H$"&amp;$C$8),Analysis!S39,INDIRECT("'Output 5'!$Q$4:$Q$"&amp;$C$8))
+SUMIF(INDIRECT("'Output 6'!$H$4:$H$"&amp;$C$9),Analysis!S39,INDIRECT("'Output 6'!$Q$4:$Q$"&amp;$C$9))
+SUMIF(INDIRECT("'Output 7'!$H$4:$H$"&amp;$C$10),Analysis!S39,INDIRECT("'Output 7'!$Q$4:$Q$"&amp;$C$10))
+SUMIF(INDIRECT("'Output 8'!$H$4:$H$"&amp;$C$11),Analysis!S39,INDIRECT("'Output 8'!$Q$4:$Q$"&amp;$C$11))
+SUMIF(INDIRECT("'Output 9'!$H$4:$H$"&amp;$C$12),Analysis!S39,INDIRECT("'Output 9'!$Q$4:$Q$"&amp;$C$12))
+SUMIF(INDIRECT("'Output 10'!$H$4:$H$"&amp;$C$13),Analysis!S39,INDIRECT("'Output 10'!$Q$4:$Q$"&amp;$C$13))</f>
        <v>0</v>
      </c>
      <c r="V39" s="5">
        <f ca="1">SUMIF(INDIRECT("'Output 1'!$H$4:$H$"&amp;$C$4),Analysis!S39,INDIRECT("'Output 1'!$U$4:$U$"&amp;$C$4))
+SUMIF(INDIRECT("'Output 2'!$H$4:$H$"&amp;$C$5),Analysis!S39,INDIRECT("'Output 2'!$U$4:$U$"&amp;$C$5))
+SUMIF(INDIRECT("'Output 3'!$H$4:$H$"&amp;$C$6),Analysis!S39,INDIRECT("'Output 3'!$U$4:$U$"&amp;$C$6))
+SUMIF(INDIRECT("'Output 4'!$H$4:$H$"&amp;$C$7),Analysis!S39,INDIRECT("'Output 4'!$U$4:$U$"&amp;$C$7))
+SUMIF(INDIRECT("'Output 5'!$H$4:$H$"&amp;$C$8),Analysis!S39,INDIRECT("'Output 5'!$U$4:$U$"&amp;$C$8))
+SUMIF(INDIRECT("'Output 6'!$H$4:$H$"&amp;$C$9),Analysis!S39,INDIRECT("'Output 6'!$U$4:$U$"&amp;$C$9))
+SUMIF(INDIRECT("'Output 7'!$H$4:$H$"&amp;$C$10),Analysis!S39,INDIRECT("'Output 7'!$U$4:$U$"&amp;$C$10))
+SUMIF(INDIRECT("'Output 8'!$H$4:$H$"&amp;$C$11),Analysis!S39,INDIRECT("'Output 8'!$U$4:$U$"&amp;$C$11))
+SUMIF(INDIRECT("'Output 9'!$H$4:$H$"&amp;$C$12),Analysis!S39,INDIRECT("'Output 9'!$U$4:$U$"&amp;$C$12))
+SUMIF(INDIRECT("'Output 10'!$H$4:$H$"&amp;$C$13),Analysis!S39,INDIRECT("'Output 10'!$U$4:$U$"&amp;$C$13))</f>
        <v>0</v>
      </c>
      <c r="W39" s="5">
        <f ca="1">SUMIF(INDIRECT("'Output 1'!$H$4:$H$"&amp;$C$4),Analysis!T39,INDIRECT("'Output 1'!$y$4:$Y$"&amp;$C$4))
+SUMIF(INDIRECT("'Output 2'!$H$4:$H$"&amp;$C$5),Analysis!T39,INDIRECT("'Output 2'!$y$4:$Y$"&amp;$C$5))
+SUMIF(INDIRECT("'Output 3'!$H$4:$H$"&amp;$C$6),Analysis!T39,INDIRECT("'Output 3'!$y$4:$Y$"&amp;$C$6))
+SUMIF(INDIRECT("'Output 4'!$H$4:$H$"&amp;$C$7),Analysis!T39,INDIRECT("'Output 4'!$y$4:$Y$"&amp;$C$7))
+SUMIF(INDIRECT("'Output 5'!$H$4:$H$"&amp;$C$8),Analysis!T39,INDIRECT("'Output 5'!$y$4:$Y$"&amp;$C$8))
+SUMIF(INDIRECT("'Output 6'!$H$4:$H$"&amp;$C$9),Analysis!T39,INDIRECT("'Output 6'!$y$4:$Y$"&amp;$C$9))
+SUMIF(INDIRECT("'Output 7'!$H$4:$H$"&amp;$C$10),Analysis!T39,INDIRECT("'Output 7'!$y$4:$Y$"&amp;$C$10))
+SUMIF(INDIRECT("'Output 8'!$H$4:$H$"&amp;$C$11),Analysis!T39,INDIRECT("'Output 8'!$y$4:$Y$"&amp;$C$11))
+SUMIF(INDIRECT("'Output 9'!$H$4:$H$"&amp;$C$12),Analysis!T39,INDIRECT("'Output 9'!$y$4:$Y$"&amp;$C$12))
+SUMIF(INDIRECT("'Output 10'!$H$4:$H$"&amp;$C$13),Analysis!T39,INDIRECT("'Output 10'!$y$4:$Y$"&amp;$C$13))</f>
        <v>0</v>
      </c>
      <c r="X39" s="5">
        <f ca="1">SUMIF(INDIRECT("'Output 1'!$H$4:$H$"&amp;$C$4),Analysis!U39,INDIRECT("'Output 1'!$AC$4:$AC$"&amp;$C$4))
+SUMIF(INDIRECT("'Output 2'!$H$4:$H$"&amp;$C$5),Analysis!U39,INDIRECT("'Output 2'!$AC$4:$AC$"&amp;$C$5))
+SUMIF(INDIRECT("'Output 3'!$H$4:$H$"&amp;$C$6),Analysis!U39,INDIRECT("'Output 3'!$AC$4:$AC$"&amp;$C$6))
+SUMIF(INDIRECT("'Output 4'!$H$4:$H$"&amp;$C$7),Analysis!U39,INDIRECT("'Output 4'!$AC$4:$AC$"&amp;$C$7))
+SUMIF(INDIRECT("'Output 5'!$H$4:$H$"&amp;$C$8),Analysis!U39,INDIRECT("'Output 5'!$AC$4:$AC$"&amp;$C$8))
+SUMIF(INDIRECT("'Output 6'!$H$4:$H$"&amp;$C$9),Analysis!U39,INDIRECT("'Output 6'!$AC$4:$AC$"&amp;$C$9))
+SUMIF(INDIRECT("'Output 7'!$H$4:$H$"&amp;$C$10),Analysis!U39,INDIRECT("'Output 7'!$AC$4:$AC$"&amp;$C$10))
+SUMIF(INDIRECT("'Output 8'!$H$4:$H$"&amp;$C$11),Analysis!U39,INDIRECT("'Output 8'!$AC$4:$AC$"&amp;$C$11))
+SUMIF(INDIRECT("'Output 9'!$H$4:$H$"&amp;$C$12),Analysis!U39,INDIRECT("'Output 9'!$AC$4:$AC$"&amp;$C$12))
+SUMIF(INDIRECT("'Output 10'!$H$4:$H$"&amp;$C$13),Analysis!U39,INDIRECT("'Output 10'!$AC$4:$AC$"&amp;$C$13))</f>
        <v>0</v>
      </c>
      <c r="Y39" s="31"/>
      <c r="Z39" s="5">
        <f>SUMIF('Unplanned Outputs'!$E$4:$E$500,Analysis!S39,'Unplanned Outputs'!$J$4:$J$500)</f>
        <v>0</v>
      </c>
      <c r="AA39" s="5">
        <f>SUMIF('Unplanned Outputs'!$E$4:$E$500,Analysis!$S39,'Unplanned Outputs'!$N$4:$N$500)</f>
        <v>0</v>
      </c>
      <c r="AB39" s="5">
        <f>SUMIF('Unplanned Outputs'!$E$4:$E$500,Analysis!$S39,'Unplanned Outputs'!$R$4:$R$500)</f>
        <v>0</v>
      </c>
      <c r="AC39" s="5">
        <f>SUMIF('Unplanned Outputs'!$E$4:$E$500,Analysis!$S39,'Unplanned Outputs'!$V$4:$V$500)</f>
        <v>0</v>
      </c>
      <c r="AD39" s="5">
        <f>SUMIF('Unplanned Outputs'!$E$4:$E$500,Analysis!$S39,'Unplanned Outputs'!$Z$4:$Z$500)</f>
        <v>0</v>
      </c>
      <c r="AE39" s="15"/>
      <c r="AF39" s="37">
        <f t="shared" ca="1" si="10"/>
        <v>0</v>
      </c>
      <c r="AG39" s="37">
        <f t="shared" si="11"/>
        <v>0</v>
      </c>
      <c r="AH39" s="48">
        <f t="shared" ca="1" si="12"/>
        <v>0</v>
      </c>
      <c r="AI39" s="58">
        <f ca="1">SUMIF(INDIRECT("'Output 1'!$H$5:$H$"&amp;$C$4),Analysis!$S39,INDIRECT("'Output 1'!$F$5:$F$"&amp;$C$4))
+SUMIF(INDIRECT("'Output 2'!$H$5:$H$"&amp;$C$5),Analysis!$S39,INDIRECT("'Output 2'!$F$5:$F$"&amp;$C$5))
+SUMIF(INDIRECT("'Output 3'!$H$5:$H$"&amp;$C$6),Analysis!$S39,INDIRECT("'Output 3'!$F$5:$F$"&amp;$C$6))
+SUMIF(INDIRECT("'Output 4'!$H$5:$H$"&amp;$C$7),Analysis!$S39,INDIRECT("'Output 4'!$F$5:$F$"&amp;$C$7))
+SUMIF(INDIRECT("'Output 5'!$H$5:$H$"&amp;$C$8),Analysis!$S39,INDIRECT("'Output 5'!$F$5:$F$"&amp;$C$8))
+SUMIF(INDIRECT("'Output 6'!$H$5:$H$"&amp;$C$9),Analysis!$S39,INDIRECT("'Output 6'!$F$5:$F$"&amp;$C$9))
+SUMIF(INDIRECT("'Output 7'!$H$5:$H$"&amp;$C$10),Analysis!$S39,INDIRECT("'Output 7'!$F$5:$F$"&amp;$C$10))
+SUMIF(INDIRECT("'Output 8'!$H$5:$H$"&amp;$C$11),Analysis!$S39,INDIRECT("'Output 8'!$F$5:$F$"&amp;$C$11))
+SUMIF(INDIRECT("'Output 9'!$H$5:$H$"&amp;$C$12),Analysis!$S39,INDIRECT("'Output 9'!$F$5:$F$"&amp;$C$12))
+SUMIF(INDIRECT("'Output 10'!$H$5:$H$"&amp;$C$13),Analysis!$S39,INDIRECT("'Output 10'!$F$5:$F$"&amp;$C$13))</f>
        <v>0</v>
      </c>
    </row>
    <row r="40" spans="7:35">
      <c r="G40" s="4"/>
      <c r="H40" s="4"/>
      <c r="I40" s="4"/>
      <c r="J40" s="4"/>
      <c r="K40" s="4"/>
      <c r="L40" s="4"/>
      <c r="M40" s="4"/>
      <c r="N40" s="34"/>
      <c r="O40" s="4" t="e">
        <f>('Output 10'!S$6)/'Output 10'!$F$6</f>
        <v>#DIV/0!</v>
      </c>
      <c r="P40" s="4" t="e">
        <f>('Output 10'!U$6)/'Output 10'!$F$6</f>
        <v>#DIV/0!</v>
      </c>
      <c r="Q40" s="34" t="e">
        <f>N40+P40</f>
        <v>#DIV/0!</v>
      </c>
      <c r="S40" s="31" t="s">
        <v>395</v>
      </c>
      <c r="T40" s="5">
        <f ca="1">SUMIF(INDIRECT("'Output 1'!$H$4:$H$"&amp;$C$4),Analysis!S40,INDIRECT("'Output 1'!$m$4:$m$"&amp;$C$4))
+SUMIF(INDIRECT("'Output 2'!$H$4:$H$"&amp;$C$5),Analysis!S40,INDIRECT("'Output 2'!$m$4:$m$"&amp;$C$5))
+SUMIF(INDIRECT("'Output 3'!$H$4:$H$"&amp;$C$6),Analysis!S40,INDIRECT("'Output 3'!$m$4:$m$"&amp;$C$6))
+SUMIF(INDIRECT("'Output 4'!$H$4:$H$"&amp;$C$7),Analysis!S40,INDIRECT("'Output 4'!$m$4:$m$"&amp;$C$7))
+SUMIF(INDIRECT("'Output 5'!$H$4:$H$"&amp;$C$8),Analysis!S40,INDIRECT("'Output 5'!$m$4:$m$"&amp;$C$8))
+SUMIF(INDIRECT("'Output 6'!$H$4:$H$"&amp;$C$9),Analysis!S40,INDIRECT("'Output 6'!$m$4:$m$"&amp;$C$9))
+SUMIF(INDIRECT("'Output 7'!$H$4:$H$"&amp;$C$10),Analysis!S40,INDIRECT("'Output 7'!$m$4:$m$"&amp;$C$10))
+SUMIF(INDIRECT("'Output 8'!$H$4:$H$"&amp;$C$11),Analysis!S40,INDIRECT("'Output 8'!$m$4:$m$"&amp;$C$11))
+SUMIF(INDIRECT("'Output 9'!$H$4:$H$"&amp;$C$12),Analysis!S40,INDIRECT("'Output 9'!$m$4:$m$"&amp;$C$12))
+SUMIF(INDIRECT("'Output 10'!$H$4:$H$"&amp;$C$13),Analysis!S40,INDIRECT("'Output 10'!$m$4:$m$"&amp;$C$13))</f>
        <v>0</v>
      </c>
      <c r="U40" s="5">
        <f ca="1">SUMIF(INDIRECT("'Output 1'!$H$4:$H$"&amp;$C$4),Analysis!S40,INDIRECT("'Output 1'!$Q$4:$Q$"&amp;$C$4))
+SUMIF(INDIRECT("'Output 2'!$H$4:$H$"&amp;$C$5),Analysis!S40,INDIRECT("'Output 2'!$Q$4:$Q$"&amp;$C$5))
+SUMIF(INDIRECT("'Output 3'!$H$4:$H$"&amp;$C$6),Analysis!S40,INDIRECT("'Output 3'!$Q$4:$Q$"&amp;$C$6))
+SUMIF(INDIRECT("'Output 4'!$H$4:$H$"&amp;$C$7),Analysis!S40,INDIRECT("'Output 4'!$Q$4:$Q$"&amp;$C$7))
+SUMIF(INDIRECT("'Output 5'!$H$4:$H$"&amp;$C$8),Analysis!S40,INDIRECT("'Output 5'!$Q$4:$Q$"&amp;$C$8))
+SUMIF(INDIRECT("'Output 6'!$H$4:$H$"&amp;$C$9),Analysis!S40,INDIRECT("'Output 6'!$Q$4:$Q$"&amp;$C$9))
+SUMIF(INDIRECT("'Output 7'!$H$4:$H$"&amp;$C$10),Analysis!S40,INDIRECT("'Output 7'!$Q$4:$Q$"&amp;$C$10))
+SUMIF(INDIRECT("'Output 8'!$H$4:$H$"&amp;$C$11),Analysis!S40,INDIRECT("'Output 8'!$Q$4:$Q$"&amp;$C$11))
+SUMIF(INDIRECT("'Output 9'!$H$4:$H$"&amp;$C$12),Analysis!S40,INDIRECT("'Output 9'!$Q$4:$Q$"&amp;$C$12))
+SUMIF(INDIRECT("'Output 10'!$H$4:$H$"&amp;$C$13),Analysis!S40,INDIRECT("'Output 10'!$Q$4:$Q$"&amp;$C$13))</f>
        <v>0</v>
      </c>
      <c r="V40" s="5">
        <f ca="1">SUMIF(INDIRECT("'Output 1'!$H$4:$H$"&amp;$C$4),Analysis!S40,INDIRECT("'Output 1'!$U$4:$U$"&amp;$C$4))
+SUMIF(INDIRECT("'Output 2'!$H$4:$H$"&amp;$C$5),Analysis!S40,INDIRECT("'Output 2'!$U$4:$U$"&amp;$C$5))
+SUMIF(INDIRECT("'Output 3'!$H$4:$H$"&amp;$C$6),Analysis!S40,INDIRECT("'Output 3'!$U$4:$U$"&amp;$C$6))
+SUMIF(INDIRECT("'Output 4'!$H$4:$H$"&amp;$C$7),Analysis!S40,INDIRECT("'Output 4'!$U$4:$U$"&amp;$C$7))
+SUMIF(INDIRECT("'Output 5'!$H$4:$H$"&amp;$C$8),Analysis!S40,INDIRECT("'Output 5'!$U$4:$U$"&amp;$C$8))
+SUMIF(INDIRECT("'Output 6'!$H$4:$H$"&amp;$C$9),Analysis!S40,INDIRECT("'Output 6'!$U$4:$U$"&amp;$C$9))
+SUMIF(INDIRECT("'Output 7'!$H$4:$H$"&amp;$C$10),Analysis!S40,INDIRECT("'Output 7'!$U$4:$U$"&amp;$C$10))
+SUMIF(INDIRECT("'Output 8'!$H$4:$H$"&amp;$C$11),Analysis!S40,INDIRECT("'Output 8'!$U$4:$U$"&amp;$C$11))
+SUMIF(INDIRECT("'Output 9'!$H$4:$H$"&amp;$C$12),Analysis!S40,INDIRECT("'Output 9'!$U$4:$U$"&amp;$C$12))
+SUMIF(INDIRECT("'Output 10'!$H$4:$H$"&amp;$C$13),Analysis!S40,INDIRECT("'Output 10'!$U$4:$U$"&amp;$C$13))</f>
        <v>0</v>
      </c>
      <c r="W40" s="5">
        <f ca="1">SUMIF(INDIRECT("'Output 1'!$H$4:$H$"&amp;$C$4),Analysis!T40,INDIRECT("'Output 1'!$y$4:$Y$"&amp;$C$4))
+SUMIF(INDIRECT("'Output 2'!$H$4:$H$"&amp;$C$5),Analysis!T40,INDIRECT("'Output 2'!$y$4:$Y$"&amp;$C$5))
+SUMIF(INDIRECT("'Output 3'!$H$4:$H$"&amp;$C$6),Analysis!T40,INDIRECT("'Output 3'!$y$4:$Y$"&amp;$C$6))
+SUMIF(INDIRECT("'Output 4'!$H$4:$H$"&amp;$C$7),Analysis!T40,INDIRECT("'Output 4'!$y$4:$Y$"&amp;$C$7))
+SUMIF(INDIRECT("'Output 5'!$H$4:$H$"&amp;$C$8),Analysis!T40,INDIRECT("'Output 5'!$y$4:$Y$"&amp;$C$8))
+SUMIF(INDIRECT("'Output 6'!$H$4:$H$"&amp;$C$9),Analysis!T40,INDIRECT("'Output 6'!$y$4:$Y$"&amp;$C$9))
+SUMIF(INDIRECT("'Output 7'!$H$4:$H$"&amp;$C$10),Analysis!T40,INDIRECT("'Output 7'!$y$4:$Y$"&amp;$C$10))
+SUMIF(INDIRECT("'Output 8'!$H$4:$H$"&amp;$C$11),Analysis!T40,INDIRECT("'Output 8'!$y$4:$Y$"&amp;$C$11))
+SUMIF(INDIRECT("'Output 9'!$H$4:$H$"&amp;$C$12),Analysis!T40,INDIRECT("'Output 9'!$y$4:$Y$"&amp;$C$12))
+SUMIF(INDIRECT("'Output 10'!$H$4:$H$"&amp;$C$13),Analysis!T40,INDIRECT("'Output 10'!$y$4:$Y$"&amp;$C$13))</f>
        <v>0</v>
      </c>
      <c r="X40" s="5">
        <f ca="1">SUMIF(INDIRECT("'Output 1'!$H$4:$H$"&amp;$C$4),Analysis!U40,INDIRECT("'Output 1'!$AC$4:$AC$"&amp;$C$4))
+SUMIF(INDIRECT("'Output 2'!$H$4:$H$"&amp;$C$5),Analysis!U40,INDIRECT("'Output 2'!$AC$4:$AC$"&amp;$C$5))
+SUMIF(INDIRECT("'Output 3'!$H$4:$H$"&amp;$C$6),Analysis!U40,INDIRECT("'Output 3'!$AC$4:$AC$"&amp;$C$6))
+SUMIF(INDIRECT("'Output 4'!$H$4:$H$"&amp;$C$7),Analysis!U40,INDIRECT("'Output 4'!$AC$4:$AC$"&amp;$C$7))
+SUMIF(INDIRECT("'Output 5'!$H$4:$H$"&amp;$C$8),Analysis!U40,INDIRECT("'Output 5'!$AC$4:$AC$"&amp;$C$8))
+SUMIF(INDIRECT("'Output 6'!$H$4:$H$"&amp;$C$9),Analysis!U40,INDIRECT("'Output 6'!$AC$4:$AC$"&amp;$C$9))
+SUMIF(INDIRECT("'Output 7'!$H$4:$H$"&amp;$C$10),Analysis!U40,INDIRECT("'Output 7'!$AC$4:$AC$"&amp;$C$10))
+SUMIF(INDIRECT("'Output 8'!$H$4:$H$"&amp;$C$11),Analysis!U40,INDIRECT("'Output 8'!$AC$4:$AC$"&amp;$C$11))
+SUMIF(INDIRECT("'Output 9'!$H$4:$H$"&amp;$C$12),Analysis!U40,INDIRECT("'Output 9'!$AC$4:$AC$"&amp;$C$12))
+SUMIF(INDIRECT("'Output 10'!$H$4:$H$"&amp;$C$13),Analysis!U40,INDIRECT("'Output 10'!$AC$4:$AC$"&amp;$C$13))</f>
        <v>0</v>
      </c>
      <c r="Y40" s="31"/>
      <c r="Z40" s="5">
        <f>SUMIF('Unplanned Outputs'!$E$4:$E$500,Analysis!S40,'Unplanned Outputs'!$J$4:$J$500)</f>
        <v>0</v>
      </c>
      <c r="AA40" s="5">
        <f>SUMIF('Unplanned Outputs'!$E$4:$E$500,Analysis!$S40,'Unplanned Outputs'!$N$4:$N$500)</f>
        <v>0</v>
      </c>
      <c r="AB40" s="5">
        <f>SUMIF('Unplanned Outputs'!$E$4:$E$500,Analysis!$S40,'Unplanned Outputs'!$R$4:$R$500)</f>
        <v>0</v>
      </c>
      <c r="AC40" s="5">
        <f>SUMIF('Unplanned Outputs'!$E$4:$E$500,Analysis!$S40,'Unplanned Outputs'!$V$4:$V$500)</f>
        <v>0</v>
      </c>
      <c r="AD40" s="5">
        <f>SUMIF('Unplanned Outputs'!$E$4:$E$500,Analysis!$S40,'Unplanned Outputs'!$Z$4:$Z$500)</f>
        <v>0</v>
      </c>
      <c r="AE40" s="15"/>
      <c r="AF40" s="37">
        <f t="shared" ca="1" si="10"/>
        <v>0</v>
      </c>
      <c r="AG40" s="37">
        <f t="shared" si="11"/>
        <v>0</v>
      </c>
      <c r="AH40" s="48">
        <f t="shared" ca="1" si="12"/>
        <v>0</v>
      </c>
      <c r="AI40" s="58">
        <f ca="1">SUMIF(INDIRECT("'Output 1'!$H$5:$H$"&amp;$C$4),Analysis!$S40,INDIRECT("'Output 1'!$F$5:$F$"&amp;$C$4))
+SUMIF(INDIRECT("'Output 2'!$H$5:$H$"&amp;$C$5),Analysis!$S40,INDIRECT("'Output 2'!$F$5:$F$"&amp;$C$5))
+SUMIF(INDIRECT("'Output 3'!$H$5:$H$"&amp;$C$6),Analysis!$S40,INDIRECT("'Output 3'!$F$5:$F$"&amp;$C$6))
+SUMIF(INDIRECT("'Output 4'!$H$5:$H$"&amp;$C$7),Analysis!$S40,INDIRECT("'Output 4'!$F$5:$F$"&amp;$C$7))
+SUMIF(INDIRECT("'Output 5'!$H$5:$H$"&amp;$C$8),Analysis!$S40,INDIRECT("'Output 5'!$F$5:$F$"&amp;$C$8))
+SUMIF(INDIRECT("'Output 6'!$H$5:$H$"&amp;$C$9),Analysis!$S40,INDIRECT("'Output 6'!$F$5:$F$"&amp;$C$9))
+SUMIF(INDIRECT("'Output 7'!$H$5:$H$"&amp;$C$10),Analysis!$S40,INDIRECT("'Output 7'!$F$5:$F$"&amp;$C$10))
+SUMIF(INDIRECT("'Output 8'!$H$5:$H$"&amp;$C$11),Analysis!$S40,INDIRECT("'Output 8'!$F$5:$F$"&amp;$C$11))
+SUMIF(INDIRECT("'Output 9'!$H$5:$H$"&amp;$C$12),Analysis!$S40,INDIRECT("'Output 9'!$F$5:$F$"&amp;$C$12))
+SUMIF(INDIRECT("'Output 10'!$H$5:$H$"&amp;$C$13),Analysis!$S40,INDIRECT("'Output 10'!$F$5:$F$"&amp;$C$13))</f>
        <v>0</v>
      </c>
    </row>
    <row r="41" spans="7:35">
      <c r="S41" s="31" t="s">
        <v>396</v>
      </c>
      <c r="T41" s="5">
        <f ca="1">SUMIF(INDIRECT("'Output 1'!$H$4:$H$"&amp;$C$4),Analysis!S41,INDIRECT("'Output 1'!$m$4:$m$"&amp;$C$4))
+SUMIF(INDIRECT("'Output 2'!$H$4:$H$"&amp;$C$5),Analysis!S41,INDIRECT("'Output 2'!$m$4:$m$"&amp;$C$5))
+SUMIF(INDIRECT("'Output 3'!$H$4:$H$"&amp;$C$6),Analysis!S41,INDIRECT("'Output 3'!$m$4:$m$"&amp;$C$6))
+SUMIF(INDIRECT("'Output 4'!$H$4:$H$"&amp;$C$7),Analysis!S41,INDIRECT("'Output 4'!$m$4:$m$"&amp;$C$7))
+SUMIF(INDIRECT("'Output 5'!$H$4:$H$"&amp;$C$8),Analysis!S41,INDIRECT("'Output 5'!$m$4:$m$"&amp;$C$8))
+SUMIF(INDIRECT("'Output 6'!$H$4:$H$"&amp;$C$9),Analysis!S41,INDIRECT("'Output 6'!$m$4:$m$"&amp;$C$9))
+SUMIF(INDIRECT("'Output 7'!$H$4:$H$"&amp;$C$10),Analysis!S41,INDIRECT("'Output 7'!$m$4:$m$"&amp;$C$10))
+SUMIF(INDIRECT("'Output 8'!$H$4:$H$"&amp;$C$11),Analysis!S41,INDIRECT("'Output 8'!$m$4:$m$"&amp;$C$11))
+SUMIF(INDIRECT("'Output 9'!$H$4:$H$"&amp;$C$12),Analysis!S41,INDIRECT("'Output 9'!$m$4:$m$"&amp;$C$12))
+SUMIF(INDIRECT("'Output 10'!$H$4:$H$"&amp;$C$13),Analysis!S41,INDIRECT("'Output 10'!$m$4:$m$"&amp;$C$13))</f>
        <v>0</v>
      </c>
      <c r="U41" s="5">
        <f ca="1">SUMIF(INDIRECT("'Output 1'!$H$4:$H$"&amp;$C$4),Analysis!S41,INDIRECT("'Output 1'!$Q$4:$Q$"&amp;$C$4))
+SUMIF(INDIRECT("'Output 2'!$H$4:$H$"&amp;$C$5),Analysis!S41,INDIRECT("'Output 2'!$Q$4:$Q$"&amp;$C$5))
+SUMIF(INDIRECT("'Output 3'!$H$4:$H$"&amp;$C$6),Analysis!S41,INDIRECT("'Output 3'!$Q$4:$Q$"&amp;$C$6))
+SUMIF(INDIRECT("'Output 4'!$H$4:$H$"&amp;$C$7),Analysis!S41,INDIRECT("'Output 4'!$Q$4:$Q$"&amp;$C$7))
+SUMIF(INDIRECT("'Output 5'!$H$4:$H$"&amp;$C$8),Analysis!S41,INDIRECT("'Output 5'!$Q$4:$Q$"&amp;$C$8))
+SUMIF(INDIRECT("'Output 6'!$H$4:$H$"&amp;$C$9),Analysis!S41,INDIRECT("'Output 6'!$Q$4:$Q$"&amp;$C$9))
+SUMIF(INDIRECT("'Output 7'!$H$4:$H$"&amp;$C$10),Analysis!S41,INDIRECT("'Output 7'!$Q$4:$Q$"&amp;$C$10))
+SUMIF(INDIRECT("'Output 8'!$H$4:$H$"&amp;$C$11),Analysis!S41,INDIRECT("'Output 8'!$Q$4:$Q$"&amp;$C$11))
+SUMIF(INDIRECT("'Output 9'!$H$4:$H$"&amp;$C$12),Analysis!S41,INDIRECT("'Output 9'!$Q$4:$Q$"&amp;$C$12))
+SUMIF(INDIRECT("'Output 10'!$H$4:$H$"&amp;$C$13),Analysis!S41,INDIRECT("'Output 10'!$Q$4:$Q$"&amp;$C$13))</f>
        <v>0</v>
      </c>
      <c r="V41" s="5">
        <f ca="1">SUMIF(INDIRECT("'Output 1'!$H$4:$H$"&amp;$C$4),Analysis!S41,INDIRECT("'Output 1'!$U$4:$U$"&amp;$C$4))
+SUMIF(INDIRECT("'Output 2'!$H$4:$H$"&amp;$C$5),Analysis!S41,INDIRECT("'Output 2'!$U$4:$U$"&amp;$C$5))
+SUMIF(INDIRECT("'Output 3'!$H$4:$H$"&amp;$C$6),Analysis!S41,INDIRECT("'Output 3'!$U$4:$U$"&amp;$C$6))
+SUMIF(INDIRECT("'Output 4'!$H$4:$H$"&amp;$C$7),Analysis!S41,INDIRECT("'Output 4'!$U$4:$U$"&amp;$C$7))
+SUMIF(INDIRECT("'Output 5'!$H$4:$H$"&amp;$C$8),Analysis!S41,INDIRECT("'Output 5'!$U$4:$U$"&amp;$C$8))
+SUMIF(INDIRECT("'Output 6'!$H$4:$H$"&amp;$C$9),Analysis!S41,INDIRECT("'Output 6'!$U$4:$U$"&amp;$C$9))
+SUMIF(INDIRECT("'Output 7'!$H$4:$H$"&amp;$C$10),Analysis!S41,INDIRECT("'Output 7'!$U$4:$U$"&amp;$C$10))
+SUMIF(INDIRECT("'Output 8'!$H$4:$H$"&amp;$C$11),Analysis!S41,INDIRECT("'Output 8'!$U$4:$U$"&amp;$C$11))
+SUMIF(INDIRECT("'Output 9'!$H$4:$H$"&amp;$C$12),Analysis!S41,INDIRECT("'Output 9'!$U$4:$U$"&amp;$C$12))
+SUMIF(INDIRECT("'Output 10'!$H$4:$H$"&amp;$C$13),Analysis!S41,INDIRECT("'Output 10'!$U$4:$U$"&amp;$C$13))</f>
        <v>0</v>
      </c>
      <c r="W41" s="5">
        <f ca="1">SUMIF(INDIRECT("'Output 1'!$H$4:$H$"&amp;$C$4),Analysis!T41,INDIRECT("'Output 1'!$y$4:$Y$"&amp;$C$4))
+SUMIF(INDIRECT("'Output 2'!$H$4:$H$"&amp;$C$5),Analysis!T41,INDIRECT("'Output 2'!$y$4:$Y$"&amp;$C$5))
+SUMIF(INDIRECT("'Output 3'!$H$4:$H$"&amp;$C$6),Analysis!T41,INDIRECT("'Output 3'!$y$4:$Y$"&amp;$C$6))
+SUMIF(INDIRECT("'Output 4'!$H$4:$H$"&amp;$C$7),Analysis!T41,INDIRECT("'Output 4'!$y$4:$Y$"&amp;$C$7))
+SUMIF(INDIRECT("'Output 5'!$H$4:$H$"&amp;$C$8),Analysis!T41,INDIRECT("'Output 5'!$y$4:$Y$"&amp;$C$8))
+SUMIF(INDIRECT("'Output 6'!$H$4:$H$"&amp;$C$9),Analysis!T41,INDIRECT("'Output 6'!$y$4:$Y$"&amp;$C$9))
+SUMIF(INDIRECT("'Output 7'!$H$4:$H$"&amp;$C$10),Analysis!T41,INDIRECT("'Output 7'!$y$4:$Y$"&amp;$C$10))
+SUMIF(INDIRECT("'Output 8'!$H$4:$H$"&amp;$C$11),Analysis!T41,INDIRECT("'Output 8'!$y$4:$Y$"&amp;$C$11))
+SUMIF(INDIRECT("'Output 9'!$H$4:$H$"&amp;$C$12),Analysis!T41,INDIRECT("'Output 9'!$y$4:$Y$"&amp;$C$12))
+SUMIF(INDIRECT("'Output 10'!$H$4:$H$"&amp;$C$13),Analysis!T41,INDIRECT("'Output 10'!$y$4:$Y$"&amp;$C$13))</f>
        <v>0</v>
      </c>
      <c r="X41" s="5">
        <f ca="1">SUMIF(INDIRECT("'Output 1'!$H$4:$H$"&amp;$C$4),Analysis!U41,INDIRECT("'Output 1'!$AC$4:$AC$"&amp;$C$4))
+SUMIF(INDIRECT("'Output 2'!$H$4:$H$"&amp;$C$5),Analysis!U41,INDIRECT("'Output 2'!$AC$4:$AC$"&amp;$C$5))
+SUMIF(INDIRECT("'Output 3'!$H$4:$H$"&amp;$C$6),Analysis!U41,INDIRECT("'Output 3'!$AC$4:$AC$"&amp;$C$6))
+SUMIF(INDIRECT("'Output 4'!$H$4:$H$"&amp;$C$7),Analysis!U41,INDIRECT("'Output 4'!$AC$4:$AC$"&amp;$C$7))
+SUMIF(INDIRECT("'Output 5'!$H$4:$H$"&amp;$C$8),Analysis!U41,INDIRECT("'Output 5'!$AC$4:$AC$"&amp;$C$8))
+SUMIF(INDIRECT("'Output 6'!$H$4:$H$"&amp;$C$9),Analysis!U41,INDIRECT("'Output 6'!$AC$4:$AC$"&amp;$C$9))
+SUMIF(INDIRECT("'Output 7'!$H$4:$H$"&amp;$C$10),Analysis!U41,INDIRECT("'Output 7'!$AC$4:$AC$"&amp;$C$10))
+SUMIF(INDIRECT("'Output 8'!$H$4:$H$"&amp;$C$11),Analysis!U41,INDIRECT("'Output 8'!$AC$4:$AC$"&amp;$C$11))
+SUMIF(INDIRECT("'Output 9'!$H$4:$H$"&amp;$C$12),Analysis!U41,INDIRECT("'Output 9'!$AC$4:$AC$"&amp;$C$12))
+SUMIF(INDIRECT("'Output 10'!$H$4:$H$"&amp;$C$13),Analysis!U41,INDIRECT("'Output 10'!$AC$4:$AC$"&amp;$C$13))</f>
        <v>0</v>
      </c>
      <c r="Y41" s="31"/>
      <c r="Z41" s="5">
        <f>SUMIF('Unplanned Outputs'!$E$4:$E$500,Analysis!S41,'Unplanned Outputs'!$J$4:$J$500)</f>
        <v>0</v>
      </c>
      <c r="AA41" s="5">
        <f>SUMIF('Unplanned Outputs'!$E$4:$E$500,Analysis!$S41,'Unplanned Outputs'!$N$4:$N$500)</f>
        <v>0</v>
      </c>
      <c r="AB41" s="5">
        <f>SUMIF('Unplanned Outputs'!$E$4:$E$500,Analysis!$S41,'Unplanned Outputs'!$R$4:$R$500)</f>
        <v>0</v>
      </c>
      <c r="AC41" s="5">
        <f>SUMIF('Unplanned Outputs'!$E$4:$E$500,Analysis!$S41,'Unplanned Outputs'!$V$4:$V$500)</f>
        <v>0</v>
      </c>
      <c r="AD41" s="5">
        <f>SUMIF('Unplanned Outputs'!$E$4:$E$500,Analysis!$S41,'Unplanned Outputs'!$Z$4:$Z$500)</f>
        <v>0</v>
      </c>
      <c r="AE41" s="15"/>
      <c r="AF41" s="37">
        <f t="shared" ca="1" si="10"/>
        <v>0</v>
      </c>
      <c r="AG41" s="37">
        <f t="shared" si="11"/>
        <v>0</v>
      </c>
      <c r="AH41" s="48">
        <f t="shared" ca="1" si="12"/>
        <v>0</v>
      </c>
      <c r="AI41" s="58">
        <f ca="1">SUMIF(INDIRECT("'Output 1'!$H$5:$H$"&amp;$C$4),Analysis!$S41,INDIRECT("'Output 1'!$F$5:$F$"&amp;$C$4))
+SUMIF(INDIRECT("'Output 2'!$H$5:$H$"&amp;$C$5),Analysis!$S41,INDIRECT("'Output 2'!$F$5:$F$"&amp;$C$5))
+SUMIF(INDIRECT("'Output 3'!$H$5:$H$"&amp;$C$6),Analysis!$S41,INDIRECT("'Output 3'!$F$5:$F$"&amp;$C$6))
+SUMIF(INDIRECT("'Output 4'!$H$5:$H$"&amp;$C$7),Analysis!$S41,INDIRECT("'Output 4'!$F$5:$F$"&amp;$C$7))
+SUMIF(INDIRECT("'Output 5'!$H$5:$H$"&amp;$C$8),Analysis!$S41,INDIRECT("'Output 5'!$F$5:$F$"&amp;$C$8))
+SUMIF(INDIRECT("'Output 6'!$H$5:$H$"&amp;$C$9),Analysis!$S41,INDIRECT("'Output 6'!$F$5:$F$"&amp;$C$9))
+SUMIF(INDIRECT("'Output 7'!$H$5:$H$"&amp;$C$10),Analysis!$S41,INDIRECT("'Output 7'!$F$5:$F$"&amp;$C$10))
+SUMIF(INDIRECT("'Output 8'!$H$5:$H$"&amp;$C$11),Analysis!$S41,INDIRECT("'Output 8'!$F$5:$F$"&amp;$C$11))
+SUMIF(INDIRECT("'Output 9'!$H$5:$H$"&amp;$C$12),Analysis!$S41,INDIRECT("'Output 9'!$F$5:$F$"&amp;$C$12))
+SUMIF(INDIRECT("'Output 10'!$H$5:$H$"&amp;$C$13),Analysis!$S41,INDIRECT("'Output 10'!$F$5:$F$"&amp;$C$13))</f>
        <v>0</v>
      </c>
    </row>
    <row r="42" spans="7:35">
      <c r="S42" s="31" t="s">
        <v>397</v>
      </c>
      <c r="T42" s="5">
        <f ca="1">SUMIF(INDIRECT("'Output 1'!$H$4:$H$"&amp;$C$4),Analysis!S42,INDIRECT("'Output 1'!$m$4:$m$"&amp;$C$4))
+SUMIF(INDIRECT("'Output 2'!$H$4:$H$"&amp;$C$5),Analysis!S42,INDIRECT("'Output 2'!$m$4:$m$"&amp;$C$5))
+SUMIF(INDIRECT("'Output 3'!$H$4:$H$"&amp;$C$6),Analysis!S42,INDIRECT("'Output 3'!$m$4:$m$"&amp;$C$6))
+SUMIF(INDIRECT("'Output 4'!$H$4:$H$"&amp;$C$7),Analysis!S42,INDIRECT("'Output 4'!$m$4:$m$"&amp;$C$7))
+SUMIF(INDIRECT("'Output 5'!$H$4:$H$"&amp;$C$8),Analysis!S42,INDIRECT("'Output 5'!$m$4:$m$"&amp;$C$8))
+SUMIF(INDIRECT("'Output 6'!$H$4:$H$"&amp;$C$9),Analysis!S42,INDIRECT("'Output 6'!$m$4:$m$"&amp;$C$9))
+SUMIF(INDIRECT("'Output 7'!$H$4:$H$"&amp;$C$10),Analysis!S42,INDIRECT("'Output 7'!$m$4:$m$"&amp;$C$10))
+SUMIF(INDIRECT("'Output 8'!$H$4:$H$"&amp;$C$11),Analysis!S42,INDIRECT("'Output 8'!$m$4:$m$"&amp;$C$11))
+SUMIF(INDIRECT("'Output 9'!$H$4:$H$"&amp;$C$12),Analysis!S42,INDIRECT("'Output 9'!$m$4:$m$"&amp;$C$12))
+SUMIF(INDIRECT("'Output 10'!$H$4:$H$"&amp;$C$13),Analysis!S42,INDIRECT("'Output 10'!$m$4:$m$"&amp;$C$13))</f>
        <v>0</v>
      </c>
      <c r="U42" s="5">
        <f ca="1">SUMIF(INDIRECT("'Output 1'!$H$4:$H$"&amp;$C$4),Analysis!S42,INDIRECT("'Output 1'!$Q$4:$Q$"&amp;$C$4))
+SUMIF(INDIRECT("'Output 2'!$H$4:$H$"&amp;$C$5),Analysis!S42,INDIRECT("'Output 2'!$Q$4:$Q$"&amp;$C$5))
+SUMIF(INDIRECT("'Output 3'!$H$4:$H$"&amp;$C$6),Analysis!S42,INDIRECT("'Output 3'!$Q$4:$Q$"&amp;$C$6))
+SUMIF(INDIRECT("'Output 4'!$H$4:$H$"&amp;$C$7),Analysis!S42,INDIRECT("'Output 4'!$Q$4:$Q$"&amp;$C$7))
+SUMIF(INDIRECT("'Output 5'!$H$4:$H$"&amp;$C$8),Analysis!S42,INDIRECT("'Output 5'!$Q$4:$Q$"&amp;$C$8))
+SUMIF(INDIRECT("'Output 6'!$H$4:$H$"&amp;$C$9),Analysis!S42,INDIRECT("'Output 6'!$Q$4:$Q$"&amp;$C$9))
+SUMIF(INDIRECT("'Output 7'!$H$4:$H$"&amp;$C$10),Analysis!S42,INDIRECT("'Output 7'!$Q$4:$Q$"&amp;$C$10))
+SUMIF(INDIRECT("'Output 8'!$H$4:$H$"&amp;$C$11),Analysis!S42,INDIRECT("'Output 8'!$Q$4:$Q$"&amp;$C$11))
+SUMIF(INDIRECT("'Output 9'!$H$4:$H$"&amp;$C$12),Analysis!S42,INDIRECT("'Output 9'!$Q$4:$Q$"&amp;$C$12))
+SUMIF(INDIRECT("'Output 10'!$H$4:$H$"&amp;$C$13),Analysis!S42,INDIRECT("'Output 10'!$Q$4:$Q$"&amp;$C$13))</f>
        <v>0</v>
      </c>
      <c r="V42" s="5">
        <f ca="1">SUMIF(INDIRECT("'Output 1'!$H$4:$H$"&amp;$C$4),Analysis!S42,INDIRECT("'Output 1'!$U$4:$U$"&amp;$C$4))
+SUMIF(INDIRECT("'Output 2'!$H$4:$H$"&amp;$C$5),Analysis!S42,INDIRECT("'Output 2'!$U$4:$U$"&amp;$C$5))
+SUMIF(INDIRECT("'Output 3'!$H$4:$H$"&amp;$C$6),Analysis!S42,INDIRECT("'Output 3'!$U$4:$U$"&amp;$C$6))
+SUMIF(INDIRECT("'Output 4'!$H$4:$H$"&amp;$C$7),Analysis!S42,INDIRECT("'Output 4'!$U$4:$U$"&amp;$C$7))
+SUMIF(INDIRECT("'Output 5'!$H$4:$H$"&amp;$C$8),Analysis!S42,INDIRECT("'Output 5'!$U$4:$U$"&amp;$C$8))
+SUMIF(INDIRECT("'Output 6'!$H$4:$H$"&amp;$C$9),Analysis!S42,INDIRECT("'Output 6'!$U$4:$U$"&amp;$C$9))
+SUMIF(INDIRECT("'Output 7'!$H$4:$H$"&amp;$C$10),Analysis!S42,INDIRECT("'Output 7'!$U$4:$U$"&amp;$C$10))
+SUMIF(INDIRECT("'Output 8'!$H$4:$H$"&amp;$C$11),Analysis!S42,INDIRECT("'Output 8'!$U$4:$U$"&amp;$C$11))
+SUMIF(INDIRECT("'Output 9'!$H$4:$H$"&amp;$C$12),Analysis!S42,INDIRECT("'Output 9'!$U$4:$U$"&amp;$C$12))
+SUMIF(INDIRECT("'Output 10'!$H$4:$H$"&amp;$C$13),Analysis!S42,INDIRECT("'Output 10'!$U$4:$U$"&amp;$C$13))</f>
        <v>0</v>
      </c>
      <c r="W42" s="5">
        <f ca="1">SUMIF(INDIRECT("'Output 1'!$H$4:$H$"&amp;$C$4),Analysis!T42,INDIRECT("'Output 1'!$y$4:$Y$"&amp;$C$4))
+SUMIF(INDIRECT("'Output 2'!$H$4:$H$"&amp;$C$5),Analysis!T42,INDIRECT("'Output 2'!$y$4:$Y$"&amp;$C$5))
+SUMIF(INDIRECT("'Output 3'!$H$4:$H$"&amp;$C$6),Analysis!T42,INDIRECT("'Output 3'!$y$4:$Y$"&amp;$C$6))
+SUMIF(INDIRECT("'Output 4'!$H$4:$H$"&amp;$C$7),Analysis!T42,INDIRECT("'Output 4'!$y$4:$Y$"&amp;$C$7))
+SUMIF(INDIRECT("'Output 5'!$H$4:$H$"&amp;$C$8),Analysis!T42,INDIRECT("'Output 5'!$y$4:$Y$"&amp;$C$8))
+SUMIF(INDIRECT("'Output 6'!$H$4:$H$"&amp;$C$9),Analysis!T42,INDIRECT("'Output 6'!$y$4:$Y$"&amp;$C$9))
+SUMIF(INDIRECT("'Output 7'!$H$4:$H$"&amp;$C$10),Analysis!T42,INDIRECT("'Output 7'!$y$4:$Y$"&amp;$C$10))
+SUMIF(INDIRECT("'Output 8'!$H$4:$H$"&amp;$C$11),Analysis!T42,INDIRECT("'Output 8'!$y$4:$Y$"&amp;$C$11))
+SUMIF(INDIRECT("'Output 9'!$H$4:$H$"&amp;$C$12),Analysis!T42,INDIRECT("'Output 9'!$y$4:$Y$"&amp;$C$12))
+SUMIF(INDIRECT("'Output 10'!$H$4:$H$"&amp;$C$13),Analysis!T42,INDIRECT("'Output 10'!$y$4:$Y$"&amp;$C$13))</f>
        <v>0</v>
      </c>
      <c r="X42" s="5">
        <f ca="1">SUMIF(INDIRECT("'Output 1'!$H$4:$H$"&amp;$C$4),Analysis!U42,INDIRECT("'Output 1'!$AC$4:$AC$"&amp;$C$4))
+SUMIF(INDIRECT("'Output 2'!$H$4:$H$"&amp;$C$5),Analysis!U42,INDIRECT("'Output 2'!$AC$4:$AC$"&amp;$C$5))
+SUMIF(INDIRECT("'Output 3'!$H$4:$H$"&amp;$C$6),Analysis!U42,INDIRECT("'Output 3'!$AC$4:$AC$"&amp;$C$6))
+SUMIF(INDIRECT("'Output 4'!$H$4:$H$"&amp;$C$7),Analysis!U42,INDIRECT("'Output 4'!$AC$4:$AC$"&amp;$C$7))
+SUMIF(INDIRECT("'Output 5'!$H$4:$H$"&amp;$C$8),Analysis!U42,INDIRECT("'Output 5'!$AC$4:$AC$"&amp;$C$8))
+SUMIF(INDIRECT("'Output 6'!$H$4:$H$"&amp;$C$9),Analysis!U42,INDIRECT("'Output 6'!$AC$4:$AC$"&amp;$C$9))
+SUMIF(INDIRECT("'Output 7'!$H$4:$H$"&amp;$C$10),Analysis!U42,INDIRECT("'Output 7'!$AC$4:$AC$"&amp;$C$10))
+SUMIF(INDIRECT("'Output 8'!$H$4:$H$"&amp;$C$11),Analysis!U42,INDIRECT("'Output 8'!$AC$4:$AC$"&amp;$C$11))
+SUMIF(INDIRECT("'Output 9'!$H$4:$H$"&amp;$C$12),Analysis!U42,INDIRECT("'Output 9'!$AC$4:$AC$"&amp;$C$12))
+SUMIF(INDIRECT("'Output 10'!$H$4:$H$"&amp;$C$13),Analysis!U42,INDIRECT("'Output 10'!$AC$4:$AC$"&amp;$C$13))</f>
        <v>0</v>
      </c>
      <c r="Y42" s="31"/>
      <c r="Z42" s="5">
        <f>SUMIF('Unplanned Outputs'!$E$4:$E$500,Analysis!S42,'Unplanned Outputs'!$J$4:$J$500)</f>
        <v>0</v>
      </c>
      <c r="AA42" s="5">
        <f>SUMIF('Unplanned Outputs'!$E$4:$E$500,Analysis!$S42,'Unplanned Outputs'!$N$4:$N$500)</f>
        <v>0</v>
      </c>
      <c r="AB42" s="5">
        <f>SUMIF('Unplanned Outputs'!$E$4:$E$500,Analysis!$S42,'Unplanned Outputs'!$R$4:$R$500)</f>
        <v>0</v>
      </c>
      <c r="AC42" s="5">
        <f>SUMIF('Unplanned Outputs'!$E$4:$E$500,Analysis!$S42,'Unplanned Outputs'!$V$4:$V$500)</f>
        <v>0</v>
      </c>
      <c r="AD42" s="5">
        <f>SUMIF('Unplanned Outputs'!$E$4:$E$500,Analysis!$S42,'Unplanned Outputs'!$Z$4:$Z$500)</f>
        <v>0</v>
      </c>
      <c r="AE42" s="15"/>
      <c r="AF42" s="37">
        <f t="shared" ca="1" si="10"/>
        <v>0</v>
      </c>
      <c r="AG42" s="37">
        <f t="shared" si="11"/>
        <v>0</v>
      </c>
      <c r="AH42" s="48">
        <f t="shared" ca="1" si="12"/>
        <v>0</v>
      </c>
      <c r="AI42" s="58">
        <f ca="1">SUMIF(INDIRECT("'Output 1'!$H$5:$H$"&amp;$C$4),Analysis!$S42,INDIRECT("'Output 1'!$F$5:$F$"&amp;$C$4))
+SUMIF(INDIRECT("'Output 2'!$H$5:$H$"&amp;$C$5),Analysis!$S42,INDIRECT("'Output 2'!$F$5:$F$"&amp;$C$5))
+SUMIF(INDIRECT("'Output 3'!$H$5:$H$"&amp;$C$6),Analysis!$S42,INDIRECT("'Output 3'!$F$5:$F$"&amp;$C$6))
+SUMIF(INDIRECT("'Output 4'!$H$5:$H$"&amp;$C$7),Analysis!$S42,INDIRECT("'Output 4'!$F$5:$F$"&amp;$C$7))
+SUMIF(INDIRECT("'Output 5'!$H$5:$H$"&amp;$C$8),Analysis!$S42,INDIRECT("'Output 5'!$F$5:$F$"&amp;$C$8))
+SUMIF(INDIRECT("'Output 6'!$H$5:$H$"&amp;$C$9),Analysis!$S42,INDIRECT("'Output 6'!$F$5:$F$"&amp;$C$9))
+SUMIF(INDIRECT("'Output 7'!$H$5:$H$"&amp;$C$10),Analysis!$S42,INDIRECT("'Output 7'!$F$5:$F$"&amp;$C$10))
+SUMIF(INDIRECT("'Output 8'!$H$5:$H$"&amp;$C$11),Analysis!$S42,INDIRECT("'Output 8'!$F$5:$F$"&amp;$C$11))
+SUMIF(INDIRECT("'Output 9'!$H$5:$H$"&amp;$C$12),Analysis!$S42,INDIRECT("'Output 9'!$F$5:$F$"&amp;$C$12))
+SUMIF(INDIRECT("'Output 10'!$H$5:$H$"&amp;$C$13),Analysis!$S42,INDIRECT("'Output 10'!$F$5:$F$"&amp;$C$13))</f>
        <v>0</v>
      </c>
    </row>
    <row r="43" spans="7:35">
      <c r="S43" s="31" t="s">
        <v>398</v>
      </c>
      <c r="T43" s="5">
        <f ca="1">SUMIF(INDIRECT("'Output 1'!$H$4:$H$"&amp;$C$4),Analysis!S43,INDIRECT("'Output 1'!$m$4:$m$"&amp;$C$4))
+SUMIF(INDIRECT("'Output 2'!$H$4:$H$"&amp;$C$5),Analysis!S43,INDIRECT("'Output 2'!$m$4:$m$"&amp;$C$5))
+SUMIF(INDIRECT("'Output 3'!$H$4:$H$"&amp;$C$6),Analysis!S43,INDIRECT("'Output 3'!$m$4:$m$"&amp;$C$6))
+SUMIF(INDIRECT("'Output 4'!$H$4:$H$"&amp;$C$7),Analysis!S43,INDIRECT("'Output 4'!$m$4:$m$"&amp;$C$7))
+SUMIF(INDIRECT("'Output 5'!$H$4:$H$"&amp;$C$8),Analysis!S43,INDIRECT("'Output 5'!$m$4:$m$"&amp;$C$8))
+SUMIF(INDIRECT("'Output 6'!$H$4:$H$"&amp;$C$9),Analysis!S43,INDIRECT("'Output 6'!$m$4:$m$"&amp;$C$9))
+SUMIF(INDIRECT("'Output 7'!$H$4:$H$"&amp;$C$10),Analysis!S43,INDIRECT("'Output 7'!$m$4:$m$"&amp;$C$10))
+SUMIF(INDIRECT("'Output 8'!$H$4:$H$"&amp;$C$11),Analysis!S43,INDIRECT("'Output 8'!$m$4:$m$"&amp;$C$11))
+SUMIF(INDIRECT("'Output 9'!$H$4:$H$"&amp;$C$12),Analysis!S43,INDIRECT("'Output 9'!$m$4:$m$"&amp;$C$12))
+SUMIF(INDIRECT("'Output 10'!$H$4:$H$"&amp;$C$13),Analysis!S43,INDIRECT("'Output 10'!$m$4:$m$"&amp;$C$13))</f>
        <v>0</v>
      </c>
      <c r="U43" s="5">
        <f ca="1">SUMIF(INDIRECT("'Output 1'!$H$4:$H$"&amp;$C$4),Analysis!S43,INDIRECT("'Output 1'!$Q$4:$Q$"&amp;$C$4))
+SUMIF(INDIRECT("'Output 2'!$H$4:$H$"&amp;$C$5),Analysis!S43,INDIRECT("'Output 2'!$Q$4:$Q$"&amp;$C$5))
+SUMIF(INDIRECT("'Output 3'!$H$4:$H$"&amp;$C$6),Analysis!S43,INDIRECT("'Output 3'!$Q$4:$Q$"&amp;$C$6))
+SUMIF(INDIRECT("'Output 4'!$H$4:$H$"&amp;$C$7),Analysis!S43,INDIRECT("'Output 4'!$Q$4:$Q$"&amp;$C$7))
+SUMIF(INDIRECT("'Output 5'!$H$4:$H$"&amp;$C$8),Analysis!S43,INDIRECT("'Output 5'!$Q$4:$Q$"&amp;$C$8))
+SUMIF(INDIRECT("'Output 6'!$H$4:$H$"&amp;$C$9),Analysis!S43,INDIRECT("'Output 6'!$Q$4:$Q$"&amp;$C$9))
+SUMIF(INDIRECT("'Output 7'!$H$4:$H$"&amp;$C$10),Analysis!S43,INDIRECT("'Output 7'!$Q$4:$Q$"&amp;$C$10))
+SUMIF(INDIRECT("'Output 8'!$H$4:$H$"&amp;$C$11),Analysis!S43,INDIRECT("'Output 8'!$Q$4:$Q$"&amp;$C$11))
+SUMIF(INDIRECT("'Output 9'!$H$4:$H$"&amp;$C$12),Analysis!S43,INDIRECT("'Output 9'!$Q$4:$Q$"&amp;$C$12))
+SUMIF(INDIRECT("'Output 10'!$H$4:$H$"&amp;$C$13),Analysis!S43,INDIRECT("'Output 10'!$Q$4:$Q$"&amp;$C$13))</f>
        <v>0</v>
      </c>
      <c r="V43" s="5">
        <f ca="1">SUMIF(INDIRECT("'Output 1'!$H$4:$H$"&amp;$C$4),Analysis!S43,INDIRECT("'Output 1'!$U$4:$U$"&amp;$C$4))
+SUMIF(INDIRECT("'Output 2'!$H$4:$H$"&amp;$C$5),Analysis!S43,INDIRECT("'Output 2'!$U$4:$U$"&amp;$C$5))
+SUMIF(INDIRECT("'Output 3'!$H$4:$H$"&amp;$C$6),Analysis!S43,INDIRECT("'Output 3'!$U$4:$U$"&amp;$C$6))
+SUMIF(INDIRECT("'Output 4'!$H$4:$H$"&amp;$C$7),Analysis!S43,INDIRECT("'Output 4'!$U$4:$U$"&amp;$C$7))
+SUMIF(INDIRECT("'Output 5'!$H$4:$H$"&amp;$C$8),Analysis!S43,INDIRECT("'Output 5'!$U$4:$U$"&amp;$C$8))
+SUMIF(INDIRECT("'Output 6'!$H$4:$H$"&amp;$C$9),Analysis!S43,INDIRECT("'Output 6'!$U$4:$U$"&amp;$C$9))
+SUMIF(INDIRECT("'Output 7'!$H$4:$H$"&amp;$C$10),Analysis!S43,INDIRECT("'Output 7'!$U$4:$U$"&amp;$C$10))
+SUMIF(INDIRECT("'Output 8'!$H$4:$H$"&amp;$C$11),Analysis!S43,INDIRECT("'Output 8'!$U$4:$U$"&amp;$C$11))
+SUMIF(INDIRECT("'Output 9'!$H$4:$H$"&amp;$C$12),Analysis!S43,INDIRECT("'Output 9'!$U$4:$U$"&amp;$C$12))
+SUMIF(INDIRECT("'Output 10'!$H$4:$H$"&amp;$C$13),Analysis!S43,INDIRECT("'Output 10'!$U$4:$U$"&amp;$C$13))</f>
        <v>0</v>
      </c>
      <c r="W43" s="5">
        <f ca="1">SUMIF(INDIRECT("'Output 1'!$H$4:$H$"&amp;$C$4),Analysis!T43,INDIRECT("'Output 1'!$y$4:$Y$"&amp;$C$4))
+SUMIF(INDIRECT("'Output 2'!$H$4:$H$"&amp;$C$5),Analysis!T43,INDIRECT("'Output 2'!$y$4:$Y$"&amp;$C$5))
+SUMIF(INDIRECT("'Output 3'!$H$4:$H$"&amp;$C$6),Analysis!T43,INDIRECT("'Output 3'!$y$4:$Y$"&amp;$C$6))
+SUMIF(INDIRECT("'Output 4'!$H$4:$H$"&amp;$C$7),Analysis!T43,INDIRECT("'Output 4'!$y$4:$Y$"&amp;$C$7))
+SUMIF(INDIRECT("'Output 5'!$H$4:$H$"&amp;$C$8),Analysis!T43,INDIRECT("'Output 5'!$y$4:$Y$"&amp;$C$8))
+SUMIF(INDIRECT("'Output 6'!$H$4:$H$"&amp;$C$9),Analysis!T43,INDIRECT("'Output 6'!$y$4:$Y$"&amp;$C$9))
+SUMIF(INDIRECT("'Output 7'!$H$4:$H$"&amp;$C$10),Analysis!T43,INDIRECT("'Output 7'!$y$4:$Y$"&amp;$C$10))
+SUMIF(INDIRECT("'Output 8'!$H$4:$H$"&amp;$C$11),Analysis!T43,INDIRECT("'Output 8'!$y$4:$Y$"&amp;$C$11))
+SUMIF(INDIRECT("'Output 9'!$H$4:$H$"&amp;$C$12),Analysis!T43,INDIRECT("'Output 9'!$y$4:$Y$"&amp;$C$12))
+SUMIF(INDIRECT("'Output 10'!$H$4:$H$"&amp;$C$13),Analysis!T43,INDIRECT("'Output 10'!$y$4:$Y$"&amp;$C$13))</f>
        <v>0</v>
      </c>
      <c r="X43" s="5">
        <f ca="1">SUMIF(INDIRECT("'Output 1'!$H$4:$H$"&amp;$C$4),Analysis!U43,INDIRECT("'Output 1'!$AC$4:$AC$"&amp;$C$4))
+SUMIF(INDIRECT("'Output 2'!$H$4:$H$"&amp;$C$5),Analysis!U43,INDIRECT("'Output 2'!$AC$4:$AC$"&amp;$C$5))
+SUMIF(INDIRECT("'Output 3'!$H$4:$H$"&amp;$C$6),Analysis!U43,INDIRECT("'Output 3'!$AC$4:$AC$"&amp;$C$6))
+SUMIF(INDIRECT("'Output 4'!$H$4:$H$"&amp;$C$7),Analysis!U43,INDIRECT("'Output 4'!$AC$4:$AC$"&amp;$C$7))
+SUMIF(INDIRECT("'Output 5'!$H$4:$H$"&amp;$C$8),Analysis!U43,INDIRECT("'Output 5'!$AC$4:$AC$"&amp;$C$8))
+SUMIF(INDIRECT("'Output 6'!$H$4:$H$"&amp;$C$9),Analysis!U43,INDIRECT("'Output 6'!$AC$4:$AC$"&amp;$C$9))
+SUMIF(INDIRECT("'Output 7'!$H$4:$H$"&amp;$C$10),Analysis!U43,INDIRECT("'Output 7'!$AC$4:$AC$"&amp;$C$10))
+SUMIF(INDIRECT("'Output 8'!$H$4:$H$"&amp;$C$11),Analysis!U43,INDIRECT("'Output 8'!$AC$4:$AC$"&amp;$C$11))
+SUMIF(INDIRECT("'Output 9'!$H$4:$H$"&amp;$C$12),Analysis!U43,INDIRECT("'Output 9'!$AC$4:$AC$"&amp;$C$12))
+SUMIF(INDIRECT("'Output 10'!$H$4:$H$"&amp;$C$13),Analysis!U43,INDIRECT("'Output 10'!$AC$4:$AC$"&amp;$C$13))</f>
        <v>0</v>
      </c>
      <c r="Y43" s="31"/>
      <c r="Z43" s="5">
        <f>SUMIF('Unplanned Outputs'!$E$4:$E$500,Analysis!S43,'Unplanned Outputs'!$J$4:$J$500)</f>
        <v>0</v>
      </c>
      <c r="AA43" s="5">
        <f>SUMIF('Unplanned Outputs'!$E$4:$E$500,Analysis!$S43,'Unplanned Outputs'!$N$4:$N$500)</f>
        <v>0</v>
      </c>
      <c r="AB43" s="5">
        <f>SUMIF('Unplanned Outputs'!$E$4:$E$500,Analysis!$S43,'Unplanned Outputs'!$R$4:$R$500)</f>
        <v>0</v>
      </c>
      <c r="AC43" s="5">
        <f>SUMIF('Unplanned Outputs'!$E$4:$E$500,Analysis!$S43,'Unplanned Outputs'!$V$4:$V$500)</f>
        <v>0</v>
      </c>
      <c r="AD43" s="5">
        <f>SUMIF('Unplanned Outputs'!$E$4:$E$500,Analysis!$S43,'Unplanned Outputs'!$Z$4:$Z$500)</f>
        <v>0</v>
      </c>
      <c r="AE43" s="15"/>
      <c r="AF43" s="37">
        <f t="shared" ca="1" si="10"/>
        <v>0</v>
      </c>
      <c r="AG43" s="37">
        <f t="shared" si="11"/>
        <v>0</v>
      </c>
      <c r="AH43" s="48">
        <f t="shared" ca="1" si="12"/>
        <v>0</v>
      </c>
      <c r="AI43" s="58">
        <f ca="1">SUMIF(INDIRECT("'Output 1'!$H$5:$H$"&amp;$C$4),Analysis!$S43,INDIRECT("'Output 1'!$F$5:$F$"&amp;$C$4))
+SUMIF(INDIRECT("'Output 2'!$H$5:$H$"&amp;$C$5),Analysis!$S43,INDIRECT("'Output 2'!$F$5:$F$"&amp;$C$5))
+SUMIF(INDIRECT("'Output 3'!$H$5:$H$"&amp;$C$6),Analysis!$S43,INDIRECT("'Output 3'!$F$5:$F$"&amp;$C$6))
+SUMIF(INDIRECT("'Output 4'!$H$5:$H$"&amp;$C$7),Analysis!$S43,INDIRECT("'Output 4'!$F$5:$F$"&amp;$C$7))
+SUMIF(INDIRECT("'Output 5'!$H$5:$H$"&amp;$C$8),Analysis!$S43,INDIRECT("'Output 5'!$F$5:$F$"&amp;$C$8))
+SUMIF(INDIRECT("'Output 6'!$H$5:$H$"&amp;$C$9),Analysis!$S43,INDIRECT("'Output 6'!$F$5:$F$"&amp;$C$9))
+SUMIF(INDIRECT("'Output 7'!$H$5:$H$"&amp;$C$10),Analysis!$S43,INDIRECT("'Output 7'!$F$5:$F$"&amp;$C$10))
+SUMIF(INDIRECT("'Output 8'!$H$5:$H$"&amp;$C$11),Analysis!$S43,INDIRECT("'Output 8'!$F$5:$F$"&amp;$C$11))
+SUMIF(INDIRECT("'Output 9'!$H$5:$H$"&amp;$C$12),Analysis!$S43,INDIRECT("'Output 9'!$F$5:$F$"&amp;$C$12))
+SUMIF(INDIRECT("'Output 10'!$H$5:$H$"&amp;$C$13),Analysis!$S43,INDIRECT("'Output 10'!$F$5:$F$"&amp;$C$13))</f>
        <v>0</v>
      </c>
    </row>
    <row r="44" spans="7:35">
      <c r="S44" s="31">
        <v>3.3</v>
      </c>
      <c r="T44" s="5">
        <f ca="1">SUMIF(INDIRECT("'Output 1'!$H$4:$H$"&amp;$C$4),Analysis!S44,INDIRECT("'Output 1'!$m$4:$m$"&amp;$C$4))
+SUMIF(INDIRECT("'Output 2'!$H$4:$H$"&amp;$C$5),Analysis!S44,INDIRECT("'Output 2'!$m$4:$m$"&amp;$C$5))
+SUMIF(INDIRECT("'Output 3'!$H$4:$H$"&amp;$C$6),Analysis!S44,INDIRECT("'Output 3'!$m$4:$m$"&amp;$C$6))
+SUMIF(INDIRECT("'Output 4'!$H$4:$H$"&amp;$C$7),Analysis!S44,INDIRECT("'Output 4'!$m$4:$m$"&amp;$C$7))
+SUMIF(INDIRECT("'Output 5'!$H$4:$H$"&amp;$C$8),Analysis!S44,INDIRECT("'Output 5'!$m$4:$m$"&amp;$C$8))
+SUMIF(INDIRECT("'Output 6'!$H$4:$H$"&amp;$C$9),Analysis!S44,INDIRECT("'Output 6'!$m$4:$m$"&amp;$C$9))
+SUMIF(INDIRECT("'Output 7'!$H$4:$H$"&amp;$C$10),Analysis!S44,INDIRECT("'Output 7'!$m$4:$m$"&amp;$C$10))
+SUMIF(INDIRECT("'Output 8'!$H$4:$H$"&amp;$C$11),Analysis!S44,INDIRECT("'Output 8'!$m$4:$m$"&amp;$C$11))
+SUMIF(INDIRECT("'Output 9'!$H$4:$H$"&amp;$C$12),Analysis!S44,INDIRECT("'Output 9'!$m$4:$m$"&amp;$C$12))
+SUMIF(INDIRECT("'Output 10'!$H$4:$H$"&amp;$C$13),Analysis!S44,INDIRECT("'Output 10'!$m$4:$m$"&amp;$C$13))</f>
        <v>0</v>
      </c>
      <c r="U44" s="5">
        <f ca="1">SUMIF(INDIRECT("'Output 1'!$H$4:$H$"&amp;$C$4),Analysis!S44,INDIRECT("'Output 1'!$Q$4:$Q$"&amp;$C$4))
+SUMIF(INDIRECT("'Output 2'!$H$4:$H$"&amp;$C$5),Analysis!S44,INDIRECT("'Output 2'!$Q$4:$Q$"&amp;$C$5))
+SUMIF(INDIRECT("'Output 3'!$H$4:$H$"&amp;$C$6),Analysis!S44,INDIRECT("'Output 3'!$Q$4:$Q$"&amp;$C$6))
+SUMIF(INDIRECT("'Output 4'!$H$4:$H$"&amp;$C$7),Analysis!S44,INDIRECT("'Output 4'!$Q$4:$Q$"&amp;$C$7))
+SUMIF(INDIRECT("'Output 5'!$H$4:$H$"&amp;$C$8),Analysis!S44,INDIRECT("'Output 5'!$Q$4:$Q$"&amp;$C$8))
+SUMIF(INDIRECT("'Output 6'!$H$4:$H$"&amp;$C$9),Analysis!S44,INDIRECT("'Output 6'!$Q$4:$Q$"&amp;$C$9))
+SUMIF(INDIRECT("'Output 7'!$H$4:$H$"&amp;$C$10),Analysis!S44,INDIRECT("'Output 7'!$Q$4:$Q$"&amp;$C$10))
+SUMIF(INDIRECT("'Output 8'!$H$4:$H$"&amp;$C$11),Analysis!S44,INDIRECT("'Output 8'!$Q$4:$Q$"&amp;$C$11))
+SUMIF(INDIRECT("'Output 9'!$H$4:$H$"&amp;$C$12),Analysis!S44,INDIRECT("'Output 9'!$Q$4:$Q$"&amp;$C$12))
+SUMIF(INDIRECT("'Output 10'!$H$4:$H$"&amp;$C$13),Analysis!S44,INDIRECT("'Output 10'!$Q$4:$Q$"&amp;$C$13))</f>
        <v>0</v>
      </c>
      <c r="V44" s="5">
        <f ca="1">SUMIF(INDIRECT("'Output 1'!$H$4:$H$"&amp;$C$4),Analysis!S44,INDIRECT("'Output 1'!$U$4:$U$"&amp;$C$4))
+SUMIF(INDIRECT("'Output 2'!$H$4:$H$"&amp;$C$5),Analysis!S44,INDIRECT("'Output 2'!$U$4:$U$"&amp;$C$5))
+SUMIF(INDIRECT("'Output 3'!$H$4:$H$"&amp;$C$6),Analysis!S44,INDIRECT("'Output 3'!$U$4:$U$"&amp;$C$6))
+SUMIF(INDIRECT("'Output 4'!$H$4:$H$"&amp;$C$7),Analysis!S44,INDIRECT("'Output 4'!$U$4:$U$"&amp;$C$7))
+SUMIF(INDIRECT("'Output 5'!$H$4:$H$"&amp;$C$8),Analysis!S44,INDIRECT("'Output 5'!$U$4:$U$"&amp;$C$8))
+SUMIF(INDIRECT("'Output 6'!$H$4:$H$"&amp;$C$9),Analysis!S44,INDIRECT("'Output 6'!$U$4:$U$"&amp;$C$9))
+SUMIF(INDIRECT("'Output 7'!$H$4:$H$"&amp;$C$10),Analysis!S44,INDIRECT("'Output 7'!$U$4:$U$"&amp;$C$10))
+SUMIF(INDIRECT("'Output 8'!$H$4:$H$"&amp;$C$11),Analysis!S44,INDIRECT("'Output 8'!$U$4:$U$"&amp;$C$11))
+SUMIF(INDIRECT("'Output 9'!$H$4:$H$"&amp;$C$12),Analysis!S44,INDIRECT("'Output 9'!$U$4:$U$"&amp;$C$12))
+SUMIF(INDIRECT("'Output 10'!$H$4:$H$"&amp;$C$13),Analysis!S44,INDIRECT("'Output 10'!$U$4:$U$"&amp;$C$13))</f>
        <v>0</v>
      </c>
      <c r="W44" s="5">
        <f ca="1">SUMIF(INDIRECT("'Output 1'!$H$4:$H$"&amp;$C$4),Analysis!T44,INDIRECT("'Output 1'!$y$4:$Y$"&amp;$C$4))
+SUMIF(INDIRECT("'Output 2'!$H$4:$H$"&amp;$C$5),Analysis!T44,INDIRECT("'Output 2'!$y$4:$Y$"&amp;$C$5))
+SUMIF(INDIRECT("'Output 3'!$H$4:$H$"&amp;$C$6),Analysis!T44,INDIRECT("'Output 3'!$y$4:$Y$"&amp;$C$6))
+SUMIF(INDIRECT("'Output 4'!$H$4:$H$"&amp;$C$7),Analysis!T44,INDIRECT("'Output 4'!$y$4:$Y$"&amp;$C$7))
+SUMIF(INDIRECT("'Output 5'!$H$4:$H$"&amp;$C$8),Analysis!T44,INDIRECT("'Output 5'!$y$4:$Y$"&amp;$C$8))
+SUMIF(INDIRECT("'Output 6'!$H$4:$H$"&amp;$C$9),Analysis!T44,INDIRECT("'Output 6'!$y$4:$Y$"&amp;$C$9))
+SUMIF(INDIRECT("'Output 7'!$H$4:$H$"&amp;$C$10),Analysis!T44,INDIRECT("'Output 7'!$y$4:$Y$"&amp;$C$10))
+SUMIF(INDIRECT("'Output 8'!$H$4:$H$"&amp;$C$11),Analysis!T44,INDIRECT("'Output 8'!$y$4:$Y$"&amp;$C$11))
+SUMIF(INDIRECT("'Output 9'!$H$4:$H$"&amp;$C$12),Analysis!T44,INDIRECT("'Output 9'!$y$4:$Y$"&amp;$C$12))
+SUMIF(INDIRECT("'Output 10'!$H$4:$H$"&amp;$C$13),Analysis!T44,INDIRECT("'Output 10'!$y$4:$Y$"&amp;$C$13))</f>
        <v>0</v>
      </c>
      <c r="X44" s="5">
        <f ca="1">SUMIF(INDIRECT("'Output 1'!$H$4:$H$"&amp;$C$4),Analysis!U44,INDIRECT("'Output 1'!$AC$4:$AC$"&amp;$C$4))
+SUMIF(INDIRECT("'Output 2'!$H$4:$H$"&amp;$C$5),Analysis!U44,INDIRECT("'Output 2'!$AC$4:$AC$"&amp;$C$5))
+SUMIF(INDIRECT("'Output 3'!$H$4:$H$"&amp;$C$6),Analysis!U44,INDIRECT("'Output 3'!$AC$4:$AC$"&amp;$C$6))
+SUMIF(INDIRECT("'Output 4'!$H$4:$H$"&amp;$C$7),Analysis!U44,INDIRECT("'Output 4'!$AC$4:$AC$"&amp;$C$7))
+SUMIF(INDIRECT("'Output 5'!$H$4:$H$"&amp;$C$8),Analysis!U44,INDIRECT("'Output 5'!$AC$4:$AC$"&amp;$C$8))
+SUMIF(INDIRECT("'Output 6'!$H$4:$H$"&amp;$C$9),Analysis!U44,INDIRECT("'Output 6'!$AC$4:$AC$"&amp;$C$9))
+SUMIF(INDIRECT("'Output 7'!$H$4:$H$"&amp;$C$10),Analysis!U44,INDIRECT("'Output 7'!$AC$4:$AC$"&amp;$C$10))
+SUMIF(INDIRECT("'Output 8'!$H$4:$H$"&amp;$C$11),Analysis!U44,INDIRECT("'Output 8'!$AC$4:$AC$"&amp;$C$11))
+SUMIF(INDIRECT("'Output 9'!$H$4:$H$"&amp;$C$12),Analysis!U44,INDIRECT("'Output 9'!$AC$4:$AC$"&amp;$C$12))
+SUMIF(INDIRECT("'Output 10'!$H$4:$H$"&amp;$C$13),Analysis!U44,INDIRECT("'Output 10'!$AC$4:$AC$"&amp;$C$13))</f>
        <v>0</v>
      </c>
      <c r="Y44" s="31"/>
      <c r="Z44" s="5">
        <f>SUMIF('Unplanned Outputs'!$E$4:$E$500,Analysis!S44,'Unplanned Outputs'!$J$4:$J$500)</f>
        <v>0</v>
      </c>
      <c r="AA44" s="5">
        <f>SUMIF('Unplanned Outputs'!$E$4:$E$500,Analysis!$S44,'Unplanned Outputs'!$N$4:$N$500)</f>
        <v>0</v>
      </c>
      <c r="AB44" s="5">
        <f>SUMIF('Unplanned Outputs'!$E$4:$E$500,Analysis!$S44,'Unplanned Outputs'!$R$4:$R$500)</f>
        <v>0</v>
      </c>
      <c r="AC44" s="5">
        <f>SUMIF('Unplanned Outputs'!$E$4:$E$500,Analysis!$S44,'Unplanned Outputs'!$V$4:$V$500)</f>
        <v>0</v>
      </c>
      <c r="AD44" s="5">
        <f>SUMIF('Unplanned Outputs'!$E$4:$E$500,Analysis!$S44,'Unplanned Outputs'!$Z$4:$Z$500)</f>
        <v>0</v>
      </c>
      <c r="AE44" s="15"/>
      <c r="AF44" s="37">
        <f t="shared" ca="1" si="10"/>
        <v>0</v>
      </c>
      <c r="AG44" s="37">
        <f t="shared" si="11"/>
        <v>0</v>
      </c>
      <c r="AH44" s="48">
        <f t="shared" ca="1" si="12"/>
        <v>0</v>
      </c>
      <c r="AI44" s="58">
        <f ca="1">SUMIF(INDIRECT("'Output 1'!$H$5:$H$"&amp;$C$4),Analysis!$S44,INDIRECT("'Output 1'!$F$5:$F$"&amp;$C$4))
+SUMIF(INDIRECT("'Output 2'!$H$5:$H$"&amp;$C$5),Analysis!$S44,INDIRECT("'Output 2'!$F$5:$F$"&amp;$C$5))
+SUMIF(INDIRECT("'Output 3'!$H$5:$H$"&amp;$C$6),Analysis!$S44,INDIRECT("'Output 3'!$F$5:$F$"&amp;$C$6))
+SUMIF(INDIRECT("'Output 4'!$H$5:$H$"&amp;$C$7),Analysis!$S44,INDIRECT("'Output 4'!$F$5:$F$"&amp;$C$7))
+SUMIF(INDIRECT("'Output 5'!$H$5:$H$"&amp;$C$8),Analysis!$S44,INDIRECT("'Output 5'!$F$5:$F$"&amp;$C$8))
+SUMIF(INDIRECT("'Output 6'!$H$5:$H$"&amp;$C$9),Analysis!$S44,INDIRECT("'Output 6'!$F$5:$F$"&amp;$C$9))
+SUMIF(INDIRECT("'Output 7'!$H$5:$H$"&amp;$C$10),Analysis!$S44,INDIRECT("'Output 7'!$F$5:$F$"&amp;$C$10))
+SUMIF(INDIRECT("'Output 8'!$H$5:$H$"&amp;$C$11),Analysis!$S44,INDIRECT("'Output 8'!$F$5:$F$"&amp;$C$11))
+SUMIF(INDIRECT("'Output 9'!$H$5:$H$"&amp;$C$12),Analysis!$S44,INDIRECT("'Output 9'!$F$5:$F$"&amp;$C$12))
+SUMIF(INDIRECT("'Output 10'!$H$5:$H$"&amp;$C$13),Analysis!$S44,INDIRECT("'Output 10'!$F$5:$F$"&amp;$C$13))</f>
        <v>0</v>
      </c>
    </row>
    <row r="45" spans="7:35">
      <c r="S45" s="31" t="s">
        <v>399</v>
      </c>
      <c r="T45" s="5">
        <f ca="1">SUMIF(INDIRECT("'Output 1'!$H$4:$H$"&amp;$C$4),Analysis!S45,INDIRECT("'Output 1'!$m$4:$m$"&amp;$C$4))
+SUMIF(INDIRECT("'Output 2'!$H$4:$H$"&amp;$C$5),Analysis!S45,INDIRECT("'Output 2'!$m$4:$m$"&amp;$C$5))
+SUMIF(INDIRECT("'Output 3'!$H$4:$H$"&amp;$C$6),Analysis!S45,INDIRECT("'Output 3'!$m$4:$m$"&amp;$C$6))
+SUMIF(INDIRECT("'Output 4'!$H$4:$H$"&amp;$C$7),Analysis!S45,INDIRECT("'Output 4'!$m$4:$m$"&amp;$C$7))
+SUMIF(INDIRECT("'Output 5'!$H$4:$H$"&amp;$C$8),Analysis!S45,INDIRECT("'Output 5'!$m$4:$m$"&amp;$C$8))
+SUMIF(INDIRECT("'Output 6'!$H$4:$H$"&amp;$C$9),Analysis!S45,INDIRECT("'Output 6'!$m$4:$m$"&amp;$C$9))
+SUMIF(INDIRECT("'Output 7'!$H$4:$H$"&amp;$C$10),Analysis!S45,INDIRECT("'Output 7'!$m$4:$m$"&amp;$C$10))
+SUMIF(INDIRECT("'Output 8'!$H$4:$H$"&amp;$C$11),Analysis!S45,INDIRECT("'Output 8'!$m$4:$m$"&amp;$C$11))
+SUMIF(INDIRECT("'Output 9'!$H$4:$H$"&amp;$C$12),Analysis!S45,INDIRECT("'Output 9'!$m$4:$m$"&amp;$C$12))
+SUMIF(INDIRECT("'Output 10'!$H$4:$H$"&amp;$C$13),Analysis!S45,INDIRECT("'Output 10'!$m$4:$m$"&amp;$C$13))</f>
        <v>0</v>
      </c>
      <c r="U45" s="5">
        <f ca="1">SUMIF(INDIRECT("'Output 1'!$H$4:$H$"&amp;$C$4),Analysis!S45,INDIRECT("'Output 1'!$Q$4:$Q$"&amp;$C$4))
+SUMIF(INDIRECT("'Output 2'!$H$4:$H$"&amp;$C$5),Analysis!S45,INDIRECT("'Output 2'!$Q$4:$Q$"&amp;$C$5))
+SUMIF(INDIRECT("'Output 3'!$H$4:$H$"&amp;$C$6),Analysis!S45,INDIRECT("'Output 3'!$Q$4:$Q$"&amp;$C$6))
+SUMIF(INDIRECT("'Output 4'!$H$4:$H$"&amp;$C$7),Analysis!S45,INDIRECT("'Output 4'!$Q$4:$Q$"&amp;$C$7))
+SUMIF(INDIRECT("'Output 5'!$H$4:$H$"&amp;$C$8),Analysis!S45,INDIRECT("'Output 5'!$Q$4:$Q$"&amp;$C$8))
+SUMIF(INDIRECT("'Output 6'!$H$4:$H$"&amp;$C$9),Analysis!S45,INDIRECT("'Output 6'!$Q$4:$Q$"&amp;$C$9))
+SUMIF(INDIRECT("'Output 7'!$H$4:$H$"&amp;$C$10),Analysis!S45,INDIRECT("'Output 7'!$Q$4:$Q$"&amp;$C$10))
+SUMIF(INDIRECT("'Output 8'!$H$4:$H$"&amp;$C$11),Analysis!S45,INDIRECT("'Output 8'!$Q$4:$Q$"&amp;$C$11))
+SUMIF(INDIRECT("'Output 9'!$H$4:$H$"&amp;$C$12),Analysis!S45,INDIRECT("'Output 9'!$Q$4:$Q$"&amp;$C$12))
+SUMIF(INDIRECT("'Output 10'!$H$4:$H$"&amp;$C$13),Analysis!S45,INDIRECT("'Output 10'!$Q$4:$Q$"&amp;$C$13))</f>
        <v>0</v>
      </c>
      <c r="V45" s="5">
        <f ca="1">SUMIF(INDIRECT("'Output 1'!$H$4:$H$"&amp;$C$4),Analysis!S45,INDIRECT("'Output 1'!$U$4:$U$"&amp;$C$4))
+SUMIF(INDIRECT("'Output 2'!$H$4:$H$"&amp;$C$5),Analysis!S45,INDIRECT("'Output 2'!$U$4:$U$"&amp;$C$5))
+SUMIF(INDIRECT("'Output 3'!$H$4:$H$"&amp;$C$6),Analysis!S45,INDIRECT("'Output 3'!$U$4:$U$"&amp;$C$6))
+SUMIF(INDIRECT("'Output 4'!$H$4:$H$"&amp;$C$7),Analysis!S45,INDIRECT("'Output 4'!$U$4:$U$"&amp;$C$7))
+SUMIF(INDIRECT("'Output 5'!$H$4:$H$"&amp;$C$8),Analysis!S45,INDIRECT("'Output 5'!$U$4:$U$"&amp;$C$8))
+SUMIF(INDIRECT("'Output 6'!$H$4:$H$"&amp;$C$9),Analysis!S45,INDIRECT("'Output 6'!$U$4:$U$"&amp;$C$9))
+SUMIF(INDIRECT("'Output 7'!$H$4:$H$"&amp;$C$10),Analysis!S45,INDIRECT("'Output 7'!$U$4:$U$"&amp;$C$10))
+SUMIF(INDIRECT("'Output 8'!$H$4:$H$"&amp;$C$11),Analysis!S45,INDIRECT("'Output 8'!$U$4:$U$"&amp;$C$11))
+SUMIF(INDIRECT("'Output 9'!$H$4:$H$"&amp;$C$12),Analysis!S45,INDIRECT("'Output 9'!$U$4:$U$"&amp;$C$12))
+SUMIF(INDIRECT("'Output 10'!$H$4:$H$"&amp;$C$13),Analysis!S45,INDIRECT("'Output 10'!$U$4:$U$"&amp;$C$13))</f>
        <v>0</v>
      </c>
      <c r="W45" s="5">
        <f ca="1">SUMIF(INDIRECT("'Output 1'!$H$4:$H$"&amp;$C$4),Analysis!T45,INDIRECT("'Output 1'!$y$4:$Y$"&amp;$C$4))
+SUMIF(INDIRECT("'Output 2'!$H$4:$H$"&amp;$C$5),Analysis!T45,INDIRECT("'Output 2'!$y$4:$Y$"&amp;$C$5))
+SUMIF(INDIRECT("'Output 3'!$H$4:$H$"&amp;$C$6),Analysis!T45,INDIRECT("'Output 3'!$y$4:$Y$"&amp;$C$6))
+SUMIF(INDIRECT("'Output 4'!$H$4:$H$"&amp;$C$7),Analysis!T45,INDIRECT("'Output 4'!$y$4:$Y$"&amp;$C$7))
+SUMIF(INDIRECT("'Output 5'!$H$4:$H$"&amp;$C$8),Analysis!T45,INDIRECT("'Output 5'!$y$4:$Y$"&amp;$C$8))
+SUMIF(INDIRECT("'Output 6'!$H$4:$H$"&amp;$C$9),Analysis!T45,INDIRECT("'Output 6'!$y$4:$Y$"&amp;$C$9))
+SUMIF(INDIRECT("'Output 7'!$H$4:$H$"&amp;$C$10),Analysis!T45,INDIRECT("'Output 7'!$y$4:$Y$"&amp;$C$10))
+SUMIF(INDIRECT("'Output 8'!$H$4:$H$"&amp;$C$11),Analysis!T45,INDIRECT("'Output 8'!$y$4:$Y$"&amp;$C$11))
+SUMIF(INDIRECT("'Output 9'!$H$4:$H$"&amp;$C$12),Analysis!T45,INDIRECT("'Output 9'!$y$4:$Y$"&amp;$C$12))
+SUMIF(INDIRECT("'Output 10'!$H$4:$H$"&amp;$C$13),Analysis!T45,INDIRECT("'Output 10'!$y$4:$Y$"&amp;$C$13))</f>
        <v>0</v>
      </c>
      <c r="X45" s="5">
        <f ca="1">SUMIF(INDIRECT("'Output 1'!$H$4:$H$"&amp;$C$4),Analysis!U45,INDIRECT("'Output 1'!$AC$4:$AC$"&amp;$C$4))
+SUMIF(INDIRECT("'Output 2'!$H$4:$H$"&amp;$C$5),Analysis!U45,INDIRECT("'Output 2'!$AC$4:$AC$"&amp;$C$5))
+SUMIF(INDIRECT("'Output 3'!$H$4:$H$"&amp;$C$6),Analysis!U45,INDIRECT("'Output 3'!$AC$4:$AC$"&amp;$C$6))
+SUMIF(INDIRECT("'Output 4'!$H$4:$H$"&amp;$C$7),Analysis!U45,INDIRECT("'Output 4'!$AC$4:$AC$"&amp;$C$7))
+SUMIF(INDIRECT("'Output 5'!$H$4:$H$"&amp;$C$8),Analysis!U45,INDIRECT("'Output 5'!$AC$4:$AC$"&amp;$C$8))
+SUMIF(INDIRECT("'Output 6'!$H$4:$H$"&amp;$C$9),Analysis!U45,INDIRECT("'Output 6'!$AC$4:$AC$"&amp;$C$9))
+SUMIF(INDIRECT("'Output 7'!$H$4:$H$"&amp;$C$10),Analysis!U45,INDIRECT("'Output 7'!$AC$4:$AC$"&amp;$C$10))
+SUMIF(INDIRECT("'Output 8'!$H$4:$H$"&amp;$C$11),Analysis!U45,INDIRECT("'Output 8'!$AC$4:$AC$"&amp;$C$11))
+SUMIF(INDIRECT("'Output 9'!$H$4:$H$"&amp;$C$12),Analysis!U45,INDIRECT("'Output 9'!$AC$4:$AC$"&amp;$C$12))
+SUMIF(INDIRECT("'Output 10'!$H$4:$H$"&amp;$C$13),Analysis!U45,INDIRECT("'Output 10'!$AC$4:$AC$"&amp;$C$13))</f>
        <v>0</v>
      </c>
      <c r="Y45" s="31"/>
      <c r="Z45" s="5">
        <f>SUMIF('Unplanned Outputs'!$E$4:$E$500,Analysis!S45,'Unplanned Outputs'!$J$4:$J$500)</f>
        <v>0</v>
      </c>
      <c r="AA45" s="5">
        <f>SUMIF('Unplanned Outputs'!$E$4:$E$500,Analysis!$S45,'Unplanned Outputs'!$N$4:$N$500)</f>
        <v>0</v>
      </c>
      <c r="AB45" s="5">
        <f>SUMIF('Unplanned Outputs'!$E$4:$E$500,Analysis!$S45,'Unplanned Outputs'!$R$4:$R$500)</f>
        <v>0</v>
      </c>
      <c r="AC45" s="5">
        <f>SUMIF('Unplanned Outputs'!$E$4:$E$500,Analysis!$S45,'Unplanned Outputs'!$V$4:$V$500)</f>
        <v>0</v>
      </c>
      <c r="AD45" s="5">
        <f>SUMIF('Unplanned Outputs'!$E$4:$E$500,Analysis!$S45,'Unplanned Outputs'!$Z$4:$Z$500)</f>
        <v>0</v>
      </c>
      <c r="AE45" s="15"/>
      <c r="AF45" s="37">
        <f t="shared" ca="1" si="10"/>
        <v>0</v>
      </c>
      <c r="AG45" s="37">
        <f t="shared" si="11"/>
        <v>0</v>
      </c>
      <c r="AH45" s="48">
        <f t="shared" ca="1" si="12"/>
        <v>0</v>
      </c>
      <c r="AI45" s="58">
        <f ca="1">SUMIF(INDIRECT("'Output 1'!$H$5:$H$"&amp;$C$4),Analysis!$S45,INDIRECT("'Output 1'!$F$5:$F$"&amp;$C$4))
+SUMIF(INDIRECT("'Output 2'!$H$5:$H$"&amp;$C$5),Analysis!$S45,INDIRECT("'Output 2'!$F$5:$F$"&amp;$C$5))
+SUMIF(INDIRECT("'Output 3'!$H$5:$H$"&amp;$C$6),Analysis!$S45,INDIRECT("'Output 3'!$F$5:$F$"&amp;$C$6))
+SUMIF(INDIRECT("'Output 4'!$H$5:$H$"&amp;$C$7),Analysis!$S45,INDIRECT("'Output 4'!$F$5:$F$"&amp;$C$7))
+SUMIF(INDIRECT("'Output 5'!$H$5:$H$"&amp;$C$8),Analysis!$S45,INDIRECT("'Output 5'!$F$5:$F$"&amp;$C$8))
+SUMIF(INDIRECT("'Output 6'!$H$5:$H$"&amp;$C$9),Analysis!$S45,INDIRECT("'Output 6'!$F$5:$F$"&amp;$C$9))
+SUMIF(INDIRECT("'Output 7'!$H$5:$H$"&amp;$C$10),Analysis!$S45,INDIRECT("'Output 7'!$F$5:$F$"&amp;$C$10))
+SUMIF(INDIRECT("'Output 8'!$H$5:$H$"&amp;$C$11),Analysis!$S45,INDIRECT("'Output 8'!$F$5:$F$"&amp;$C$11))
+SUMIF(INDIRECT("'Output 9'!$H$5:$H$"&amp;$C$12),Analysis!$S45,INDIRECT("'Output 9'!$F$5:$F$"&amp;$C$12))
+SUMIF(INDIRECT("'Output 10'!$H$5:$H$"&amp;$C$13),Analysis!$S45,INDIRECT("'Output 10'!$F$5:$F$"&amp;$C$13))</f>
        <v>0</v>
      </c>
    </row>
    <row r="46" spans="7:35">
      <c r="S46" s="31" t="s">
        <v>400</v>
      </c>
      <c r="T46" s="5">
        <f ca="1">SUMIF(INDIRECT("'Output 1'!$H$4:$H$"&amp;$C$4),Analysis!S46,INDIRECT("'Output 1'!$m$4:$m$"&amp;$C$4))
+SUMIF(INDIRECT("'Output 2'!$H$4:$H$"&amp;$C$5),Analysis!S46,INDIRECT("'Output 2'!$m$4:$m$"&amp;$C$5))
+SUMIF(INDIRECT("'Output 3'!$H$4:$H$"&amp;$C$6),Analysis!S46,INDIRECT("'Output 3'!$m$4:$m$"&amp;$C$6))
+SUMIF(INDIRECT("'Output 4'!$H$4:$H$"&amp;$C$7),Analysis!S46,INDIRECT("'Output 4'!$m$4:$m$"&amp;$C$7))
+SUMIF(INDIRECT("'Output 5'!$H$4:$H$"&amp;$C$8),Analysis!S46,INDIRECT("'Output 5'!$m$4:$m$"&amp;$C$8))
+SUMIF(INDIRECT("'Output 6'!$H$4:$H$"&amp;$C$9),Analysis!S46,INDIRECT("'Output 6'!$m$4:$m$"&amp;$C$9))
+SUMIF(INDIRECT("'Output 7'!$H$4:$H$"&amp;$C$10),Analysis!S46,INDIRECT("'Output 7'!$m$4:$m$"&amp;$C$10))
+SUMIF(INDIRECT("'Output 8'!$H$4:$H$"&amp;$C$11),Analysis!S46,INDIRECT("'Output 8'!$m$4:$m$"&amp;$C$11))
+SUMIF(INDIRECT("'Output 9'!$H$4:$H$"&amp;$C$12),Analysis!S46,INDIRECT("'Output 9'!$m$4:$m$"&amp;$C$12))
+SUMIF(INDIRECT("'Output 10'!$H$4:$H$"&amp;$C$13),Analysis!S46,INDIRECT("'Output 10'!$m$4:$m$"&amp;$C$13))</f>
        <v>0</v>
      </c>
      <c r="U46" s="5">
        <f ca="1">SUMIF(INDIRECT("'Output 1'!$H$4:$H$"&amp;$C$4),Analysis!S46,INDIRECT("'Output 1'!$Q$4:$Q$"&amp;$C$4))
+SUMIF(INDIRECT("'Output 2'!$H$4:$H$"&amp;$C$5),Analysis!S46,INDIRECT("'Output 2'!$Q$4:$Q$"&amp;$C$5))
+SUMIF(INDIRECT("'Output 3'!$H$4:$H$"&amp;$C$6),Analysis!S46,INDIRECT("'Output 3'!$Q$4:$Q$"&amp;$C$6))
+SUMIF(INDIRECT("'Output 4'!$H$4:$H$"&amp;$C$7),Analysis!S46,INDIRECT("'Output 4'!$Q$4:$Q$"&amp;$C$7))
+SUMIF(INDIRECT("'Output 5'!$H$4:$H$"&amp;$C$8),Analysis!S46,INDIRECT("'Output 5'!$Q$4:$Q$"&amp;$C$8))
+SUMIF(INDIRECT("'Output 6'!$H$4:$H$"&amp;$C$9),Analysis!S46,INDIRECT("'Output 6'!$Q$4:$Q$"&amp;$C$9))
+SUMIF(INDIRECT("'Output 7'!$H$4:$H$"&amp;$C$10),Analysis!S46,INDIRECT("'Output 7'!$Q$4:$Q$"&amp;$C$10))
+SUMIF(INDIRECT("'Output 8'!$H$4:$H$"&amp;$C$11),Analysis!S46,INDIRECT("'Output 8'!$Q$4:$Q$"&amp;$C$11))
+SUMIF(INDIRECT("'Output 9'!$H$4:$H$"&amp;$C$12),Analysis!S46,INDIRECT("'Output 9'!$Q$4:$Q$"&amp;$C$12))
+SUMIF(INDIRECT("'Output 10'!$H$4:$H$"&amp;$C$13),Analysis!S46,INDIRECT("'Output 10'!$Q$4:$Q$"&amp;$C$13))</f>
        <v>0</v>
      </c>
      <c r="V46" s="5">
        <f ca="1">SUMIF(INDIRECT("'Output 1'!$H$4:$H$"&amp;$C$4),Analysis!S46,INDIRECT("'Output 1'!$U$4:$U$"&amp;$C$4))
+SUMIF(INDIRECT("'Output 2'!$H$4:$H$"&amp;$C$5),Analysis!S46,INDIRECT("'Output 2'!$U$4:$U$"&amp;$C$5))
+SUMIF(INDIRECT("'Output 3'!$H$4:$H$"&amp;$C$6),Analysis!S46,INDIRECT("'Output 3'!$U$4:$U$"&amp;$C$6))
+SUMIF(INDIRECT("'Output 4'!$H$4:$H$"&amp;$C$7),Analysis!S46,INDIRECT("'Output 4'!$U$4:$U$"&amp;$C$7))
+SUMIF(INDIRECT("'Output 5'!$H$4:$H$"&amp;$C$8),Analysis!S46,INDIRECT("'Output 5'!$U$4:$U$"&amp;$C$8))
+SUMIF(INDIRECT("'Output 6'!$H$4:$H$"&amp;$C$9),Analysis!S46,INDIRECT("'Output 6'!$U$4:$U$"&amp;$C$9))
+SUMIF(INDIRECT("'Output 7'!$H$4:$H$"&amp;$C$10),Analysis!S46,INDIRECT("'Output 7'!$U$4:$U$"&amp;$C$10))
+SUMIF(INDIRECT("'Output 8'!$H$4:$H$"&amp;$C$11),Analysis!S46,INDIRECT("'Output 8'!$U$4:$U$"&amp;$C$11))
+SUMIF(INDIRECT("'Output 9'!$H$4:$H$"&amp;$C$12),Analysis!S46,INDIRECT("'Output 9'!$U$4:$U$"&amp;$C$12))
+SUMIF(INDIRECT("'Output 10'!$H$4:$H$"&amp;$C$13),Analysis!S46,INDIRECT("'Output 10'!$U$4:$U$"&amp;$C$13))</f>
        <v>0</v>
      </c>
      <c r="W46" s="5">
        <f ca="1">SUMIF(INDIRECT("'Output 1'!$H$4:$H$"&amp;$C$4),Analysis!T46,INDIRECT("'Output 1'!$y$4:$Y$"&amp;$C$4))
+SUMIF(INDIRECT("'Output 2'!$H$4:$H$"&amp;$C$5),Analysis!T46,INDIRECT("'Output 2'!$y$4:$Y$"&amp;$C$5))
+SUMIF(INDIRECT("'Output 3'!$H$4:$H$"&amp;$C$6),Analysis!T46,INDIRECT("'Output 3'!$y$4:$Y$"&amp;$C$6))
+SUMIF(INDIRECT("'Output 4'!$H$4:$H$"&amp;$C$7),Analysis!T46,INDIRECT("'Output 4'!$y$4:$Y$"&amp;$C$7))
+SUMIF(INDIRECT("'Output 5'!$H$4:$H$"&amp;$C$8),Analysis!T46,INDIRECT("'Output 5'!$y$4:$Y$"&amp;$C$8))
+SUMIF(INDIRECT("'Output 6'!$H$4:$H$"&amp;$C$9),Analysis!T46,INDIRECT("'Output 6'!$y$4:$Y$"&amp;$C$9))
+SUMIF(INDIRECT("'Output 7'!$H$4:$H$"&amp;$C$10),Analysis!T46,INDIRECT("'Output 7'!$y$4:$Y$"&amp;$C$10))
+SUMIF(INDIRECT("'Output 8'!$H$4:$H$"&amp;$C$11),Analysis!T46,INDIRECT("'Output 8'!$y$4:$Y$"&amp;$C$11))
+SUMIF(INDIRECT("'Output 9'!$H$4:$H$"&amp;$C$12),Analysis!T46,INDIRECT("'Output 9'!$y$4:$Y$"&amp;$C$12))
+SUMIF(INDIRECT("'Output 10'!$H$4:$H$"&amp;$C$13),Analysis!T46,INDIRECT("'Output 10'!$y$4:$Y$"&amp;$C$13))</f>
        <v>0</v>
      </c>
      <c r="X46" s="5">
        <f ca="1">SUMIF(INDIRECT("'Output 1'!$H$4:$H$"&amp;$C$4),Analysis!U46,INDIRECT("'Output 1'!$AC$4:$AC$"&amp;$C$4))
+SUMIF(INDIRECT("'Output 2'!$H$4:$H$"&amp;$C$5),Analysis!U46,INDIRECT("'Output 2'!$AC$4:$AC$"&amp;$C$5))
+SUMIF(INDIRECT("'Output 3'!$H$4:$H$"&amp;$C$6),Analysis!U46,INDIRECT("'Output 3'!$AC$4:$AC$"&amp;$C$6))
+SUMIF(INDIRECT("'Output 4'!$H$4:$H$"&amp;$C$7),Analysis!U46,INDIRECT("'Output 4'!$AC$4:$AC$"&amp;$C$7))
+SUMIF(INDIRECT("'Output 5'!$H$4:$H$"&amp;$C$8),Analysis!U46,INDIRECT("'Output 5'!$AC$4:$AC$"&amp;$C$8))
+SUMIF(INDIRECT("'Output 6'!$H$4:$H$"&amp;$C$9),Analysis!U46,INDIRECT("'Output 6'!$AC$4:$AC$"&amp;$C$9))
+SUMIF(INDIRECT("'Output 7'!$H$4:$H$"&amp;$C$10),Analysis!U46,INDIRECT("'Output 7'!$AC$4:$AC$"&amp;$C$10))
+SUMIF(INDIRECT("'Output 8'!$H$4:$H$"&amp;$C$11),Analysis!U46,INDIRECT("'Output 8'!$AC$4:$AC$"&amp;$C$11))
+SUMIF(INDIRECT("'Output 9'!$H$4:$H$"&amp;$C$12),Analysis!U46,INDIRECT("'Output 9'!$AC$4:$AC$"&amp;$C$12))
+SUMIF(INDIRECT("'Output 10'!$H$4:$H$"&amp;$C$13),Analysis!U46,INDIRECT("'Output 10'!$AC$4:$AC$"&amp;$C$13))</f>
        <v>0</v>
      </c>
      <c r="Y46" s="31"/>
      <c r="Z46" s="5">
        <f>SUMIF('Unplanned Outputs'!$E$4:$E$500,Analysis!S46,'Unplanned Outputs'!$J$4:$J$500)</f>
        <v>0</v>
      </c>
      <c r="AA46" s="5">
        <f>SUMIF('Unplanned Outputs'!$E$4:$E$500,Analysis!$S46,'Unplanned Outputs'!$N$4:$N$500)</f>
        <v>0</v>
      </c>
      <c r="AB46" s="5">
        <f>SUMIF('Unplanned Outputs'!$E$4:$E$500,Analysis!$S46,'Unplanned Outputs'!$R$4:$R$500)</f>
        <v>0</v>
      </c>
      <c r="AC46" s="5">
        <f>SUMIF('Unplanned Outputs'!$E$4:$E$500,Analysis!$S46,'Unplanned Outputs'!$V$4:$V$500)</f>
        <v>0</v>
      </c>
      <c r="AD46" s="5">
        <f>SUMIF('Unplanned Outputs'!$E$4:$E$500,Analysis!$S46,'Unplanned Outputs'!$Z$4:$Z$500)</f>
        <v>0</v>
      </c>
      <c r="AE46" s="15"/>
      <c r="AF46" s="37">
        <f t="shared" ca="1" si="10"/>
        <v>0</v>
      </c>
      <c r="AG46" s="37">
        <f t="shared" si="11"/>
        <v>0</v>
      </c>
      <c r="AH46" s="48">
        <f t="shared" ca="1" si="12"/>
        <v>0</v>
      </c>
      <c r="AI46" s="58">
        <f ca="1">SUMIF(INDIRECT("'Output 1'!$H$5:$H$"&amp;$C$4),Analysis!$S46,INDIRECT("'Output 1'!$F$5:$F$"&amp;$C$4))
+SUMIF(INDIRECT("'Output 2'!$H$5:$H$"&amp;$C$5),Analysis!$S46,INDIRECT("'Output 2'!$F$5:$F$"&amp;$C$5))
+SUMIF(INDIRECT("'Output 3'!$H$5:$H$"&amp;$C$6),Analysis!$S46,INDIRECT("'Output 3'!$F$5:$F$"&amp;$C$6))
+SUMIF(INDIRECT("'Output 4'!$H$5:$H$"&amp;$C$7),Analysis!$S46,INDIRECT("'Output 4'!$F$5:$F$"&amp;$C$7))
+SUMIF(INDIRECT("'Output 5'!$H$5:$H$"&amp;$C$8),Analysis!$S46,INDIRECT("'Output 5'!$F$5:$F$"&amp;$C$8))
+SUMIF(INDIRECT("'Output 6'!$H$5:$H$"&amp;$C$9),Analysis!$S46,INDIRECT("'Output 6'!$F$5:$F$"&amp;$C$9))
+SUMIF(INDIRECT("'Output 7'!$H$5:$H$"&amp;$C$10),Analysis!$S46,INDIRECT("'Output 7'!$F$5:$F$"&amp;$C$10))
+SUMIF(INDIRECT("'Output 8'!$H$5:$H$"&amp;$C$11),Analysis!$S46,INDIRECT("'Output 8'!$F$5:$F$"&amp;$C$11))
+SUMIF(INDIRECT("'Output 9'!$H$5:$H$"&amp;$C$12),Analysis!$S46,INDIRECT("'Output 9'!$F$5:$F$"&amp;$C$12))
+SUMIF(INDIRECT("'Output 10'!$H$5:$H$"&amp;$C$13),Analysis!$S46,INDIRECT("'Output 10'!$F$5:$F$"&amp;$C$13))</f>
        <v>0</v>
      </c>
    </row>
    <row r="47" spans="7:35">
      <c r="S47" s="31" t="s">
        <v>401</v>
      </c>
      <c r="T47" s="5">
        <f ca="1">SUMIF(INDIRECT("'Output 1'!$H$4:$H$"&amp;$C$4),Analysis!S47,INDIRECT("'Output 1'!$m$4:$m$"&amp;$C$4))
+SUMIF(INDIRECT("'Output 2'!$H$4:$H$"&amp;$C$5),Analysis!S47,INDIRECT("'Output 2'!$m$4:$m$"&amp;$C$5))
+SUMIF(INDIRECT("'Output 3'!$H$4:$H$"&amp;$C$6),Analysis!S47,INDIRECT("'Output 3'!$m$4:$m$"&amp;$C$6))
+SUMIF(INDIRECT("'Output 4'!$H$4:$H$"&amp;$C$7),Analysis!S47,INDIRECT("'Output 4'!$m$4:$m$"&amp;$C$7))
+SUMIF(INDIRECT("'Output 5'!$H$4:$H$"&amp;$C$8),Analysis!S47,INDIRECT("'Output 5'!$m$4:$m$"&amp;$C$8))
+SUMIF(INDIRECT("'Output 6'!$H$4:$H$"&amp;$C$9),Analysis!S47,INDIRECT("'Output 6'!$m$4:$m$"&amp;$C$9))
+SUMIF(INDIRECT("'Output 7'!$H$4:$H$"&amp;$C$10),Analysis!S47,INDIRECT("'Output 7'!$m$4:$m$"&amp;$C$10))
+SUMIF(INDIRECT("'Output 8'!$H$4:$H$"&amp;$C$11),Analysis!S47,INDIRECT("'Output 8'!$m$4:$m$"&amp;$C$11))
+SUMIF(INDIRECT("'Output 9'!$H$4:$H$"&amp;$C$12),Analysis!S47,INDIRECT("'Output 9'!$m$4:$m$"&amp;$C$12))
+SUMIF(INDIRECT("'Output 10'!$H$4:$H$"&amp;$C$13),Analysis!S47,INDIRECT("'Output 10'!$m$4:$m$"&amp;$C$13))</f>
        <v>0</v>
      </c>
      <c r="U47" s="5">
        <f ca="1">SUMIF(INDIRECT("'Output 1'!$H$4:$H$"&amp;$C$4),Analysis!S47,INDIRECT("'Output 1'!$Q$4:$Q$"&amp;$C$4))
+SUMIF(INDIRECT("'Output 2'!$H$4:$H$"&amp;$C$5),Analysis!S47,INDIRECT("'Output 2'!$Q$4:$Q$"&amp;$C$5))
+SUMIF(INDIRECT("'Output 3'!$H$4:$H$"&amp;$C$6),Analysis!S47,INDIRECT("'Output 3'!$Q$4:$Q$"&amp;$C$6))
+SUMIF(INDIRECT("'Output 4'!$H$4:$H$"&amp;$C$7),Analysis!S47,INDIRECT("'Output 4'!$Q$4:$Q$"&amp;$C$7))
+SUMIF(INDIRECT("'Output 5'!$H$4:$H$"&amp;$C$8),Analysis!S47,INDIRECT("'Output 5'!$Q$4:$Q$"&amp;$C$8))
+SUMIF(INDIRECT("'Output 6'!$H$4:$H$"&amp;$C$9),Analysis!S47,INDIRECT("'Output 6'!$Q$4:$Q$"&amp;$C$9))
+SUMIF(INDIRECT("'Output 7'!$H$4:$H$"&amp;$C$10),Analysis!S47,INDIRECT("'Output 7'!$Q$4:$Q$"&amp;$C$10))
+SUMIF(INDIRECT("'Output 8'!$H$4:$H$"&amp;$C$11),Analysis!S47,INDIRECT("'Output 8'!$Q$4:$Q$"&amp;$C$11))
+SUMIF(INDIRECT("'Output 9'!$H$4:$H$"&amp;$C$12),Analysis!S47,INDIRECT("'Output 9'!$Q$4:$Q$"&amp;$C$12))
+SUMIF(INDIRECT("'Output 10'!$H$4:$H$"&amp;$C$13),Analysis!S47,INDIRECT("'Output 10'!$Q$4:$Q$"&amp;$C$13))</f>
        <v>0</v>
      </c>
      <c r="V47" s="5">
        <f ca="1">SUMIF(INDIRECT("'Output 1'!$H$4:$H$"&amp;$C$4),Analysis!S47,INDIRECT("'Output 1'!$U$4:$U$"&amp;$C$4))
+SUMIF(INDIRECT("'Output 2'!$H$4:$H$"&amp;$C$5),Analysis!S47,INDIRECT("'Output 2'!$U$4:$U$"&amp;$C$5))
+SUMIF(INDIRECT("'Output 3'!$H$4:$H$"&amp;$C$6),Analysis!S47,INDIRECT("'Output 3'!$U$4:$U$"&amp;$C$6))
+SUMIF(INDIRECT("'Output 4'!$H$4:$H$"&amp;$C$7),Analysis!S47,INDIRECT("'Output 4'!$U$4:$U$"&amp;$C$7))
+SUMIF(INDIRECT("'Output 5'!$H$4:$H$"&amp;$C$8),Analysis!S47,INDIRECT("'Output 5'!$U$4:$U$"&amp;$C$8))
+SUMIF(INDIRECT("'Output 6'!$H$4:$H$"&amp;$C$9),Analysis!S47,INDIRECT("'Output 6'!$U$4:$U$"&amp;$C$9))
+SUMIF(INDIRECT("'Output 7'!$H$4:$H$"&amp;$C$10),Analysis!S47,INDIRECT("'Output 7'!$U$4:$U$"&amp;$C$10))
+SUMIF(INDIRECT("'Output 8'!$H$4:$H$"&amp;$C$11),Analysis!S47,INDIRECT("'Output 8'!$U$4:$U$"&amp;$C$11))
+SUMIF(INDIRECT("'Output 9'!$H$4:$H$"&amp;$C$12),Analysis!S47,INDIRECT("'Output 9'!$U$4:$U$"&amp;$C$12))
+SUMIF(INDIRECT("'Output 10'!$H$4:$H$"&amp;$C$13),Analysis!S47,INDIRECT("'Output 10'!$U$4:$U$"&amp;$C$13))</f>
        <v>0</v>
      </c>
      <c r="W47" s="5">
        <f ca="1">SUMIF(INDIRECT("'Output 1'!$H$4:$H$"&amp;$C$4),Analysis!T47,INDIRECT("'Output 1'!$y$4:$Y$"&amp;$C$4))
+SUMIF(INDIRECT("'Output 2'!$H$4:$H$"&amp;$C$5),Analysis!T47,INDIRECT("'Output 2'!$y$4:$Y$"&amp;$C$5))
+SUMIF(INDIRECT("'Output 3'!$H$4:$H$"&amp;$C$6),Analysis!T47,INDIRECT("'Output 3'!$y$4:$Y$"&amp;$C$6))
+SUMIF(INDIRECT("'Output 4'!$H$4:$H$"&amp;$C$7),Analysis!T47,INDIRECT("'Output 4'!$y$4:$Y$"&amp;$C$7))
+SUMIF(INDIRECT("'Output 5'!$H$4:$H$"&amp;$C$8),Analysis!T47,INDIRECT("'Output 5'!$y$4:$Y$"&amp;$C$8))
+SUMIF(INDIRECT("'Output 6'!$H$4:$H$"&amp;$C$9),Analysis!T47,INDIRECT("'Output 6'!$y$4:$Y$"&amp;$C$9))
+SUMIF(INDIRECT("'Output 7'!$H$4:$H$"&amp;$C$10),Analysis!T47,INDIRECT("'Output 7'!$y$4:$Y$"&amp;$C$10))
+SUMIF(INDIRECT("'Output 8'!$H$4:$H$"&amp;$C$11),Analysis!T47,INDIRECT("'Output 8'!$y$4:$Y$"&amp;$C$11))
+SUMIF(INDIRECT("'Output 9'!$H$4:$H$"&amp;$C$12),Analysis!T47,INDIRECT("'Output 9'!$y$4:$Y$"&amp;$C$12))
+SUMIF(INDIRECT("'Output 10'!$H$4:$H$"&amp;$C$13),Analysis!T47,INDIRECT("'Output 10'!$y$4:$Y$"&amp;$C$13))</f>
        <v>0</v>
      </c>
      <c r="X47" s="5">
        <f ca="1">SUMIF(INDIRECT("'Output 1'!$H$4:$H$"&amp;$C$4),Analysis!U47,INDIRECT("'Output 1'!$AC$4:$AC$"&amp;$C$4))
+SUMIF(INDIRECT("'Output 2'!$H$4:$H$"&amp;$C$5),Analysis!U47,INDIRECT("'Output 2'!$AC$4:$AC$"&amp;$C$5))
+SUMIF(INDIRECT("'Output 3'!$H$4:$H$"&amp;$C$6),Analysis!U47,INDIRECT("'Output 3'!$AC$4:$AC$"&amp;$C$6))
+SUMIF(INDIRECT("'Output 4'!$H$4:$H$"&amp;$C$7),Analysis!U47,INDIRECT("'Output 4'!$AC$4:$AC$"&amp;$C$7))
+SUMIF(INDIRECT("'Output 5'!$H$4:$H$"&amp;$C$8),Analysis!U47,INDIRECT("'Output 5'!$AC$4:$AC$"&amp;$C$8))
+SUMIF(INDIRECT("'Output 6'!$H$4:$H$"&amp;$C$9),Analysis!U47,INDIRECT("'Output 6'!$AC$4:$AC$"&amp;$C$9))
+SUMIF(INDIRECT("'Output 7'!$H$4:$H$"&amp;$C$10),Analysis!U47,INDIRECT("'Output 7'!$AC$4:$AC$"&amp;$C$10))
+SUMIF(INDIRECT("'Output 8'!$H$4:$H$"&amp;$C$11),Analysis!U47,INDIRECT("'Output 8'!$AC$4:$AC$"&amp;$C$11))
+SUMIF(INDIRECT("'Output 9'!$H$4:$H$"&amp;$C$12),Analysis!U47,INDIRECT("'Output 9'!$AC$4:$AC$"&amp;$C$12))
+SUMIF(INDIRECT("'Output 10'!$H$4:$H$"&amp;$C$13),Analysis!U47,INDIRECT("'Output 10'!$AC$4:$AC$"&amp;$C$13))</f>
        <v>0</v>
      </c>
      <c r="Y47" s="31"/>
      <c r="Z47" s="5">
        <f>SUMIF('Unplanned Outputs'!$E$4:$E$500,Analysis!S47,'Unplanned Outputs'!$J$4:$J$500)</f>
        <v>0</v>
      </c>
      <c r="AA47" s="5">
        <f>SUMIF('Unplanned Outputs'!$E$4:$E$500,Analysis!$S47,'Unplanned Outputs'!$N$4:$N$500)</f>
        <v>0</v>
      </c>
      <c r="AB47" s="5">
        <f>SUMIF('Unplanned Outputs'!$E$4:$E$500,Analysis!$S47,'Unplanned Outputs'!$R$4:$R$500)</f>
        <v>0</v>
      </c>
      <c r="AC47" s="5">
        <f>SUMIF('Unplanned Outputs'!$E$4:$E$500,Analysis!$S47,'Unplanned Outputs'!$V$4:$V$500)</f>
        <v>0</v>
      </c>
      <c r="AD47" s="5">
        <f>SUMIF('Unplanned Outputs'!$E$4:$E$500,Analysis!$S47,'Unplanned Outputs'!$Z$4:$Z$500)</f>
        <v>0</v>
      </c>
      <c r="AE47" s="15"/>
      <c r="AF47" s="37">
        <f t="shared" ca="1" si="10"/>
        <v>0</v>
      </c>
      <c r="AG47" s="37">
        <f t="shared" si="11"/>
        <v>0</v>
      </c>
      <c r="AH47" s="48">
        <f t="shared" ca="1" si="12"/>
        <v>0</v>
      </c>
      <c r="AI47" s="58">
        <f ca="1">SUMIF(INDIRECT("'Output 1'!$H$5:$H$"&amp;$C$4),Analysis!$S47,INDIRECT("'Output 1'!$F$5:$F$"&amp;$C$4))
+SUMIF(INDIRECT("'Output 2'!$H$5:$H$"&amp;$C$5),Analysis!$S47,INDIRECT("'Output 2'!$F$5:$F$"&amp;$C$5))
+SUMIF(INDIRECT("'Output 3'!$H$5:$H$"&amp;$C$6),Analysis!$S47,INDIRECT("'Output 3'!$F$5:$F$"&amp;$C$6))
+SUMIF(INDIRECT("'Output 4'!$H$5:$H$"&amp;$C$7),Analysis!$S47,INDIRECT("'Output 4'!$F$5:$F$"&amp;$C$7))
+SUMIF(INDIRECT("'Output 5'!$H$5:$H$"&amp;$C$8),Analysis!$S47,INDIRECT("'Output 5'!$F$5:$F$"&amp;$C$8))
+SUMIF(INDIRECT("'Output 6'!$H$5:$H$"&amp;$C$9),Analysis!$S47,INDIRECT("'Output 6'!$F$5:$F$"&amp;$C$9))
+SUMIF(INDIRECT("'Output 7'!$H$5:$H$"&amp;$C$10),Analysis!$S47,INDIRECT("'Output 7'!$F$5:$F$"&amp;$C$10))
+SUMIF(INDIRECT("'Output 8'!$H$5:$H$"&amp;$C$11),Analysis!$S47,INDIRECT("'Output 8'!$F$5:$F$"&amp;$C$11))
+SUMIF(INDIRECT("'Output 9'!$H$5:$H$"&amp;$C$12),Analysis!$S47,INDIRECT("'Output 9'!$F$5:$F$"&amp;$C$12))
+SUMIF(INDIRECT("'Output 10'!$H$5:$H$"&amp;$C$13),Analysis!$S47,INDIRECT("'Output 10'!$F$5:$F$"&amp;$C$13))</f>
        <v>0</v>
      </c>
    </row>
    <row r="48" spans="7:35">
      <c r="S48" s="31">
        <v>3.4</v>
      </c>
      <c r="T48" s="5">
        <f ca="1">SUMIF(INDIRECT("'Output 1'!$H$4:$H$"&amp;$C$4),Analysis!S48,INDIRECT("'Output 1'!$m$4:$m$"&amp;$C$4))
+SUMIF(INDIRECT("'Output 2'!$H$4:$H$"&amp;$C$5),Analysis!S48,INDIRECT("'Output 2'!$m$4:$m$"&amp;$C$5))
+SUMIF(INDIRECT("'Output 3'!$H$4:$H$"&amp;$C$6),Analysis!S48,INDIRECT("'Output 3'!$m$4:$m$"&amp;$C$6))
+SUMIF(INDIRECT("'Output 4'!$H$4:$H$"&amp;$C$7),Analysis!S48,INDIRECT("'Output 4'!$m$4:$m$"&amp;$C$7))
+SUMIF(INDIRECT("'Output 5'!$H$4:$H$"&amp;$C$8),Analysis!S48,INDIRECT("'Output 5'!$m$4:$m$"&amp;$C$8))
+SUMIF(INDIRECT("'Output 6'!$H$4:$H$"&amp;$C$9),Analysis!S48,INDIRECT("'Output 6'!$m$4:$m$"&amp;$C$9))
+SUMIF(INDIRECT("'Output 7'!$H$4:$H$"&amp;$C$10),Analysis!S48,INDIRECT("'Output 7'!$m$4:$m$"&amp;$C$10))
+SUMIF(INDIRECT("'Output 8'!$H$4:$H$"&amp;$C$11),Analysis!S48,INDIRECT("'Output 8'!$m$4:$m$"&amp;$C$11))
+SUMIF(INDIRECT("'Output 9'!$H$4:$H$"&amp;$C$12),Analysis!S48,INDIRECT("'Output 9'!$m$4:$m$"&amp;$C$12))
+SUMIF(INDIRECT("'Output 10'!$H$4:$H$"&amp;$C$13),Analysis!S48,INDIRECT("'Output 10'!$m$4:$m$"&amp;$C$13))</f>
        <v>0</v>
      </c>
      <c r="U48" s="5">
        <f ca="1">SUMIF(INDIRECT("'Output 1'!$H$4:$H$"&amp;$C$4),Analysis!S48,INDIRECT("'Output 1'!$Q$4:$Q$"&amp;$C$4))
+SUMIF(INDIRECT("'Output 2'!$H$4:$H$"&amp;$C$5),Analysis!S48,INDIRECT("'Output 2'!$Q$4:$Q$"&amp;$C$5))
+SUMIF(INDIRECT("'Output 3'!$H$4:$H$"&amp;$C$6),Analysis!S48,INDIRECT("'Output 3'!$Q$4:$Q$"&amp;$C$6))
+SUMIF(INDIRECT("'Output 4'!$H$4:$H$"&amp;$C$7),Analysis!S48,INDIRECT("'Output 4'!$Q$4:$Q$"&amp;$C$7))
+SUMIF(INDIRECT("'Output 5'!$H$4:$H$"&amp;$C$8),Analysis!S48,INDIRECT("'Output 5'!$Q$4:$Q$"&amp;$C$8))
+SUMIF(INDIRECT("'Output 6'!$H$4:$H$"&amp;$C$9),Analysis!S48,INDIRECT("'Output 6'!$Q$4:$Q$"&amp;$C$9))
+SUMIF(INDIRECT("'Output 7'!$H$4:$H$"&amp;$C$10),Analysis!S48,INDIRECT("'Output 7'!$Q$4:$Q$"&amp;$C$10))
+SUMIF(INDIRECT("'Output 8'!$H$4:$H$"&amp;$C$11),Analysis!S48,INDIRECT("'Output 8'!$Q$4:$Q$"&amp;$C$11))
+SUMIF(INDIRECT("'Output 9'!$H$4:$H$"&amp;$C$12),Analysis!S48,INDIRECT("'Output 9'!$Q$4:$Q$"&amp;$C$12))
+SUMIF(INDIRECT("'Output 10'!$H$4:$H$"&amp;$C$13),Analysis!S48,INDIRECT("'Output 10'!$Q$4:$Q$"&amp;$C$13))</f>
        <v>0</v>
      </c>
      <c r="V48" s="5">
        <f ca="1">SUMIF(INDIRECT("'Output 1'!$H$4:$H$"&amp;$C$4),Analysis!S48,INDIRECT("'Output 1'!$U$4:$U$"&amp;$C$4))
+SUMIF(INDIRECT("'Output 2'!$H$4:$H$"&amp;$C$5),Analysis!S48,INDIRECT("'Output 2'!$U$4:$U$"&amp;$C$5))
+SUMIF(INDIRECT("'Output 3'!$H$4:$H$"&amp;$C$6),Analysis!S48,INDIRECT("'Output 3'!$U$4:$U$"&amp;$C$6))
+SUMIF(INDIRECT("'Output 4'!$H$4:$H$"&amp;$C$7),Analysis!S48,INDIRECT("'Output 4'!$U$4:$U$"&amp;$C$7))
+SUMIF(INDIRECT("'Output 5'!$H$4:$H$"&amp;$C$8),Analysis!S48,INDIRECT("'Output 5'!$U$4:$U$"&amp;$C$8))
+SUMIF(INDIRECT("'Output 6'!$H$4:$H$"&amp;$C$9),Analysis!S48,INDIRECT("'Output 6'!$U$4:$U$"&amp;$C$9))
+SUMIF(INDIRECT("'Output 7'!$H$4:$H$"&amp;$C$10),Analysis!S48,INDIRECT("'Output 7'!$U$4:$U$"&amp;$C$10))
+SUMIF(INDIRECT("'Output 8'!$H$4:$H$"&amp;$C$11),Analysis!S48,INDIRECT("'Output 8'!$U$4:$U$"&amp;$C$11))
+SUMIF(INDIRECT("'Output 9'!$H$4:$H$"&amp;$C$12),Analysis!S48,INDIRECT("'Output 9'!$U$4:$U$"&amp;$C$12))
+SUMIF(INDIRECT("'Output 10'!$H$4:$H$"&amp;$C$13),Analysis!S48,INDIRECT("'Output 10'!$U$4:$U$"&amp;$C$13))</f>
        <v>0</v>
      </c>
      <c r="W48" s="5">
        <f ca="1">SUMIF(INDIRECT("'Output 1'!$H$4:$H$"&amp;$C$4),Analysis!T48,INDIRECT("'Output 1'!$y$4:$Y$"&amp;$C$4))
+SUMIF(INDIRECT("'Output 2'!$H$4:$H$"&amp;$C$5),Analysis!T48,INDIRECT("'Output 2'!$y$4:$Y$"&amp;$C$5))
+SUMIF(INDIRECT("'Output 3'!$H$4:$H$"&amp;$C$6),Analysis!T48,INDIRECT("'Output 3'!$y$4:$Y$"&amp;$C$6))
+SUMIF(INDIRECT("'Output 4'!$H$4:$H$"&amp;$C$7),Analysis!T48,INDIRECT("'Output 4'!$y$4:$Y$"&amp;$C$7))
+SUMIF(INDIRECT("'Output 5'!$H$4:$H$"&amp;$C$8),Analysis!T48,INDIRECT("'Output 5'!$y$4:$Y$"&amp;$C$8))
+SUMIF(INDIRECT("'Output 6'!$H$4:$H$"&amp;$C$9),Analysis!T48,INDIRECT("'Output 6'!$y$4:$Y$"&amp;$C$9))
+SUMIF(INDIRECT("'Output 7'!$H$4:$H$"&amp;$C$10),Analysis!T48,INDIRECT("'Output 7'!$y$4:$Y$"&amp;$C$10))
+SUMIF(INDIRECT("'Output 8'!$H$4:$H$"&amp;$C$11),Analysis!T48,INDIRECT("'Output 8'!$y$4:$Y$"&amp;$C$11))
+SUMIF(INDIRECT("'Output 9'!$H$4:$H$"&amp;$C$12),Analysis!T48,INDIRECT("'Output 9'!$y$4:$Y$"&amp;$C$12))
+SUMIF(INDIRECT("'Output 10'!$H$4:$H$"&amp;$C$13),Analysis!T48,INDIRECT("'Output 10'!$y$4:$Y$"&amp;$C$13))</f>
        <v>0</v>
      </c>
      <c r="X48" s="5">
        <f ca="1">SUMIF(INDIRECT("'Output 1'!$H$4:$H$"&amp;$C$4),Analysis!U48,INDIRECT("'Output 1'!$AC$4:$AC$"&amp;$C$4))
+SUMIF(INDIRECT("'Output 2'!$H$4:$H$"&amp;$C$5),Analysis!U48,INDIRECT("'Output 2'!$AC$4:$AC$"&amp;$C$5))
+SUMIF(INDIRECT("'Output 3'!$H$4:$H$"&amp;$C$6),Analysis!U48,INDIRECT("'Output 3'!$AC$4:$AC$"&amp;$C$6))
+SUMIF(INDIRECT("'Output 4'!$H$4:$H$"&amp;$C$7),Analysis!U48,INDIRECT("'Output 4'!$AC$4:$AC$"&amp;$C$7))
+SUMIF(INDIRECT("'Output 5'!$H$4:$H$"&amp;$C$8),Analysis!U48,INDIRECT("'Output 5'!$AC$4:$AC$"&amp;$C$8))
+SUMIF(INDIRECT("'Output 6'!$H$4:$H$"&amp;$C$9),Analysis!U48,INDIRECT("'Output 6'!$AC$4:$AC$"&amp;$C$9))
+SUMIF(INDIRECT("'Output 7'!$H$4:$H$"&amp;$C$10),Analysis!U48,INDIRECT("'Output 7'!$AC$4:$AC$"&amp;$C$10))
+SUMIF(INDIRECT("'Output 8'!$H$4:$H$"&amp;$C$11),Analysis!U48,INDIRECT("'Output 8'!$AC$4:$AC$"&amp;$C$11))
+SUMIF(INDIRECT("'Output 9'!$H$4:$H$"&amp;$C$12),Analysis!U48,INDIRECT("'Output 9'!$AC$4:$AC$"&amp;$C$12))
+SUMIF(INDIRECT("'Output 10'!$H$4:$H$"&amp;$C$13),Analysis!U48,INDIRECT("'Output 10'!$AC$4:$AC$"&amp;$C$13))</f>
        <v>0</v>
      </c>
      <c r="Y48" s="31"/>
      <c r="Z48" s="5">
        <f>SUMIF('Unplanned Outputs'!$E$4:$E$500,Analysis!S48,'Unplanned Outputs'!$J$4:$J$500)</f>
        <v>0</v>
      </c>
      <c r="AA48" s="5">
        <f>SUMIF('Unplanned Outputs'!$E$4:$E$500,Analysis!$S48,'Unplanned Outputs'!$N$4:$N$500)</f>
        <v>0</v>
      </c>
      <c r="AB48" s="5">
        <f>SUMIF('Unplanned Outputs'!$E$4:$E$500,Analysis!$S48,'Unplanned Outputs'!$R$4:$R$500)</f>
        <v>0</v>
      </c>
      <c r="AC48" s="5">
        <f>SUMIF('Unplanned Outputs'!$E$4:$E$500,Analysis!$S48,'Unplanned Outputs'!$V$4:$V$500)</f>
        <v>0</v>
      </c>
      <c r="AD48" s="5">
        <f>SUMIF('Unplanned Outputs'!$E$4:$E$500,Analysis!$S48,'Unplanned Outputs'!$Z$4:$Z$500)</f>
        <v>0</v>
      </c>
      <c r="AE48" s="15"/>
      <c r="AF48" s="37">
        <f t="shared" ca="1" si="10"/>
        <v>0</v>
      </c>
      <c r="AG48" s="37">
        <f t="shared" si="11"/>
        <v>0</v>
      </c>
      <c r="AH48" s="48">
        <f t="shared" ca="1" si="12"/>
        <v>0</v>
      </c>
      <c r="AI48" s="58">
        <f ca="1">SUMIF(INDIRECT("'Output 1'!$H$5:$H$"&amp;$C$4),Analysis!$S48,INDIRECT("'Output 1'!$F$5:$F$"&amp;$C$4))
+SUMIF(INDIRECT("'Output 2'!$H$5:$H$"&amp;$C$5),Analysis!$S48,INDIRECT("'Output 2'!$F$5:$F$"&amp;$C$5))
+SUMIF(INDIRECT("'Output 3'!$H$5:$H$"&amp;$C$6),Analysis!$S48,INDIRECT("'Output 3'!$F$5:$F$"&amp;$C$6))
+SUMIF(INDIRECT("'Output 4'!$H$5:$H$"&amp;$C$7),Analysis!$S48,INDIRECT("'Output 4'!$F$5:$F$"&amp;$C$7))
+SUMIF(INDIRECT("'Output 5'!$H$5:$H$"&amp;$C$8),Analysis!$S48,INDIRECT("'Output 5'!$F$5:$F$"&amp;$C$8))
+SUMIF(INDIRECT("'Output 6'!$H$5:$H$"&amp;$C$9),Analysis!$S48,INDIRECT("'Output 6'!$F$5:$F$"&amp;$C$9))
+SUMIF(INDIRECT("'Output 7'!$H$5:$H$"&amp;$C$10),Analysis!$S48,INDIRECT("'Output 7'!$F$5:$F$"&amp;$C$10))
+SUMIF(INDIRECT("'Output 8'!$H$5:$H$"&amp;$C$11),Analysis!$S48,INDIRECT("'Output 8'!$F$5:$F$"&amp;$C$11))
+SUMIF(INDIRECT("'Output 9'!$H$5:$H$"&amp;$C$12),Analysis!$S48,INDIRECT("'Output 9'!$F$5:$F$"&amp;$C$12))
+SUMIF(INDIRECT("'Output 10'!$H$5:$H$"&amp;$C$13),Analysis!$S48,INDIRECT("'Output 10'!$F$5:$F$"&amp;$C$13))</f>
        <v>0</v>
      </c>
    </row>
    <row r="49" spans="19:35">
      <c r="S49" s="31" t="s">
        <v>402</v>
      </c>
      <c r="T49" s="5">
        <f ca="1">SUMIF(INDIRECT("'Output 1'!$H$4:$H$"&amp;$C$4),Analysis!S49,INDIRECT("'Output 1'!$m$4:$m$"&amp;$C$4))
+SUMIF(INDIRECT("'Output 2'!$H$4:$H$"&amp;$C$5),Analysis!S49,INDIRECT("'Output 2'!$m$4:$m$"&amp;$C$5))
+SUMIF(INDIRECT("'Output 3'!$H$4:$H$"&amp;$C$6),Analysis!S49,INDIRECT("'Output 3'!$m$4:$m$"&amp;$C$6))
+SUMIF(INDIRECT("'Output 4'!$H$4:$H$"&amp;$C$7),Analysis!S49,INDIRECT("'Output 4'!$m$4:$m$"&amp;$C$7))
+SUMIF(INDIRECT("'Output 5'!$H$4:$H$"&amp;$C$8),Analysis!S49,INDIRECT("'Output 5'!$m$4:$m$"&amp;$C$8))
+SUMIF(INDIRECT("'Output 6'!$H$4:$H$"&amp;$C$9),Analysis!S49,INDIRECT("'Output 6'!$m$4:$m$"&amp;$C$9))
+SUMIF(INDIRECT("'Output 7'!$H$4:$H$"&amp;$C$10),Analysis!S49,INDIRECT("'Output 7'!$m$4:$m$"&amp;$C$10))
+SUMIF(INDIRECT("'Output 8'!$H$4:$H$"&amp;$C$11),Analysis!S49,INDIRECT("'Output 8'!$m$4:$m$"&amp;$C$11))
+SUMIF(INDIRECT("'Output 9'!$H$4:$H$"&amp;$C$12),Analysis!S49,INDIRECT("'Output 9'!$m$4:$m$"&amp;$C$12))
+SUMIF(INDIRECT("'Output 10'!$H$4:$H$"&amp;$C$13),Analysis!S49,INDIRECT("'Output 10'!$m$4:$m$"&amp;$C$13))</f>
        <v>0</v>
      </c>
      <c r="U49" s="5">
        <f ca="1">SUMIF(INDIRECT("'Output 1'!$H$4:$H$"&amp;$C$4),Analysis!S49,INDIRECT("'Output 1'!$Q$4:$Q$"&amp;$C$4))
+SUMIF(INDIRECT("'Output 2'!$H$4:$H$"&amp;$C$5),Analysis!S49,INDIRECT("'Output 2'!$Q$4:$Q$"&amp;$C$5))
+SUMIF(INDIRECT("'Output 3'!$H$4:$H$"&amp;$C$6),Analysis!S49,INDIRECT("'Output 3'!$Q$4:$Q$"&amp;$C$6))
+SUMIF(INDIRECT("'Output 4'!$H$4:$H$"&amp;$C$7),Analysis!S49,INDIRECT("'Output 4'!$Q$4:$Q$"&amp;$C$7))
+SUMIF(INDIRECT("'Output 5'!$H$4:$H$"&amp;$C$8),Analysis!S49,INDIRECT("'Output 5'!$Q$4:$Q$"&amp;$C$8))
+SUMIF(INDIRECT("'Output 6'!$H$4:$H$"&amp;$C$9),Analysis!S49,INDIRECT("'Output 6'!$Q$4:$Q$"&amp;$C$9))
+SUMIF(INDIRECT("'Output 7'!$H$4:$H$"&amp;$C$10),Analysis!S49,INDIRECT("'Output 7'!$Q$4:$Q$"&amp;$C$10))
+SUMIF(INDIRECT("'Output 8'!$H$4:$H$"&amp;$C$11),Analysis!S49,INDIRECT("'Output 8'!$Q$4:$Q$"&amp;$C$11))
+SUMIF(INDIRECT("'Output 9'!$H$4:$H$"&amp;$C$12),Analysis!S49,INDIRECT("'Output 9'!$Q$4:$Q$"&amp;$C$12))
+SUMIF(INDIRECT("'Output 10'!$H$4:$H$"&amp;$C$13),Analysis!S49,INDIRECT("'Output 10'!$Q$4:$Q$"&amp;$C$13))</f>
        <v>0</v>
      </c>
      <c r="V49" s="5">
        <f ca="1">SUMIF(INDIRECT("'Output 1'!$H$4:$H$"&amp;$C$4),Analysis!S49,INDIRECT("'Output 1'!$U$4:$U$"&amp;$C$4))
+SUMIF(INDIRECT("'Output 2'!$H$4:$H$"&amp;$C$5),Analysis!S49,INDIRECT("'Output 2'!$U$4:$U$"&amp;$C$5))
+SUMIF(INDIRECT("'Output 3'!$H$4:$H$"&amp;$C$6),Analysis!S49,INDIRECT("'Output 3'!$U$4:$U$"&amp;$C$6))
+SUMIF(INDIRECT("'Output 4'!$H$4:$H$"&amp;$C$7),Analysis!S49,INDIRECT("'Output 4'!$U$4:$U$"&amp;$C$7))
+SUMIF(INDIRECT("'Output 5'!$H$4:$H$"&amp;$C$8),Analysis!S49,INDIRECT("'Output 5'!$U$4:$U$"&amp;$C$8))
+SUMIF(INDIRECT("'Output 6'!$H$4:$H$"&amp;$C$9),Analysis!S49,INDIRECT("'Output 6'!$U$4:$U$"&amp;$C$9))
+SUMIF(INDIRECT("'Output 7'!$H$4:$H$"&amp;$C$10),Analysis!S49,INDIRECT("'Output 7'!$U$4:$U$"&amp;$C$10))
+SUMIF(INDIRECT("'Output 8'!$H$4:$H$"&amp;$C$11),Analysis!S49,INDIRECT("'Output 8'!$U$4:$U$"&amp;$C$11))
+SUMIF(INDIRECT("'Output 9'!$H$4:$H$"&amp;$C$12),Analysis!S49,INDIRECT("'Output 9'!$U$4:$U$"&amp;$C$12))
+SUMIF(INDIRECT("'Output 10'!$H$4:$H$"&amp;$C$13),Analysis!S49,INDIRECT("'Output 10'!$U$4:$U$"&amp;$C$13))</f>
        <v>0</v>
      </c>
      <c r="W49" s="5">
        <f ca="1">SUMIF(INDIRECT("'Output 1'!$H$4:$H$"&amp;$C$4),Analysis!T49,INDIRECT("'Output 1'!$y$4:$Y$"&amp;$C$4))
+SUMIF(INDIRECT("'Output 2'!$H$4:$H$"&amp;$C$5),Analysis!T49,INDIRECT("'Output 2'!$y$4:$Y$"&amp;$C$5))
+SUMIF(INDIRECT("'Output 3'!$H$4:$H$"&amp;$C$6),Analysis!T49,INDIRECT("'Output 3'!$y$4:$Y$"&amp;$C$6))
+SUMIF(INDIRECT("'Output 4'!$H$4:$H$"&amp;$C$7),Analysis!T49,INDIRECT("'Output 4'!$y$4:$Y$"&amp;$C$7))
+SUMIF(INDIRECT("'Output 5'!$H$4:$H$"&amp;$C$8),Analysis!T49,INDIRECT("'Output 5'!$y$4:$Y$"&amp;$C$8))
+SUMIF(INDIRECT("'Output 6'!$H$4:$H$"&amp;$C$9),Analysis!T49,INDIRECT("'Output 6'!$y$4:$Y$"&amp;$C$9))
+SUMIF(INDIRECT("'Output 7'!$H$4:$H$"&amp;$C$10),Analysis!T49,INDIRECT("'Output 7'!$y$4:$Y$"&amp;$C$10))
+SUMIF(INDIRECT("'Output 8'!$H$4:$H$"&amp;$C$11),Analysis!T49,INDIRECT("'Output 8'!$y$4:$Y$"&amp;$C$11))
+SUMIF(INDIRECT("'Output 9'!$H$4:$H$"&amp;$C$12),Analysis!T49,INDIRECT("'Output 9'!$y$4:$Y$"&amp;$C$12))
+SUMIF(INDIRECT("'Output 10'!$H$4:$H$"&amp;$C$13),Analysis!T49,INDIRECT("'Output 10'!$y$4:$Y$"&amp;$C$13))</f>
        <v>0</v>
      </c>
      <c r="X49" s="5">
        <f ca="1">SUMIF(INDIRECT("'Output 1'!$H$4:$H$"&amp;$C$4),Analysis!U49,INDIRECT("'Output 1'!$AC$4:$AC$"&amp;$C$4))
+SUMIF(INDIRECT("'Output 2'!$H$4:$H$"&amp;$C$5),Analysis!U49,INDIRECT("'Output 2'!$AC$4:$AC$"&amp;$C$5))
+SUMIF(INDIRECT("'Output 3'!$H$4:$H$"&amp;$C$6),Analysis!U49,INDIRECT("'Output 3'!$AC$4:$AC$"&amp;$C$6))
+SUMIF(INDIRECT("'Output 4'!$H$4:$H$"&amp;$C$7),Analysis!U49,INDIRECT("'Output 4'!$AC$4:$AC$"&amp;$C$7))
+SUMIF(INDIRECT("'Output 5'!$H$4:$H$"&amp;$C$8),Analysis!U49,INDIRECT("'Output 5'!$AC$4:$AC$"&amp;$C$8))
+SUMIF(INDIRECT("'Output 6'!$H$4:$H$"&amp;$C$9),Analysis!U49,INDIRECT("'Output 6'!$AC$4:$AC$"&amp;$C$9))
+SUMIF(INDIRECT("'Output 7'!$H$4:$H$"&amp;$C$10),Analysis!U49,INDIRECT("'Output 7'!$AC$4:$AC$"&amp;$C$10))
+SUMIF(INDIRECT("'Output 8'!$H$4:$H$"&amp;$C$11),Analysis!U49,INDIRECT("'Output 8'!$AC$4:$AC$"&amp;$C$11))
+SUMIF(INDIRECT("'Output 9'!$H$4:$H$"&amp;$C$12),Analysis!U49,INDIRECT("'Output 9'!$AC$4:$AC$"&amp;$C$12))
+SUMIF(INDIRECT("'Output 10'!$H$4:$H$"&amp;$C$13),Analysis!U49,INDIRECT("'Output 10'!$AC$4:$AC$"&amp;$C$13))</f>
        <v>0</v>
      </c>
      <c r="Y49" s="31"/>
      <c r="Z49" s="5">
        <f>SUMIF('Unplanned Outputs'!$E$4:$E$500,Analysis!S49,'Unplanned Outputs'!$J$4:$J$500)</f>
        <v>0</v>
      </c>
      <c r="AA49" s="5">
        <f>SUMIF('Unplanned Outputs'!$E$4:$E$500,Analysis!$S49,'Unplanned Outputs'!$N$4:$N$500)</f>
        <v>0</v>
      </c>
      <c r="AB49" s="5">
        <f>SUMIF('Unplanned Outputs'!$E$4:$E$500,Analysis!$S49,'Unplanned Outputs'!$R$4:$R$500)</f>
        <v>0</v>
      </c>
      <c r="AC49" s="5">
        <f>SUMIF('Unplanned Outputs'!$E$4:$E$500,Analysis!$S49,'Unplanned Outputs'!$V$4:$V$500)</f>
        <v>0</v>
      </c>
      <c r="AD49" s="5">
        <f>SUMIF('Unplanned Outputs'!$E$4:$E$500,Analysis!$S49,'Unplanned Outputs'!$Z$4:$Z$500)</f>
        <v>0</v>
      </c>
      <c r="AE49" s="15"/>
      <c r="AF49" s="37">
        <f t="shared" ca="1" si="10"/>
        <v>0</v>
      </c>
      <c r="AG49" s="37">
        <f t="shared" si="11"/>
        <v>0</v>
      </c>
      <c r="AH49" s="48">
        <f t="shared" ca="1" si="12"/>
        <v>0</v>
      </c>
      <c r="AI49" s="58">
        <f ca="1">SUMIF(INDIRECT("'Output 1'!$H$5:$H$"&amp;$C$4),Analysis!$S49,INDIRECT("'Output 1'!$F$5:$F$"&amp;$C$4))
+SUMIF(INDIRECT("'Output 2'!$H$5:$H$"&amp;$C$5),Analysis!$S49,INDIRECT("'Output 2'!$F$5:$F$"&amp;$C$5))
+SUMIF(INDIRECT("'Output 3'!$H$5:$H$"&amp;$C$6),Analysis!$S49,INDIRECT("'Output 3'!$F$5:$F$"&amp;$C$6))
+SUMIF(INDIRECT("'Output 4'!$H$5:$H$"&amp;$C$7),Analysis!$S49,INDIRECT("'Output 4'!$F$5:$F$"&amp;$C$7))
+SUMIF(INDIRECT("'Output 5'!$H$5:$H$"&amp;$C$8),Analysis!$S49,INDIRECT("'Output 5'!$F$5:$F$"&amp;$C$8))
+SUMIF(INDIRECT("'Output 6'!$H$5:$H$"&amp;$C$9),Analysis!$S49,INDIRECT("'Output 6'!$F$5:$F$"&amp;$C$9))
+SUMIF(INDIRECT("'Output 7'!$H$5:$H$"&amp;$C$10),Analysis!$S49,INDIRECT("'Output 7'!$F$5:$F$"&amp;$C$10))
+SUMIF(INDIRECT("'Output 8'!$H$5:$H$"&amp;$C$11),Analysis!$S49,INDIRECT("'Output 8'!$F$5:$F$"&amp;$C$11))
+SUMIF(INDIRECT("'Output 9'!$H$5:$H$"&amp;$C$12),Analysis!$S49,INDIRECT("'Output 9'!$F$5:$F$"&amp;$C$12))
+SUMIF(INDIRECT("'Output 10'!$H$5:$H$"&amp;$C$13),Analysis!$S49,INDIRECT("'Output 10'!$F$5:$F$"&amp;$C$13))</f>
        <v>0</v>
      </c>
    </row>
    <row r="50" spans="19:35">
      <c r="S50" s="31" t="s">
        <v>403</v>
      </c>
      <c r="T50" s="5">
        <f ca="1">SUMIF(INDIRECT("'Output 1'!$H$4:$H$"&amp;$C$4),Analysis!S50,INDIRECT("'Output 1'!$m$4:$m$"&amp;$C$4))
+SUMIF(INDIRECT("'Output 2'!$H$4:$H$"&amp;$C$5),Analysis!S50,INDIRECT("'Output 2'!$m$4:$m$"&amp;$C$5))
+SUMIF(INDIRECT("'Output 3'!$H$4:$H$"&amp;$C$6),Analysis!S50,INDIRECT("'Output 3'!$m$4:$m$"&amp;$C$6))
+SUMIF(INDIRECT("'Output 4'!$H$4:$H$"&amp;$C$7),Analysis!S50,INDIRECT("'Output 4'!$m$4:$m$"&amp;$C$7))
+SUMIF(INDIRECT("'Output 5'!$H$4:$H$"&amp;$C$8),Analysis!S50,INDIRECT("'Output 5'!$m$4:$m$"&amp;$C$8))
+SUMIF(INDIRECT("'Output 6'!$H$4:$H$"&amp;$C$9),Analysis!S50,INDIRECT("'Output 6'!$m$4:$m$"&amp;$C$9))
+SUMIF(INDIRECT("'Output 7'!$H$4:$H$"&amp;$C$10),Analysis!S50,INDIRECT("'Output 7'!$m$4:$m$"&amp;$C$10))
+SUMIF(INDIRECT("'Output 8'!$H$4:$H$"&amp;$C$11),Analysis!S50,INDIRECT("'Output 8'!$m$4:$m$"&amp;$C$11))
+SUMIF(INDIRECT("'Output 9'!$H$4:$H$"&amp;$C$12),Analysis!S50,INDIRECT("'Output 9'!$m$4:$m$"&amp;$C$12))
+SUMIF(INDIRECT("'Output 10'!$H$4:$H$"&amp;$C$13),Analysis!S50,INDIRECT("'Output 10'!$m$4:$m$"&amp;$C$13))</f>
        <v>0</v>
      </c>
      <c r="U50" s="5">
        <f ca="1">SUMIF(INDIRECT("'Output 1'!$H$4:$H$"&amp;$C$4),Analysis!S50,INDIRECT("'Output 1'!$Q$4:$Q$"&amp;$C$4))
+SUMIF(INDIRECT("'Output 2'!$H$4:$H$"&amp;$C$5),Analysis!S50,INDIRECT("'Output 2'!$Q$4:$Q$"&amp;$C$5))
+SUMIF(INDIRECT("'Output 3'!$H$4:$H$"&amp;$C$6),Analysis!S50,INDIRECT("'Output 3'!$Q$4:$Q$"&amp;$C$6))
+SUMIF(INDIRECT("'Output 4'!$H$4:$H$"&amp;$C$7),Analysis!S50,INDIRECT("'Output 4'!$Q$4:$Q$"&amp;$C$7))
+SUMIF(INDIRECT("'Output 5'!$H$4:$H$"&amp;$C$8),Analysis!S50,INDIRECT("'Output 5'!$Q$4:$Q$"&amp;$C$8))
+SUMIF(INDIRECT("'Output 6'!$H$4:$H$"&amp;$C$9),Analysis!S50,INDIRECT("'Output 6'!$Q$4:$Q$"&amp;$C$9))
+SUMIF(INDIRECT("'Output 7'!$H$4:$H$"&amp;$C$10),Analysis!S50,INDIRECT("'Output 7'!$Q$4:$Q$"&amp;$C$10))
+SUMIF(INDIRECT("'Output 8'!$H$4:$H$"&amp;$C$11),Analysis!S50,INDIRECT("'Output 8'!$Q$4:$Q$"&amp;$C$11))
+SUMIF(INDIRECT("'Output 9'!$H$4:$H$"&amp;$C$12),Analysis!S50,INDIRECT("'Output 9'!$Q$4:$Q$"&amp;$C$12))
+SUMIF(INDIRECT("'Output 10'!$H$4:$H$"&amp;$C$13),Analysis!S50,INDIRECT("'Output 10'!$Q$4:$Q$"&amp;$C$13))</f>
        <v>0</v>
      </c>
      <c r="V50" s="5">
        <f ca="1">SUMIF(INDIRECT("'Output 1'!$H$4:$H$"&amp;$C$4),Analysis!S50,INDIRECT("'Output 1'!$U$4:$U$"&amp;$C$4))
+SUMIF(INDIRECT("'Output 2'!$H$4:$H$"&amp;$C$5),Analysis!S50,INDIRECT("'Output 2'!$U$4:$U$"&amp;$C$5))
+SUMIF(INDIRECT("'Output 3'!$H$4:$H$"&amp;$C$6),Analysis!S50,INDIRECT("'Output 3'!$U$4:$U$"&amp;$C$6))
+SUMIF(INDIRECT("'Output 4'!$H$4:$H$"&amp;$C$7),Analysis!S50,INDIRECT("'Output 4'!$U$4:$U$"&amp;$C$7))
+SUMIF(INDIRECT("'Output 5'!$H$4:$H$"&amp;$C$8),Analysis!S50,INDIRECT("'Output 5'!$U$4:$U$"&amp;$C$8))
+SUMIF(INDIRECT("'Output 6'!$H$4:$H$"&amp;$C$9),Analysis!S50,INDIRECT("'Output 6'!$U$4:$U$"&amp;$C$9))
+SUMIF(INDIRECT("'Output 7'!$H$4:$H$"&amp;$C$10),Analysis!S50,INDIRECT("'Output 7'!$U$4:$U$"&amp;$C$10))
+SUMIF(INDIRECT("'Output 8'!$H$4:$H$"&amp;$C$11),Analysis!S50,INDIRECT("'Output 8'!$U$4:$U$"&amp;$C$11))
+SUMIF(INDIRECT("'Output 9'!$H$4:$H$"&amp;$C$12),Analysis!S50,INDIRECT("'Output 9'!$U$4:$U$"&amp;$C$12))
+SUMIF(INDIRECT("'Output 10'!$H$4:$H$"&amp;$C$13),Analysis!S50,INDIRECT("'Output 10'!$U$4:$U$"&amp;$C$13))</f>
        <v>0</v>
      </c>
      <c r="W50" s="5">
        <f ca="1">SUMIF(INDIRECT("'Output 1'!$H$4:$H$"&amp;$C$4),Analysis!T50,INDIRECT("'Output 1'!$y$4:$Y$"&amp;$C$4))
+SUMIF(INDIRECT("'Output 2'!$H$4:$H$"&amp;$C$5),Analysis!T50,INDIRECT("'Output 2'!$y$4:$Y$"&amp;$C$5))
+SUMIF(INDIRECT("'Output 3'!$H$4:$H$"&amp;$C$6),Analysis!T50,INDIRECT("'Output 3'!$y$4:$Y$"&amp;$C$6))
+SUMIF(INDIRECT("'Output 4'!$H$4:$H$"&amp;$C$7),Analysis!T50,INDIRECT("'Output 4'!$y$4:$Y$"&amp;$C$7))
+SUMIF(INDIRECT("'Output 5'!$H$4:$H$"&amp;$C$8),Analysis!T50,INDIRECT("'Output 5'!$y$4:$Y$"&amp;$C$8))
+SUMIF(INDIRECT("'Output 6'!$H$4:$H$"&amp;$C$9),Analysis!T50,INDIRECT("'Output 6'!$y$4:$Y$"&amp;$C$9))
+SUMIF(INDIRECT("'Output 7'!$H$4:$H$"&amp;$C$10),Analysis!T50,INDIRECT("'Output 7'!$y$4:$Y$"&amp;$C$10))
+SUMIF(INDIRECT("'Output 8'!$H$4:$H$"&amp;$C$11),Analysis!T50,INDIRECT("'Output 8'!$y$4:$Y$"&amp;$C$11))
+SUMIF(INDIRECT("'Output 9'!$H$4:$H$"&amp;$C$12),Analysis!T50,INDIRECT("'Output 9'!$y$4:$Y$"&amp;$C$12))
+SUMIF(INDIRECT("'Output 10'!$H$4:$H$"&amp;$C$13),Analysis!T50,INDIRECT("'Output 10'!$y$4:$Y$"&amp;$C$13))</f>
        <v>0</v>
      </c>
      <c r="X50" s="5">
        <f ca="1">SUMIF(INDIRECT("'Output 1'!$H$4:$H$"&amp;$C$4),Analysis!U50,INDIRECT("'Output 1'!$AC$4:$AC$"&amp;$C$4))
+SUMIF(INDIRECT("'Output 2'!$H$4:$H$"&amp;$C$5),Analysis!U50,INDIRECT("'Output 2'!$AC$4:$AC$"&amp;$C$5))
+SUMIF(INDIRECT("'Output 3'!$H$4:$H$"&amp;$C$6),Analysis!U50,INDIRECT("'Output 3'!$AC$4:$AC$"&amp;$C$6))
+SUMIF(INDIRECT("'Output 4'!$H$4:$H$"&amp;$C$7),Analysis!U50,INDIRECT("'Output 4'!$AC$4:$AC$"&amp;$C$7))
+SUMIF(INDIRECT("'Output 5'!$H$4:$H$"&amp;$C$8),Analysis!U50,INDIRECT("'Output 5'!$AC$4:$AC$"&amp;$C$8))
+SUMIF(INDIRECT("'Output 6'!$H$4:$H$"&amp;$C$9),Analysis!U50,INDIRECT("'Output 6'!$AC$4:$AC$"&amp;$C$9))
+SUMIF(INDIRECT("'Output 7'!$H$4:$H$"&amp;$C$10),Analysis!U50,INDIRECT("'Output 7'!$AC$4:$AC$"&amp;$C$10))
+SUMIF(INDIRECT("'Output 8'!$H$4:$H$"&amp;$C$11),Analysis!U50,INDIRECT("'Output 8'!$AC$4:$AC$"&amp;$C$11))
+SUMIF(INDIRECT("'Output 9'!$H$4:$H$"&amp;$C$12),Analysis!U50,INDIRECT("'Output 9'!$AC$4:$AC$"&amp;$C$12))
+SUMIF(INDIRECT("'Output 10'!$H$4:$H$"&amp;$C$13),Analysis!U50,INDIRECT("'Output 10'!$AC$4:$AC$"&amp;$C$13))</f>
        <v>0</v>
      </c>
      <c r="Y50" s="31"/>
      <c r="Z50" s="5">
        <f>SUMIF('Unplanned Outputs'!$E$4:$E$500,Analysis!S50,'Unplanned Outputs'!$J$4:$J$500)</f>
        <v>0</v>
      </c>
      <c r="AA50" s="5">
        <f>SUMIF('Unplanned Outputs'!$E$4:$E$500,Analysis!$S50,'Unplanned Outputs'!$N$4:$N$500)</f>
        <v>0</v>
      </c>
      <c r="AB50" s="5">
        <f>SUMIF('Unplanned Outputs'!$E$4:$E$500,Analysis!$S50,'Unplanned Outputs'!$R$4:$R$500)</f>
        <v>0</v>
      </c>
      <c r="AC50" s="5">
        <f>SUMIF('Unplanned Outputs'!$E$4:$E$500,Analysis!$S50,'Unplanned Outputs'!$V$4:$V$500)</f>
        <v>0</v>
      </c>
      <c r="AD50" s="5">
        <f>SUMIF('Unplanned Outputs'!$E$4:$E$500,Analysis!$S50,'Unplanned Outputs'!$Z$4:$Z$500)</f>
        <v>0</v>
      </c>
      <c r="AE50" s="15"/>
      <c r="AF50" s="37">
        <f t="shared" ca="1" si="10"/>
        <v>0</v>
      </c>
      <c r="AG50" s="37">
        <f t="shared" si="11"/>
        <v>0</v>
      </c>
      <c r="AH50" s="48">
        <f t="shared" ca="1" si="12"/>
        <v>0</v>
      </c>
      <c r="AI50" s="58">
        <f ca="1">SUMIF(INDIRECT("'Output 1'!$H$5:$H$"&amp;$C$4),Analysis!$S50,INDIRECT("'Output 1'!$F$5:$F$"&amp;$C$4))
+SUMIF(INDIRECT("'Output 2'!$H$5:$H$"&amp;$C$5),Analysis!$S50,INDIRECT("'Output 2'!$F$5:$F$"&amp;$C$5))
+SUMIF(INDIRECT("'Output 3'!$H$5:$H$"&amp;$C$6),Analysis!$S50,INDIRECT("'Output 3'!$F$5:$F$"&amp;$C$6))
+SUMIF(INDIRECT("'Output 4'!$H$5:$H$"&amp;$C$7),Analysis!$S50,INDIRECT("'Output 4'!$F$5:$F$"&amp;$C$7))
+SUMIF(INDIRECT("'Output 5'!$H$5:$H$"&amp;$C$8),Analysis!$S50,INDIRECT("'Output 5'!$F$5:$F$"&amp;$C$8))
+SUMIF(INDIRECT("'Output 6'!$H$5:$H$"&amp;$C$9),Analysis!$S50,INDIRECT("'Output 6'!$F$5:$F$"&amp;$C$9))
+SUMIF(INDIRECT("'Output 7'!$H$5:$H$"&amp;$C$10),Analysis!$S50,INDIRECT("'Output 7'!$F$5:$F$"&amp;$C$10))
+SUMIF(INDIRECT("'Output 8'!$H$5:$H$"&amp;$C$11),Analysis!$S50,INDIRECT("'Output 8'!$F$5:$F$"&amp;$C$11))
+SUMIF(INDIRECT("'Output 9'!$H$5:$H$"&amp;$C$12),Analysis!$S50,INDIRECT("'Output 9'!$F$5:$F$"&amp;$C$12))
+SUMIF(INDIRECT("'Output 10'!$H$5:$H$"&amp;$C$13),Analysis!$S50,INDIRECT("'Output 10'!$F$5:$F$"&amp;$C$13))</f>
        <v>0</v>
      </c>
    </row>
    <row r="51" spans="19:35">
      <c r="S51" s="31" t="s">
        <v>404</v>
      </c>
      <c r="T51" s="5">
        <f ca="1">SUMIF(INDIRECT("'Output 1'!$H$4:$H$"&amp;$C$4),Analysis!S51,INDIRECT("'Output 1'!$m$4:$m$"&amp;$C$4))
+SUMIF(INDIRECT("'Output 2'!$H$4:$H$"&amp;$C$5),Analysis!S51,INDIRECT("'Output 2'!$m$4:$m$"&amp;$C$5))
+SUMIF(INDIRECT("'Output 3'!$H$4:$H$"&amp;$C$6),Analysis!S51,INDIRECT("'Output 3'!$m$4:$m$"&amp;$C$6))
+SUMIF(INDIRECT("'Output 4'!$H$4:$H$"&amp;$C$7),Analysis!S51,INDIRECT("'Output 4'!$m$4:$m$"&amp;$C$7))
+SUMIF(INDIRECT("'Output 5'!$H$4:$H$"&amp;$C$8),Analysis!S51,INDIRECT("'Output 5'!$m$4:$m$"&amp;$C$8))
+SUMIF(INDIRECT("'Output 6'!$H$4:$H$"&amp;$C$9),Analysis!S51,INDIRECT("'Output 6'!$m$4:$m$"&amp;$C$9))
+SUMIF(INDIRECT("'Output 7'!$H$4:$H$"&amp;$C$10),Analysis!S51,INDIRECT("'Output 7'!$m$4:$m$"&amp;$C$10))
+SUMIF(INDIRECT("'Output 8'!$H$4:$H$"&amp;$C$11),Analysis!S51,INDIRECT("'Output 8'!$m$4:$m$"&amp;$C$11))
+SUMIF(INDIRECT("'Output 9'!$H$4:$H$"&amp;$C$12),Analysis!S51,INDIRECT("'Output 9'!$m$4:$m$"&amp;$C$12))
+SUMIF(INDIRECT("'Output 10'!$H$4:$H$"&amp;$C$13),Analysis!S51,INDIRECT("'Output 10'!$m$4:$m$"&amp;$C$13))</f>
        <v>0</v>
      </c>
      <c r="U51" s="5">
        <f ca="1">SUMIF(INDIRECT("'Output 1'!$H$4:$H$"&amp;$C$4),Analysis!S51,INDIRECT("'Output 1'!$Q$4:$Q$"&amp;$C$4))
+SUMIF(INDIRECT("'Output 2'!$H$4:$H$"&amp;$C$5),Analysis!S51,INDIRECT("'Output 2'!$Q$4:$Q$"&amp;$C$5))
+SUMIF(INDIRECT("'Output 3'!$H$4:$H$"&amp;$C$6),Analysis!S51,INDIRECT("'Output 3'!$Q$4:$Q$"&amp;$C$6))
+SUMIF(INDIRECT("'Output 4'!$H$4:$H$"&amp;$C$7),Analysis!S51,INDIRECT("'Output 4'!$Q$4:$Q$"&amp;$C$7))
+SUMIF(INDIRECT("'Output 5'!$H$4:$H$"&amp;$C$8),Analysis!S51,INDIRECT("'Output 5'!$Q$4:$Q$"&amp;$C$8))
+SUMIF(INDIRECT("'Output 6'!$H$4:$H$"&amp;$C$9),Analysis!S51,INDIRECT("'Output 6'!$Q$4:$Q$"&amp;$C$9))
+SUMIF(INDIRECT("'Output 7'!$H$4:$H$"&amp;$C$10),Analysis!S51,INDIRECT("'Output 7'!$Q$4:$Q$"&amp;$C$10))
+SUMIF(INDIRECT("'Output 8'!$H$4:$H$"&amp;$C$11),Analysis!S51,INDIRECT("'Output 8'!$Q$4:$Q$"&amp;$C$11))
+SUMIF(INDIRECT("'Output 9'!$H$4:$H$"&amp;$C$12),Analysis!S51,INDIRECT("'Output 9'!$Q$4:$Q$"&amp;$C$12))
+SUMIF(INDIRECT("'Output 10'!$H$4:$H$"&amp;$C$13),Analysis!S51,INDIRECT("'Output 10'!$Q$4:$Q$"&amp;$C$13))</f>
        <v>0</v>
      </c>
      <c r="V51" s="5">
        <f ca="1">SUMIF(INDIRECT("'Output 1'!$H$4:$H$"&amp;$C$4),Analysis!S51,INDIRECT("'Output 1'!$U$4:$U$"&amp;$C$4))
+SUMIF(INDIRECT("'Output 2'!$H$4:$H$"&amp;$C$5),Analysis!S51,INDIRECT("'Output 2'!$U$4:$U$"&amp;$C$5))
+SUMIF(INDIRECT("'Output 3'!$H$4:$H$"&amp;$C$6),Analysis!S51,INDIRECT("'Output 3'!$U$4:$U$"&amp;$C$6))
+SUMIF(INDIRECT("'Output 4'!$H$4:$H$"&amp;$C$7),Analysis!S51,INDIRECT("'Output 4'!$U$4:$U$"&amp;$C$7))
+SUMIF(INDIRECT("'Output 5'!$H$4:$H$"&amp;$C$8),Analysis!S51,INDIRECT("'Output 5'!$U$4:$U$"&amp;$C$8))
+SUMIF(INDIRECT("'Output 6'!$H$4:$H$"&amp;$C$9),Analysis!S51,INDIRECT("'Output 6'!$U$4:$U$"&amp;$C$9))
+SUMIF(INDIRECT("'Output 7'!$H$4:$H$"&amp;$C$10),Analysis!S51,INDIRECT("'Output 7'!$U$4:$U$"&amp;$C$10))
+SUMIF(INDIRECT("'Output 8'!$H$4:$H$"&amp;$C$11),Analysis!S51,INDIRECT("'Output 8'!$U$4:$U$"&amp;$C$11))
+SUMIF(INDIRECT("'Output 9'!$H$4:$H$"&amp;$C$12),Analysis!S51,INDIRECT("'Output 9'!$U$4:$U$"&amp;$C$12))
+SUMIF(INDIRECT("'Output 10'!$H$4:$H$"&amp;$C$13),Analysis!S51,INDIRECT("'Output 10'!$U$4:$U$"&amp;$C$13))</f>
        <v>0</v>
      </c>
      <c r="W51" s="5">
        <f ca="1">SUMIF(INDIRECT("'Output 1'!$H$4:$H$"&amp;$C$4),Analysis!T51,INDIRECT("'Output 1'!$y$4:$Y$"&amp;$C$4))
+SUMIF(INDIRECT("'Output 2'!$H$4:$H$"&amp;$C$5),Analysis!T51,INDIRECT("'Output 2'!$y$4:$Y$"&amp;$C$5))
+SUMIF(INDIRECT("'Output 3'!$H$4:$H$"&amp;$C$6),Analysis!T51,INDIRECT("'Output 3'!$y$4:$Y$"&amp;$C$6))
+SUMIF(INDIRECT("'Output 4'!$H$4:$H$"&amp;$C$7),Analysis!T51,INDIRECT("'Output 4'!$y$4:$Y$"&amp;$C$7))
+SUMIF(INDIRECT("'Output 5'!$H$4:$H$"&amp;$C$8),Analysis!T51,INDIRECT("'Output 5'!$y$4:$Y$"&amp;$C$8))
+SUMIF(INDIRECT("'Output 6'!$H$4:$H$"&amp;$C$9),Analysis!T51,INDIRECT("'Output 6'!$y$4:$Y$"&amp;$C$9))
+SUMIF(INDIRECT("'Output 7'!$H$4:$H$"&amp;$C$10),Analysis!T51,INDIRECT("'Output 7'!$y$4:$Y$"&amp;$C$10))
+SUMIF(INDIRECT("'Output 8'!$H$4:$H$"&amp;$C$11),Analysis!T51,INDIRECT("'Output 8'!$y$4:$Y$"&amp;$C$11))
+SUMIF(INDIRECT("'Output 9'!$H$4:$H$"&amp;$C$12),Analysis!T51,INDIRECT("'Output 9'!$y$4:$Y$"&amp;$C$12))
+SUMIF(INDIRECT("'Output 10'!$H$4:$H$"&amp;$C$13),Analysis!T51,INDIRECT("'Output 10'!$y$4:$Y$"&amp;$C$13))</f>
        <v>0</v>
      </c>
      <c r="X51" s="5">
        <f ca="1">SUMIF(INDIRECT("'Output 1'!$H$4:$H$"&amp;$C$4),Analysis!U51,INDIRECT("'Output 1'!$AC$4:$AC$"&amp;$C$4))
+SUMIF(INDIRECT("'Output 2'!$H$4:$H$"&amp;$C$5),Analysis!U51,INDIRECT("'Output 2'!$AC$4:$AC$"&amp;$C$5))
+SUMIF(INDIRECT("'Output 3'!$H$4:$H$"&amp;$C$6),Analysis!U51,INDIRECT("'Output 3'!$AC$4:$AC$"&amp;$C$6))
+SUMIF(INDIRECT("'Output 4'!$H$4:$H$"&amp;$C$7),Analysis!U51,INDIRECT("'Output 4'!$AC$4:$AC$"&amp;$C$7))
+SUMIF(INDIRECT("'Output 5'!$H$4:$H$"&amp;$C$8),Analysis!U51,INDIRECT("'Output 5'!$AC$4:$AC$"&amp;$C$8))
+SUMIF(INDIRECT("'Output 6'!$H$4:$H$"&amp;$C$9),Analysis!U51,INDIRECT("'Output 6'!$AC$4:$AC$"&amp;$C$9))
+SUMIF(INDIRECT("'Output 7'!$H$4:$H$"&amp;$C$10),Analysis!U51,INDIRECT("'Output 7'!$AC$4:$AC$"&amp;$C$10))
+SUMIF(INDIRECT("'Output 8'!$H$4:$H$"&amp;$C$11),Analysis!U51,INDIRECT("'Output 8'!$AC$4:$AC$"&amp;$C$11))
+SUMIF(INDIRECT("'Output 9'!$H$4:$H$"&amp;$C$12),Analysis!U51,INDIRECT("'Output 9'!$AC$4:$AC$"&amp;$C$12))
+SUMIF(INDIRECT("'Output 10'!$H$4:$H$"&amp;$C$13),Analysis!U51,INDIRECT("'Output 10'!$AC$4:$AC$"&amp;$C$13))</f>
        <v>0</v>
      </c>
      <c r="Y51" s="31"/>
      <c r="Z51" s="5">
        <f>SUMIF('Unplanned Outputs'!$E$4:$E$500,Analysis!S51,'Unplanned Outputs'!$J$4:$J$500)</f>
        <v>0</v>
      </c>
      <c r="AA51" s="5">
        <f>SUMIF('Unplanned Outputs'!$E$4:$E$500,Analysis!$S51,'Unplanned Outputs'!$N$4:$N$500)</f>
        <v>0</v>
      </c>
      <c r="AB51" s="5">
        <f>SUMIF('Unplanned Outputs'!$E$4:$E$500,Analysis!$S51,'Unplanned Outputs'!$R$4:$R$500)</f>
        <v>0</v>
      </c>
      <c r="AC51" s="5">
        <f>SUMIF('Unplanned Outputs'!$E$4:$E$500,Analysis!$S51,'Unplanned Outputs'!$V$4:$V$500)</f>
        <v>0</v>
      </c>
      <c r="AD51" s="5">
        <f>SUMIF('Unplanned Outputs'!$E$4:$E$500,Analysis!$S51,'Unplanned Outputs'!$Z$4:$Z$500)</f>
        <v>0</v>
      </c>
      <c r="AE51" s="15"/>
      <c r="AF51" s="37">
        <f t="shared" ca="1" si="10"/>
        <v>0</v>
      </c>
      <c r="AG51" s="37">
        <f t="shared" si="11"/>
        <v>0</v>
      </c>
      <c r="AH51" s="48">
        <f t="shared" ca="1" si="12"/>
        <v>0</v>
      </c>
      <c r="AI51" s="58">
        <f ca="1">SUMIF(INDIRECT("'Output 1'!$H$5:$H$"&amp;$C$4),Analysis!$S51,INDIRECT("'Output 1'!$F$5:$F$"&amp;$C$4))
+SUMIF(INDIRECT("'Output 2'!$H$5:$H$"&amp;$C$5),Analysis!$S51,INDIRECT("'Output 2'!$F$5:$F$"&amp;$C$5))
+SUMIF(INDIRECT("'Output 3'!$H$5:$H$"&amp;$C$6),Analysis!$S51,INDIRECT("'Output 3'!$F$5:$F$"&amp;$C$6))
+SUMIF(INDIRECT("'Output 4'!$H$5:$H$"&amp;$C$7),Analysis!$S51,INDIRECT("'Output 4'!$F$5:$F$"&amp;$C$7))
+SUMIF(INDIRECT("'Output 5'!$H$5:$H$"&amp;$C$8),Analysis!$S51,INDIRECT("'Output 5'!$F$5:$F$"&amp;$C$8))
+SUMIF(INDIRECT("'Output 6'!$H$5:$H$"&amp;$C$9),Analysis!$S51,INDIRECT("'Output 6'!$F$5:$F$"&amp;$C$9))
+SUMIF(INDIRECT("'Output 7'!$H$5:$H$"&amp;$C$10),Analysis!$S51,INDIRECT("'Output 7'!$F$5:$F$"&amp;$C$10))
+SUMIF(INDIRECT("'Output 8'!$H$5:$H$"&amp;$C$11),Analysis!$S51,INDIRECT("'Output 8'!$F$5:$F$"&amp;$C$11))
+SUMIF(INDIRECT("'Output 9'!$H$5:$H$"&amp;$C$12),Analysis!$S51,INDIRECT("'Output 9'!$F$5:$F$"&amp;$C$12))
+SUMIF(INDIRECT("'Output 10'!$H$5:$H$"&amp;$C$13),Analysis!$S51,INDIRECT("'Output 10'!$F$5:$F$"&amp;$C$13))</f>
        <v>0</v>
      </c>
    </row>
    <row r="52" spans="19:35">
      <c r="S52" s="31">
        <v>4.0999999999999996</v>
      </c>
      <c r="T52" s="5">
        <f ca="1">SUMIF(INDIRECT("'Output 1'!$H$4:$H$"&amp;$C$4),Analysis!S52,INDIRECT("'Output 1'!$m$4:$m$"&amp;$C$4))
+SUMIF(INDIRECT("'Output 2'!$H$4:$H$"&amp;$C$5),Analysis!S52,INDIRECT("'Output 2'!$m$4:$m$"&amp;$C$5))
+SUMIF(INDIRECT("'Output 3'!$H$4:$H$"&amp;$C$6),Analysis!S52,INDIRECT("'Output 3'!$m$4:$m$"&amp;$C$6))
+SUMIF(INDIRECT("'Output 4'!$H$4:$H$"&amp;$C$7),Analysis!S52,INDIRECT("'Output 4'!$m$4:$m$"&amp;$C$7))
+SUMIF(INDIRECT("'Output 5'!$H$4:$H$"&amp;$C$8),Analysis!S52,INDIRECT("'Output 5'!$m$4:$m$"&amp;$C$8))
+SUMIF(INDIRECT("'Output 6'!$H$4:$H$"&amp;$C$9),Analysis!S52,INDIRECT("'Output 6'!$m$4:$m$"&amp;$C$9))
+SUMIF(INDIRECT("'Output 7'!$H$4:$H$"&amp;$C$10),Analysis!S52,INDIRECT("'Output 7'!$m$4:$m$"&amp;$C$10))
+SUMIF(INDIRECT("'Output 8'!$H$4:$H$"&amp;$C$11),Analysis!S52,INDIRECT("'Output 8'!$m$4:$m$"&amp;$C$11))
+SUMIF(INDIRECT("'Output 9'!$H$4:$H$"&amp;$C$12),Analysis!S52,INDIRECT("'Output 9'!$m$4:$m$"&amp;$C$12))
+SUMIF(INDIRECT("'Output 10'!$H$4:$H$"&amp;$C$13),Analysis!S52,INDIRECT("'Output 10'!$m$4:$m$"&amp;$C$13))</f>
        <v>0</v>
      </c>
      <c r="U52" s="5">
        <f ca="1">SUMIF(INDIRECT("'Output 1'!$H$4:$H$"&amp;$C$4),Analysis!S52,INDIRECT("'Output 1'!$Q$4:$Q$"&amp;$C$4))
+SUMIF(INDIRECT("'Output 2'!$H$4:$H$"&amp;$C$5),Analysis!S52,INDIRECT("'Output 2'!$Q$4:$Q$"&amp;$C$5))
+SUMIF(INDIRECT("'Output 3'!$H$4:$H$"&amp;$C$6),Analysis!S52,INDIRECT("'Output 3'!$Q$4:$Q$"&amp;$C$6))
+SUMIF(INDIRECT("'Output 4'!$H$4:$H$"&amp;$C$7),Analysis!S52,INDIRECT("'Output 4'!$Q$4:$Q$"&amp;$C$7))
+SUMIF(INDIRECT("'Output 5'!$H$4:$H$"&amp;$C$8),Analysis!S52,INDIRECT("'Output 5'!$Q$4:$Q$"&amp;$C$8))
+SUMIF(INDIRECT("'Output 6'!$H$4:$H$"&amp;$C$9),Analysis!S52,INDIRECT("'Output 6'!$Q$4:$Q$"&amp;$C$9))
+SUMIF(INDIRECT("'Output 7'!$H$4:$H$"&amp;$C$10),Analysis!S52,INDIRECT("'Output 7'!$Q$4:$Q$"&amp;$C$10))
+SUMIF(INDIRECT("'Output 8'!$H$4:$H$"&amp;$C$11),Analysis!S52,INDIRECT("'Output 8'!$Q$4:$Q$"&amp;$C$11))
+SUMIF(INDIRECT("'Output 9'!$H$4:$H$"&amp;$C$12),Analysis!S52,INDIRECT("'Output 9'!$Q$4:$Q$"&amp;$C$12))
+SUMIF(INDIRECT("'Output 10'!$H$4:$H$"&amp;$C$13),Analysis!S52,INDIRECT("'Output 10'!$Q$4:$Q$"&amp;$C$13))</f>
        <v>0</v>
      </c>
      <c r="V52" s="5">
        <f ca="1">SUMIF(INDIRECT("'Output 1'!$H$4:$H$"&amp;$C$4),Analysis!S52,INDIRECT("'Output 1'!$U$4:$U$"&amp;$C$4))
+SUMIF(INDIRECT("'Output 2'!$H$4:$H$"&amp;$C$5),Analysis!S52,INDIRECT("'Output 2'!$U$4:$U$"&amp;$C$5))
+SUMIF(INDIRECT("'Output 3'!$H$4:$H$"&amp;$C$6),Analysis!S52,INDIRECT("'Output 3'!$U$4:$U$"&amp;$C$6))
+SUMIF(INDIRECT("'Output 4'!$H$4:$H$"&amp;$C$7),Analysis!S52,INDIRECT("'Output 4'!$U$4:$U$"&amp;$C$7))
+SUMIF(INDIRECT("'Output 5'!$H$4:$H$"&amp;$C$8),Analysis!S52,INDIRECT("'Output 5'!$U$4:$U$"&amp;$C$8))
+SUMIF(INDIRECT("'Output 6'!$H$4:$H$"&amp;$C$9),Analysis!S52,INDIRECT("'Output 6'!$U$4:$U$"&amp;$C$9))
+SUMIF(INDIRECT("'Output 7'!$H$4:$H$"&amp;$C$10),Analysis!S52,INDIRECT("'Output 7'!$U$4:$U$"&amp;$C$10))
+SUMIF(INDIRECT("'Output 8'!$H$4:$H$"&amp;$C$11),Analysis!S52,INDIRECT("'Output 8'!$U$4:$U$"&amp;$C$11))
+SUMIF(INDIRECT("'Output 9'!$H$4:$H$"&amp;$C$12),Analysis!S52,INDIRECT("'Output 9'!$U$4:$U$"&amp;$C$12))
+SUMIF(INDIRECT("'Output 10'!$H$4:$H$"&amp;$C$13),Analysis!S52,INDIRECT("'Output 10'!$U$4:$U$"&amp;$C$13))</f>
        <v>0</v>
      </c>
      <c r="W52" s="5">
        <f ca="1">SUMIF(INDIRECT("'Output 1'!$H$4:$H$"&amp;$C$4),Analysis!T52,INDIRECT("'Output 1'!$y$4:$Y$"&amp;$C$4))
+SUMIF(INDIRECT("'Output 2'!$H$4:$H$"&amp;$C$5),Analysis!T52,INDIRECT("'Output 2'!$y$4:$Y$"&amp;$C$5))
+SUMIF(INDIRECT("'Output 3'!$H$4:$H$"&amp;$C$6),Analysis!T52,INDIRECT("'Output 3'!$y$4:$Y$"&amp;$C$6))
+SUMIF(INDIRECT("'Output 4'!$H$4:$H$"&amp;$C$7),Analysis!T52,INDIRECT("'Output 4'!$y$4:$Y$"&amp;$C$7))
+SUMIF(INDIRECT("'Output 5'!$H$4:$H$"&amp;$C$8),Analysis!T52,INDIRECT("'Output 5'!$y$4:$Y$"&amp;$C$8))
+SUMIF(INDIRECT("'Output 6'!$H$4:$H$"&amp;$C$9),Analysis!T52,INDIRECT("'Output 6'!$y$4:$Y$"&amp;$C$9))
+SUMIF(INDIRECT("'Output 7'!$H$4:$H$"&amp;$C$10),Analysis!T52,INDIRECT("'Output 7'!$y$4:$Y$"&amp;$C$10))
+SUMIF(INDIRECT("'Output 8'!$H$4:$H$"&amp;$C$11),Analysis!T52,INDIRECT("'Output 8'!$y$4:$Y$"&amp;$C$11))
+SUMIF(INDIRECT("'Output 9'!$H$4:$H$"&amp;$C$12),Analysis!T52,INDIRECT("'Output 9'!$y$4:$Y$"&amp;$C$12))
+SUMIF(INDIRECT("'Output 10'!$H$4:$H$"&amp;$C$13),Analysis!T52,INDIRECT("'Output 10'!$y$4:$Y$"&amp;$C$13))</f>
        <v>0</v>
      </c>
      <c r="X52" s="5">
        <f ca="1">SUMIF(INDIRECT("'Output 1'!$H$4:$H$"&amp;$C$4),Analysis!U52,INDIRECT("'Output 1'!$AC$4:$AC$"&amp;$C$4))
+SUMIF(INDIRECT("'Output 2'!$H$4:$H$"&amp;$C$5),Analysis!U52,INDIRECT("'Output 2'!$AC$4:$AC$"&amp;$C$5))
+SUMIF(INDIRECT("'Output 3'!$H$4:$H$"&amp;$C$6),Analysis!U52,INDIRECT("'Output 3'!$AC$4:$AC$"&amp;$C$6))
+SUMIF(INDIRECT("'Output 4'!$H$4:$H$"&amp;$C$7),Analysis!U52,INDIRECT("'Output 4'!$AC$4:$AC$"&amp;$C$7))
+SUMIF(INDIRECT("'Output 5'!$H$4:$H$"&amp;$C$8),Analysis!U52,INDIRECT("'Output 5'!$AC$4:$AC$"&amp;$C$8))
+SUMIF(INDIRECT("'Output 6'!$H$4:$H$"&amp;$C$9),Analysis!U52,INDIRECT("'Output 6'!$AC$4:$AC$"&amp;$C$9))
+SUMIF(INDIRECT("'Output 7'!$H$4:$H$"&amp;$C$10),Analysis!U52,INDIRECT("'Output 7'!$AC$4:$AC$"&amp;$C$10))
+SUMIF(INDIRECT("'Output 8'!$H$4:$H$"&amp;$C$11),Analysis!U52,INDIRECT("'Output 8'!$AC$4:$AC$"&amp;$C$11))
+SUMIF(INDIRECT("'Output 9'!$H$4:$H$"&amp;$C$12),Analysis!U52,INDIRECT("'Output 9'!$AC$4:$AC$"&amp;$C$12))
+SUMIF(INDIRECT("'Output 10'!$H$4:$H$"&amp;$C$13),Analysis!U52,INDIRECT("'Output 10'!$AC$4:$AC$"&amp;$C$13))</f>
        <v>0</v>
      </c>
      <c r="Y52" s="31"/>
      <c r="Z52" s="5">
        <f>SUMIF('Unplanned Outputs'!$E$4:$E$500,Analysis!S52,'Unplanned Outputs'!$J$4:$J$500)</f>
        <v>0</v>
      </c>
      <c r="AA52" s="5">
        <f>SUMIF('Unplanned Outputs'!$E$4:$E$500,Analysis!$S52,'Unplanned Outputs'!$N$4:$N$500)</f>
        <v>0</v>
      </c>
      <c r="AB52" s="5">
        <f>SUMIF('Unplanned Outputs'!$E$4:$E$500,Analysis!$S52,'Unplanned Outputs'!$R$4:$R$500)</f>
        <v>0</v>
      </c>
      <c r="AC52" s="5">
        <f>SUMIF('Unplanned Outputs'!$E$4:$E$500,Analysis!$S52,'Unplanned Outputs'!$V$4:$V$500)</f>
        <v>0</v>
      </c>
      <c r="AD52" s="5">
        <f>SUMIF('Unplanned Outputs'!$E$4:$E$500,Analysis!$S52,'Unplanned Outputs'!$Z$4:$Z$500)</f>
        <v>0</v>
      </c>
      <c r="AE52" s="15"/>
      <c r="AF52" s="37">
        <f t="shared" ca="1" si="10"/>
        <v>0</v>
      </c>
      <c r="AG52" s="37">
        <f t="shared" si="11"/>
        <v>0</v>
      </c>
      <c r="AH52" s="48">
        <f t="shared" ca="1" si="12"/>
        <v>0</v>
      </c>
      <c r="AI52" s="58">
        <f ca="1">SUMIF(INDIRECT("'Output 1'!$H$5:$H$"&amp;$C$4),Analysis!$S52,INDIRECT("'Output 1'!$F$5:$F$"&amp;$C$4))
+SUMIF(INDIRECT("'Output 2'!$H$5:$H$"&amp;$C$5),Analysis!$S52,INDIRECT("'Output 2'!$F$5:$F$"&amp;$C$5))
+SUMIF(INDIRECT("'Output 3'!$H$5:$H$"&amp;$C$6),Analysis!$S52,INDIRECT("'Output 3'!$F$5:$F$"&amp;$C$6))
+SUMIF(INDIRECT("'Output 4'!$H$5:$H$"&amp;$C$7),Analysis!$S52,INDIRECT("'Output 4'!$F$5:$F$"&amp;$C$7))
+SUMIF(INDIRECT("'Output 5'!$H$5:$H$"&amp;$C$8),Analysis!$S52,INDIRECT("'Output 5'!$F$5:$F$"&amp;$C$8))
+SUMIF(INDIRECT("'Output 6'!$H$5:$H$"&amp;$C$9),Analysis!$S52,INDIRECT("'Output 6'!$F$5:$F$"&amp;$C$9))
+SUMIF(INDIRECT("'Output 7'!$H$5:$H$"&amp;$C$10),Analysis!$S52,INDIRECT("'Output 7'!$F$5:$F$"&amp;$C$10))
+SUMIF(INDIRECT("'Output 8'!$H$5:$H$"&amp;$C$11),Analysis!$S52,INDIRECT("'Output 8'!$F$5:$F$"&amp;$C$11))
+SUMIF(INDIRECT("'Output 9'!$H$5:$H$"&amp;$C$12),Analysis!$S52,INDIRECT("'Output 9'!$F$5:$F$"&amp;$C$12))
+SUMIF(INDIRECT("'Output 10'!$H$5:$H$"&amp;$C$13),Analysis!$S52,INDIRECT("'Output 10'!$F$5:$F$"&amp;$C$13))</f>
        <v>0</v>
      </c>
    </row>
    <row r="53" spans="19:35">
      <c r="S53" s="31" t="s">
        <v>405</v>
      </c>
      <c r="T53" s="5">
        <f ca="1">SUMIF(INDIRECT("'Output 1'!$H$4:$H$"&amp;$C$4),Analysis!S53,INDIRECT("'Output 1'!$m$4:$m$"&amp;$C$4))
+SUMIF(INDIRECT("'Output 2'!$H$4:$H$"&amp;$C$5),Analysis!S53,INDIRECT("'Output 2'!$m$4:$m$"&amp;$C$5))
+SUMIF(INDIRECT("'Output 3'!$H$4:$H$"&amp;$C$6),Analysis!S53,INDIRECT("'Output 3'!$m$4:$m$"&amp;$C$6))
+SUMIF(INDIRECT("'Output 4'!$H$4:$H$"&amp;$C$7),Analysis!S53,INDIRECT("'Output 4'!$m$4:$m$"&amp;$C$7))
+SUMIF(INDIRECT("'Output 5'!$H$4:$H$"&amp;$C$8),Analysis!S53,INDIRECT("'Output 5'!$m$4:$m$"&amp;$C$8))
+SUMIF(INDIRECT("'Output 6'!$H$4:$H$"&amp;$C$9),Analysis!S53,INDIRECT("'Output 6'!$m$4:$m$"&amp;$C$9))
+SUMIF(INDIRECT("'Output 7'!$H$4:$H$"&amp;$C$10),Analysis!S53,INDIRECT("'Output 7'!$m$4:$m$"&amp;$C$10))
+SUMIF(INDIRECT("'Output 8'!$H$4:$H$"&amp;$C$11),Analysis!S53,INDIRECT("'Output 8'!$m$4:$m$"&amp;$C$11))
+SUMIF(INDIRECT("'Output 9'!$H$4:$H$"&amp;$C$12),Analysis!S53,INDIRECT("'Output 9'!$m$4:$m$"&amp;$C$12))
+SUMIF(INDIRECT("'Output 10'!$H$4:$H$"&amp;$C$13),Analysis!S53,INDIRECT("'Output 10'!$m$4:$m$"&amp;$C$13))</f>
        <v>0</v>
      </c>
      <c r="U53" s="5">
        <f ca="1">SUMIF(INDIRECT("'Output 1'!$H$4:$H$"&amp;$C$4),Analysis!S53,INDIRECT("'Output 1'!$Q$4:$Q$"&amp;$C$4))
+SUMIF(INDIRECT("'Output 2'!$H$4:$H$"&amp;$C$5),Analysis!S53,INDIRECT("'Output 2'!$Q$4:$Q$"&amp;$C$5))
+SUMIF(INDIRECT("'Output 3'!$H$4:$H$"&amp;$C$6),Analysis!S53,INDIRECT("'Output 3'!$Q$4:$Q$"&amp;$C$6))
+SUMIF(INDIRECT("'Output 4'!$H$4:$H$"&amp;$C$7),Analysis!S53,INDIRECT("'Output 4'!$Q$4:$Q$"&amp;$C$7))
+SUMIF(INDIRECT("'Output 5'!$H$4:$H$"&amp;$C$8),Analysis!S53,INDIRECT("'Output 5'!$Q$4:$Q$"&amp;$C$8))
+SUMIF(INDIRECT("'Output 6'!$H$4:$H$"&amp;$C$9),Analysis!S53,INDIRECT("'Output 6'!$Q$4:$Q$"&amp;$C$9))
+SUMIF(INDIRECT("'Output 7'!$H$4:$H$"&amp;$C$10),Analysis!S53,INDIRECT("'Output 7'!$Q$4:$Q$"&amp;$C$10))
+SUMIF(INDIRECT("'Output 8'!$H$4:$H$"&amp;$C$11),Analysis!S53,INDIRECT("'Output 8'!$Q$4:$Q$"&amp;$C$11))
+SUMIF(INDIRECT("'Output 9'!$H$4:$H$"&amp;$C$12),Analysis!S53,INDIRECT("'Output 9'!$Q$4:$Q$"&amp;$C$12))
+SUMIF(INDIRECT("'Output 10'!$H$4:$H$"&amp;$C$13),Analysis!S53,INDIRECT("'Output 10'!$Q$4:$Q$"&amp;$C$13))</f>
        <v>0</v>
      </c>
      <c r="V53" s="5">
        <f ca="1">SUMIF(INDIRECT("'Output 1'!$H$4:$H$"&amp;$C$4),Analysis!S53,INDIRECT("'Output 1'!$U$4:$U$"&amp;$C$4))
+SUMIF(INDIRECT("'Output 2'!$H$4:$H$"&amp;$C$5),Analysis!S53,INDIRECT("'Output 2'!$U$4:$U$"&amp;$C$5))
+SUMIF(INDIRECT("'Output 3'!$H$4:$H$"&amp;$C$6),Analysis!S53,INDIRECT("'Output 3'!$U$4:$U$"&amp;$C$6))
+SUMIF(INDIRECT("'Output 4'!$H$4:$H$"&amp;$C$7),Analysis!S53,INDIRECT("'Output 4'!$U$4:$U$"&amp;$C$7))
+SUMIF(INDIRECT("'Output 5'!$H$4:$H$"&amp;$C$8),Analysis!S53,INDIRECT("'Output 5'!$U$4:$U$"&amp;$C$8))
+SUMIF(INDIRECT("'Output 6'!$H$4:$H$"&amp;$C$9),Analysis!S53,INDIRECT("'Output 6'!$U$4:$U$"&amp;$C$9))
+SUMIF(INDIRECT("'Output 7'!$H$4:$H$"&amp;$C$10),Analysis!S53,INDIRECT("'Output 7'!$U$4:$U$"&amp;$C$10))
+SUMIF(INDIRECT("'Output 8'!$H$4:$H$"&amp;$C$11),Analysis!S53,INDIRECT("'Output 8'!$U$4:$U$"&amp;$C$11))
+SUMIF(INDIRECT("'Output 9'!$H$4:$H$"&amp;$C$12),Analysis!S53,INDIRECT("'Output 9'!$U$4:$U$"&amp;$C$12))
+SUMIF(INDIRECT("'Output 10'!$H$4:$H$"&amp;$C$13),Analysis!S53,INDIRECT("'Output 10'!$U$4:$U$"&amp;$C$13))</f>
        <v>0</v>
      </c>
      <c r="W53" s="5">
        <f ca="1">SUMIF(INDIRECT("'Output 1'!$H$4:$H$"&amp;$C$4),Analysis!T53,INDIRECT("'Output 1'!$y$4:$Y$"&amp;$C$4))
+SUMIF(INDIRECT("'Output 2'!$H$4:$H$"&amp;$C$5),Analysis!T53,INDIRECT("'Output 2'!$y$4:$Y$"&amp;$C$5))
+SUMIF(INDIRECT("'Output 3'!$H$4:$H$"&amp;$C$6),Analysis!T53,INDIRECT("'Output 3'!$y$4:$Y$"&amp;$C$6))
+SUMIF(INDIRECT("'Output 4'!$H$4:$H$"&amp;$C$7),Analysis!T53,INDIRECT("'Output 4'!$y$4:$Y$"&amp;$C$7))
+SUMIF(INDIRECT("'Output 5'!$H$4:$H$"&amp;$C$8),Analysis!T53,INDIRECT("'Output 5'!$y$4:$Y$"&amp;$C$8))
+SUMIF(INDIRECT("'Output 6'!$H$4:$H$"&amp;$C$9),Analysis!T53,INDIRECT("'Output 6'!$y$4:$Y$"&amp;$C$9))
+SUMIF(INDIRECT("'Output 7'!$H$4:$H$"&amp;$C$10),Analysis!T53,INDIRECT("'Output 7'!$y$4:$Y$"&amp;$C$10))
+SUMIF(INDIRECT("'Output 8'!$H$4:$H$"&amp;$C$11),Analysis!T53,INDIRECT("'Output 8'!$y$4:$Y$"&amp;$C$11))
+SUMIF(INDIRECT("'Output 9'!$H$4:$H$"&amp;$C$12),Analysis!T53,INDIRECT("'Output 9'!$y$4:$Y$"&amp;$C$12))
+SUMIF(INDIRECT("'Output 10'!$H$4:$H$"&amp;$C$13),Analysis!T53,INDIRECT("'Output 10'!$y$4:$Y$"&amp;$C$13))</f>
        <v>0</v>
      </c>
      <c r="X53" s="5">
        <f ca="1">SUMIF(INDIRECT("'Output 1'!$H$4:$H$"&amp;$C$4),Analysis!U53,INDIRECT("'Output 1'!$AC$4:$AC$"&amp;$C$4))
+SUMIF(INDIRECT("'Output 2'!$H$4:$H$"&amp;$C$5),Analysis!U53,INDIRECT("'Output 2'!$AC$4:$AC$"&amp;$C$5))
+SUMIF(INDIRECT("'Output 3'!$H$4:$H$"&amp;$C$6),Analysis!U53,INDIRECT("'Output 3'!$AC$4:$AC$"&amp;$C$6))
+SUMIF(INDIRECT("'Output 4'!$H$4:$H$"&amp;$C$7),Analysis!U53,INDIRECT("'Output 4'!$AC$4:$AC$"&amp;$C$7))
+SUMIF(INDIRECT("'Output 5'!$H$4:$H$"&amp;$C$8),Analysis!U53,INDIRECT("'Output 5'!$AC$4:$AC$"&amp;$C$8))
+SUMIF(INDIRECT("'Output 6'!$H$4:$H$"&amp;$C$9),Analysis!U53,INDIRECT("'Output 6'!$AC$4:$AC$"&amp;$C$9))
+SUMIF(INDIRECT("'Output 7'!$H$4:$H$"&amp;$C$10),Analysis!U53,INDIRECT("'Output 7'!$AC$4:$AC$"&amp;$C$10))
+SUMIF(INDIRECT("'Output 8'!$H$4:$H$"&amp;$C$11),Analysis!U53,INDIRECT("'Output 8'!$AC$4:$AC$"&amp;$C$11))
+SUMIF(INDIRECT("'Output 9'!$H$4:$H$"&amp;$C$12),Analysis!U53,INDIRECT("'Output 9'!$AC$4:$AC$"&amp;$C$12))
+SUMIF(INDIRECT("'Output 10'!$H$4:$H$"&amp;$C$13),Analysis!U53,INDIRECT("'Output 10'!$AC$4:$AC$"&amp;$C$13))</f>
        <v>0</v>
      </c>
      <c r="Y53" s="31"/>
      <c r="Z53" s="5">
        <f>SUMIF('Unplanned Outputs'!$E$4:$E$500,Analysis!S53,'Unplanned Outputs'!$J$4:$J$500)</f>
        <v>0</v>
      </c>
      <c r="AA53" s="5">
        <f>SUMIF('Unplanned Outputs'!$E$4:$E$500,Analysis!$S53,'Unplanned Outputs'!$N$4:$N$500)</f>
        <v>0</v>
      </c>
      <c r="AB53" s="5">
        <f>SUMIF('Unplanned Outputs'!$E$4:$E$500,Analysis!$S53,'Unplanned Outputs'!$R$4:$R$500)</f>
        <v>0</v>
      </c>
      <c r="AC53" s="5">
        <f>SUMIF('Unplanned Outputs'!$E$4:$E$500,Analysis!$S53,'Unplanned Outputs'!$V$4:$V$500)</f>
        <v>0</v>
      </c>
      <c r="AD53" s="5">
        <f>SUMIF('Unplanned Outputs'!$E$4:$E$500,Analysis!$S53,'Unplanned Outputs'!$Z$4:$Z$500)</f>
        <v>0</v>
      </c>
      <c r="AE53" s="15"/>
      <c r="AF53" s="37">
        <f t="shared" ca="1" si="10"/>
        <v>0</v>
      </c>
      <c r="AG53" s="37">
        <f t="shared" si="11"/>
        <v>0</v>
      </c>
      <c r="AH53" s="48">
        <f t="shared" ca="1" si="12"/>
        <v>0</v>
      </c>
      <c r="AI53" s="58">
        <f ca="1">SUMIF(INDIRECT("'Output 1'!$H$5:$H$"&amp;$C$4),Analysis!$S53,INDIRECT("'Output 1'!$F$5:$F$"&amp;$C$4))
+SUMIF(INDIRECT("'Output 2'!$H$5:$H$"&amp;$C$5),Analysis!$S53,INDIRECT("'Output 2'!$F$5:$F$"&amp;$C$5))
+SUMIF(INDIRECT("'Output 3'!$H$5:$H$"&amp;$C$6),Analysis!$S53,INDIRECT("'Output 3'!$F$5:$F$"&amp;$C$6))
+SUMIF(INDIRECT("'Output 4'!$H$5:$H$"&amp;$C$7),Analysis!$S53,INDIRECT("'Output 4'!$F$5:$F$"&amp;$C$7))
+SUMIF(INDIRECT("'Output 5'!$H$5:$H$"&amp;$C$8),Analysis!$S53,INDIRECT("'Output 5'!$F$5:$F$"&amp;$C$8))
+SUMIF(INDIRECT("'Output 6'!$H$5:$H$"&amp;$C$9),Analysis!$S53,INDIRECT("'Output 6'!$F$5:$F$"&amp;$C$9))
+SUMIF(INDIRECT("'Output 7'!$H$5:$H$"&amp;$C$10),Analysis!$S53,INDIRECT("'Output 7'!$F$5:$F$"&amp;$C$10))
+SUMIF(INDIRECT("'Output 8'!$H$5:$H$"&amp;$C$11),Analysis!$S53,INDIRECT("'Output 8'!$F$5:$F$"&amp;$C$11))
+SUMIF(INDIRECT("'Output 9'!$H$5:$H$"&amp;$C$12),Analysis!$S53,INDIRECT("'Output 9'!$F$5:$F$"&amp;$C$12))
+SUMIF(INDIRECT("'Output 10'!$H$5:$H$"&amp;$C$13),Analysis!$S53,INDIRECT("'Output 10'!$F$5:$F$"&amp;$C$13))</f>
        <v>0</v>
      </c>
    </row>
    <row r="54" spans="19:35">
      <c r="S54" s="31" t="s">
        <v>293</v>
      </c>
      <c r="T54" s="5">
        <f ca="1">SUMIF(INDIRECT("'Output 1'!$H$4:$H$"&amp;$C$4),Analysis!S54,INDIRECT("'Output 1'!$m$4:$m$"&amp;$C$4))
+SUMIF(INDIRECT("'Output 2'!$H$4:$H$"&amp;$C$5),Analysis!S54,INDIRECT("'Output 2'!$m$4:$m$"&amp;$C$5))
+SUMIF(INDIRECT("'Output 3'!$H$4:$H$"&amp;$C$6),Analysis!S54,INDIRECT("'Output 3'!$m$4:$m$"&amp;$C$6))
+SUMIF(INDIRECT("'Output 4'!$H$4:$H$"&amp;$C$7),Analysis!S54,INDIRECT("'Output 4'!$m$4:$m$"&amp;$C$7))
+SUMIF(INDIRECT("'Output 5'!$H$4:$H$"&amp;$C$8),Analysis!S54,INDIRECT("'Output 5'!$m$4:$m$"&amp;$C$8))
+SUMIF(INDIRECT("'Output 6'!$H$4:$H$"&amp;$C$9),Analysis!S54,INDIRECT("'Output 6'!$m$4:$m$"&amp;$C$9))
+SUMIF(INDIRECT("'Output 7'!$H$4:$H$"&amp;$C$10),Analysis!S54,INDIRECT("'Output 7'!$m$4:$m$"&amp;$C$10))
+SUMIF(INDIRECT("'Output 8'!$H$4:$H$"&amp;$C$11),Analysis!S54,INDIRECT("'Output 8'!$m$4:$m$"&amp;$C$11))
+SUMIF(INDIRECT("'Output 9'!$H$4:$H$"&amp;$C$12),Analysis!S54,INDIRECT("'Output 9'!$m$4:$m$"&amp;$C$12))
+SUMIF(INDIRECT("'Output 10'!$H$4:$H$"&amp;$C$13),Analysis!S54,INDIRECT("'Output 10'!$m$4:$m$"&amp;$C$13))</f>
        <v>0</v>
      </c>
      <c r="U54" s="5">
        <f ca="1">SUMIF(INDIRECT("'Output 1'!$H$4:$H$"&amp;$C$4),Analysis!S54,INDIRECT("'Output 1'!$Q$4:$Q$"&amp;$C$4))
+SUMIF(INDIRECT("'Output 2'!$H$4:$H$"&amp;$C$5),Analysis!S54,INDIRECT("'Output 2'!$Q$4:$Q$"&amp;$C$5))
+SUMIF(INDIRECT("'Output 3'!$H$4:$H$"&amp;$C$6),Analysis!S54,INDIRECT("'Output 3'!$Q$4:$Q$"&amp;$C$6))
+SUMIF(INDIRECT("'Output 4'!$H$4:$H$"&amp;$C$7),Analysis!S54,INDIRECT("'Output 4'!$Q$4:$Q$"&amp;$C$7))
+SUMIF(INDIRECT("'Output 5'!$H$4:$H$"&amp;$C$8),Analysis!S54,INDIRECT("'Output 5'!$Q$4:$Q$"&amp;$C$8))
+SUMIF(INDIRECT("'Output 6'!$H$4:$H$"&amp;$C$9),Analysis!S54,INDIRECT("'Output 6'!$Q$4:$Q$"&amp;$C$9))
+SUMIF(INDIRECT("'Output 7'!$H$4:$H$"&amp;$C$10),Analysis!S54,INDIRECT("'Output 7'!$Q$4:$Q$"&amp;$C$10))
+SUMIF(INDIRECT("'Output 8'!$H$4:$H$"&amp;$C$11),Analysis!S54,INDIRECT("'Output 8'!$Q$4:$Q$"&amp;$C$11))
+SUMIF(INDIRECT("'Output 9'!$H$4:$H$"&amp;$C$12),Analysis!S54,INDIRECT("'Output 9'!$Q$4:$Q$"&amp;$C$12))
+SUMIF(INDIRECT("'Output 10'!$H$4:$H$"&amp;$C$13),Analysis!S54,INDIRECT("'Output 10'!$Q$4:$Q$"&amp;$C$13))</f>
        <v>26016</v>
      </c>
      <c r="V54" s="5">
        <f ca="1">SUMIF(INDIRECT("'Output 1'!$H$4:$H$"&amp;$C$4),Analysis!S54,INDIRECT("'Output 1'!$U$4:$U$"&amp;$C$4))
+SUMIF(INDIRECT("'Output 2'!$H$4:$H$"&amp;$C$5),Analysis!S54,INDIRECT("'Output 2'!$U$4:$U$"&amp;$C$5))
+SUMIF(INDIRECT("'Output 3'!$H$4:$H$"&amp;$C$6),Analysis!S54,INDIRECT("'Output 3'!$U$4:$U$"&amp;$C$6))
+SUMIF(INDIRECT("'Output 4'!$H$4:$H$"&amp;$C$7),Analysis!S54,INDIRECT("'Output 4'!$U$4:$U$"&amp;$C$7))
+SUMIF(INDIRECT("'Output 5'!$H$4:$H$"&amp;$C$8),Analysis!S54,INDIRECT("'Output 5'!$U$4:$U$"&amp;$C$8))
+SUMIF(INDIRECT("'Output 6'!$H$4:$H$"&amp;$C$9),Analysis!S54,INDIRECT("'Output 6'!$U$4:$U$"&amp;$C$9))
+SUMIF(INDIRECT("'Output 7'!$H$4:$H$"&amp;$C$10),Analysis!S54,INDIRECT("'Output 7'!$U$4:$U$"&amp;$C$10))
+SUMIF(INDIRECT("'Output 8'!$H$4:$H$"&amp;$C$11),Analysis!S54,INDIRECT("'Output 8'!$U$4:$U$"&amp;$C$11))
+SUMIF(INDIRECT("'Output 9'!$H$4:$H$"&amp;$C$12),Analysis!S54,INDIRECT("'Output 9'!$U$4:$U$"&amp;$C$12))
+SUMIF(INDIRECT("'Output 10'!$H$4:$H$"&amp;$C$13),Analysis!S54,INDIRECT("'Output 10'!$U$4:$U$"&amp;$C$13))</f>
        <v>0</v>
      </c>
      <c r="W54" s="5">
        <f ca="1">SUMIF(INDIRECT("'Output 1'!$H$4:$H$"&amp;$C$4),Analysis!T54,INDIRECT("'Output 1'!$y$4:$Y$"&amp;$C$4))
+SUMIF(INDIRECT("'Output 2'!$H$4:$H$"&amp;$C$5),Analysis!T54,INDIRECT("'Output 2'!$y$4:$Y$"&amp;$C$5))
+SUMIF(INDIRECT("'Output 3'!$H$4:$H$"&amp;$C$6),Analysis!T54,INDIRECT("'Output 3'!$y$4:$Y$"&amp;$C$6))
+SUMIF(INDIRECT("'Output 4'!$H$4:$H$"&amp;$C$7),Analysis!T54,INDIRECT("'Output 4'!$y$4:$Y$"&amp;$C$7))
+SUMIF(INDIRECT("'Output 5'!$H$4:$H$"&amp;$C$8),Analysis!T54,INDIRECT("'Output 5'!$y$4:$Y$"&amp;$C$8))
+SUMIF(INDIRECT("'Output 6'!$H$4:$H$"&amp;$C$9),Analysis!T54,INDIRECT("'Output 6'!$y$4:$Y$"&amp;$C$9))
+SUMIF(INDIRECT("'Output 7'!$H$4:$H$"&amp;$C$10),Analysis!T54,INDIRECT("'Output 7'!$y$4:$Y$"&amp;$C$10))
+SUMIF(INDIRECT("'Output 8'!$H$4:$H$"&amp;$C$11),Analysis!T54,INDIRECT("'Output 8'!$y$4:$Y$"&amp;$C$11))
+SUMIF(INDIRECT("'Output 9'!$H$4:$H$"&amp;$C$12),Analysis!T54,INDIRECT("'Output 9'!$y$4:$Y$"&amp;$C$12))
+SUMIF(INDIRECT("'Output 10'!$H$4:$H$"&amp;$C$13),Analysis!T54,INDIRECT("'Output 10'!$y$4:$Y$"&amp;$C$13))</f>
        <v>0</v>
      </c>
      <c r="X54" s="5">
        <f ca="1">SUMIF(INDIRECT("'Output 1'!$H$4:$H$"&amp;$C$4),Analysis!U54,INDIRECT("'Output 1'!$AC$4:$AC$"&amp;$C$4))
+SUMIF(INDIRECT("'Output 2'!$H$4:$H$"&amp;$C$5),Analysis!U54,INDIRECT("'Output 2'!$AC$4:$AC$"&amp;$C$5))
+SUMIF(INDIRECT("'Output 3'!$H$4:$H$"&amp;$C$6),Analysis!U54,INDIRECT("'Output 3'!$AC$4:$AC$"&amp;$C$6))
+SUMIF(INDIRECT("'Output 4'!$H$4:$H$"&amp;$C$7),Analysis!U54,INDIRECT("'Output 4'!$AC$4:$AC$"&amp;$C$7))
+SUMIF(INDIRECT("'Output 5'!$H$4:$H$"&amp;$C$8),Analysis!U54,INDIRECT("'Output 5'!$AC$4:$AC$"&amp;$C$8))
+SUMIF(INDIRECT("'Output 6'!$H$4:$H$"&amp;$C$9),Analysis!U54,INDIRECT("'Output 6'!$AC$4:$AC$"&amp;$C$9))
+SUMIF(INDIRECT("'Output 7'!$H$4:$H$"&amp;$C$10),Analysis!U54,INDIRECT("'Output 7'!$AC$4:$AC$"&amp;$C$10))
+SUMIF(INDIRECT("'Output 8'!$H$4:$H$"&amp;$C$11),Analysis!U54,INDIRECT("'Output 8'!$AC$4:$AC$"&amp;$C$11))
+SUMIF(INDIRECT("'Output 9'!$H$4:$H$"&amp;$C$12),Analysis!U54,INDIRECT("'Output 9'!$AC$4:$AC$"&amp;$C$12))
+SUMIF(INDIRECT("'Output 10'!$H$4:$H$"&amp;$C$13),Analysis!U54,INDIRECT("'Output 10'!$AC$4:$AC$"&amp;$C$13))</f>
        <v>0</v>
      </c>
      <c r="Y54" s="31"/>
      <c r="Z54" s="5">
        <f>SUMIF('Unplanned Outputs'!$E$4:$E$500,Analysis!S54,'Unplanned Outputs'!$J$4:$J$500)</f>
        <v>0</v>
      </c>
      <c r="AA54" s="5">
        <f>SUMIF('Unplanned Outputs'!$E$4:$E$500,Analysis!$S54,'Unplanned Outputs'!$N$4:$N$500)</f>
        <v>0</v>
      </c>
      <c r="AB54" s="5">
        <f>SUMIF('Unplanned Outputs'!$E$4:$E$500,Analysis!$S54,'Unplanned Outputs'!$R$4:$R$500)</f>
        <v>0</v>
      </c>
      <c r="AC54" s="5">
        <f>SUMIF('Unplanned Outputs'!$E$4:$E$500,Analysis!$S54,'Unplanned Outputs'!$V$4:$V$500)</f>
        <v>0</v>
      </c>
      <c r="AD54" s="5">
        <f>SUMIF('Unplanned Outputs'!$E$4:$E$500,Analysis!$S54,'Unplanned Outputs'!$Z$4:$Z$500)</f>
        <v>0</v>
      </c>
      <c r="AE54" s="15"/>
      <c r="AF54" s="37">
        <f t="shared" ca="1" si="10"/>
        <v>26016</v>
      </c>
      <c r="AG54" s="37">
        <f t="shared" si="11"/>
        <v>0</v>
      </c>
      <c r="AH54" s="48">
        <f t="shared" ca="1" si="12"/>
        <v>26016</v>
      </c>
      <c r="AI54" s="58">
        <f ca="1">SUMIF(INDIRECT("'Output 1'!$H$5:$H$"&amp;$C$4),Analysis!$S54,INDIRECT("'Output 1'!$F$5:$F$"&amp;$C$4))
+SUMIF(INDIRECT("'Output 2'!$H$5:$H$"&amp;$C$5),Analysis!$S54,INDIRECT("'Output 2'!$F$5:$F$"&amp;$C$5))
+SUMIF(INDIRECT("'Output 3'!$H$5:$H$"&amp;$C$6),Analysis!$S54,INDIRECT("'Output 3'!$F$5:$F$"&amp;$C$6))
+SUMIF(INDIRECT("'Output 4'!$H$5:$H$"&amp;$C$7),Analysis!$S54,INDIRECT("'Output 4'!$F$5:$F$"&amp;$C$7))
+SUMIF(INDIRECT("'Output 5'!$H$5:$H$"&amp;$C$8),Analysis!$S54,INDIRECT("'Output 5'!$F$5:$F$"&amp;$C$8))
+SUMIF(INDIRECT("'Output 6'!$H$5:$H$"&amp;$C$9),Analysis!$S54,INDIRECT("'Output 6'!$F$5:$F$"&amp;$C$9))
+SUMIF(INDIRECT("'Output 7'!$H$5:$H$"&amp;$C$10),Analysis!$S54,INDIRECT("'Output 7'!$F$5:$F$"&amp;$C$10))
+SUMIF(INDIRECT("'Output 8'!$H$5:$H$"&amp;$C$11),Analysis!$S54,INDIRECT("'Output 8'!$F$5:$F$"&amp;$C$11))
+SUMIF(INDIRECT("'Output 9'!$H$5:$H$"&amp;$C$12),Analysis!$S54,INDIRECT("'Output 9'!$F$5:$F$"&amp;$C$12))
+SUMIF(INDIRECT("'Output 10'!$H$5:$H$"&amp;$C$13),Analysis!$S54,INDIRECT("'Output 10'!$F$5:$F$"&amp;$C$13))</f>
        <v>0</v>
      </c>
    </row>
    <row r="55" spans="19:35">
      <c r="S55" s="31">
        <v>4.2</v>
      </c>
      <c r="T55" s="5">
        <f ca="1">SUMIF(INDIRECT("'Output 1'!$H$4:$H$"&amp;$C$4),Analysis!S55,INDIRECT("'Output 1'!$m$4:$m$"&amp;$C$4))
+SUMIF(INDIRECT("'Output 2'!$H$4:$H$"&amp;$C$5),Analysis!S55,INDIRECT("'Output 2'!$m$4:$m$"&amp;$C$5))
+SUMIF(INDIRECT("'Output 3'!$H$4:$H$"&amp;$C$6),Analysis!S55,INDIRECT("'Output 3'!$m$4:$m$"&amp;$C$6))
+SUMIF(INDIRECT("'Output 4'!$H$4:$H$"&amp;$C$7),Analysis!S55,INDIRECT("'Output 4'!$m$4:$m$"&amp;$C$7))
+SUMIF(INDIRECT("'Output 5'!$H$4:$H$"&amp;$C$8),Analysis!S55,INDIRECT("'Output 5'!$m$4:$m$"&amp;$C$8))
+SUMIF(INDIRECT("'Output 6'!$H$4:$H$"&amp;$C$9),Analysis!S55,INDIRECT("'Output 6'!$m$4:$m$"&amp;$C$9))
+SUMIF(INDIRECT("'Output 7'!$H$4:$H$"&amp;$C$10),Analysis!S55,INDIRECT("'Output 7'!$m$4:$m$"&amp;$C$10))
+SUMIF(INDIRECT("'Output 8'!$H$4:$H$"&amp;$C$11),Analysis!S55,INDIRECT("'Output 8'!$m$4:$m$"&amp;$C$11))
+SUMIF(INDIRECT("'Output 9'!$H$4:$H$"&amp;$C$12),Analysis!S55,INDIRECT("'Output 9'!$m$4:$m$"&amp;$C$12))
+SUMIF(INDIRECT("'Output 10'!$H$4:$H$"&amp;$C$13),Analysis!S55,INDIRECT("'Output 10'!$m$4:$m$"&amp;$C$13))</f>
        <v>0</v>
      </c>
      <c r="U55" s="5">
        <f ca="1">SUMIF(INDIRECT("'Output 1'!$H$4:$H$"&amp;$C$4),Analysis!S55,INDIRECT("'Output 1'!$Q$4:$Q$"&amp;$C$4))
+SUMIF(INDIRECT("'Output 2'!$H$4:$H$"&amp;$C$5),Analysis!S55,INDIRECT("'Output 2'!$Q$4:$Q$"&amp;$C$5))
+SUMIF(INDIRECT("'Output 3'!$H$4:$H$"&amp;$C$6),Analysis!S55,INDIRECT("'Output 3'!$Q$4:$Q$"&amp;$C$6))
+SUMIF(INDIRECT("'Output 4'!$H$4:$H$"&amp;$C$7),Analysis!S55,INDIRECT("'Output 4'!$Q$4:$Q$"&amp;$C$7))
+SUMIF(INDIRECT("'Output 5'!$H$4:$H$"&amp;$C$8),Analysis!S55,INDIRECT("'Output 5'!$Q$4:$Q$"&amp;$C$8))
+SUMIF(INDIRECT("'Output 6'!$H$4:$H$"&amp;$C$9),Analysis!S55,INDIRECT("'Output 6'!$Q$4:$Q$"&amp;$C$9))
+SUMIF(INDIRECT("'Output 7'!$H$4:$H$"&amp;$C$10),Analysis!S55,INDIRECT("'Output 7'!$Q$4:$Q$"&amp;$C$10))
+SUMIF(INDIRECT("'Output 8'!$H$4:$H$"&amp;$C$11),Analysis!S55,INDIRECT("'Output 8'!$Q$4:$Q$"&amp;$C$11))
+SUMIF(INDIRECT("'Output 9'!$H$4:$H$"&amp;$C$12),Analysis!S55,INDIRECT("'Output 9'!$Q$4:$Q$"&amp;$C$12))
+SUMIF(INDIRECT("'Output 10'!$H$4:$H$"&amp;$C$13),Analysis!S55,INDIRECT("'Output 10'!$Q$4:$Q$"&amp;$C$13))</f>
        <v>0</v>
      </c>
      <c r="V55" s="5">
        <f ca="1">SUMIF(INDIRECT("'Output 1'!$H$4:$H$"&amp;$C$4),Analysis!S55,INDIRECT("'Output 1'!$U$4:$U$"&amp;$C$4))
+SUMIF(INDIRECT("'Output 2'!$H$4:$H$"&amp;$C$5),Analysis!S55,INDIRECT("'Output 2'!$U$4:$U$"&amp;$C$5))
+SUMIF(INDIRECT("'Output 3'!$H$4:$H$"&amp;$C$6),Analysis!S55,INDIRECT("'Output 3'!$U$4:$U$"&amp;$C$6))
+SUMIF(INDIRECT("'Output 4'!$H$4:$H$"&amp;$C$7),Analysis!S55,INDIRECT("'Output 4'!$U$4:$U$"&amp;$C$7))
+SUMIF(INDIRECT("'Output 5'!$H$4:$H$"&amp;$C$8),Analysis!S55,INDIRECT("'Output 5'!$U$4:$U$"&amp;$C$8))
+SUMIF(INDIRECT("'Output 6'!$H$4:$H$"&amp;$C$9),Analysis!S55,INDIRECT("'Output 6'!$U$4:$U$"&amp;$C$9))
+SUMIF(INDIRECT("'Output 7'!$H$4:$H$"&amp;$C$10),Analysis!S55,INDIRECT("'Output 7'!$U$4:$U$"&amp;$C$10))
+SUMIF(INDIRECT("'Output 8'!$H$4:$H$"&amp;$C$11),Analysis!S55,INDIRECT("'Output 8'!$U$4:$U$"&amp;$C$11))
+SUMIF(INDIRECT("'Output 9'!$H$4:$H$"&amp;$C$12),Analysis!S55,INDIRECT("'Output 9'!$U$4:$U$"&amp;$C$12))
+SUMIF(INDIRECT("'Output 10'!$H$4:$H$"&amp;$C$13),Analysis!S55,INDIRECT("'Output 10'!$U$4:$U$"&amp;$C$13))</f>
        <v>0</v>
      </c>
      <c r="W55" s="5">
        <f ca="1">SUMIF(INDIRECT("'Output 1'!$H$4:$H$"&amp;$C$4),Analysis!T55,INDIRECT("'Output 1'!$y$4:$Y$"&amp;$C$4))
+SUMIF(INDIRECT("'Output 2'!$H$4:$H$"&amp;$C$5),Analysis!T55,INDIRECT("'Output 2'!$y$4:$Y$"&amp;$C$5))
+SUMIF(INDIRECT("'Output 3'!$H$4:$H$"&amp;$C$6),Analysis!T55,INDIRECT("'Output 3'!$y$4:$Y$"&amp;$C$6))
+SUMIF(INDIRECT("'Output 4'!$H$4:$H$"&amp;$C$7),Analysis!T55,INDIRECT("'Output 4'!$y$4:$Y$"&amp;$C$7))
+SUMIF(INDIRECT("'Output 5'!$H$4:$H$"&amp;$C$8),Analysis!T55,INDIRECT("'Output 5'!$y$4:$Y$"&amp;$C$8))
+SUMIF(INDIRECT("'Output 6'!$H$4:$H$"&amp;$C$9),Analysis!T55,INDIRECT("'Output 6'!$y$4:$Y$"&amp;$C$9))
+SUMIF(INDIRECT("'Output 7'!$H$4:$H$"&amp;$C$10),Analysis!T55,INDIRECT("'Output 7'!$y$4:$Y$"&amp;$C$10))
+SUMIF(INDIRECT("'Output 8'!$H$4:$H$"&amp;$C$11),Analysis!T55,INDIRECT("'Output 8'!$y$4:$Y$"&amp;$C$11))
+SUMIF(INDIRECT("'Output 9'!$H$4:$H$"&amp;$C$12),Analysis!T55,INDIRECT("'Output 9'!$y$4:$Y$"&amp;$C$12))
+SUMIF(INDIRECT("'Output 10'!$H$4:$H$"&amp;$C$13),Analysis!T55,INDIRECT("'Output 10'!$y$4:$Y$"&amp;$C$13))</f>
        <v>0</v>
      </c>
      <c r="X55" s="5">
        <f ca="1">SUMIF(INDIRECT("'Output 1'!$H$4:$H$"&amp;$C$4),Analysis!U55,INDIRECT("'Output 1'!$AC$4:$AC$"&amp;$C$4))
+SUMIF(INDIRECT("'Output 2'!$H$4:$H$"&amp;$C$5),Analysis!U55,INDIRECT("'Output 2'!$AC$4:$AC$"&amp;$C$5))
+SUMIF(INDIRECT("'Output 3'!$H$4:$H$"&amp;$C$6),Analysis!U55,INDIRECT("'Output 3'!$AC$4:$AC$"&amp;$C$6))
+SUMIF(INDIRECT("'Output 4'!$H$4:$H$"&amp;$C$7),Analysis!U55,INDIRECT("'Output 4'!$AC$4:$AC$"&amp;$C$7))
+SUMIF(INDIRECT("'Output 5'!$H$4:$H$"&amp;$C$8),Analysis!U55,INDIRECT("'Output 5'!$AC$4:$AC$"&amp;$C$8))
+SUMIF(INDIRECT("'Output 6'!$H$4:$H$"&amp;$C$9),Analysis!U55,INDIRECT("'Output 6'!$AC$4:$AC$"&amp;$C$9))
+SUMIF(INDIRECT("'Output 7'!$H$4:$H$"&amp;$C$10),Analysis!U55,INDIRECT("'Output 7'!$AC$4:$AC$"&amp;$C$10))
+SUMIF(INDIRECT("'Output 8'!$H$4:$H$"&amp;$C$11),Analysis!U55,INDIRECT("'Output 8'!$AC$4:$AC$"&amp;$C$11))
+SUMIF(INDIRECT("'Output 9'!$H$4:$H$"&amp;$C$12),Analysis!U55,INDIRECT("'Output 9'!$AC$4:$AC$"&amp;$C$12))
+SUMIF(INDIRECT("'Output 10'!$H$4:$H$"&amp;$C$13),Analysis!U55,INDIRECT("'Output 10'!$AC$4:$AC$"&amp;$C$13))</f>
        <v>0</v>
      </c>
      <c r="Y55" s="31"/>
      <c r="Z55" s="5">
        <f>SUMIF('Unplanned Outputs'!$E$4:$E$500,Analysis!S55,'Unplanned Outputs'!$J$4:$J$500)</f>
        <v>0</v>
      </c>
      <c r="AA55" s="5">
        <f>SUMIF('Unplanned Outputs'!$E$4:$E$500,Analysis!$S55,'Unplanned Outputs'!$N$4:$N$500)</f>
        <v>0</v>
      </c>
      <c r="AB55" s="5">
        <f>SUMIF('Unplanned Outputs'!$E$4:$E$500,Analysis!$S55,'Unplanned Outputs'!$R$4:$R$500)</f>
        <v>0</v>
      </c>
      <c r="AC55" s="5">
        <f>SUMIF('Unplanned Outputs'!$E$4:$E$500,Analysis!$S55,'Unplanned Outputs'!$V$4:$V$500)</f>
        <v>0</v>
      </c>
      <c r="AD55" s="5">
        <f>SUMIF('Unplanned Outputs'!$E$4:$E$500,Analysis!$S55,'Unplanned Outputs'!$Z$4:$Z$500)</f>
        <v>0</v>
      </c>
      <c r="AE55" s="15"/>
      <c r="AF55" s="37">
        <f t="shared" ca="1" si="10"/>
        <v>0</v>
      </c>
      <c r="AG55" s="37">
        <f t="shared" si="11"/>
        <v>0</v>
      </c>
      <c r="AH55" s="48">
        <f t="shared" ca="1" si="12"/>
        <v>0</v>
      </c>
      <c r="AI55" s="58">
        <f ca="1">SUMIF(INDIRECT("'Output 1'!$H$5:$H$"&amp;$C$4),Analysis!$S55,INDIRECT("'Output 1'!$F$5:$F$"&amp;$C$4))
+SUMIF(INDIRECT("'Output 2'!$H$5:$H$"&amp;$C$5),Analysis!$S55,INDIRECT("'Output 2'!$F$5:$F$"&amp;$C$5))
+SUMIF(INDIRECT("'Output 3'!$H$5:$H$"&amp;$C$6),Analysis!$S55,INDIRECT("'Output 3'!$F$5:$F$"&amp;$C$6))
+SUMIF(INDIRECT("'Output 4'!$H$5:$H$"&amp;$C$7),Analysis!$S55,INDIRECT("'Output 4'!$F$5:$F$"&amp;$C$7))
+SUMIF(INDIRECT("'Output 5'!$H$5:$H$"&amp;$C$8),Analysis!$S55,INDIRECT("'Output 5'!$F$5:$F$"&amp;$C$8))
+SUMIF(INDIRECT("'Output 6'!$H$5:$H$"&amp;$C$9),Analysis!$S55,INDIRECT("'Output 6'!$F$5:$F$"&amp;$C$9))
+SUMIF(INDIRECT("'Output 7'!$H$5:$H$"&amp;$C$10),Analysis!$S55,INDIRECT("'Output 7'!$F$5:$F$"&amp;$C$10))
+SUMIF(INDIRECT("'Output 8'!$H$5:$H$"&amp;$C$11),Analysis!$S55,INDIRECT("'Output 8'!$F$5:$F$"&amp;$C$11))
+SUMIF(INDIRECT("'Output 9'!$H$5:$H$"&amp;$C$12),Analysis!$S55,INDIRECT("'Output 9'!$F$5:$F$"&amp;$C$12))
+SUMIF(INDIRECT("'Output 10'!$H$5:$H$"&amp;$C$13),Analysis!$S55,INDIRECT("'Output 10'!$F$5:$F$"&amp;$C$13))</f>
        <v>0</v>
      </c>
    </row>
    <row r="56" spans="19:35">
      <c r="S56" s="31" t="s">
        <v>300</v>
      </c>
      <c r="T56" s="5">
        <f ca="1">SUMIF(INDIRECT("'Output 1'!$H$4:$H$"&amp;$C$4),Analysis!S56,INDIRECT("'Output 1'!$m$4:$m$"&amp;$C$4))
+SUMIF(INDIRECT("'Output 2'!$H$4:$H$"&amp;$C$5),Analysis!S56,INDIRECT("'Output 2'!$m$4:$m$"&amp;$C$5))
+SUMIF(INDIRECT("'Output 3'!$H$4:$H$"&amp;$C$6),Analysis!S56,INDIRECT("'Output 3'!$m$4:$m$"&amp;$C$6))
+SUMIF(INDIRECT("'Output 4'!$H$4:$H$"&amp;$C$7),Analysis!S56,INDIRECT("'Output 4'!$m$4:$m$"&amp;$C$7))
+SUMIF(INDIRECT("'Output 5'!$H$4:$H$"&amp;$C$8),Analysis!S56,INDIRECT("'Output 5'!$m$4:$m$"&amp;$C$8))
+SUMIF(INDIRECT("'Output 6'!$H$4:$H$"&amp;$C$9),Analysis!S56,INDIRECT("'Output 6'!$m$4:$m$"&amp;$C$9))
+SUMIF(INDIRECT("'Output 7'!$H$4:$H$"&amp;$C$10),Analysis!S56,INDIRECT("'Output 7'!$m$4:$m$"&amp;$C$10))
+SUMIF(INDIRECT("'Output 8'!$H$4:$H$"&amp;$C$11),Analysis!S56,INDIRECT("'Output 8'!$m$4:$m$"&amp;$C$11))
+SUMIF(INDIRECT("'Output 9'!$H$4:$H$"&amp;$C$12),Analysis!S56,INDIRECT("'Output 9'!$m$4:$m$"&amp;$C$12))
+SUMIF(INDIRECT("'Output 10'!$H$4:$H$"&amp;$C$13),Analysis!S56,INDIRECT("'Output 10'!$m$4:$m$"&amp;$C$13))</f>
        <v>1150</v>
      </c>
      <c r="U56" s="5">
        <f ca="1">SUMIF(INDIRECT("'Output 1'!$H$4:$H$"&amp;$C$4),Analysis!S56,INDIRECT("'Output 1'!$Q$4:$Q$"&amp;$C$4))
+SUMIF(INDIRECT("'Output 2'!$H$4:$H$"&amp;$C$5),Analysis!S56,INDIRECT("'Output 2'!$Q$4:$Q$"&amp;$C$5))
+SUMIF(INDIRECT("'Output 3'!$H$4:$H$"&amp;$C$6),Analysis!S56,INDIRECT("'Output 3'!$Q$4:$Q$"&amp;$C$6))
+SUMIF(INDIRECT("'Output 4'!$H$4:$H$"&amp;$C$7),Analysis!S56,INDIRECT("'Output 4'!$Q$4:$Q$"&amp;$C$7))
+SUMIF(INDIRECT("'Output 5'!$H$4:$H$"&amp;$C$8),Analysis!S56,INDIRECT("'Output 5'!$Q$4:$Q$"&amp;$C$8))
+SUMIF(INDIRECT("'Output 6'!$H$4:$H$"&amp;$C$9),Analysis!S56,INDIRECT("'Output 6'!$Q$4:$Q$"&amp;$C$9))
+SUMIF(INDIRECT("'Output 7'!$H$4:$H$"&amp;$C$10),Analysis!S56,INDIRECT("'Output 7'!$Q$4:$Q$"&amp;$C$10))
+SUMIF(INDIRECT("'Output 8'!$H$4:$H$"&amp;$C$11),Analysis!S56,INDIRECT("'Output 8'!$Q$4:$Q$"&amp;$C$11))
+SUMIF(INDIRECT("'Output 9'!$H$4:$H$"&amp;$C$12),Analysis!S56,INDIRECT("'Output 9'!$Q$4:$Q$"&amp;$C$12))
+SUMIF(INDIRECT("'Output 10'!$H$4:$H$"&amp;$C$13),Analysis!S56,INDIRECT("'Output 10'!$Q$4:$Q$"&amp;$C$13))</f>
        <v>25261</v>
      </c>
      <c r="V56" s="5">
        <f ca="1">SUMIF(INDIRECT("'Output 1'!$H$4:$H$"&amp;$C$4),Analysis!S56,INDIRECT("'Output 1'!$U$4:$U$"&amp;$C$4))
+SUMIF(INDIRECT("'Output 2'!$H$4:$H$"&amp;$C$5),Analysis!S56,INDIRECT("'Output 2'!$U$4:$U$"&amp;$C$5))
+SUMIF(INDIRECT("'Output 3'!$H$4:$H$"&amp;$C$6),Analysis!S56,INDIRECT("'Output 3'!$U$4:$U$"&amp;$C$6))
+SUMIF(INDIRECT("'Output 4'!$H$4:$H$"&amp;$C$7),Analysis!S56,INDIRECT("'Output 4'!$U$4:$U$"&amp;$C$7))
+SUMIF(INDIRECT("'Output 5'!$H$4:$H$"&amp;$C$8),Analysis!S56,INDIRECT("'Output 5'!$U$4:$U$"&amp;$C$8))
+SUMIF(INDIRECT("'Output 6'!$H$4:$H$"&amp;$C$9),Analysis!S56,INDIRECT("'Output 6'!$U$4:$U$"&amp;$C$9))
+SUMIF(INDIRECT("'Output 7'!$H$4:$H$"&amp;$C$10),Analysis!S56,INDIRECT("'Output 7'!$U$4:$U$"&amp;$C$10))
+SUMIF(INDIRECT("'Output 8'!$H$4:$H$"&amp;$C$11),Analysis!S56,INDIRECT("'Output 8'!$U$4:$U$"&amp;$C$11))
+SUMIF(INDIRECT("'Output 9'!$H$4:$H$"&amp;$C$12),Analysis!S56,INDIRECT("'Output 9'!$U$4:$U$"&amp;$C$12))
+SUMIF(INDIRECT("'Output 10'!$H$4:$H$"&amp;$C$13),Analysis!S56,INDIRECT("'Output 10'!$U$4:$U$"&amp;$C$13))</f>
        <v>0</v>
      </c>
      <c r="W56" s="5">
        <f ca="1">SUMIF(INDIRECT("'Output 1'!$H$4:$H$"&amp;$C$4),Analysis!T56,INDIRECT("'Output 1'!$y$4:$Y$"&amp;$C$4))
+SUMIF(INDIRECT("'Output 2'!$H$4:$H$"&amp;$C$5),Analysis!T56,INDIRECT("'Output 2'!$y$4:$Y$"&amp;$C$5))
+SUMIF(INDIRECT("'Output 3'!$H$4:$H$"&amp;$C$6),Analysis!T56,INDIRECT("'Output 3'!$y$4:$Y$"&amp;$C$6))
+SUMIF(INDIRECT("'Output 4'!$H$4:$H$"&amp;$C$7),Analysis!T56,INDIRECT("'Output 4'!$y$4:$Y$"&amp;$C$7))
+SUMIF(INDIRECT("'Output 5'!$H$4:$H$"&amp;$C$8),Analysis!T56,INDIRECT("'Output 5'!$y$4:$Y$"&amp;$C$8))
+SUMIF(INDIRECT("'Output 6'!$H$4:$H$"&amp;$C$9),Analysis!T56,INDIRECT("'Output 6'!$y$4:$Y$"&amp;$C$9))
+SUMIF(INDIRECT("'Output 7'!$H$4:$H$"&amp;$C$10),Analysis!T56,INDIRECT("'Output 7'!$y$4:$Y$"&amp;$C$10))
+SUMIF(INDIRECT("'Output 8'!$H$4:$H$"&amp;$C$11),Analysis!T56,INDIRECT("'Output 8'!$y$4:$Y$"&amp;$C$11))
+SUMIF(INDIRECT("'Output 9'!$H$4:$H$"&amp;$C$12),Analysis!T56,INDIRECT("'Output 9'!$y$4:$Y$"&amp;$C$12))
+SUMIF(INDIRECT("'Output 10'!$H$4:$H$"&amp;$C$13),Analysis!T56,INDIRECT("'Output 10'!$y$4:$Y$"&amp;$C$13))</f>
        <v>0</v>
      </c>
      <c r="X56" s="5">
        <f ca="1">SUMIF(INDIRECT("'Output 1'!$H$4:$H$"&amp;$C$4),Analysis!U56,INDIRECT("'Output 1'!$AC$4:$AC$"&amp;$C$4))
+SUMIF(INDIRECT("'Output 2'!$H$4:$H$"&amp;$C$5),Analysis!U56,INDIRECT("'Output 2'!$AC$4:$AC$"&amp;$C$5))
+SUMIF(INDIRECT("'Output 3'!$H$4:$H$"&amp;$C$6),Analysis!U56,INDIRECT("'Output 3'!$AC$4:$AC$"&amp;$C$6))
+SUMIF(INDIRECT("'Output 4'!$H$4:$H$"&amp;$C$7),Analysis!U56,INDIRECT("'Output 4'!$AC$4:$AC$"&amp;$C$7))
+SUMIF(INDIRECT("'Output 5'!$H$4:$H$"&amp;$C$8),Analysis!U56,INDIRECT("'Output 5'!$AC$4:$AC$"&amp;$C$8))
+SUMIF(INDIRECT("'Output 6'!$H$4:$H$"&amp;$C$9),Analysis!U56,INDIRECT("'Output 6'!$AC$4:$AC$"&amp;$C$9))
+SUMIF(INDIRECT("'Output 7'!$H$4:$H$"&amp;$C$10),Analysis!U56,INDIRECT("'Output 7'!$AC$4:$AC$"&amp;$C$10))
+SUMIF(INDIRECT("'Output 8'!$H$4:$H$"&amp;$C$11),Analysis!U56,INDIRECT("'Output 8'!$AC$4:$AC$"&amp;$C$11))
+SUMIF(INDIRECT("'Output 9'!$H$4:$H$"&amp;$C$12),Analysis!U56,INDIRECT("'Output 9'!$AC$4:$AC$"&amp;$C$12))
+SUMIF(INDIRECT("'Output 10'!$H$4:$H$"&amp;$C$13),Analysis!U56,INDIRECT("'Output 10'!$AC$4:$AC$"&amp;$C$13))</f>
        <v>0</v>
      </c>
      <c r="Y56" s="31"/>
      <c r="Z56" s="5">
        <f>SUMIF('Unplanned Outputs'!$E$4:$E$500,Analysis!S56,'Unplanned Outputs'!$J$4:$J$500)</f>
        <v>0</v>
      </c>
      <c r="AA56" s="5">
        <f>SUMIF('Unplanned Outputs'!$E$4:$E$500,Analysis!$S56,'Unplanned Outputs'!$N$4:$N$500)</f>
        <v>0</v>
      </c>
      <c r="AB56" s="5">
        <f>SUMIF('Unplanned Outputs'!$E$4:$E$500,Analysis!$S56,'Unplanned Outputs'!$R$4:$R$500)</f>
        <v>0</v>
      </c>
      <c r="AC56" s="5">
        <f>SUMIF('Unplanned Outputs'!$E$4:$E$500,Analysis!$S56,'Unplanned Outputs'!$V$4:$V$500)</f>
        <v>0</v>
      </c>
      <c r="AD56" s="5">
        <f>SUMIF('Unplanned Outputs'!$E$4:$E$500,Analysis!$S56,'Unplanned Outputs'!$Z$4:$Z$500)</f>
        <v>0</v>
      </c>
      <c r="AE56" s="15"/>
      <c r="AF56" s="37">
        <f t="shared" ca="1" si="10"/>
        <v>26411</v>
      </c>
      <c r="AG56" s="37">
        <f t="shared" si="11"/>
        <v>0</v>
      </c>
      <c r="AH56" s="48">
        <f t="shared" ca="1" si="12"/>
        <v>26411</v>
      </c>
      <c r="AI56" s="58">
        <f ca="1">SUMIF(INDIRECT("'Output 1'!$H$5:$H$"&amp;$C$4),Analysis!$S56,INDIRECT("'Output 1'!$F$5:$F$"&amp;$C$4))
+SUMIF(INDIRECT("'Output 2'!$H$5:$H$"&amp;$C$5),Analysis!$S56,INDIRECT("'Output 2'!$F$5:$F$"&amp;$C$5))
+SUMIF(INDIRECT("'Output 3'!$H$5:$H$"&amp;$C$6),Analysis!$S56,INDIRECT("'Output 3'!$F$5:$F$"&amp;$C$6))
+SUMIF(INDIRECT("'Output 4'!$H$5:$H$"&amp;$C$7),Analysis!$S56,INDIRECT("'Output 4'!$F$5:$F$"&amp;$C$7))
+SUMIF(INDIRECT("'Output 5'!$H$5:$H$"&amp;$C$8),Analysis!$S56,INDIRECT("'Output 5'!$F$5:$F$"&amp;$C$8))
+SUMIF(INDIRECT("'Output 6'!$H$5:$H$"&amp;$C$9),Analysis!$S56,INDIRECT("'Output 6'!$F$5:$F$"&amp;$C$9))
+SUMIF(INDIRECT("'Output 7'!$H$5:$H$"&amp;$C$10),Analysis!$S56,INDIRECT("'Output 7'!$F$5:$F$"&amp;$C$10))
+SUMIF(INDIRECT("'Output 8'!$H$5:$H$"&amp;$C$11),Analysis!$S56,INDIRECT("'Output 8'!$F$5:$F$"&amp;$C$11))
+SUMIF(INDIRECT("'Output 9'!$H$5:$H$"&amp;$C$12),Analysis!$S56,INDIRECT("'Output 9'!$F$5:$F$"&amp;$C$12))
+SUMIF(INDIRECT("'Output 10'!$H$5:$H$"&amp;$C$13),Analysis!$S56,INDIRECT("'Output 10'!$F$5:$F$"&amp;$C$13))</f>
        <v>0</v>
      </c>
    </row>
    <row r="57" spans="19:35">
      <c r="S57" s="31" t="s">
        <v>268</v>
      </c>
      <c r="T57" s="5">
        <f ca="1">SUMIF(INDIRECT("'Output 1'!$H$4:$H$"&amp;$C$4),Analysis!S57,INDIRECT("'Output 1'!$m$4:$m$"&amp;$C$4))
+SUMIF(INDIRECT("'Output 2'!$H$4:$H$"&amp;$C$5),Analysis!S57,INDIRECT("'Output 2'!$m$4:$m$"&amp;$C$5))
+SUMIF(INDIRECT("'Output 3'!$H$4:$H$"&amp;$C$6),Analysis!S57,INDIRECT("'Output 3'!$m$4:$m$"&amp;$C$6))
+SUMIF(INDIRECT("'Output 4'!$H$4:$H$"&amp;$C$7),Analysis!S57,INDIRECT("'Output 4'!$m$4:$m$"&amp;$C$7))
+SUMIF(INDIRECT("'Output 5'!$H$4:$H$"&amp;$C$8),Analysis!S57,INDIRECT("'Output 5'!$m$4:$m$"&amp;$C$8))
+SUMIF(INDIRECT("'Output 6'!$H$4:$H$"&amp;$C$9),Analysis!S57,INDIRECT("'Output 6'!$m$4:$m$"&amp;$C$9))
+SUMIF(INDIRECT("'Output 7'!$H$4:$H$"&amp;$C$10),Analysis!S57,INDIRECT("'Output 7'!$m$4:$m$"&amp;$C$10))
+SUMIF(INDIRECT("'Output 8'!$H$4:$H$"&amp;$C$11),Analysis!S57,INDIRECT("'Output 8'!$m$4:$m$"&amp;$C$11))
+SUMIF(INDIRECT("'Output 9'!$H$4:$H$"&amp;$C$12),Analysis!S57,INDIRECT("'Output 9'!$m$4:$m$"&amp;$C$12))
+SUMIF(INDIRECT("'Output 10'!$H$4:$H$"&amp;$C$13),Analysis!S57,INDIRECT("'Output 10'!$m$4:$m$"&amp;$C$13))</f>
        <v>4</v>
      </c>
      <c r="U57" s="5">
        <f ca="1">SUMIF(INDIRECT("'Output 1'!$H$4:$H$"&amp;$C$4),Analysis!S57,INDIRECT("'Output 1'!$Q$4:$Q$"&amp;$C$4))
+SUMIF(INDIRECT("'Output 2'!$H$4:$H$"&amp;$C$5),Analysis!S57,INDIRECT("'Output 2'!$Q$4:$Q$"&amp;$C$5))
+SUMIF(INDIRECT("'Output 3'!$H$4:$H$"&amp;$C$6),Analysis!S57,INDIRECT("'Output 3'!$Q$4:$Q$"&amp;$C$6))
+SUMIF(INDIRECT("'Output 4'!$H$4:$H$"&amp;$C$7),Analysis!S57,INDIRECT("'Output 4'!$Q$4:$Q$"&amp;$C$7))
+SUMIF(INDIRECT("'Output 5'!$H$4:$H$"&amp;$C$8),Analysis!S57,INDIRECT("'Output 5'!$Q$4:$Q$"&amp;$C$8))
+SUMIF(INDIRECT("'Output 6'!$H$4:$H$"&amp;$C$9),Analysis!S57,INDIRECT("'Output 6'!$Q$4:$Q$"&amp;$C$9))
+SUMIF(INDIRECT("'Output 7'!$H$4:$H$"&amp;$C$10),Analysis!S57,INDIRECT("'Output 7'!$Q$4:$Q$"&amp;$C$10))
+SUMIF(INDIRECT("'Output 8'!$H$4:$H$"&amp;$C$11),Analysis!S57,INDIRECT("'Output 8'!$Q$4:$Q$"&amp;$C$11))
+SUMIF(INDIRECT("'Output 9'!$H$4:$H$"&amp;$C$12),Analysis!S57,INDIRECT("'Output 9'!$Q$4:$Q$"&amp;$C$12))
+SUMIF(INDIRECT("'Output 10'!$H$4:$H$"&amp;$C$13),Analysis!S57,INDIRECT("'Output 10'!$Q$4:$Q$"&amp;$C$13))</f>
        <v>26175</v>
      </c>
      <c r="V57" s="5">
        <f ca="1">SUMIF(INDIRECT("'Output 1'!$H$4:$H$"&amp;$C$4),Analysis!S57,INDIRECT("'Output 1'!$U$4:$U$"&amp;$C$4))
+SUMIF(INDIRECT("'Output 2'!$H$4:$H$"&amp;$C$5),Analysis!S57,INDIRECT("'Output 2'!$U$4:$U$"&amp;$C$5))
+SUMIF(INDIRECT("'Output 3'!$H$4:$H$"&amp;$C$6),Analysis!S57,INDIRECT("'Output 3'!$U$4:$U$"&amp;$C$6))
+SUMIF(INDIRECT("'Output 4'!$H$4:$H$"&amp;$C$7),Analysis!S57,INDIRECT("'Output 4'!$U$4:$U$"&amp;$C$7))
+SUMIF(INDIRECT("'Output 5'!$H$4:$H$"&amp;$C$8),Analysis!S57,INDIRECT("'Output 5'!$U$4:$U$"&amp;$C$8))
+SUMIF(INDIRECT("'Output 6'!$H$4:$H$"&amp;$C$9),Analysis!S57,INDIRECT("'Output 6'!$U$4:$U$"&amp;$C$9))
+SUMIF(INDIRECT("'Output 7'!$H$4:$H$"&amp;$C$10),Analysis!S57,INDIRECT("'Output 7'!$U$4:$U$"&amp;$C$10))
+SUMIF(INDIRECT("'Output 8'!$H$4:$H$"&amp;$C$11),Analysis!S57,INDIRECT("'Output 8'!$U$4:$U$"&amp;$C$11))
+SUMIF(INDIRECT("'Output 9'!$H$4:$H$"&amp;$C$12),Analysis!S57,INDIRECT("'Output 9'!$U$4:$U$"&amp;$C$12))
+SUMIF(INDIRECT("'Output 10'!$H$4:$H$"&amp;$C$13),Analysis!S57,INDIRECT("'Output 10'!$U$4:$U$"&amp;$C$13))</f>
        <v>0</v>
      </c>
      <c r="W57" s="5">
        <f ca="1">SUMIF(INDIRECT("'Output 1'!$H$4:$H$"&amp;$C$4),Analysis!T57,INDIRECT("'Output 1'!$y$4:$Y$"&amp;$C$4))
+SUMIF(INDIRECT("'Output 2'!$H$4:$H$"&amp;$C$5),Analysis!T57,INDIRECT("'Output 2'!$y$4:$Y$"&amp;$C$5))
+SUMIF(INDIRECT("'Output 3'!$H$4:$H$"&amp;$C$6),Analysis!T57,INDIRECT("'Output 3'!$y$4:$Y$"&amp;$C$6))
+SUMIF(INDIRECT("'Output 4'!$H$4:$H$"&amp;$C$7),Analysis!T57,INDIRECT("'Output 4'!$y$4:$Y$"&amp;$C$7))
+SUMIF(INDIRECT("'Output 5'!$H$4:$H$"&amp;$C$8),Analysis!T57,INDIRECT("'Output 5'!$y$4:$Y$"&amp;$C$8))
+SUMIF(INDIRECT("'Output 6'!$H$4:$H$"&amp;$C$9),Analysis!T57,INDIRECT("'Output 6'!$y$4:$Y$"&amp;$C$9))
+SUMIF(INDIRECT("'Output 7'!$H$4:$H$"&amp;$C$10),Analysis!T57,INDIRECT("'Output 7'!$y$4:$Y$"&amp;$C$10))
+SUMIF(INDIRECT("'Output 8'!$H$4:$H$"&amp;$C$11),Analysis!T57,INDIRECT("'Output 8'!$y$4:$Y$"&amp;$C$11))
+SUMIF(INDIRECT("'Output 9'!$H$4:$H$"&amp;$C$12),Analysis!T57,INDIRECT("'Output 9'!$y$4:$Y$"&amp;$C$12))
+SUMIF(INDIRECT("'Output 10'!$H$4:$H$"&amp;$C$13),Analysis!T57,INDIRECT("'Output 10'!$y$4:$Y$"&amp;$C$13))</f>
        <v>0</v>
      </c>
      <c r="X57" s="5">
        <f ca="1">SUMIF(INDIRECT("'Output 1'!$H$4:$H$"&amp;$C$4),Analysis!U57,INDIRECT("'Output 1'!$AC$4:$AC$"&amp;$C$4))
+SUMIF(INDIRECT("'Output 2'!$H$4:$H$"&amp;$C$5),Analysis!U57,INDIRECT("'Output 2'!$AC$4:$AC$"&amp;$C$5))
+SUMIF(INDIRECT("'Output 3'!$H$4:$H$"&amp;$C$6),Analysis!U57,INDIRECT("'Output 3'!$AC$4:$AC$"&amp;$C$6))
+SUMIF(INDIRECT("'Output 4'!$H$4:$H$"&amp;$C$7),Analysis!U57,INDIRECT("'Output 4'!$AC$4:$AC$"&amp;$C$7))
+SUMIF(INDIRECT("'Output 5'!$H$4:$H$"&amp;$C$8),Analysis!U57,INDIRECT("'Output 5'!$AC$4:$AC$"&amp;$C$8))
+SUMIF(INDIRECT("'Output 6'!$H$4:$H$"&amp;$C$9),Analysis!U57,INDIRECT("'Output 6'!$AC$4:$AC$"&amp;$C$9))
+SUMIF(INDIRECT("'Output 7'!$H$4:$H$"&amp;$C$10),Analysis!U57,INDIRECT("'Output 7'!$AC$4:$AC$"&amp;$C$10))
+SUMIF(INDIRECT("'Output 8'!$H$4:$H$"&amp;$C$11),Analysis!U57,INDIRECT("'Output 8'!$AC$4:$AC$"&amp;$C$11))
+SUMIF(INDIRECT("'Output 9'!$H$4:$H$"&amp;$C$12),Analysis!U57,INDIRECT("'Output 9'!$AC$4:$AC$"&amp;$C$12))
+SUMIF(INDIRECT("'Output 10'!$H$4:$H$"&amp;$C$13),Analysis!U57,INDIRECT("'Output 10'!$AC$4:$AC$"&amp;$C$13))</f>
        <v>0</v>
      </c>
      <c r="Y57" s="31"/>
      <c r="Z57" s="5">
        <f>SUMIF('Unplanned Outputs'!$E$4:$E$500,Analysis!S57,'Unplanned Outputs'!$J$4:$J$500)</f>
        <v>0</v>
      </c>
      <c r="AA57" s="5">
        <f>SUMIF('Unplanned Outputs'!$E$4:$E$500,Analysis!$S57,'Unplanned Outputs'!$N$4:$N$500)</f>
        <v>0</v>
      </c>
      <c r="AB57" s="5">
        <f>SUMIF('Unplanned Outputs'!$E$4:$E$500,Analysis!$S57,'Unplanned Outputs'!$R$4:$R$500)</f>
        <v>0</v>
      </c>
      <c r="AC57" s="5">
        <f>SUMIF('Unplanned Outputs'!$E$4:$E$500,Analysis!$S57,'Unplanned Outputs'!$V$4:$V$500)</f>
        <v>0</v>
      </c>
      <c r="AD57" s="5">
        <f>SUMIF('Unplanned Outputs'!$E$4:$E$500,Analysis!$S57,'Unplanned Outputs'!$Z$4:$Z$500)</f>
        <v>0</v>
      </c>
      <c r="AE57" s="15"/>
      <c r="AF57" s="37">
        <f t="shared" ca="1" si="10"/>
        <v>26179</v>
      </c>
      <c r="AG57" s="37">
        <f t="shared" si="11"/>
        <v>0</v>
      </c>
      <c r="AH57" s="48">
        <f t="shared" ca="1" si="12"/>
        <v>26179</v>
      </c>
      <c r="AI57" s="58">
        <f ca="1">SUMIF(INDIRECT("'Output 1'!$H$5:$H$"&amp;$C$4),Analysis!$S57,INDIRECT("'Output 1'!$F$5:$F$"&amp;$C$4))
+SUMIF(INDIRECT("'Output 2'!$H$5:$H$"&amp;$C$5),Analysis!$S57,INDIRECT("'Output 2'!$F$5:$F$"&amp;$C$5))
+SUMIF(INDIRECT("'Output 3'!$H$5:$H$"&amp;$C$6),Analysis!$S57,INDIRECT("'Output 3'!$F$5:$F$"&amp;$C$6))
+SUMIF(INDIRECT("'Output 4'!$H$5:$H$"&amp;$C$7),Analysis!$S57,INDIRECT("'Output 4'!$F$5:$F$"&amp;$C$7))
+SUMIF(INDIRECT("'Output 5'!$H$5:$H$"&amp;$C$8),Analysis!$S57,INDIRECT("'Output 5'!$F$5:$F$"&amp;$C$8))
+SUMIF(INDIRECT("'Output 6'!$H$5:$H$"&amp;$C$9),Analysis!$S57,INDIRECT("'Output 6'!$F$5:$F$"&amp;$C$9))
+SUMIF(INDIRECT("'Output 7'!$H$5:$H$"&amp;$C$10),Analysis!$S57,INDIRECT("'Output 7'!$F$5:$F$"&amp;$C$10))
+SUMIF(INDIRECT("'Output 8'!$H$5:$H$"&amp;$C$11),Analysis!$S57,INDIRECT("'Output 8'!$F$5:$F$"&amp;$C$11))
+SUMIF(INDIRECT("'Output 9'!$H$5:$H$"&amp;$C$12),Analysis!$S57,INDIRECT("'Output 9'!$F$5:$F$"&amp;$C$12))
+SUMIF(INDIRECT("'Output 10'!$H$5:$H$"&amp;$C$13),Analysis!$S57,INDIRECT("'Output 10'!$F$5:$F$"&amp;$C$13))</f>
        <v>0</v>
      </c>
    </row>
    <row r="58" spans="19:35">
      <c r="S58" s="31" t="s">
        <v>406</v>
      </c>
      <c r="T58" s="5">
        <f ca="1">SUMIF(INDIRECT("'Output 1'!$H$4:$H$"&amp;$C$4),Analysis!S58,INDIRECT("'Output 1'!$m$4:$m$"&amp;$C$4))
+SUMIF(INDIRECT("'Output 2'!$H$4:$H$"&amp;$C$5),Analysis!S58,INDIRECT("'Output 2'!$m$4:$m$"&amp;$C$5))
+SUMIF(INDIRECT("'Output 3'!$H$4:$H$"&amp;$C$6),Analysis!S58,INDIRECT("'Output 3'!$m$4:$m$"&amp;$C$6))
+SUMIF(INDIRECT("'Output 4'!$H$4:$H$"&amp;$C$7),Analysis!S58,INDIRECT("'Output 4'!$m$4:$m$"&amp;$C$7))
+SUMIF(INDIRECT("'Output 5'!$H$4:$H$"&amp;$C$8),Analysis!S58,INDIRECT("'Output 5'!$m$4:$m$"&amp;$C$8))
+SUMIF(INDIRECT("'Output 6'!$H$4:$H$"&amp;$C$9),Analysis!S58,INDIRECT("'Output 6'!$m$4:$m$"&amp;$C$9))
+SUMIF(INDIRECT("'Output 7'!$H$4:$H$"&amp;$C$10),Analysis!S58,INDIRECT("'Output 7'!$m$4:$m$"&amp;$C$10))
+SUMIF(INDIRECT("'Output 8'!$H$4:$H$"&amp;$C$11),Analysis!S58,INDIRECT("'Output 8'!$m$4:$m$"&amp;$C$11))
+SUMIF(INDIRECT("'Output 9'!$H$4:$H$"&amp;$C$12),Analysis!S58,INDIRECT("'Output 9'!$m$4:$m$"&amp;$C$12))
+SUMIF(INDIRECT("'Output 10'!$H$4:$H$"&amp;$C$13),Analysis!S58,INDIRECT("'Output 10'!$m$4:$m$"&amp;$C$13))</f>
        <v>0</v>
      </c>
      <c r="U58" s="5">
        <f ca="1">SUMIF(INDIRECT("'Output 1'!$H$4:$H$"&amp;$C$4),Analysis!S58,INDIRECT("'Output 1'!$Q$4:$Q$"&amp;$C$4))
+SUMIF(INDIRECT("'Output 2'!$H$4:$H$"&amp;$C$5),Analysis!S58,INDIRECT("'Output 2'!$Q$4:$Q$"&amp;$C$5))
+SUMIF(INDIRECT("'Output 3'!$H$4:$H$"&amp;$C$6),Analysis!S58,INDIRECT("'Output 3'!$Q$4:$Q$"&amp;$C$6))
+SUMIF(INDIRECT("'Output 4'!$H$4:$H$"&amp;$C$7),Analysis!S58,INDIRECT("'Output 4'!$Q$4:$Q$"&amp;$C$7))
+SUMIF(INDIRECT("'Output 5'!$H$4:$H$"&amp;$C$8),Analysis!S58,INDIRECT("'Output 5'!$Q$4:$Q$"&amp;$C$8))
+SUMIF(INDIRECT("'Output 6'!$H$4:$H$"&amp;$C$9),Analysis!S58,INDIRECT("'Output 6'!$Q$4:$Q$"&amp;$C$9))
+SUMIF(INDIRECT("'Output 7'!$H$4:$H$"&amp;$C$10),Analysis!S58,INDIRECT("'Output 7'!$Q$4:$Q$"&amp;$C$10))
+SUMIF(INDIRECT("'Output 8'!$H$4:$H$"&amp;$C$11),Analysis!S58,INDIRECT("'Output 8'!$Q$4:$Q$"&amp;$C$11))
+SUMIF(INDIRECT("'Output 9'!$H$4:$H$"&amp;$C$12),Analysis!S58,INDIRECT("'Output 9'!$Q$4:$Q$"&amp;$C$12))
+SUMIF(INDIRECT("'Output 10'!$H$4:$H$"&amp;$C$13),Analysis!S58,INDIRECT("'Output 10'!$Q$4:$Q$"&amp;$C$13))</f>
        <v>0</v>
      </c>
      <c r="V58" s="5">
        <f ca="1">SUMIF(INDIRECT("'Output 1'!$H$4:$H$"&amp;$C$4),Analysis!S58,INDIRECT("'Output 1'!$U$4:$U$"&amp;$C$4))
+SUMIF(INDIRECT("'Output 2'!$H$4:$H$"&amp;$C$5),Analysis!S58,INDIRECT("'Output 2'!$U$4:$U$"&amp;$C$5))
+SUMIF(INDIRECT("'Output 3'!$H$4:$H$"&amp;$C$6),Analysis!S58,INDIRECT("'Output 3'!$U$4:$U$"&amp;$C$6))
+SUMIF(INDIRECT("'Output 4'!$H$4:$H$"&amp;$C$7),Analysis!S58,INDIRECT("'Output 4'!$U$4:$U$"&amp;$C$7))
+SUMIF(INDIRECT("'Output 5'!$H$4:$H$"&amp;$C$8),Analysis!S58,INDIRECT("'Output 5'!$U$4:$U$"&amp;$C$8))
+SUMIF(INDIRECT("'Output 6'!$H$4:$H$"&amp;$C$9),Analysis!S58,INDIRECT("'Output 6'!$U$4:$U$"&amp;$C$9))
+SUMIF(INDIRECT("'Output 7'!$H$4:$H$"&amp;$C$10),Analysis!S58,INDIRECT("'Output 7'!$U$4:$U$"&amp;$C$10))
+SUMIF(INDIRECT("'Output 8'!$H$4:$H$"&amp;$C$11),Analysis!S58,INDIRECT("'Output 8'!$U$4:$U$"&amp;$C$11))
+SUMIF(INDIRECT("'Output 9'!$H$4:$H$"&amp;$C$12),Analysis!S58,INDIRECT("'Output 9'!$U$4:$U$"&amp;$C$12))
+SUMIF(INDIRECT("'Output 10'!$H$4:$H$"&amp;$C$13),Analysis!S58,INDIRECT("'Output 10'!$U$4:$U$"&amp;$C$13))</f>
        <v>0</v>
      </c>
      <c r="W58" s="5">
        <f ca="1">SUMIF(INDIRECT("'Output 1'!$H$4:$H$"&amp;$C$4),Analysis!T58,INDIRECT("'Output 1'!$y$4:$Y$"&amp;$C$4))
+SUMIF(INDIRECT("'Output 2'!$H$4:$H$"&amp;$C$5),Analysis!T58,INDIRECT("'Output 2'!$y$4:$Y$"&amp;$C$5))
+SUMIF(INDIRECT("'Output 3'!$H$4:$H$"&amp;$C$6),Analysis!T58,INDIRECT("'Output 3'!$y$4:$Y$"&amp;$C$6))
+SUMIF(INDIRECT("'Output 4'!$H$4:$H$"&amp;$C$7),Analysis!T58,INDIRECT("'Output 4'!$y$4:$Y$"&amp;$C$7))
+SUMIF(INDIRECT("'Output 5'!$H$4:$H$"&amp;$C$8),Analysis!T58,INDIRECT("'Output 5'!$y$4:$Y$"&amp;$C$8))
+SUMIF(INDIRECT("'Output 6'!$H$4:$H$"&amp;$C$9),Analysis!T58,INDIRECT("'Output 6'!$y$4:$Y$"&amp;$C$9))
+SUMIF(INDIRECT("'Output 7'!$H$4:$H$"&amp;$C$10),Analysis!T58,INDIRECT("'Output 7'!$y$4:$Y$"&amp;$C$10))
+SUMIF(INDIRECT("'Output 8'!$H$4:$H$"&amp;$C$11),Analysis!T58,INDIRECT("'Output 8'!$y$4:$Y$"&amp;$C$11))
+SUMIF(INDIRECT("'Output 9'!$H$4:$H$"&amp;$C$12),Analysis!T58,INDIRECT("'Output 9'!$y$4:$Y$"&amp;$C$12))
+SUMIF(INDIRECT("'Output 10'!$H$4:$H$"&amp;$C$13),Analysis!T58,INDIRECT("'Output 10'!$y$4:$Y$"&amp;$C$13))</f>
        <v>0</v>
      </c>
      <c r="X58" s="5">
        <f ca="1">SUMIF(INDIRECT("'Output 1'!$H$4:$H$"&amp;$C$4),Analysis!U58,INDIRECT("'Output 1'!$AC$4:$AC$"&amp;$C$4))
+SUMIF(INDIRECT("'Output 2'!$H$4:$H$"&amp;$C$5),Analysis!U58,INDIRECT("'Output 2'!$AC$4:$AC$"&amp;$C$5))
+SUMIF(INDIRECT("'Output 3'!$H$4:$H$"&amp;$C$6),Analysis!U58,INDIRECT("'Output 3'!$AC$4:$AC$"&amp;$C$6))
+SUMIF(INDIRECT("'Output 4'!$H$4:$H$"&amp;$C$7),Analysis!U58,INDIRECT("'Output 4'!$AC$4:$AC$"&amp;$C$7))
+SUMIF(INDIRECT("'Output 5'!$H$4:$H$"&amp;$C$8),Analysis!U58,INDIRECT("'Output 5'!$AC$4:$AC$"&amp;$C$8))
+SUMIF(INDIRECT("'Output 6'!$H$4:$H$"&amp;$C$9),Analysis!U58,INDIRECT("'Output 6'!$AC$4:$AC$"&amp;$C$9))
+SUMIF(INDIRECT("'Output 7'!$H$4:$H$"&amp;$C$10),Analysis!U58,INDIRECT("'Output 7'!$AC$4:$AC$"&amp;$C$10))
+SUMIF(INDIRECT("'Output 8'!$H$4:$H$"&amp;$C$11),Analysis!U58,INDIRECT("'Output 8'!$AC$4:$AC$"&amp;$C$11))
+SUMIF(INDIRECT("'Output 9'!$H$4:$H$"&amp;$C$12),Analysis!U58,INDIRECT("'Output 9'!$AC$4:$AC$"&amp;$C$12))
+SUMIF(INDIRECT("'Output 10'!$H$4:$H$"&amp;$C$13),Analysis!U58,INDIRECT("'Output 10'!$AC$4:$AC$"&amp;$C$13))</f>
        <v>0</v>
      </c>
      <c r="Y58" s="31"/>
      <c r="Z58" s="5">
        <f>SUMIF('Unplanned Outputs'!$E$4:$E$500,Analysis!S58,'Unplanned Outputs'!$J$4:$J$500)</f>
        <v>0</v>
      </c>
      <c r="AA58" s="5">
        <f>SUMIF('Unplanned Outputs'!$E$4:$E$500,Analysis!$S58,'Unplanned Outputs'!$N$4:$N$500)</f>
        <v>0</v>
      </c>
      <c r="AB58" s="5">
        <f>SUMIF('Unplanned Outputs'!$E$4:$E$500,Analysis!$S58,'Unplanned Outputs'!$R$4:$R$500)</f>
        <v>0</v>
      </c>
      <c r="AC58" s="5">
        <f>SUMIF('Unplanned Outputs'!$E$4:$E$500,Analysis!$S58,'Unplanned Outputs'!$V$4:$V$500)</f>
        <v>0</v>
      </c>
      <c r="AD58" s="5">
        <f>SUMIF('Unplanned Outputs'!$E$4:$E$500,Analysis!$S58,'Unplanned Outputs'!$Z$4:$Z$500)</f>
        <v>0</v>
      </c>
      <c r="AE58" s="15"/>
      <c r="AF58" s="37">
        <f t="shared" ca="1" si="10"/>
        <v>0</v>
      </c>
      <c r="AG58" s="37">
        <f t="shared" si="11"/>
        <v>0</v>
      </c>
      <c r="AH58" s="48">
        <f t="shared" ca="1" si="12"/>
        <v>0</v>
      </c>
      <c r="AI58" s="58">
        <f ca="1">SUMIF(INDIRECT("'Output 1'!$H$5:$H$"&amp;$C$4),Analysis!$S58,INDIRECT("'Output 1'!$F$5:$F$"&amp;$C$4))
+SUMIF(INDIRECT("'Output 2'!$H$5:$H$"&amp;$C$5),Analysis!$S58,INDIRECT("'Output 2'!$F$5:$F$"&amp;$C$5))
+SUMIF(INDIRECT("'Output 3'!$H$5:$H$"&amp;$C$6),Analysis!$S58,INDIRECT("'Output 3'!$F$5:$F$"&amp;$C$6))
+SUMIF(INDIRECT("'Output 4'!$H$5:$H$"&amp;$C$7),Analysis!$S58,INDIRECT("'Output 4'!$F$5:$F$"&amp;$C$7))
+SUMIF(INDIRECT("'Output 5'!$H$5:$H$"&amp;$C$8),Analysis!$S58,INDIRECT("'Output 5'!$F$5:$F$"&amp;$C$8))
+SUMIF(INDIRECT("'Output 6'!$H$5:$H$"&amp;$C$9),Analysis!$S58,INDIRECT("'Output 6'!$F$5:$F$"&amp;$C$9))
+SUMIF(INDIRECT("'Output 7'!$H$5:$H$"&amp;$C$10),Analysis!$S58,INDIRECT("'Output 7'!$F$5:$F$"&amp;$C$10))
+SUMIF(INDIRECT("'Output 8'!$H$5:$H$"&amp;$C$11),Analysis!$S58,INDIRECT("'Output 8'!$F$5:$F$"&amp;$C$11))
+SUMIF(INDIRECT("'Output 9'!$H$5:$H$"&amp;$C$12),Analysis!$S58,INDIRECT("'Output 9'!$F$5:$F$"&amp;$C$12))
+SUMIF(INDIRECT("'Output 10'!$H$5:$H$"&amp;$C$13),Analysis!$S58,INDIRECT("'Output 10'!$F$5:$F$"&amp;$C$13))</f>
        <v>0</v>
      </c>
    </row>
    <row r="59" spans="19:35">
      <c r="S59" s="31">
        <v>4.3</v>
      </c>
      <c r="T59" s="5">
        <f ca="1">SUMIF(INDIRECT("'Output 1'!$H$4:$H$"&amp;$C$4),Analysis!S59,INDIRECT("'Output 1'!$m$4:$m$"&amp;$C$4))
+SUMIF(INDIRECT("'Output 2'!$H$4:$H$"&amp;$C$5),Analysis!S59,INDIRECT("'Output 2'!$m$4:$m$"&amp;$C$5))
+SUMIF(INDIRECT("'Output 3'!$H$4:$H$"&amp;$C$6),Analysis!S59,INDIRECT("'Output 3'!$m$4:$m$"&amp;$C$6))
+SUMIF(INDIRECT("'Output 4'!$H$4:$H$"&amp;$C$7),Analysis!S59,INDIRECT("'Output 4'!$m$4:$m$"&amp;$C$7))
+SUMIF(INDIRECT("'Output 5'!$H$4:$H$"&amp;$C$8),Analysis!S59,INDIRECT("'Output 5'!$m$4:$m$"&amp;$C$8))
+SUMIF(INDIRECT("'Output 6'!$H$4:$H$"&amp;$C$9),Analysis!S59,INDIRECT("'Output 6'!$m$4:$m$"&amp;$C$9))
+SUMIF(INDIRECT("'Output 7'!$H$4:$H$"&amp;$C$10),Analysis!S59,INDIRECT("'Output 7'!$m$4:$m$"&amp;$C$10))
+SUMIF(INDIRECT("'Output 8'!$H$4:$H$"&amp;$C$11),Analysis!S59,INDIRECT("'Output 8'!$m$4:$m$"&amp;$C$11))
+SUMIF(INDIRECT("'Output 9'!$H$4:$H$"&amp;$C$12),Analysis!S59,INDIRECT("'Output 9'!$m$4:$m$"&amp;$C$12))
+SUMIF(INDIRECT("'Output 10'!$H$4:$H$"&amp;$C$13),Analysis!S59,INDIRECT("'Output 10'!$m$4:$m$"&amp;$C$13))</f>
        <v>0</v>
      </c>
      <c r="U59" s="5">
        <f ca="1">SUMIF(INDIRECT("'Output 1'!$H$4:$H$"&amp;$C$4),Analysis!S59,INDIRECT("'Output 1'!$Q$4:$Q$"&amp;$C$4))
+SUMIF(INDIRECT("'Output 2'!$H$4:$H$"&amp;$C$5),Analysis!S59,INDIRECT("'Output 2'!$Q$4:$Q$"&amp;$C$5))
+SUMIF(INDIRECT("'Output 3'!$H$4:$H$"&amp;$C$6),Analysis!S59,INDIRECT("'Output 3'!$Q$4:$Q$"&amp;$C$6))
+SUMIF(INDIRECT("'Output 4'!$H$4:$H$"&amp;$C$7),Analysis!S59,INDIRECT("'Output 4'!$Q$4:$Q$"&amp;$C$7))
+SUMIF(INDIRECT("'Output 5'!$H$4:$H$"&amp;$C$8),Analysis!S59,INDIRECT("'Output 5'!$Q$4:$Q$"&amp;$C$8))
+SUMIF(INDIRECT("'Output 6'!$H$4:$H$"&amp;$C$9),Analysis!S59,INDIRECT("'Output 6'!$Q$4:$Q$"&amp;$C$9))
+SUMIF(INDIRECT("'Output 7'!$H$4:$H$"&amp;$C$10),Analysis!S59,INDIRECT("'Output 7'!$Q$4:$Q$"&amp;$C$10))
+SUMIF(INDIRECT("'Output 8'!$H$4:$H$"&amp;$C$11),Analysis!S59,INDIRECT("'Output 8'!$Q$4:$Q$"&amp;$C$11))
+SUMIF(INDIRECT("'Output 9'!$H$4:$H$"&amp;$C$12),Analysis!S59,INDIRECT("'Output 9'!$Q$4:$Q$"&amp;$C$12))
+SUMIF(INDIRECT("'Output 10'!$H$4:$H$"&amp;$C$13),Analysis!S59,INDIRECT("'Output 10'!$Q$4:$Q$"&amp;$C$13))</f>
        <v>0</v>
      </c>
      <c r="V59" s="5">
        <f ca="1">SUMIF(INDIRECT("'Output 1'!$H$4:$H$"&amp;$C$4),Analysis!S59,INDIRECT("'Output 1'!$U$4:$U$"&amp;$C$4))
+SUMIF(INDIRECT("'Output 2'!$H$4:$H$"&amp;$C$5),Analysis!S59,INDIRECT("'Output 2'!$U$4:$U$"&amp;$C$5))
+SUMIF(INDIRECT("'Output 3'!$H$4:$H$"&amp;$C$6),Analysis!S59,INDIRECT("'Output 3'!$U$4:$U$"&amp;$C$6))
+SUMIF(INDIRECT("'Output 4'!$H$4:$H$"&amp;$C$7),Analysis!S59,INDIRECT("'Output 4'!$U$4:$U$"&amp;$C$7))
+SUMIF(INDIRECT("'Output 5'!$H$4:$H$"&amp;$C$8),Analysis!S59,INDIRECT("'Output 5'!$U$4:$U$"&amp;$C$8))
+SUMIF(INDIRECT("'Output 6'!$H$4:$H$"&amp;$C$9),Analysis!S59,INDIRECT("'Output 6'!$U$4:$U$"&amp;$C$9))
+SUMIF(INDIRECT("'Output 7'!$H$4:$H$"&amp;$C$10),Analysis!S59,INDIRECT("'Output 7'!$U$4:$U$"&amp;$C$10))
+SUMIF(INDIRECT("'Output 8'!$H$4:$H$"&amp;$C$11),Analysis!S59,INDIRECT("'Output 8'!$U$4:$U$"&amp;$C$11))
+SUMIF(INDIRECT("'Output 9'!$H$4:$H$"&amp;$C$12),Analysis!S59,INDIRECT("'Output 9'!$U$4:$U$"&amp;$C$12))
+SUMIF(INDIRECT("'Output 10'!$H$4:$H$"&amp;$C$13),Analysis!S59,INDIRECT("'Output 10'!$U$4:$U$"&amp;$C$13))</f>
        <v>0</v>
      </c>
      <c r="W59" s="5">
        <f ca="1">SUMIF(INDIRECT("'Output 1'!$H$4:$H$"&amp;$C$4),Analysis!T59,INDIRECT("'Output 1'!$y$4:$Y$"&amp;$C$4))
+SUMIF(INDIRECT("'Output 2'!$H$4:$H$"&amp;$C$5),Analysis!T59,INDIRECT("'Output 2'!$y$4:$Y$"&amp;$C$5))
+SUMIF(INDIRECT("'Output 3'!$H$4:$H$"&amp;$C$6),Analysis!T59,INDIRECT("'Output 3'!$y$4:$Y$"&amp;$C$6))
+SUMIF(INDIRECT("'Output 4'!$H$4:$H$"&amp;$C$7),Analysis!T59,INDIRECT("'Output 4'!$y$4:$Y$"&amp;$C$7))
+SUMIF(INDIRECT("'Output 5'!$H$4:$H$"&amp;$C$8),Analysis!T59,INDIRECT("'Output 5'!$y$4:$Y$"&amp;$C$8))
+SUMIF(INDIRECT("'Output 6'!$H$4:$H$"&amp;$C$9),Analysis!T59,INDIRECT("'Output 6'!$y$4:$Y$"&amp;$C$9))
+SUMIF(INDIRECT("'Output 7'!$H$4:$H$"&amp;$C$10),Analysis!T59,INDIRECT("'Output 7'!$y$4:$Y$"&amp;$C$10))
+SUMIF(INDIRECT("'Output 8'!$H$4:$H$"&amp;$C$11),Analysis!T59,INDIRECT("'Output 8'!$y$4:$Y$"&amp;$C$11))
+SUMIF(INDIRECT("'Output 9'!$H$4:$H$"&amp;$C$12),Analysis!T59,INDIRECT("'Output 9'!$y$4:$Y$"&amp;$C$12))
+SUMIF(INDIRECT("'Output 10'!$H$4:$H$"&amp;$C$13),Analysis!T59,INDIRECT("'Output 10'!$y$4:$Y$"&amp;$C$13))</f>
        <v>0</v>
      </c>
      <c r="X59" s="5">
        <f ca="1">SUMIF(INDIRECT("'Output 1'!$H$4:$H$"&amp;$C$4),Analysis!U59,INDIRECT("'Output 1'!$AC$4:$AC$"&amp;$C$4))
+SUMIF(INDIRECT("'Output 2'!$H$4:$H$"&amp;$C$5),Analysis!U59,INDIRECT("'Output 2'!$AC$4:$AC$"&amp;$C$5))
+SUMIF(INDIRECT("'Output 3'!$H$4:$H$"&amp;$C$6),Analysis!U59,INDIRECT("'Output 3'!$AC$4:$AC$"&amp;$C$6))
+SUMIF(INDIRECT("'Output 4'!$H$4:$H$"&amp;$C$7),Analysis!U59,INDIRECT("'Output 4'!$AC$4:$AC$"&amp;$C$7))
+SUMIF(INDIRECT("'Output 5'!$H$4:$H$"&amp;$C$8),Analysis!U59,INDIRECT("'Output 5'!$AC$4:$AC$"&amp;$C$8))
+SUMIF(INDIRECT("'Output 6'!$H$4:$H$"&amp;$C$9),Analysis!U59,INDIRECT("'Output 6'!$AC$4:$AC$"&amp;$C$9))
+SUMIF(INDIRECT("'Output 7'!$H$4:$H$"&amp;$C$10),Analysis!U59,INDIRECT("'Output 7'!$AC$4:$AC$"&amp;$C$10))
+SUMIF(INDIRECT("'Output 8'!$H$4:$H$"&amp;$C$11),Analysis!U59,INDIRECT("'Output 8'!$AC$4:$AC$"&amp;$C$11))
+SUMIF(INDIRECT("'Output 9'!$H$4:$H$"&amp;$C$12),Analysis!U59,INDIRECT("'Output 9'!$AC$4:$AC$"&amp;$C$12))
+SUMIF(INDIRECT("'Output 10'!$H$4:$H$"&amp;$C$13),Analysis!U59,INDIRECT("'Output 10'!$AC$4:$AC$"&amp;$C$13))</f>
        <v>0</v>
      </c>
      <c r="Y59" s="31"/>
      <c r="Z59" s="5">
        <f>SUMIF('Unplanned Outputs'!$E$4:$E$500,Analysis!S59,'Unplanned Outputs'!$J$4:$J$500)</f>
        <v>0</v>
      </c>
      <c r="AA59" s="5">
        <f>SUMIF('Unplanned Outputs'!$E$4:$E$500,Analysis!$S59,'Unplanned Outputs'!$N$4:$N$500)</f>
        <v>0</v>
      </c>
      <c r="AB59" s="5">
        <f>SUMIF('Unplanned Outputs'!$E$4:$E$500,Analysis!$S59,'Unplanned Outputs'!$R$4:$R$500)</f>
        <v>0</v>
      </c>
      <c r="AC59" s="5">
        <f>SUMIF('Unplanned Outputs'!$E$4:$E$500,Analysis!$S59,'Unplanned Outputs'!$V$4:$V$500)</f>
        <v>0</v>
      </c>
      <c r="AD59" s="5">
        <f>SUMIF('Unplanned Outputs'!$E$4:$E$500,Analysis!$S59,'Unplanned Outputs'!$Z$4:$Z$500)</f>
        <v>0</v>
      </c>
      <c r="AE59" s="15"/>
      <c r="AF59" s="37">
        <f t="shared" ca="1" si="10"/>
        <v>0</v>
      </c>
      <c r="AG59" s="37">
        <f t="shared" si="11"/>
        <v>0</v>
      </c>
      <c r="AH59" s="48">
        <f t="shared" ca="1" si="12"/>
        <v>0</v>
      </c>
      <c r="AI59" s="58">
        <f ca="1">SUMIF(INDIRECT("'Output 1'!$H$5:$H$"&amp;$C$4),Analysis!$S59,INDIRECT("'Output 1'!$F$5:$F$"&amp;$C$4))
+SUMIF(INDIRECT("'Output 2'!$H$5:$H$"&amp;$C$5),Analysis!$S59,INDIRECT("'Output 2'!$F$5:$F$"&amp;$C$5))
+SUMIF(INDIRECT("'Output 3'!$H$5:$H$"&amp;$C$6),Analysis!$S59,INDIRECT("'Output 3'!$F$5:$F$"&amp;$C$6))
+SUMIF(INDIRECT("'Output 4'!$H$5:$H$"&amp;$C$7),Analysis!$S59,INDIRECT("'Output 4'!$F$5:$F$"&amp;$C$7))
+SUMIF(INDIRECT("'Output 5'!$H$5:$H$"&amp;$C$8),Analysis!$S59,INDIRECT("'Output 5'!$F$5:$F$"&amp;$C$8))
+SUMIF(INDIRECT("'Output 6'!$H$5:$H$"&amp;$C$9),Analysis!$S59,INDIRECT("'Output 6'!$F$5:$F$"&amp;$C$9))
+SUMIF(INDIRECT("'Output 7'!$H$5:$H$"&amp;$C$10),Analysis!$S59,INDIRECT("'Output 7'!$F$5:$F$"&amp;$C$10))
+SUMIF(INDIRECT("'Output 8'!$H$5:$H$"&amp;$C$11),Analysis!$S59,INDIRECT("'Output 8'!$F$5:$F$"&amp;$C$11))
+SUMIF(INDIRECT("'Output 9'!$H$5:$H$"&amp;$C$12),Analysis!$S59,INDIRECT("'Output 9'!$F$5:$F$"&amp;$C$12))
+SUMIF(INDIRECT("'Output 10'!$H$5:$H$"&amp;$C$13),Analysis!$S59,INDIRECT("'Output 10'!$F$5:$F$"&amp;$C$13))</f>
        <v>0</v>
      </c>
    </row>
    <row r="60" spans="19:35">
      <c r="S60" s="31" t="s">
        <v>310</v>
      </c>
      <c r="T60" s="5">
        <f ca="1">SUMIF(INDIRECT("'Output 1'!$H$4:$H$"&amp;$C$4),Analysis!S60,INDIRECT("'Output 1'!$m$4:$m$"&amp;$C$4))
+SUMIF(INDIRECT("'Output 2'!$H$4:$H$"&amp;$C$5),Analysis!S60,INDIRECT("'Output 2'!$m$4:$m$"&amp;$C$5))
+SUMIF(INDIRECT("'Output 3'!$H$4:$H$"&amp;$C$6),Analysis!S60,INDIRECT("'Output 3'!$m$4:$m$"&amp;$C$6))
+SUMIF(INDIRECT("'Output 4'!$H$4:$H$"&amp;$C$7),Analysis!S60,INDIRECT("'Output 4'!$m$4:$m$"&amp;$C$7))
+SUMIF(INDIRECT("'Output 5'!$H$4:$H$"&amp;$C$8),Analysis!S60,INDIRECT("'Output 5'!$m$4:$m$"&amp;$C$8))
+SUMIF(INDIRECT("'Output 6'!$H$4:$H$"&amp;$C$9),Analysis!S60,INDIRECT("'Output 6'!$m$4:$m$"&amp;$C$9))
+SUMIF(INDIRECT("'Output 7'!$H$4:$H$"&amp;$C$10),Analysis!S60,INDIRECT("'Output 7'!$m$4:$m$"&amp;$C$10))
+SUMIF(INDIRECT("'Output 8'!$H$4:$H$"&amp;$C$11),Analysis!S60,INDIRECT("'Output 8'!$m$4:$m$"&amp;$C$11))
+SUMIF(INDIRECT("'Output 9'!$H$4:$H$"&amp;$C$12),Analysis!S60,INDIRECT("'Output 9'!$m$4:$m$"&amp;$C$12))
+SUMIF(INDIRECT("'Output 10'!$H$4:$H$"&amp;$C$13),Analysis!S60,INDIRECT("'Output 10'!$m$4:$m$"&amp;$C$13))</f>
        <v>11</v>
      </c>
      <c r="U60" s="5">
        <f ca="1">SUMIF(INDIRECT("'Output 1'!$H$4:$H$"&amp;$C$4),Analysis!S60,INDIRECT("'Output 1'!$Q$4:$Q$"&amp;$C$4))
+SUMIF(INDIRECT("'Output 2'!$H$4:$H$"&amp;$C$5),Analysis!S60,INDIRECT("'Output 2'!$Q$4:$Q$"&amp;$C$5))
+SUMIF(INDIRECT("'Output 3'!$H$4:$H$"&amp;$C$6),Analysis!S60,INDIRECT("'Output 3'!$Q$4:$Q$"&amp;$C$6))
+SUMIF(INDIRECT("'Output 4'!$H$4:$H$"&amp;$C$7),Analysis!S60,INDIRECT("'Output 4'!$Q$4:$Q$"&amp;$C$7))
+SUMIF(INDIRECT("'Output 5'!$H$4:$H$"&amp;$C$8),Analysis!S60,INDIRECT("'Output 5'!$Q$4:$Q$"&amp;$C$8))
+SUMIF(INDIRECT("'Output 6'!$H$4:$H$"&amp;$C$9),Analysis!S60,INDIRECT("'Output 6'!$Q$4:$Q$"&amp;$C$9))
+SUMIF(INDIRECT("'Output 7'!$H$4:$H$"&amp;$C$10),Analysis!S60,INDIRECT("'Output 7'!$Q$4:$Q$"&amp;$C$10))
+SUMIF(INDIRECT("'Output 8'!$H$4:$H$"&amp;$C$11),Analysis!S60,INDIRECT("'Output 8'!$Q$4:$Q$"&amp;$C$11))
+SUMIF(INDIRECT("'Output 9'!$H$4:$H$"&amp;$C$12),Analysis!S60,INDIRECT("'Output 9'!$Q$4:$Q$"&amp;$C$12))
+SUMIF(INDIRECT("'Output 10'!$H$4:$H$"&amp;$C$13),Analysis!S60,INDIRECT("'Output 10'!$Q$4:$Q$"&amp;$C$13))</f>
        <v>2</v>
      </c>
      <c r="V60" s="5">
        <f ca="1">SUMIF(INDIRECT("'Output 1'!$H$4:$H$"&amp;$C$4),Analysis!S60,INDIRECT("'Output 1'!$U$4:$U$"&amp;$C$4))
+SUMIF(INDIRECT("'Output 2'!$H$4:$H$"&amp;$C$5),Analysis!S60,INDIRECT("'Output 2'!$U$4:$U$"&amp;$C$5))
+SUMIF(INDIRECT("'Output 3'!$H$4:$H$"&amp;$C$6),Analysis!S60,INDIRECT("'Output 3'!$U$4:$U$"&amp;$C$6))
+SUMIF(INDIRECT("'Output 4'!$H$4:$H$"&amp;$C$7),Analysis!S60,INDIRECT("'Output 4'!$U$4:$U$"&amp;$C$7))
+SUMIF(INDIRECT("'Output 5'!$H$4:$H$"&amp;$C$8),Analysis!S60,INDIRECT("'Output 5'!$U$4:$U$"&amp;$C$8))
+SUMIF(INDIRECT("'Output 6'!$H$4:$H$"&amp;$C$9),Analysis!S60,INDIRECT("'Output 6'!$U$4:$U$"&amp;$C$9))
+SUMIF(INDIRECT("'Output 7'!$H$4:$H$"&amp;$C$10),Analysis!S60,INDIRECT("'Output 7'!$U$4:$U$"&amp;$C$10))
+SUMIF(INDIRECT("'Output 8'!$H$4:$H$"&amp;$C$11),Analysis!S60,INDIRECT("'Output 8'!$U$4:$U$"&amp;$C$11))
+SUMIF(INDIRECT("'Output 9'!$H$4:$H$"&amp;$C$12),Analysis!S60,INDIRECT("'Output 9'!$U$4:$U$"&amp;$C$12))
+SUMIF(INDIRECT("'Output 10'!$H$4:$H$"&amp;$C$13),Analysis!S60,INDIRECT("'Output 10'!$U$4:$U$"&amp;$C$13))</f>
        <v>0</v>
      </c>
      <c r="W60" s="5">
        <f ca="1">SUMIF(INDIRECT("'Output 1'!$H$4:$H$"&amp;$C$4),Analysis!T60,INDIRECT("'Output 1'!$y$4:$Y$"&amp;$C$4))
+SUMIF(INDIRECT("'Output 2'!$H$4:$H$"&amp;$C$5),Analysis!T60,INDIRECT("'Output 2'!$y$4:$Y$"&amp;$C$5))
+SUMIF(INDIRECT("'Output 3'!$H$4:$H$"&amp;$C$6),Analysis!T60,INDIRECT("'Output 3'!$y$4:$Y$"&amp;$C$6))
+SUMIF(INDIRECT("'Output 4'!$H$4:$H$"&amp;$C$7),Analysis!T60,INDIRECT("'Output 4'!$y$4:$Y$"&amp;$C$7))
+SUMIF(INDIRECT("'Output 5'!$H$4:$H$"&amp;$C$8),Analysis!T60,INDIRECT("'Output 5'!$y$4:$Y$"&amp;$C$8))
+SUMIF(INDIRECT("'Output 6'!$H$4:$H$"&amp;$C$9),Analysis!T60,INDIRECT("'Output 6'!$y$4:$Y$"&amp;$C$9))
+SUMIF(INDIRECT("'Output 7'!$H$4:$H$"&amp;$C$10),Analysis!T60,INDIRECT("'Output 7'!$y$4:$Y$"&amp;$C$10))
+SUMIF(INDIRECT("'Output 8'!$H$4:$H$"&amp;$C$11),Analysis!T60,INDIRECT("'Output 8'!$y$4:$Y$"&amp;$C$11))
+SUMIF(INDIRECT("'Output 9'!$H$4:$H$"&amp;$C$12),Analysis!T60,INDIRECT("'Output 9'!$y$4:$Y$"&amp;$C$12))
+SUMIF(INDIRECT("'Output 10'!$H$4:$H$"&amp;$C$13),Analysis!T60,INDIRECT("'Output 10'!$y$4:$Y$"&amp;$C$13))</f>
        <v>0</v>
      </c>
      <c r="X60" s="5">
        <f ca="1">SUMIF(INDIRECT("'Output 1'!$H$4:$H$"&amp;$C$4),Analysis!U60,INDIRECT("'Output 1'!$AC$4:$AC$"&amp;$C$4))
+SUMIF(INDIRECT("'Output 2'!$H$4:$H$"&amp;$C$5),Analysis!U60,INDIRECT("'Output 2'!$AC$4:$AC$"&amp;$C$5))
+SUMIF(INDIRECT("'Output 3'!$H$4:$H$"&amp;$C$6),Analysis!U60,INDIRECT("'Output 3'!$AC$4:$AC$"&amp;$C$6))
+SUMIF(INDIRECT("'Output 4'!$H$4:$H$"&amp;$C$7),Analysis!U60,INDIRECT("'Output 4'!$AC$4:$AC$"&amp;$C$7))
+SUMIF(INDIRECT("'Output 5'!$H$4:$H$"&amp;$C$8),Analysis!U60,INDIRECT("'Output 5'!$AC$4:$AC$"&amp;$C$8))
+SUMIF(INDIRECT("'Output 6'!$H$4:$H$"&amp;$C$9),Analysis!U60,INDIRECT("'Output 6'!$AC$4:$AC$"&amp;$C$9))
+SUMIF(INDIRECT("'Output 7'!$H$4:$H$"&amp;$C$10),Analysis!U60,INDIRECT("'Output 7'!$AC$4:$AC$"&amp;$C$10))
+SUMIF(INDIRECT("'Output 8'!$H$4:$H$"&amp;$C$11),Analysis!U60,INDIRECT("'Output 8'!$AC$4:$AC$"&amp;$C$11))
+SUMIF(INDIRECT("'Output 9'!$H$4:$H$"&amp;$C$12),Analysis!U60,INDIRECT("'Output 9'!$AC$4:$AC$"&amp;$C$12))
+SUMIF(INDIRECT("'Output 10'!$H$4:$H$"&amp;$C$13),Analysis!U60,INDIRECT("'Output 10'!$AC$4:$AC$"&amp;$C$13))</f>
        <v>0</v>
      </c>
      <c r="Y60" s="31"/>
      <c r="Z60" s="5">
        <f>SUMIF('Unplanned Outputs'!$E$4:$E$500,Analysis!S60,'Unplanned Outputs'!$J$4:$J$500)</f>
        <v>0</v>
      </c>
      <c r="AA60" s="5">
        <f>SUMIF('Unplanned Outputs'!$E$4:$E$500,Analysis!$S60,'Unplanned Outputs'!$N$4:$N$500)</f>
        <v>0</v>
      </c>
      <c r="AB60" s="5">
        <f>SUMIF('Unplanned Outputs'!$E$4:$E$500,Analysis!$S60,'Unplanned Outputs'!$R$4:$R$500)</f>
        <v>0</v>
      </c>
      <c r="AC60" s="5">
        <f>SUMIF('Unplanned Outputs'!$E$4:$E$500,Analysis!$S60,'Unplanned Outputs'!$V$4:$V$500)</f>
        <v>0</v>
      </c>
      <c r="AD60" s="5">
        <f>SUMIF('Unplanned Outputs'!$E$4:$E$500,Analysis!$S60,'Unplanned Outputs'!$Z$4:$Z$500)</f>
        <v>0</v>
      </c>
      <c r="AE60" s="15"/>
      <c r="AF60" s="37">
        <f t="shared" ca="1" si="10"/>
        <v>13</v>
      </c>
      <c r="AG60" s="37">
        <f t="shared" si="11"/>
        <v>0</v>
      </c>
      <c r="AH60" s="48">
        <f t="shared" ca="1" si="12"/>
        <v>13</v>
      </c>
      <c r="AI60" s="58">
        <f ca="1">SUMIF(INDIRECT("'Output 1'!$H$5:$H$"&amp;$C$4),Analysis!$S60,INDIRECT("'Output 1'!$F$5:$F$"&amp;$C$4))
+SUMIF(INDIRECT("'Output 2'!$H$5:$H$"&amp;$C$5),Analysis!$S60,INDIRECT("'Output 2'!$F$5:$F$"&amp;$C$5))
+SUMIF(INDIRECT("'Output 3'!$H$5:$H$"&amp;$C$6),Analysis!$S60,INDIRECT("'Output 3'!$F$5:$F$"&amp;$C$6))
+SUMIF(INDIRECT("'Output 4'!$H$5:$H$"&amp;$C$7),Analysis!$S60,INDIRECT("'Output 4'!$F$5:$F$"&amp;$C$7))
+SUMIF(INDIRECT("'Output 5'!$H$5:$H$"&amp;$C$8),Analysis!$S60,INDIRECT("'Output 5'!$F$5:$F$"&amp;$C$8))
+SUMIF(INDIRECT("'Output 6'!$H$5:$H$"&amp;$C$9),Analysis!$S60,INDIRECT("'Output 6'!$F$5:$F$"&amp;$C$9))
+SUMIF(INDIRECT("'Output 7'!$H$5:$H$"&amp;$C$10),Analysis!$S60,INDIRECT("'Output 7'!$F$5:$F$"&amp;$C$10))
+SUMIF(INDIRECT("'Output 8'!$H$5:$H$"&amp;$C$11),Analysis!$S60,INDIRECT("'Output 8'!$F$5:$F$"&amp;$C$11))
+SUMIF(INDIRECT("'Output 9'!$H$5:$H$"&amp;$C$12),Analysis!$S60,INDIRECT("'Output 9'!$F$5:$F$"&amp;$C$12))
+SUMIF(INDIRECT("'Output 10'!$H$5:$H$"&amp;$C$13),Analysis!$S60,INDIRECT("'Output 10'!$F$5:$F$"&amp;$C$13))</f>
        <v>11</v>
      </c>
    </row>
    <row r="61" spans="19:35">
      <c r="S61" s="31">
        <v>4.4000000000000004</v>
      </c>
      <c r="T61" s="5">
        <f ca="1">SUMIF(INDIRECT("'Output 1'!$H$4:$H$"&amp;$C$4),Analysis!S61,INDIRECT("'Output 1'!$m$4:$m$"&amp;$C$4))
+SUMIF(INDIRECT("'Output 2'!$H$4:$H$"&amp;$C$5),Analysis!S61,INDIRECT("'Output 2'!$m$4:$m$"&amp;$C$5))
+SUMIF(INDIRECT("'Output 3'!$H$4:$H$"&amp;$C$6),Analysis!S61,INDIRECT("'Output 3'!$m$4:$m$"&amp;$C$6))
+SUMIF(INDIRECT("'Output 4'!$H$4:$H$"&amp;$C$7),Analysis!S61,INDIRECT("'Output 4'!$m$4:$m$"&amp;$C$7))
+SUMIF(INDIRECT("'Output 5'!$H$4:$H$"&amp;$C$8),Analysis!S61,INDIRECT("'Output 5'!$m$4:$m$"&amp;$C$8))
+SUMIF(INDIRECT("'Output 6'!$H$4:$H$"&amp;$C$9),Analysis!S61,INDIRECT("'Output 6'!$m$4:$m$"&amp;$C$9))
+SUMIF(INDIRECT("'Output 7'!$H$4:$H$"&amp;$C$10),Analysis!S61,INDIRECT("'Output 7'!$m$4:$m$"&amp;$C$10))
+SUMIF(INDIRECT("'Output 8'!$H$4:$H$"&amp;$C$11),Analysis!S61,INDIRECT("'Output 8'!$m$4:$m$"&amp;$C$11))
+SUMIF(INDIRECT("'Output 9'!$H$4:$H$"&amp;$C$12),Analysis!S61,INDIRECT("'Output 9'!$m$4:$m$"&amp;$C$12))
+SUMIF(INDIRECT("'Output 10'!$H$4:$H$"&amp;$C$13),Analysis!S61,INDIRECT("'Output 10'!$m$4:$m$"&amp;$C$13))</f>
        <v>0</v>
      </c>
      <c r="U61" s="5">
        <f ca="1">SUMIF(INDIRECT("'Output 1'!$H$4:$H$"&amp;$C$4),Analysis!S61,INDIRECT("'Output 1'!$Q$4:$Q$"&amp;$C$4))
+SUMIF(INDIRECT("'Output 2'!$H$4:$H$"&amp;$C$5),Analysis!S61,INDIRECT("'Output 2'!$Q$4:$Q$"&amp;$C$5))
+SUMIF(INDIRECT("'Output 3'!$H$4:$H$"&amp;$C$6),Analysis!S61,INDIRECT("'Output 3'!$Q$4:$Q$"&amp;$C$6))
+SUMIF(INDIRECT("'Output 4'!$H$4:$H$"&amp;$C$7),Analysis!S61,INDIRECT("'Output 4'!$Q$4:$Q$"&amp;$C$7))
+SUMIF(INDIRECT("'Output 5'!$H$4:$H$"&amp;$C$8),Analysis!S61,INDIRECT("'Output 5'!$Q$4:$Q$"&amp;$C$8))
+SUMIF(INDIRECT("'Output 6'!$H$4:$H$"&amp;$C$9),Analysis!S61,INDIRECT("'Output 6'!$Q$4:$Q$"&amp;$C$9))
+SUMIF(INDIRECT("'Output 7'!$H$4:$H$"&amp;$C$10),Analysis!S61,INDIRECT("'Output 7'!$Q$4:$Q$"&amp;$C$10))
+SUMIF(INDIRECT("'Output 8'!$H$4:$H$"&amp;$C$11),Analysis!S61,INDIRECT("'Output 8'!$Q$4:$Q$"&amp;$C$11))
+SUMIF(INDIRECT("'Output 9'!$H$4:$H$"&amp;$C$12),Analysis!S61,INDIRECT("'Output 9'!$Q$4:$Q$"&amp;$C$12))
+SUMIF(INDIRECT("'Output 10'!$H$4:$H$"&amp;$C$13),Analysis!S61,INDIRECT("'Output 10'!$Q$4:$Q$"&amp;$C$13))</f>
        <v>0</v>
      </c>
      <c r="V61" s="5">
        <f ca="1">SUMIF(INDIRECT("'Output 1'!$H$4:$H$"&amp;$C$4),Analysis!S61,INDIRECT("'Output 1'!$U$4:$U$"&amp;$C$4))
+SUMIF(INDIRECT("'Output 2'!$H$4:$H$"&amp;$C$5),Analysis!S61,INDIRECT("'Output 2'!$U$4:$U$"&amp;$C$5))
+SUMIF(INDIRECT("'Output 3'!$H$4:$H$"&amp;$C$6),Analysis!S61,INDIRECT("'Output 3'!$U$4:$U$"&amp;$C$6))
+SUMIF(INDIRECT("'Output 4'!$H$4:$H$"&amp;$C$7),Analysis!S61,INDIRECT("'Output 4'!$U$4:$U$"&amp;$C$7))
+SUMIF(INDIRECT("'Output 5'!$H$4:$H$"&amp;$C$8),Analysis!S61,INDIRECT("'Output 5'!$U$4:$U$"&amp;$C$8))
+SUMIF(INDIRECT("'Output 6'!$H$4:$H$"&amp;$C$9),Analysis!S61,INDIRECT("'Output 6'!$U$4:$U$"&amp;$C$9))
+SUMIF(INDIRECT("'Output 7'!$H$4:$H$"&amp;$C$10),Analysis!S61,INDIRECT("'Output 7'!$U$4:$U$"&amp;$C$10))
+SUMIF(INDIRECT("'Output 8'!$H$4:$H$"&amp;$C$11),Analysis!S61,INDIRECT("'Output 8'!$U$4:$U$"&amp;$C$11))
+SUMIF(INDIRECT("'Output 9'!$H$4:$H$"&amp;$C$12),Analysis!S61,INDIRECT("'Output 9'!$U$4:$U$"&amp;$C$12))
+SUMIF(INDIRECT("'Output 10'!$H$4:$H$"&amp;$C$13),Analysis!S61,INDIRECT("'Output 10'!$U$4:$U$"&amp;$C$13))</f>
        <v>0</v>
      </c>
      <c r="W61" s="5">
        <f ca="1">SUMIF(INDIRECT("'Output 1'!$H$4:$H$"&amp;$C$4),Analysis!T61,INDIRECT("'Output 1'!$y$4:$Y$"&amp;$C$4))
+SUMIF(INDIRECT("'Output 2'!$H$4:$H$"&amp;$C$5),Analysis!T61,INDIRECT("'Output 2'!$y$4:$Y$"&amp;$C$5))
+SUMIF(INDIRECT("'Output 3'!$H$4:$H$"&amp;$C$6),Analysis!T61,INDIRECT("'Output 3'!$y$4:$Y$"&amp;$C$6))
+SUMIF(INDIRECT("'Output 4'!$H$4:$H$"&amp;$C$7),Analysis!T61,INDIRECT("'Output 4'!$y$4:$Y$"&amp;$C$7))
+SUMIF(INDIRECT("'Output 5'!$H$4:$H$"&amp;$C$8),Analysis!T61,INDIRECT("'Output 5'!$y$4:$Y$"&amp;$C$8))
+SUMIF(INDIRECT("'Output 6'!$H$4:$H$"&amp;$C$9),Analysis!T61,INDIRECT("'Output 6'!$y$4:$Y$"&amp;$C$9))
+SUMIF(INDIRECT("'Output 7'!$H$4:$H$"&amp;$C$10),Analysis!T61,INDIRECT("'Output 7'!$y$4:$Y$"&amp;$C$10))
+SUMIF(INDIRECT("'Output 8'!$H$4:$H$"&amp;$C$11),Analysis!T61,INDIRECT("'Output 8'!$y$4:$Y$"&amp;$C$11))
+SUMIF(INDIRECT("'Output 9'!$H$4:$H$"&amp;$C$12),Analysis!T61,INDIRECT("'Output 9'!$y$4:$Y$"&amp;$C$12))
+SUMIF(INDIRECT("'Output 10'!$H$4:$H$"&amp;$C$13),Analysis!T61,INDIRECT("'Output 10'!$y$4:$Y$"&amp;$C$13))</f>
        <v>0</v>
      </c>
      <c r="X61" s="5">
        <f ca="1">SUMIF(INDIRECT("'Output 1'!$H$4:$H$"&amp;$C$4),Analysis!U61,INDIRECT("'Output 1'!$AC$4:$AC$"&amp;$C$4))
+SUMIF(INDIRECT("'Output 2'!$H$4:$H$"&amp;$C$5),Analysis!U61,INDIRECT("'Output 2'!$AC$4:$AC$"&amp;$C$5))
+SUMIF(INDIRECT("'Output 3'!$H$4:$H$"&amp;$C$6),Analysis!U61,INDIRECT("'Output 3'!$AC$4:$AC$"&amp;$C$6))
+SUMIF(INDIRECT("'Output 4'!$H$4:$H$"&amp;$C$7),Analysis!U61,INDIRECT("'Output 4'!$AC$4:$AC$"&amp;$C$7))
+SUMIF(INDIRECT("'Output 5'!$H$4:$H$"&amp;$C$8),Analysis!U61,INDIRECT("'Output 5'!$AC$4:$AC$"&amp;$C$8))
+SUMIF(INDIRECT("'Output 6'!$H$4:$H$"&amp;$C$9),Analysis!U61,INDIRECT("'Output 6'!$AC$4:$AC$"&amp;$C$9))
+SUMIF(INDIRECT("'Output 7'!$H$4:$H$"&amp;$C$10),Analysis!U61,INDIRECT("'Output 7'!$AC$4:$AC$"&amp;$C$10))
+SUMIF(INDIRECT("'Output 8'!$H$4:$H$"&amp;$C$11),Analysis!U61,INDIRECT("'Output 8'!$AC$4:$AC$"&amp;$C$11))
+SUMIF(INDIRECT("'Output 9'!$H$4:$H$"&amp;$C$12),Analysis!U61,INDIRECT("'Output 9'!$AC$4:$AC$"&amp;$C$12))
+SUMIF(INDIRECT("'Output 10'!$H$4:$H$"&amp;$C$13),Analysis!U61,INDIRECT("'Output 10'!$AC$4:$AC$"&amp;$C$13))</f>
        <v>0</v>
      </c>
      <c r="Y61" s="31"/>
      <c r="Z61" s="5">
        <f>SUMIF('Unplanned Outputs'!$E$4:$E$500,Analysis!S61,'Unplanned Outputs'!$J$4:$J$500)</f>
        <v>0</v>
      </c>
      <c r="AA61" s="5">
        <f>SUMIF('Unplanned Outputs'!$E$4:$E$500,Analysis!$S61,'Unplanned Outputs'!$N$4:$N$500)</f>
        <v>0</v>
      </c>
      <c r="AB61" s="5">
        <f>SUMIF('Unplanned Outputs'!$E$4:$E$500,Analysis!$S61,'Unplanned Outputs'!$R$4:$R$500)</f>
        <v>0</v>
      </c>
      <c r="AC61" s="5">
        <f>SUMIF('Unplanned Outputs'!$E$4:$E$500,Analysis!$S61,'Unplanned Outputs'!$V$4:$V$500)</f>
        <v>0</v>
      </c>
      <c r="AD61" s="5">
        <f>SUMIF('Unplanned Outputs'!$E$4:$E$500,Analysis!$S61,'Unplanned Outputs'!$Z$4:$Z$500)</f>
        <v>0</v>
      </c>
      <c r="AE61" s="15"/>
      <c r="AF61" s="37">
        <f t="shared" ref="AF61:AF63" ca="1" si="13">SUM(T61:V61)</f>
        <v>0</v>
      </c>
      <c r="AG61" s="37">
        <f t="shared" ref="AG61:AG63" si="14">SUM(Z61:AB61)</f>
        <v>0</v>
      </c>
      <c r="AH61" s="48">
        <f t="shared" ref="AH61:AH63" ca="1" si="15">AG61+AF61</f>
        <v>0</v>
      </c>
      <c r="AI61" s="58">
        <f ca="1">SUMIF(INDIRECT("'Output 1'!$H$5:$H$"&amp;$C$4),Analysis!$S61,INDIRECT("'Output 1'!$F$5:$F$"&amp;$C$4))
+SUMIF(INDIRECT("'Output 2'!$H$5:$H$"&amp;$C$5),Analysis!$S61,INDIRECT("'Output 2'!$F$5:$F$"&amp;$C$5))
+SUMIF(INDIRECT("'Output 3'!$H$5:$H$"&amp;$C$6),Analysis!$S61,INDIRECT("'Output 3'!$F$5:$F$"&amp;$C$6))
+SUMIF(INDIRECT("'Output 4'!$H$5:$H$"&amp;$C$7),Analysis!$S61,INDIRECT("'Output 4'!$F$5:$F$"&amp;$C$7))
+SUMIF(INDIRECT("'Output 5'!$H$5:$H$"&amp;$C$8),Analysis!$S61,INDIRECT("'Output 5'!$F$5:$F$"&amp;$C$8))
+SUMIF(INDIRECT("'Output 6'!$H$5:$H$"&amp;$C$9),Analysis!$S61,INDIRECT("'Output 6'!$F$5:$F$"&amp;$C$9))
+SUMIF(INDIRECT("'Output 7'!$H$5:$H$"&amp;$C$10),Analysis!$S61,INDIRECT("'Output 7'!$F$5:$F$"&amp;$C$10))
+SUMIF(INDIRECT("'Output 8'!$H$5:$H$"&amp;$C$11),Analysis!$S61,INDIRECT("'Output 8'!$F$5:$F$"&amp;$C$11))
+SUMIF(INDIRECT("'Output 9'!$H$5:$H$"&amp;$C$12),Analysis!$S61,INDIRECT("'Output 9'!$F$5:$F$"&amp;$C$12))
+SUMIF(INDIRECT("'Output 10'!$H$5:$H$"&amp;$C$13),Analysis!$S61,INDIRECT("'Output 10'!$F$5:$F$"&amp;$C$13))</f>
        <v>0</v>
      </c>
    </row>
    <row r="62" spans="19:35">
      <c r="S62" s="31" t="s">
        <v>407</v>
      </c>
      <c r="T62" s="5">
        <f ca="1">SUMIF(INDIRECT("'Output 1'!$H$4:$H$"&amp;$C$4),Analysis!S62,INDIRECT("'Output 1'!$m$4:$m$"&amp;$C$4))
+SUMIF(INDIRECT("'Output 2'!$H$4:$H$"&amp;$C$5),Analysis!S62,INDIRECT("'Output 2'!$m$4:$m$"&amp;$C$5))
+SUMIF(INDIRECT("'Output 3'!$H$4:$H$"&amp;$C$6),Analysis!S62,INDIRECT("'Output 3'!$m$4:$m$"&amp;$C$6))
+SUMIF(INDIRECT("'Output 4'!$H$4:$H$"&amp;$C$7),Analysis!S62,INDIRECT("'Output 4'!$m$4:$m$"&amp;$C$7))
+SUMIF(INDIRECT("'Output 5'!$H$4:$H$"&amp;$C$8),Analysis!S62,INDIRECT("'Output 5'!$m$4:$m$"&amp;$C$8))
+SUMIF(INDIRECT("'Output 6'!$H$4:$H$"&amp;$C$9),Analysis!S62,INDIRECT("'Output 6'!$m$4:$m$"&amp;$C$9))
+SUMIF(INDIRECT("'Output 7'!$H$4:$H$"&amp;$C$10),Analysis!S62,INDIRECT("'Output 7'!$m$4:$m$"&amp;$C$10))
+SUMIF(INDIRECT("'Output 8'!$H$4:$H$"&amp;$C$11),Analysis!S62,INDIRECT("'Output 8'!$m$4:$m$"&amp;$C$11))
+SUMIF(INDIRECT("'Output 9'!$H$4:$H$"&amp;$C$12),Analysis!S62,INDIRECT("'Output 9'!$m$4:$m$"&amp;$C$12))
+SUMIF(INDIRECT("'Output 10'!$H$4:$H$"&amp;$C$13),Analysis!S62,INDIRECT("'Output 10'!$m$4:$m$"&amp;$C$13))</f>
        <v>0</v>
      </c>
      <c r="U62" s="5">
        <f ca="1">SUMIF(INDIRECT("'Output 1'!$H$4:$H$"&amp;$C$4),Analysis!S62,INDIRECT("'Output 1'!$Q$4:$Q$"&amp;$C$4))
+SUMIF(INDIRECT("'Output 2'!$H$4:$H$"&amp;$C$5),Analysis!S62,INDIRECT("'Output 2'!$Q$4:$Q$"&amp;$C$5))
+SUMIF(INDIRECT("'Output 3'!$H$4:$H$"&amp;$C$6),Analysis!S62,INDIRECT("'Output 3'!$Q$4:$Q$"&amp;$C$6))
+SUMIF(INDIRECT("'Output 4'!$H$4:$H$"&amp;$C$7),Analysis!S62,INDIRECT("'Output 4'!$Q$4:$Q$"&amp;$C$7))
+SUMIF(INDIRECT("'Output 5'!$H$4:$H$"&amp;$C$8),Analysis!S62,INDIRECT("'Output 5'!$Q$4:$Q$"&amp;$C$8))
+SUMIF(INDIRECT("'Output 6'!$H$4:$H$"&amp;$C$9),Analysis!S62,INDIRECT("'Output 6'!$Q$4:$Q$"&amp;$C$9))
+SUMIF(INDIRECT("'Output 7'!$H$4:$H$"&amp;$C$10),Analysis!S62,INDIRECT("'Output 7'!$Q$4:$Q$"&amp;$C$10))
+SUMIF(INDIRECT("'Output 8'!$H$4:$H$"&amp;$C$11),Analysis!S62,INDIRECT("'Output 8'!$Q$4:$Q$"&amp;$C$11))
+SUMIF(INDIRECT("'Output 9'!$H$4:$H$"&amp;$C$12),Analysis!S62,INDIRECT("'Output 9'!$Q$4:$Q$"&amp;$C$12))
+SUMIF(INDIRECT("'Output 10'!$H$4:$H$"&amp;$C$13),Analysis!S62,INDIRECT("'Output 10'!$Q$4:$Q$"&amp;$C$13))</f>
        <v>0</v>
      </c>
      <c r="V62" s="5">
        <f ca="1">SUMIF(INDIRECT("'Output 1'!$H$4:$H$"&amp;$C$4),Analysis!S62,INDIRECT("'Output 1'!$U$4:$U$"&amp;$C$4))
+SUMIF(INDIRECT("'Output 2'!$H$4:$H$"&amp;$C$5),Analysis!S62,INDIRECT("'Output 2'!$U$4:$U$"&amp;$C$5))
+SUMIF(INDIRECT("'Output 3'!$H$4:$H$"&amp;$C$6),Analysis!S62,INDIRECT("'Output 3'!$U$4:$U$"&amp;$C$6))
+SUMIF(INDIRECT("'Output 4'!$H$4:$H$"&amp;$C$7),Analysis!S62,INDIRECT("'Output 4'!$U$4:$U$"&amp;$C$7))
+SUMIF(INDIRECT("'Output 5'!$H$4:$H$"&amp;$C$8),Analysis!S62,INDIRECT("'Output 5'!$U$4:$U$"&amp;$C$8))
+SUMIF(INDIRECT("'Output 6'!$H$4:$H$"&amp;$C$9),Analysis!S62,INDIRECT("'Output 6'!$U$4:$U$"&amp;$C$9))
+SUMIF(INDIRECT("'Output 7'!$H$4:$H$"&amp;$C$10),Analysis!S62,INDIRECT("'Output 7'!$U$4:$U$"&amp;$C$10))
+SUMIF(INDIRECT("'Output 8'!$H$4:$H$"&amp;$C$11),Analysis!S62,INDIRECT("'Output 8'!$U$4:$U$"&amp;$C$11))
+SUMIF(INDIRECT("'Output 9'!$H$4:$H$"&amp;$C$12),Analysis!S62,INDIRECT("'Output 9'!$U$4:$U$"&amp;$C$12))
+SUMIF(INDIRECT("'Output 10'!$H$4:$H$"&amp;$C$13),Analysis!S62,INDIRECT("'Output 10'!$U$4:$U$"&amp;$C$13))</f>
        <v>0</v>
      </c>
      <c r="W62" s="5">
        <f ca="1">SUMIF(INDIRECT("'Output 1'!$H$4:$H$"&amp;$C$4),Analysis!T62,INDIRECT("'Output 1'!$y$4:$Y$"&amp;$C$4))
+SUMIF(INDIRECT("'Output 2'!$H$4:$H$"&amp;$C$5),Analysis!T62,INDIRECT("'Output 2'!$y$4:$Y$"&amp;$C$5))
+SUMIF(INDIRECT("'Output 3'!$H$4:$H$"&amp;$C$6),Analysis!T62,INDIRECT("'Output 3'!$y$4:$Y$"&amp;$C$6))
+SUMIF(INDIRECT("'Output 4'!$H$4:$H$"&amp;$C$7),Analysis!T62,INDIRECT("'Output 4'!$y$4:$Y$"&amp;$C$7))
+SUMIF(INDIRECT("'Output 5'!$H$4:$H$"&amp;$C$8),Analysis!T62,INDIRECT("'Output 5'!$y$4:$Y$"&amp;$C$8))
+SUMIF(INDIRECT("'Output 6'!$H$4:$H$"&amp;$C$9),Analysis!T62,INDIRECT("'Output 6'!$y$4:$Y$"&amp;$C$9))
+SUMIF(INDIRECT("'Output 7'!$H$4:$H$"&amp;$C$10),Analysis!T62,INDIRECT("'Output 7'!$y$4:$Y$"&amp;$C$10))
+SUMIF(INDIRECT("'Output 8'!$H$4:$H$"&amp;$C$11),Analysis!T62,INDIRECT("'Output 8'!$y$4:$Y$"&amp;$C$11))
+SUMIF(INDIRECT("'Output 9'!$H$4:$H$"&amp;$C$12),Analysis!T62,INDIRECT("'Output 9'!$y$4:$Y$"&amp;$C$12))
+SUMIF(INDIRECT("'Output 10'!$H$4:$H$"&amp;$C$13),Analysis!T62,INDIRECT("'Output 10'!$y$4:$Y$"&amp;$C$13))</f>
        <v>0</v>
      </c>
      <c r="X62" s="5">
        <f ca="1">SUMIF(INDIRECT("'Output 1'!$H$4:$H$"&amp;$C$4),Analysis!U62,INDIRECT("'Output 1'!$AC$4:$AC$"&amp;$C$4))
+SUMIF(INDIRECT("'Output 2'!$H$4:$H$"&amp;$C$5),Analysis!U62,INDIRECT("'Output 2'!$AC$4:$AC$"&amp;$C$5))
+SUMIF(INDIRECT("'Output 3'!$H$4:$H$"&amp;$C$6),Analysis!U62,INDIRECT("'Output 3'!$AC$4:$AC$"&amp;$C$6))
+SUMIF(INDIRECT("'Output 4'!$H$4:$H$"&amp;$C$7),Analysis!U62,INDIRECT("'Output 4'!$AC$4:$AC$"&amp;$C$7))
+SUMIF(INDIRECT("'Output 5'!$H$4:$H$"&amp;$C$8),Analysis!U62,INDIRECT("'Output 5'!$AC$4:$AC$"&amp;$C$8))
+SUMIF(INDIRECT("'Output 6'!$H$4:$H$"&amp;$C$9),Analysis!U62,INDIRECT("'Output 6'!$AC$4:$AC$"&amp;$C$9))
+SUMIF(INDIRECT("'Output 7'!$H$4:$H$"&amp;$C$10),Analysis!U62,INDIRECT("'Output 7'!$AC$4:$AC$"&amp;$C$10))
+SUMIF(INDIRECT("'Output 8'!$H$4:$H$"&amp;$C$11),Analysis!U62,INDIRECT("'Output 8'!$AC$4:$AC$"&amp;$C$11))
+SUMIF(INDIRECT("'Output 9'!$H$4:$H$"&amp;$C$12),Analysis!U62,INDIRECT("'Output 9'!$AC$4:$AC$"&amp;$C$12))
+SUMIF(INDIRECT("'Output 10'!$H$4:$H$"&amp;$C$13),Analysis!U62,INDIRECT("'Output 10'!$AC$4:$AC$"&amp;$C$13))</f>
        <v>0</v>
      </c>
      <c r="Y62" s="31"/>
      <c r="Z62" s="5">
        <f>SUMIF('Unplanned Outputs'!$E$4:$E$500,Analysis!S62,'Unplanned Outputs'!$J$4:$J$500)</f>
        <v>0</v>
      </c>
      <c r="AA62" s="5">
        <f>SUMIF('Unplanned Outputs'!$E$4:$E$500,Analysis!$S62,'Unplanned Outputs'!$N$4:$N$500)</f>
        <v>0</v>
      </c>
      <c r="AB62" s="5">
        <f>SUMIF('Unplanned Outputs'!$E$4:$E$500,Analysis!$S62,'Unplanned Outputs'!$R$4:$R$500)</f>
        <v>0</v>
      </c>
      <c r="AC62" s="5">
        <f>SUMIF('Unplanned Outputs'!$E$4:$E$500,Analysis!$S62,'Unplanned Outputs'!$V$4:$V$500)</f>
        <v>0</v>
      </c>
      <c r="AD62" s="5">
        <f>SUMIF('Unplanned Outputs'!$E$4:$E$500,Analysis!$S62,'Unplanned Outputs'!$Z$4:$Z$500)</f>
        <v>0</v>
      </c>
      <c r="AE62" s="15"/>
      <c r="AF62" s="37">
        <f t="shared" ca="1" si="13"/>
        <v>0</v>
      </c>
      <c r="AG62" s="37">
        <f t="shared" si="14"/>
        <v>0</v>
      </c>
      <c r="AH62" s="48">
        <f t="shared" ca="1" si="15"/>
        <v>0</v>
      </c>
      <c r="AI62" s="58">
        <f ca="1">SUMIF(INDIRECT("'Output 1'!$H$5:$H$"&amp;$C$4),Analysis!$S62,INDIRECT("'Output 1'!$F$5:$F$"&amp;$C$4))
+SUMIF(INDIRECT("'Output 2'!$H$5:$H$"&amp;$C$5),Analysis!$S62,INDIRECT("'Output 2'!$F$5:$F$"&amp;$C$5))
+SUMIF(INDIRECT("'Output 3'!$H$5:$H$"&amp;$C$6),Analysis!$S62,INDIRECT("'Output 3'!$F$5:$F$"&amp;$C$6))
+SUMIF(INDIRECT("'Output 4'!$H$5:$H$"&amp;$C$7),Analysis!$S62,INDIRECT("'Output 4'!$F$5:$F$"&amp;$C$7))
+SUMIF(INDIRECT("'Output 5'!$H$5:$H$"&amp;$C$8),Analysis!$S62,INDIRECT("'Output 5'!$F$5:$F$"&amp;$C$8))
+SUMIF(INDIRECT("'Output 6'!$H$5:$H$"&amp;$C$9),Analysis!$S62,INDIRECT("'Output 6'!$F$5:$F$"&amp;$C$9))
+SUMIF(INDIRECT("'Output 7'!$H$5:$H$"&amp;$C$10),Analysis!$S62,INDIRECT("'Output 7'!$F$5:$F$"&amp;$C$10))
+SUMIF(INDIRECT("'Output 8'!$H$5:$H$"&amp;$C$11),Analysis!$S62,INDIRECT("'Output 8'!$F$5:$F$"&amp;$C$11))
+SUMIF(INDIRECT("'Output 9'!$H$5:$H$"&amp;$C$12),Analysis!$S62,INDIRECT("'Output 9'!$F$5:$F$"&amp;$C$12))
+SUMIF(INDIRECT("'Output 10'!$H$5:$H$"&amp;$C$13),Analysis!$S62,INDIRECT("'Output 10'!$F$5:$F$"&amp;$C$13))</f>
        <v>0</v>
      </c>
    </row>
    <row r="63" spans="19:35">
      <c r="S63" s="31" t="s">
        <v>408</v>
      </c>
      <c r="T63" s="5">
        <f ca="1">SUMIF(INDIRECT("'Output 1'!$H$4:$H$"&amp;$C$4),Analysis!S63,INDIRECT("'Output 1'!$m$4:$m$"&amp;$C$4))
+SUMIF(INDIRECT("'Output 2'!$H$4:$H$"&amp;$C$5),Analysis!S63,INDIRECT("'Output 2'!$m$4:$m$"&amp;$C$5))
+SUMIF(INDIRECT("'Output 3'!$H$4:$H$"&amp;$C$6),Analysis!S63,INDIRECT("'Output 3'!$m$4:$m$"&amp;$C$6))
+SUMIF(INDIRECT("'Output 4'!$H$4:$H$"&amp;$C$7),Analysis!S63,INDIRECT("'Output 4'!$m$4:$m$"&amp;$C$7))
+SUMIF(INDIRECT("'Output 5'!$H$4:$H$"&amp;$C$8),Analysis!S63,INDIRECT("'Output 5'!$m$4:$m$"&amp;$C$8))
+SUMIF(INDIRECT("'Output 6'!$H$4:$H$"&amp;$C$9),Analysis!S63,INDIRECT("'Output 6'!$m$4:$m$"&amp;$C$9))
+SUMIF(INDIRECT("'Output 7'!$H$4:$H$"&amp;$C$10),Analysis!S63,INDIRECT("'Output 7'!$m$4:$m$"&amp;$C$10))
+SUMIF(INDIRECT("'Output 8'!$H$4:$H$"&amp;$C$11),Analysis!S63,INDIRECT("'Output 8'!$m$4:$m$"&amp;$C$11))
+SUMIF(INDIRECT("'Output 9'!$H$4:$H$"&amp;$C$12),Analysis!S63,INDIRECT("'Output 9'!$m$4:$m$"&amp;$C$12))
+SUMIF(INDIRECT("'Output 10'!$H$4:$H$"&amp;$C$13),Analysis!S63,INDIRECT("'Output 10'!$m$4:$m$"&amp;$C$13))</f>
        <v>0</v>
      </c>
      <c r="U63" s="5">
        <f ca="1">SUMIF(INDIRECT("'Output 1'!$H$4:$H$"&amp;$C$4),Analysis!S63,INDIRECT("'Output 1'!$Q$4:$Q$"&amp;$C$4))
+SUMIF(INDIRECT("'Output 2'!$H$4:$H$"&amp;$C$5),Analysis!S63,INDIRECT("'Output 2'!$Q$4:$Q$"&amp;$C$5))
+SUMIF(INDIRECT("'Output 3'!$H$4:$H$"&amp;$C$6),Analysis!S63,INDIRECT("'Output 3'!$Q$4:$Q$"&amp;$C$6))
+SUMIF(INDIRECT("'Output 4'!$H$4:$H$"&amp;$C$7),Analysis!S63,INDIRECT("'Output 4'!$Q$4:$Q$"&amp;$C$7))
+SUMIF(INDIRECT("'Output 5'!$H$4:$H$"&amp;$C$8),Analysis!S63,INDIRECT("'Output 5'!$Q$4:$Q$"&amp;$C$8))
+SUMIF(INDIRECT("'Output 6'!$H$4:$H$"&amp;$C$9),Analysis!S63,INDIRECT("'Output 6'!$Q$4:$Q$"&amp;$C$9))
+SUMIF(INDIRECT("'Output 7'!$H$4:$H$"&amp;$C$10),Analysis!S63,INDIRECT("'Output 7'!$Q$4:$Q$"&amp;$C$10))
+SUMIF(INDIRECT("'Output 8'!$H$4:$H$"&amp;$C$11),Analysis!S63,INDIRECT("'Output 8'!$Q$4:$Q$"&amp;$C$11))
+SUMIF(INDIRECT("'Output 9'!$H$4:$H$"&amp;$C$12),Analysis!S63,INDIRECT("'Output 9'!$Q$4:$Q$"&amp;$C$12))
+SUMIF(INDIRECT("'Output 10'!$H$4:$H$"&amp;$C$13),Analysis!S63,INDIRECT("'Output 10'!$Q$4:$Q$"&amp;$C$13))</f>
        <v>0</v>
      </c>
      <c r="V63" s="5">
        <f ca="1">SUMIF(INDIRECT("'Output 1'!$H$4:$H$"&amp;$C$4),Analysis!S63,INDIRECT("'Output 1'!$U$4:$U$"&amp;$C$4))
+SUMIF(INDIRECT("'Output 2'!$H$4:$H$"&amp;$C$5),Analysis!S63,INDIRECT("'Output 2'!$U$4:$U$"&amp;$C$5))
+SUMIF(INDIRECT("'Output 3'!$H$4:$H$"&amp;$C$6),Analysis!S63,INDIRECT("'Output 3'!$U$4:$U$"&amp;$C$6))
+SUMIF(INDIRECT("'Output 4'!$H$4:$H$"&amp;$C$7),Analysis!S63,INDIRECT("'Output 4'!$U$4:$U$"&amp;$C$7))
+SUMIF(INDIRECT("'Output 5'!$H$4:$H$"&amp;$C$8),Analysis!S63,INDIRECT("'Output 5'!$U$4:$U$"&amp;$C$8))
+SUMIF(INDIRECT("'Output 6'!$H$4:$H$"&amp;$C$9),Analysis!S63,INDIRECT("'Output 6'!$U$4:$U$"&amp;$C$9))
+SUMIF(INDIRECT("'Output 7'!$H$4:$H$"&amp;$C$10),Analysis!S63,INDIRECT("'Output 7'!$U$4:$U$"&amp;$C$10))
+SUMIF(INDIRECT("'Output 8'!$H$4:$H$"&amp;$C$11),Analysis!S63,INDIRECT("'Output 8'!$U$4:$U$"&amp;$C$11))
+SUMIF(INDIRECT("'Output 9'!$H$4:$H$"&amp;$C$12),Analysis!S63,INDIRECT("'Output 9'!$U$4:$U$"&amp;$C$12))
+SUMIF(INDIRECT("'Output 10'!$H$4:$H$"&amp;$C$13),Analysis!S63,INDIRECT("'Output 10'!$U$4:$U$"&amp;$C$13))</f>
        <v>0</v>
      </c>
      <c r="W63" s="5">
        <f ca="1">SUMIF(INDIRECT("'Output 1'!$H$4:$H$"&amp;$C$4),Analysis!T63,INDIRECT("'Output 1'!$y$4:$Y$"&amp;$C$4))
+SUMIF(INDIRECT("'Output 2'!$H$4:$H$"&amp;$C$5),Analysis!T63,INDIRECT("'Output 2'!$y$4:$Y$"&amp;$C$5))
+SUMIF(INDIRECT("'Output 3'!$H$4:$H$"&amp;$C$6),Analysis!T63,INDIRECT("'Output 3'!$y$4:$Y$"&amp;$C$6))
+SUMIF(INDIRECT("'Output 4'!$H$4:$H$"&amp;$C$7),Analysis!T63,INDIRECT("'Output 4'!$y$4:$Y$"&amp;$C$7))
+SUMIF(INDIRECT("'Output 5'!$H$4:$H$"&amp;$C$8),Analysis!T63,INDIRECT("'Output 5'!$y$4:$Y$"&amp;$C$8))
+SUMIF(INDIRECT("'Output 6'!$H$4:$H$"&amp;$C$9),Analysis!T63,INDIRECT("'Output 6'!$y$4:$Y$"&amp;$C$9))
+SUMIF(INDIRECT("'Output 7'!$H$4:$H$"&amp;$C$10),Analysis!T63,INDIRECT("'Output 7'!$y$4:$Y$"&amp;$C$10))
+SUMIF(INDIRECT("'Output 8'!$H$4:$H$"&amp;$C$11),Analysis!T63,INDIRECT("'Output 8'!$y$4:$Y$"&amp;$C$11))
+SUMIF(INDIRECT("'Output 9'!$H$4:$H$"&amp;$C$12),Analysis!T63,INDIRECT("'Output 9'!$y$4:$Y$"&amp;$C$12))
+SUMIF(INDIRECT("'Output 10'!$H$4:$H$"&amp;$C$13),Analysis!T63,INDIRECT("'Output 10'!$y$4:$Y$"&amp;$C$13))</f>
        <v>0</v>
      </c>
      <c r="X63" s="5">
        <f ca="1">SUMIF(INDIRECT("'Output 1'!$H$4:$H$"&amp;$C$4),Analysis!U63,INDIRECT("'Output 1'!$AC$4:$AC$"&amp;$C$4))
+SUMIF(INDIRECT("'Output 2'!$H$4:$H$"&amp;$C$5),Analysis!U63,INDIRECT("'Output 2'!$AC$4:$AC$"&amp;$C$5))
+SUMIF(INDIRECT("'Output 3'!$H$4:$H$"&amp;$C$6),Analysis!U63,INDIRECT("'Output 3'!$AC$4:$AC$"&amp;$C$6))
+SUMIF(INDIRECT("'Output 4'!$H$4:$H$"&amp;$C$7),Analysis!U63,INDIRECT("'Output 4'!$AC$4:$AC$"&amp;$C$7))
+SUMIF(INDIRECT("'Output 5'!$H$4:$H$"&amp;$C$8),Analysis!U63,INDIRECT("'Output 5'!$AC$4:$AC$"&amp;$C$8))
+SUMIF(INDIRECT("'Output 6'!$H$4:$H$"&amp;$C$9),Analysis!U63,INDIRECT("'Output 6'!$AC$4:$AC$"&amp;$C$9))
+SUMIF(INDIRECT("'Output 7'!$H$4:$H$"&amp;$C$10),Analysis!U63,INDIRECT("'Output 7'!$AC$4:$AC$"&amp;$C$10))
+SUMIF(INDIRECT("'Output 8'!$H$4:$H$"&amp;$C$11),Analysis!U63,INDIRECT("'Output 8'!$AC$4:$AC$"&amp;$C$11))
+SUMIF(INDIRECT("'Output 9'!$H$4:$H$"&amp;$C$12),Analysis!U63,INDIRECT("'Output 9'!$AC$4:$AC$"&amp;$C$12))
+SUMIF(INDIRECT("'Output 10'!$H$4:$H$"&amp;$C$13),Analysis!U63,INDIRECT("'Output 10'!$AC$4:$AC$"&amp;$C$13))</f>
        <v>0</v>
      </c>
      <c r="Y63" s="31"/>
      <c r="Z63" s="5">
        <f>SUMIF('Unplanned Outputs'!$E$4:$E$500,Analysis!S63,'Unplanned Outputs'!$J$4:$J$500)</f>
        <v>0</v>
      </c>
      <c r="AA63" s="5">
        <f>SUMIF('Unplanned Outputs'!$E$4:$E$500,Analysis!$S63,'Unplanned Outputs'!$N$4:$N$500)</f>
        <v>0</v>
      </c>
      <c r="AB63" s="5">
        <f>SUMIF('Unplanned Outputs'!$E$4:$E$500,Analysis!$S63,'Unplanned Outputs'!$R$4:$R$500)</f>
        <v>0</v>
      </c>
      <c r="AC63" s="5">
        <f>SUMIF('Unplanned Outputs'!$E$4:$E$500,Analysis!$S63,'Unplanned Outputs'!$V$4:$V$500)</f>
        <v>0</v>
      </c>
      <c r="AD63" s="5">
        <f>SUMIF('Unplanned Outputs'!$E$4:$E$500,Analysis!$S63,'Unplanned Outputs'!$Z$4:$Z$500)</f>
        <v>0</v>
      </c>
      <c r="AE63" s="15"/>
      <c r="AF63" s="37">
        <f t="shared" ca="1" si="13"/>
        <v>0</v>
      </c>
      <c r="AG63" s="37">
        <f t="shared" si="14"/>
        <v>0</v>
      </c>
      <c r="AH63" s="48">
        <f t="shared" ca="1" si="15"/>
        <v>0</v>
      </c>
      <c r="AI63" s="58">
        <f ca="1">SUMIF(INDIRECT("'Output 1'!$H$5:$H$"&amp;$C$4),Analysis!$S63,INDIRECT("'Output 1'!$F$5:$F$"&amp;$C$4))
+SUMIF(INDIRECT("'Output 2'!$H$5:$H$"&amp;$C$5),Analysis!$S63,INDIRECT("'Output 2'!$F$5:$F$"&amp;$C$5))
+SUMIF(INDIRECT("'Output 3'!$H$5:$H$"&amp;$C$6),Analysis!$S63,INDIRECT("'Output 3'!$F$5:$F$"&amp;$C$6))
+SUMIF(INDIRECT("'Output 4'!$H$5:$H$"&amp;$C$7),Analysis!$S63,INDIRECT("'Output 4'!$F$5:$F$"&amp;$C$7))
+SUMIF(INDIRECT("'Output 5'!$H$5:$H$"&amp;$C$8),Analysis!$S63,INDIRECT("'Output 5'!$F$5:$F$"&amp;$C$8))
+SUMIF(INDIRECT("'Output 6'!$H$5:$H$"&amp;$C$9),Analysis!$S63,INDIRECT("'Output 6'!$F$5:$F$"&amp;$C$9))
+SUMIF(INDIRECT("'Output 7'!$H$5:$H$"&amp;$C$10),Analysis!$S63,INDIRECT("'Output 7'!$F$5:$F$"&amp;$C$10))
+SUMIF(INDIRECT("'Output 8'!$H$5:$H$"&amp;$C$11),Analysis!$S63,INDIRECT("'Output 8'!$F$5:$F$"&amp;$C$11))
+SUMIF(INDIRECT("'Output 9'!$H$5:$H$"&amp;$C$12),Analysis!$S63,INDIRECT("'Output 9'!$F$5:$F$"&amp;$C$12))
+SUMIF(INDIRECT("'Output 10'!$H$5:$H$"&amp;$C$13),Analysis!$S63,INDIRECT("'Output 10'!$F$5:$F$"&amp;$C$13))</f>
        <v>0</v>
      </c>
    </row>
    <row r="64" spans="19:35">
      <c r="S64" s="31">
        <v>5.0999999999999996</v>
      </c>
      <c r="T64" s="5">
        <f ca="1">SUMIF(INDIRECT("'Output 1'!$H$4:$H$"&amp;$C$4),Analysis!S64,INDIRECT("'Output 1'!$m$4:$m$"&amp;$C$4))
+SUMIF(INDIRECT("'Output 2'!$H$4:$H$"&amp;$C$5),Analysis!S64,INDIRECT("'Output 2'!$m$4:$m$"&amp;$C$5))
+SUMIF(INDIRECT("'Output 3'!$H$4:$H$"&amp;$C$6),Analysis!S64,INDIRECT("'Output 3'!$m$4:$m$"&amp;$C$6))
+SUMIF(INDIRECT("'Output 4'!$H$4:$H$"&amp;$C$7),Analysis!S64,INDIRECT("'Output 4'!$m$4:$m$"&amp;$C$7))
+SUMIF(INDIRECT("'Output 5'!$H$4:$H$"&amp;$C$8),Analysis!S64,INDIRECT("'Output 5'!$m$4:$m$"&amp;$C$8))
+SUMIF(INDIRECT("'Output 6'!$H$4:$H$"&amp;$C$9),Analysis!S64,INDIRECT("'Output 6'!$m$4:$m$"&amp;$C$9))
+SUMIF(INDIRECT("'Output 7'!$H$4:$H$"&amp;$C$10),Analysis!S64,INDIRECT("'Output 7'!$m$4:$m$"&amp;$C$10))
+SUMIF(INDIRECT("'Output 8'!$H$4:$H$"&amp;$C$11),Analysis!S64,INDIRECT("'Output 8'!$m$4:$m$"&amp;$C$11))
+SUMIF(INDIRECT("'Output 9'!$H$4:$H$"&amp;$C$12),Analysis!S64,INDIRECT("'Output 9'!$m$4:$m$"&amp;$C$12))
+SUMIF(INDIRECT("'Output 10'!$H$4:$H$"&amp;$C$13),Analysis!S64,INDIRECT("'Output 10'!$m$4:$m$"&amp;$C$13))</f>
        <v>0</v>
      </c>
      <c r="U64" s="5">
        <f ca="1">SUMIF(INDIRECT("'Output 1'!$H$4:$H$"&amp;$C$4),Analysis!S64,INDIRECT("'Output 1'!$Q$4:$Q$"&amp;$C$4))
+SUMIF(INDIRECT("'Output 2'!$H$4:$H$"&amp;$C$5),Analysis!S64,INDIRECT("'Output 2'!$Q$4:$Q$"&amp;$C$5))
+SUMIF(INDIRECT("'Output 3'!$H$4:$H$"&amp;$C$6),Analysis!S64,INDIRECT("'Output 3'!$Q$4:$Q$"&amp;$C$6))
+SUMIF(INDIRECT("'Output 4'!$H$4:$H$"&amp;$C$7),Analysis!S64,INDIRECT("'Output 4'!$Q$4:$Q$"&amp;$C$7))
+SUMIF(INDIRECT("'Output 5'!$H$4:$H$"&amp;$C$8),Analysis!S64,INDIRECT("'Output 5'!$Q$4:$Q$"&amp;$C$8))
+SUMIF(INDIRECT("'Output 6'!$H$4:$H$"&amp;$C$9),Analysis!S64,INDIRECT("'Output 6'!$Q$4:$Q$"&amp;$C$9))
+SUMIF(INDIRECT("'Output 7'!$H$4:$H$"&amp;$C$10),Analysis!S64,INDIRECT("'Output 7'!$Q$4:$Q$"&amp;$C$10))
+SUMIF(INDIRECT("'Output 8'!$H$4:$H$"&amp;$C$11),Analysis!S64,INDIRECT("'Output 8'!$Q$4:$Q$"&amp;$C$11))
+SUMIF(INDIRECT("'Output 9'!$H$4:$H$"&amp;$C$12),Analysis!S64,INDIRECT("'Output 9'!$Q$4:$Q$"&amp;$C$12))
+SUMIF(INDIRECT("'Output 10'!$H$4:$H$"&amp;$C$13),Analysis!S64,INDIRECT("'Output 10'!$Q$4:$Q$"&amp;$C$13))</f>
        <v>0</v>
      </c>
      <c r="V64" s="5">
        <f ca="1">SUMIF(INDIRECT("'Output 1'!$H$4:$H$"&amp;$C$4),Analysis!S64,INDIRECT("'Output 1'!$U$4:$U$"&amp;$C$4))
+SUMIF(INDIRECT("'Output 2'!$H$4:$H$"&amp;$C$5),Analysis!S64,INDIRECT("'Output 2'!$U$4:$U$"&amp;$C$5))
+SUMIF(INDIRECT("'Output 3'!$H$4:$H$"&amp;$C$6),Analysis!S64,INDIRECT("'Output 3'!$U$4:$U$"&amp;$C$6))
+SUMIF(INDIRECT("'Output 4'!$H$4:$H$"&amp;$C$7),Analysis!S64,INDIRECT("'Output 4'!$U$4:$U$"&amp;$C$7))
+SUMIF(INDIRECT("'Output 5'!$H$4:$H$"&amp;$C$8),Analysis!S64,INDIRECT("'Output 5'!$U$4:$U$"&amp;$C$8))
+SUMIF(INDIRECT("'Output 6'!$H$4:$H$"&amp;$C$9),Analysis!S64,INDIRECT("'Output 6'!$U$4:$U$"&amp;$C$9))
+SUMIF(INDIRECT("'Output 7'!$H$4:$H$"&amp;$C$10),Analysis!S64,INDIRECT("'Output 7'!$U$4:$U$"&amp;$C$10))
+SUMIF(INDIRECT("'Output 8'!$H$4:$H$"&amp;$C$11),Analysis!S64,INDIRECT("'Output 8'!$U$4:$U$"&amp;$C$11))
+SUMIF(INDIRECT("'Output 9'!$H$4:$H$"&amp;$C$12),Analysis!S64,INDIRECT("'Output 9'!$U$4:$U$"&amp;$C$12))
+SUMIF(INDIRECT("'Output 10'!$H$4:$H$"&amp;$C$13),Analysis!S64,INDIRECT("'Output 10'!$U$4:$U$"&amp;$C$13))</f>
        <v>0</v>
      </c>
      <c r="W64" s="5">
        <f ca="1">SUMIF(INDIRECT("'Output 1'!$H$4:$H$"&amp;$C$4),Analysis!T64,INDIRECT("'Output 1'!$y$4:$Y$"&amp;$C$4))
+SUMIF(INDIRECT("'Output 2'!$H$4:$H$"&amp;$C$5),Analysis!T64,INDIRECT("'Output 2'!$y$4:$Y$"&amp;$C$5))
+SUMIF(INDIRECT("'Output 3'!$H$4:$H$"&amp;$C$6),Analysis!T64,INDIRECT("'Output 3'!$y$4:$Y$"&amp;$C$6))
+SUMIF(INDIRECT("'Output 4'!$H$4:$H$"&amp;$C$7),Analysis!T64,INDIRECT("'Output 4'!$y$4:$Y$"&amp;$C$7))
+SUMIF(INDIRECT("'Output 5'!$H$4:$H$"&amp;$C$8),Analysis!T64,INDIRECT("'Output 5'!$y$4:$Y$"&amp;$C$8))
+SUMIF(INDIRECT("'Output 6'!$H$4:$H$"&amp;$C$9),Analysis!T64,INDIRECT("'Output 6'!$y$4:$Y$"&amp;$C$9))
+SUMIF(INDIRECT("'Output 7'!$H$4:$H$"&amp;$C$10),Analysis!T64,INDIRECT("'Output 7'!$y$4:$Y$"&amp;$C$10))
+SUMIF(INDIRECT("'Output 8'!$H$4:$H$"&amp;$C$11),Analysis!T64,INDIRECT("'Output 8'!$y$4:$Y$"&amp;$C$11))
+SUMIF(INDIRECT("'Output 9'!$H$4:$H$"&amp;$C$12),Analysis!T64,INDIRECT("'Output 9'!$y$4:$Y$"&amp;$C$12))
+SUMIF(INDIRECT("'Output 10'!$H$4:$H$"&amp;$C$13),Analysis!T64,INDIRECT("'Output 10'!$y$4:$Y$"&amp;$C$13))</f>
        <v>0</v>
      </c>
      <c r="X64" s="5">
        <f ca="1">SUMIF(INDIRECT("'Output 1'!$H$4:$H$"&amp;$C$4),Analysis!U64,INDIRECT("'Output 1'!$AC$4:$AC$"&amp;$C$4))
+SUMIF(INDIRECT("'Output 2'!$H$4:$H$"&amp;$C$5),Analysis!U64,INDIRECT("'Output 2'!$AC$4:$AC$"&amp;$C$5))
+SUMIF(INDIRECT("'Output 3'!$H$4:$H$"&amp;$C$6),Analysis!U64,INDIRECT("'Output 3'!$AC$4:$AC$"&amp;$C$6))
+SUMIF(INDIRECT("'Output 4'!$H$4:$H$"&amp;$C$7),Analysis!U64,INDIRECT("'Output 4'!$AC$4:$AC$"&amp;$C$7))
+SUMIF(INDIRECT("'Output 5'!$H$4:$H$"&amp;$C$8),Analysis!U64,INDIRECT("'Output 5'!$AC$4:$AC$"&amp;$C$8))
+SUMIF(INDIRECT("'Output 6'!$H$4:$H$"&amp;$C$9),Analysis!U64,INDIRECT("'Output 6'!$AC$4:$AC$"&amp;$C$9))
+SUMIF(INDIRECT("'Output 7'!$H$4:$H$"&amp;$C$10),Analysis!U64,INDIRECT("'Output 7'!$AC$4:$AC$"&amp;$C$10))
+SUMIF(INDIRECT("'Output 8'!$H$4:$H$"&amp;$C$11),Analysis!U64,INDIRECT("'Output 8'!$AC$4:$AC$"&amp;$C$11))
+SUMIF(INDIRECT("'Output 9'!$H$4:$H$"&amp;$C$12),Analysis!U64,INDIRECT("'Output 9'!$AC$4:$AC$"&amp;$C$12))
+SUMIF(INDIRECT("'Output 10'!$H$4:$H$"&amp;$C$13),Analysis!U64,INDIRECT("'Output 10'!$AC$4:$AC$"&amp;$C$13))</f>
        <v>0</v>
      </c>
      <c r="Y64" s="31"/>
      <c r="Z64" s="5">
        <f>SUMIF('Unplanned Outputs'!$E$4:$E$500,Analysis!S64,'Unplanned Outputs'!$J$4:$J$500)</f>
        <v>0</v>
      </c>
      <c r="AA64" s="5">
        <f>SUMIF('Unplanned Outputs'!$E$4:$E$500,Analysis!$S64,'Unplanned Outputs'!$N$4:$N$500)</f>
        <v>0</v>
      </c>
      <c r="AB64" s="5">
        <f>SUMIF('Unplanned Outputs'!$E$4:$E$500,Analysis!$S64,'Unplanned Outputs'!$R$4:$R$500)</f>
        <v>0</v>
      </c>
      <c r="AC64" s="5">
        <f>SUMIF('Unplanned Outputs'!$E$4:$E$500,Analysis!$S64,'Unplanned Outputs'!$V$4:$V$500)</f>
        <v>0</v>
      </c>
      <c r="AD64" s="5">
        <f>SUMIF('Unplanned Outputs'!$E$4:$E$500,Analysis!$S64,'Unplanned Outputs'!$Z$4:$Z$500)</f>
        <v>0</v>
      </c>
      <c r="AE64" s="15"/>
      <c r="AF64" s="37">
        <f t="shared" ca="1" si="10"/>
        <v>0</v>
      </c>
      <c r="AG64" s="37">
        <f t="shared" si="11"/>
        <v>0</v>
      </c>
      <c r="AH64" s="48">
        <f t="shared" ca="1" si="12"/>
        <v>0</v>
      </c>
      <c r="AI64" s="58">
        <f ca="1">SUMIF(INDIRECT("'Output 1'!$H$5:$H$"&amp;$C$4),Analysis!$S64,INDIRECT("'Output 1'!$F$5:$F$"&amp;$C$4))
+SUMIF(INDIRECT("'Output 2'!$H$5:$H$"&amp;$C$5),Analysis!$S64,INDIRECT("'Output 2'!$F$5:$F$"&amp;$C$5))
+SUMIF(INDIRECT("'Output 3'!$H$5:$H$"&amp;$C$6),Analysis!$S64,INDIRECT("'Output 3'!$F$5:$F$"&amp;$C$6))
+SUMIF(INDIRECT("'Output 4'!$H$5:$H$"&amp;$C$7),Analysis!$S64,INDIRECT("'Output 4'!$F$5:$F$"&amp;$C$7))
+SUMIF(INDIRECT("'Output 5'!$H$5:$H$"&amp;$C$8),Analysis!$S64,INDIRECT("'Output 5'!$F$5:$F$"&amp;$C$8))
+SUMIF(INDIRECT("'Output 6'!$H$5:$H$"&amp;$C$9),Analysis!$S64,INDIRECT("'Output 6'!$F$5:$F$"&amp;$C$9))
+SUMIF(INDIRECT("'Output 7'!$H$5:$H$"&amp;$C$10),Analysis!$S64,INDIRECT("'Output 7'!$F$5:$F$"&amp;$C$10))
+SUMIF(INDIRECT("'Output 8'!$H$5:$H$"&amp;$C$11),Analysis!$S64,INDIRECT("'Output 8'!$F$5:$F$"&amp;$C$11))
+SUMIF(INDIRECT("'Output 9'!$H$5:$H$"&amp;$C$12),Analysis!$S64,INDIRECT("'Output 9'!$F$5:$F$"&amp;$C$12))
+SUMIF(INDIRECT("'Output 10'!$H$5:$H$"&amp;$C$13),Analysis!$S64,INDIRECT("'Output 10'!$F$5:$F$"&amp;$C$13))</f>
        <v>0</v>
      </c>
    </row>
    <row r="65" spans="19:35">
      <c r="S65" s="31" t="s">
        <v>409</v>
      </c>
      <c r="T65" s="5">
        <f ca="1">SUMIF(INDIRECT("'Output 1'!$H$4:$H$"&amp;$C$4),Analysis!S65,INDIRECT("'Output 1'!$m$4:$m$"&amp;$C$4))
+SUMIF(INDIRECT("'Output 2'!$H$4:$H$"&amp;$C$5),Analysis!S65,INDIRECT("'Output 2'!$m$4:$m$"&amp;$C$5))
+SUMIF(INDIRECT("'Output 3'!$H$4:$H$"&amp;$C$6),Analysis!S65,INDIRECT("'Output 3'!$m$4:$m$"&amp;$C$6))
+SUMIF(INDIRECT("'Output 4'!$H$4:$H$"&amp;$C$7),Analysis!S65,INDIRECT("'Output 4'!$m$4:$m$"&amp;$C$7))
+SUMIF(INDIRECT("'Output 5'!$H$4:$H$"&amp;$C$8),Analysis!S65,INDIRECT("'Output 5'!$m$4:$m$"&amp;$C$8))
+SUMIF(INDIRECT("'Output 6'!$H$4:$H$"&amp;$C$9),Analysis!S65,INDIRECT("'Output 6'!$m$4:$m$"&amp;$C$9))
+SUMIF(INDIRECT("'Output 7'!$H$4:$H$"&amp;$C$10),Analysis!S65,INDIRECT("'Output 7'!$m$4:$m$"&amp;$C$10))
+SUMIF(INDIRECT("'Output 8'!$H$4:$H$"&amp;$C$11),Analysis!S65,INDIRECT("'Output 8'!$m$4:$m$"&amp;$C$11))
+SUMIF(INDIRECT("'Output 9'!$H$4:$H$"&amp;$C$12),Analysis!S65,INDIRECT("'Output 9'!$m$4:$m$"&amp;$C$12))
+SUMIF(INDIRECT("'Output 10'!$H$4:$H$"&amp;$C$13),Analysis!S65,INDIRECT("'Output 10'!$m$4:$m$"&amp;$C$13))</f>
        <v>0</v>
      </c>
      <c r="U65" s="5">
        <f ca="1">SUMIF(INDIRECT("'Output 1'!$H$4:$H$"&amp;$C$4),Analysis!S65,INDIRECT("'Output 1'!$Q$4:$Q$"&amp;$C$4))
+SUMIF(INDIRECT("'Output 2'!$H$4:$H$"&amp;$C$5),Analysis!S65,INDIRECT("'Output 2'!$Q$4:$Q$"&amp;$C$5))
+SUMIF(INDIRECT("'Output 3'!$H$4:$H$"&amp;$C$6),Analysis!S65,INDIRECT("'Output 3'!$Q$4:$Q$"&amp;$C$6))
+SUMIF(INDIRECT("'Output 4'!$H$4:$H$"&amp;$C$7),Analysis!S65,INDIRECT("'Output 4'!$Q$4:$Q$"&amp;$C$7))
+SUMIF(INDIRECT("'Output 5'!$H$4:$H$"&amp;$C$8),Analysis!S65,INDIRECT("'Output 5'!$Q$4:$Q$"&amp;$C$8))
+SUMIF(INDIRECT("'Output 6'!$H$4:$H$"&amp;$C$9),Analysis!S65,INDIRECT("'Output 6'!$Q$4:$Q$"&amp;$C$9))
+SUMIF(INDIRECT("'Output 7'!$H$4:$H$"&amp;$C$10),Analysis!S65,INDIRECT("'Output 7'!$Q$4:$Q$"&amp;$C$10))
+SUMIF(INDIRECT("'Output 8'!$H$4:$H$"&amp;$C$11),Analysis!S65,INDIRECT("'Output 8'!$Q$4:$Q$"&amp;$C$11))
+SUMIF(INDIRECT("'Output 9'!$H$4:$H$"&amp;$C$12),Analysis!S65,INDIRECT("'Output 9'!$Q$4:$Q$"&amp;$C$12))
+SUMIF(INDIRECT("'Output 10'!$H$4:$H$"&amp;$C$13),Analysis!S65,INDIRECT("'Output 10'!$Q$4:$Q$"&amp;$C$13))</f>
        <v>0</v>
      </c>
      <c r="V65" s="5">
        <f ca="1">SUMIF(INDIRECT("'Output 1'!$H$4:$H$"&amp;$C$4),Analysis!S65,INDIRECT("'Output 1'!$U$4:$U$"&amp;$C$4))
+SUMIF(INDIRECT("'Output 2'!$H$4:$H$"&amp;$C$5),Analysis!S65,INDIRECT("'Output 2'!$U$4:$U$"&amp;$C$5))
+SUMIF(INDIRECT("'Output 3'!$H$4:$H$"&amp;$C$6),Analysis!S65,INDIRECT("'Output 3'!$U$4:$U$"&amp;$C$6))
+SUMIF(INDIRECT("'Output 4'!$H$4:$H$"&amp;$C$7),Analysis!S65,INDIRECT("'Output 4'!$U$4:$U$"&amp;$C$7))
+SUMIF(INDIRECT("'Output 5'!$H$4:$H$"&amp;$C$8),Analysis!S65,INDIRECT("'Output 5'!$U$4:$U$"&amp;$C$8))
+SUMIF(INDIRECT("'Output 6'!$H$4:$H$"&amp;$C$9),Analysis!S65,INDIRECT("'Output 6'!$U$4:$U$"&amp;$C$9))
+SUMIF(INDIRECT("'Output 7'!$H$4:$H$"&amp;$C$10),Analysis!S65,INDIRECT("'Output 7'!$U$4:$U$"&amp;$C$10))
+SUMIF(INDIRECT("'Output 8'!$H$4:$H$"&amp;$C$11),Analysis!S65,INDIRECT("'Output 8'!$U$4:$U$"&amp;$C$11))
+SUMIF(INDIRECT("'Output 9'!$H$4:$H$"&amp;$C$12),Analysis!S65,INDIRECT("'Output 9'!$U$4:$U$"&amp;$C$12))
+SUMIF(INDIRECT("'Output 10'!$H$4:$H$"&amp;$C$13),Analysis!S65,INDIRECT("'Output 10'!$U$4:$U$"&amp;$C$13))</f>
        <v>0</v>
      </c>
      <c r="W65" s="5">
        <f ca="1">SUMIF(INDIRECT("'Output 1'!$H$4:$H$"&amp;$C$4),Analysis!T65,INDIRECT("'Output 1'!$y$4:$Y$"&amp;$C$4))
+SUMIF(INDIRECT("'Output 2'!$H$4:$H$"&amp;$C$5),Analysis!T65,INDIRECT("'Output 2'!$y$4:$Y$"&amp;$C$5))
+SUMIF(INDIRECT("'Output 3'!$H$4:$H$"&amp;$C$6),Analysis!T65,INDIRECT("'Output 3'!$y$4:$Y$"&amp;$C$6))
+SUMIF(INDIRECT("'Output 4'!$H$4:$H$"&amp;$C$7),Analysis!T65,INDIRECT("'Output 4'!$y$4:$Y$"&amp;$C$7))
+SUMIF(INDIRECT("'Output 5'!$H$4:$H$"&amp;$C$8),Analysis!T65,INDIRECT("'Output 5'!$y$4:$Y$"&amp;$C$8))
+SUMIF(INDIRECT("'Output 6'!$H$4:$H$"&amp;$C$9),Analysis!T65,INDIRECT("'Output 6'!$y$4:$Y$"&amp;$C$9))
+SUMIF(INDIRECT("'Output 7'!$H$4:$H$"&amp;$C$10),Analysis!T65,INDIRECT("'Output 7'!$y$4:$Y$"&amp;$C$10))
+SUMIF(INDIRECT("'Output 8'!$H$4:$H$"&amp;$C$11),Analysis!T65,INDIRECT("'Output 8'!$y$4:$Y$"&amp;$C$11))
+SUMIF(INDIRECT("'Output 9'!$H$4:$H$"&amp;$C$12),Analysis!T65,INDIRECT("'Output 9'!$y$4:$Y$"&amp;$C$12))
+SUMIF(INDIRECT("'Output 10'!$H$4:$H$"&amp;$C$13),Analysis!T65,INDIRECT("'Output 10'!$y$4:$Y$"&amp;$C$13))</f>
        <v>0</v>
      </c>
      <c r="X65" s="5">
        <f ca="1">SUMIF(INDIRECT("'Output 1'!$H$4:$H$"&amp;$C$4),Analysis!U65,INDIRECT("'Output 1'!$AC$4:$AC$"&amp;$C$4))
+SUMIF(INDIRECT("'Output 2'!$H$4:$H$"&amp;$C$5),Analysis!U65,INDIRECT("'Output 2'!$AC$4:$AC$"&amp;$C$5))
+SUMIF(INDIRECT("'Output 3'!$H$4:$H$"&amp;$C$6),Analysis!U65,INDIRECT("'Output 3'!$AC$4:$AC$"&amp;$C$6))
+SUMIF(INDIRECT("'Output 4'!$H$4:$H$"&amp;$C$7),Analysis!U65,INDIRECT("'Output 4'!$AC$4:$AC$"&amp;$C$7))
+SUMIF(INDIRECT("'Output 5'!$H$4:$H$"&amp;$C$8),Analysis!U65,INDIRECT("'Output 5'!$AC$4:$AC$"&amp;$C$8))
+SUMIF(INDIRECT("'Output 6'!$H$4:$H$"&amp;$C$9),Analysis!U65,INDIRECT("'Output 6'!$AC$4:$AC$"&amp;$C$9))
+SUMIF(INDIRECT("'Output 7'!$H$4:$H$"&amp;$C$10),Analysis!U65,INDIRECT("'Output 7'!$AC$4:$AC$"&amp;$C$10))
+SUMIF(INDIRECT("'Output 8'!$H$4:$H$"&amp;$C$11),Analysis!U65,INDIRECT("'Output 8'!$AC$4:$AC$"&amp;$C$11))
+SUMIF(INDIRECT("'Output 9'!$H$4:$H$"&amp;$C$12),Analysis!U65,INDIRECT("'Output 9'!$AC$4:$AC$"&amp;$C$12))
+SUMIF(INDIRECT("'Output 10'!$H$4:$H$"&amp;$C$13),Analysis!U65,INDIRECT("'Output 10'!$AC$4:$AC$"&amp;$C$13))</f>
        <v>0</v>
      </c>
      <c r="Y65" s="31"/>
      <c r="Z65" s="5">
        <f>SUMIF('Unplanned Outputs'!$E$4:$E$500,Analysis!S65,'Unplanned Outputs'!$J$4:$J$500)</f>
        <v>0</v>
      </c>
      <c r="AA65" s="5">
        <f>SUMIF('Unplanned Outputs'!$E$4:$E$500,Analysis!$S65,'Unplanned Outputs'!$N$4:$N$500)</f>
        <v>0</v>
      </c>
      <c r="AB65" s="5">
        <f>SUMIF('Unplanned Outputs'!$E$4:$E$500,Analysis!$S65,'Unplanned Outputs'!$R$4:$R$500)</f>
        <v>0</v>
      </c>
      <c r="AC65" s="5">
        <f>SUMIF('Unplanned Outputs'!$E$4:$E$500,Analysis!$S65,'Unplanned Outputs'!$V$4:$V$500)</f>
        <v>0</v>
      </c>
      <c r="AD65" s="5">
        <f>SUMIF('Unplanned Outputs'!$E$4:$E$500,Analysis!$S65,'Unplanned Outputs'!$Z$4:$Z$500)</f>
        <v>0</v>
      </c>
      <c r="AE65" s="15"/>
      <c r="AF65" s="37">
        <f t="shared" ca="1" si="10"/>
        <v>0</v>
      </c>
      <c r="AG65" s="37">
        <f t="shared" si="11"/>
        <v>0</v>
      </c>
      <c r="AH65" s="48">
        <f t="shared" ca="1" si="12"/>
        <v>0</v>
      </c>
      <c r="AI65" s="58">
        <f ca="1">SUMIF(INDIRECT("'Output 1'!$H$5:$H$"&amp;$C$4),Analysis!$S65,INDIRECT("'Output 1'!$F$5:$F$"&amp;$C$4))
+SUMIF(INDIRECT("'Output 2'!$H$5:$H$"&amp;$C$5),Analysis!$S65,INDIRECT("'Output 2'!$F$5:$F$"&amp;$C$5))
+SUMIF(INDIRECT("'Output 3'!$H$5:$H$"&amp;$C$6),Analysis!$S65,INDIRECT("'Output 3'!$F$5:$F$"&amp;$C$6))
+SUMIF(INDIRECT("'Output 4'!$H$5:$H$"&amp;$C$7),Analysis!$S65,INDIRECT("'Output 4'!$F$5:$F$"&amp;$C$7))
+SUMIF(INDIRECT("'Output 5'!$H$5:$H$"&amp;$C$8),Analysis!$S65,INDIRECT("'Output 5'!$F$5:$F$"&amp;$C$8))
+SUMIF(INDIRECT("'Output 6'!$H$5:$H$"&amp;$C$9),Analysis!$S65,INDIRECT("'Output 6'!$F$5:$F$"&amp;$C$9))
+SUMIF(INDIRECT("'Output 7'!$H$5:$H$"&amp;$C$10),Analysis!$S65,INDIRECT("'Output 7'!$F$5:$F$"&amp;$C$10))
+SUMIF(INDIRECT("'Output 8'!$H$5:$H$"&amp;$C$11),Analysis!$S65,INDIRECT("'Output 8'!$F$5:$F$"&amp;$C$11))
+SUMIF(INDIRECT("'Output 9'!$H$5:$H$"&amp;$C$12),Analysis!$S65,INDIRECT("'Output 9'!$F$5:$F$"&amp;$C$12))
+SUMIF(INDIRECT("'Output 10'!$H$5:$H$"&amp;$C$13),Analysis!$S65,INDIRECT("'Output 10'!$F$5:$F$"&amp;$C$13))</f>
        <v>0</v>
      </c>
    </row>
    <row r="66" spans="19:35">
      <c r="S66" s="31" t="s">
        <v>410</v>
      </c>
      <c r="T66" s="5">
        <f ca="1">SUMIF(INDIRECT("'Output 1'!$H$4:$H$"&amp;$C$4),Analysis!S66,INDIRECT("'Output 1'!$m$4:$m$"&amp;$C$4))
+SUMIF(INDIRECT("'Output 2'!$H$4:$H$"&amp;$C$5),Analysis!S66,INDIRECT("'Output 2'!$m$4:$m$"&amp;$C$5))
+SUMIF(INDIRECT("'Output 3'!$H$4:$H$"&amp;$C$6),Analysis!S66,INDIRECT("'Output 3'!$m$4:$m$"&amp;$C$6))
+SUMIF(INDIRECT("'Output 4'!$H$4:$H$"&amp;$C$7),Analysis!S66,INDIRECT("'Output 4'!$m$4:$m$"&amp;$C$7))
+SUMIF(INDIRECT("'Output 5'!$H$4:$H$"&amp;$C$8),Analysis!S66,INDIRECT("'Output 5'!$m$4:$m$"&amp;$C$8))
+SUMIF(INDIRECT("'Output 6'!$H$4:$H$"&amp;$C$9),Analysis!S66,INDIRECT("'Output 6'!$m$4:$m$"&amp;$C$9))
+SUMIF(INDIRECT("'Output 7'!$H$4:$H$"&amp;$C$10),Analysis!S66,INDIRECT("'Output 7'!$m$4:$m$"&amp;$C$10))
+SUMIF(INDIRECT("'Output 8'!$H$4:$H$"&amp;$C$11),Analysis!S66,INDIRECT("'Output 8'!$m$4:$m$"&amp;$C$11))
+SUMIF(INDIRECT("'Output 9'!$H$4:$H$"&amp;$C$12),Analysis!S66,INDIRECT("'Output 9'!$m$4:$m$"&amp;$C$12))
+SUMIF(INDIRECT("'Output 10'!$H$4:$H$"&amp;$C$13),Analysis!S66,INDIRECT("'Output 10'!$m$4:$m$"&amp;$C$13))</f>
        <v>0</v>
      </c>
      <c r="U66" s="5">
        <f ca="1">SUMIF(INDIRECT("'Output 1'!$H$4:$H$"&amp;$C$4),Analysis!S66,INDIRECT("'Output 1'!$Q$4:$Q$"&amp;$C$4))
+SUMIF(INDIRECT("'Output 2'!$H$4:$H$"&amp;$C$5),Analysis!S66,INDIRECT("'Output 2'!$Q$4:$Q$"&amp;$C$5))
+SUMIF(INDIRECT("'Output 3'!$H$4:$H$"&amp;$C$6),Analysis!S66,INDIRECT("'Output 3'!$Q$4:$Q$"&amp;$C$6))
+SUMIF(INDIRECT("'Output 4'!$H$4:$H$"&amp;$C$7),Analysis!S66,INDIRECT("'Output 4'!$Q$4:$Q$"&amp;$C$7))
+SUMIF(INDIRECT("'Output 5'!$H$4:$H$"&amp;$C$8),Analysis!S66,INDIRECT("'Output 5'!$Q$4:$Q$"&amp;$C$8))
+SUMIF(INDIRECT("'Output 6'!$H$4:$H$"&amp;$C$9),Analysis!S66,INDIRECT("'Output 6'!$Q$4:$Q$"&amp;$C$9))
+SUMIF(INDIRECT("'Output 7'!$H$4:$H$"&amp;$C$10),Analysis!S66,INDIRECT("'Output 7'!$Q$4:$Q$"&amp;$C$10))
+SUMIF(INDIRECT("'Output 8'!$H$4:$H$"&amp;$C$11),Analysis!S66,INDIRECT("'Output 8'!$Q$4:$Q$"&amp;$C$11))
+SUMIF(INDIRECT("'Output 9'!$H$4:$H$"&amp;$C$12),Analysis!S66,INDIRECT("'Output 9'!$Q$4:$Q$"&amp;$C$12))
+SUMIF(INDIRECT("'Output 10'!$H$4:$H$"&amp;$C$13),Analysis!S66,INDIRECT("'Output 10'!$Q$4:$Q$"&amp;$C$13))</f>
        <v>0</v>
      </c>
      <c r="V66" s="5">
        <f ca="1">SUMIF(INDIRECT("'Output 1'!$H$4:$H$"&amp;$C$4),Analysis!S66,INDIRECT("'Output 1'!$U$4:$U$"&amp;$C$4))
+SUMIF(INDIRECT("'Output 2'!$H$4:$H$"&amp;$C$5),Analysis!S66,INDIRECT("'Output 2'!$U$4:$U$"&amp;$C$5))
+SUMIF(INDIRECT("'Output 3'!$H$4:$H$"&amp;$C$6),Analysis!S66,INDIRECT("'Output 3'!$U$4:$U$"&amp;$C$6))
+SUMIF(INDIRECT("'Output 4'!$H$4:$H$"&amp;$C$7),Analysis!S66,INDIRECT("'Output 4'!$U$4:$U$"&amp;$C$7))
+SUMIF(INDIRECT("'Output 5'!$H$4:$H$"&amp;$C$8),Analysis!S66,INDIRECT("'Output 5'!$U$4:$U$"&amp;$C$8))
+SUMIF(INDIRECT("'Output 6'!$H$4:$H$"&amp;$C$9),Analysis!S66,INDIRECT("'Output 6'!$U$4:$U$"&amp;$C$9))
+SUMIF(INDIRECT("'Output 7'!$H$4:$H$"&amp;$C$10),Analysis!S66,INDIRECT("'Output 7'!$U$4:$U$"&amp;$C$10))
+SUMIF(INDIRECT("'Output 8'!$H$4:$H$"&amp;$C$11),Analysis!S66,INDIRECT("'Output 8'!$U$4:$U$"&amp;$C$11))
+SUMIF(INDIRECT("'Output 9'!$H$4:$H$"&amp;$C$12),Analysis!S66,INDIRECT("'Output 9'!$U$4:$U$"&amp;$C$12))
+SUMIF(INDIRECT("'Output 10'!$H$4:$H$"&amp;$C$13),Analysis!S66,INDIRECT("'Output 10'!$U$4:$U$"&amp;$C$13))</f>
        <v>0</v>
      </c>
      <c r="W66" s="5">
        <f ca="1">SUMIF(INDIRECT("'Output 1'!$H$4:$H$"&amp;$C$4),Analysis!T66,INDIRECT("'Output 1'!$y$4:$Y$"&amp;$C$4))
+SUMIF(INDIRECT("'Output 2'!$H$4:$H$"&amp;$C$5),Analysis!T66,INDIRECT("'Output 2'!$y$4:$Y$"&amp;$C$5))
+SUMIF(INDIRECT("'Output 3'!$H$4:$H$"&amp;$C$6),Analysis!T66,INDIRECT("'Output 3'!$y$4:$Y$"&amp;$C$6))
+SUMIF(INDIRECT("'Output 4'!$H$4:$H$"&amp;$C$7),Analysis!T66,INDIRECT("'Output 4'!$y$4:$Y$"&amp;$C$7))
+SUMIF(INDIRECT("'Output 5'!$H$4:$H$"&amp;$C$8),Analysis!T66,INDIRECT("'Output 5'!$y$4:$Y$"&amp;$C$8))
+SUMIF(INDIRECT("'Output 6'!$H$4:$H$"&amp;$C$9),Analysis!T66,INDIRECT("'Output 6'!$y$4:$Y$"&amp;$C$9))
+SUMIF(INDIRECT("'Output 7'!$H$4:$H$"&amp;$C$10),Analysis!T66,INDIRECT("'Output 7'!$y$4:$Y$"&amp;$C$10))
+SUMIF(INDIRECT("'Output 8'!$H$4:$H$"&amp;$C$11),Analysis!T66,INDIRECT("'Output 8'!$y$4:$Y$"&amp;$C$11))
+SUMIF(INDIRECT("'Output 9'!$H$4:$H$"&amp;$C$12),Analysis!T66,INDIRECT("'Output 9'!$y$4:$Y$"&amp;$C$12))
+SUMIF(INDIRECT("'Output 10'!$H$4:$H$"&amp;$C$13),Analysis!T66,INDIRECT("'Output 10'!$y$4:$Y$"&amp;$C$13))</f>
        <v>0</v>
      </c>
      <c r="X66" s="5">
        <f ca="1">SUMIF(INDIRECT("'Output 1'!$H$4:$H$"&amp;$C$4),Analysis!U66,INDIRECT("'Output 1'!$AC$4:$AC$"&amp;$C$4))
+SUMIF(INDIRECT("'Output 2'!$H$4:$H$"&amp;$C$5),Analysis!U66,INDIRECT("'Output 2'!$AC$4:$AC$"&amp;$C$5))
+SUMIF(INDIRECT("'Output 3'!$H$4:$H$"&amp;$C$6),Analysis!U66,INDIRECT("'Output 3'!$AC$4:$AC$"&amp;$C$6))
+SUMIF(INDIRECT("'Output 4'!$H$4:$H$"&amp;$C$7),Analysis!U66,INDIRECT("'Output 4'!$AC$4:$AC$"&amp;$C$7))
+SUMIF(INDIRECT("'Output 5'!$H$4:$H$"&amp;$C$8),Analysis!U66,INDIRECT("'Output 5'!$AC$4:$AC$"&amp;$C$8))
+SUMIF(INDIRECT("'Output 6'!$H$4:$H$"&amp;$C$9),Analysis!U66,INDIRECT("'Output 6'!$AC$4:$AC$"&amp;$C$9))
+SUMIF(INDIRECT("'Output 7'!$H$4:$H$"&amp;$C$10),Analysis!U66,INDIRECT("'Output 7'!$AC$4:$AC$"&amp;$C$10))
+SUMIF(INDIRECT("'Output 8'!$H$4:$H$"&amp;$C$11),Analysis!U66,INDIRECT("'Output 8'!$AC$4:$AC$"&amp;$C$11))
+SUMIF(INDIRECT("'Output 9'!$H$4:$H$"&amp;$C$12),Analysis!U66,INDIRECT("'Output 9'!$AC$4:$AC$"&amp;$C$12))
+SUMIF(INDIRECT("'Output 10'!$H$4:$H$"&amp;$C$13),Analysis!U66,INDIRECT("'Output 10'!$AC$4:$AC$"&amp;$C$13))</f>
        <v>0</v>
      </c>
      <c r="Y66" s="31"/>
      <c r="Z66" s="5">
        <f>SUMIF('Unplanned Outputs'!$E$4:$E$500,Analysis!S66,'Unplanned Outputs'!$J$4:$J$500)</f>
        <v>0</v>
      </c>
      <c r="AA66" s="5">
        <f>SUMIF('Unplanned Outputs'!$E$4:$E$500,Analysis!$S66,'Unplanned Outputs'!$N$4:$N$500)</f>
        <v>0</v>
      </c>
      <c r="AB66" s="5">
        <f>SUMIF('Unplanned Outputs'!$E$4:$E$500,Analysis!$S66,'Unplanned Outputs'!$R$4:$R$500)</f>
        <v>0</v>
      </c>
      <c r="AC66" s="5">
        <f>SUMIF('Unplanned Outputs'!$E$4:$E$500,Analysis!$S66,'Unplanned Outputs'!$V$4:$V$500)</f>
        <v>0</v>
      </c>
      <c r="AD66" s="5">
        <f>SUMIF('Unplanned Outputs'!$E$4:$E$500,Analysis!$S66,'Unplanned Outputs'!$Z$4:$Z$500)</f>
        <v>0</v>
      </c>
      <c r="AE66" s="15"/>
      <c r="AF66" s="37">
        <f t="shared" ca="1" si="10"/>
        <v>0</v>
      </c>
      <c r="AG66" s="37">
        <f t="shared" si="11"/>
        <v>0</v>
      </c>
      <c r="AH66" s="48">
        <f t="shared" ca="1" si="12"/>
        <v>0</v>
      </c>
      <c r="AI66" s="58">
        <f ca="1">SUMIF(INDIRECT("'Output 1'!$H$5:$H$"&amp;$C$4),Analysis!$S66,INDIRECT("'Output 1'!$F$5:$F$"&amp;$C$4))
+SUMIF(INDIRECT("'Output 2'!$H$5:$H$"&amp;$C$5),Analysis!$S66,INDIRECT("'Output 2'!$F$5:$F$"&amp;$C$5))
+SUMIF(INDIRECT("'Output 3'!$H$5:$H$"&amp;$C$6),Analysis!$S66,INDIRECT("'Output 3'!$F$5:$F$"&amp;$C$6))
+SUMIF(INDIRECT("'Output 4'!$H$5:$H$"&amp;$C$7),Analysis!$S66,INDIRECT("'Output 4'!$F$5:$F$"&amp;$C$7))
+SUMIF(INDIRECT("'Output 5'!$H$5:$H$"&amp;$C$8),Analysis!$S66,INDIRECT("'Output 5'!$F$5:$F$"&amp;$C$8))
+SUMIF(INDIRECT("'Output 6'!$H$5:$H$"&amp;$C$9),Analysis!$S66,INDIRECT("'Output 6'!$F$5:$F$"&amp;$C$9))
+SUMIF(INDIRECT("'Output 7'!$H$5:$H$"&amp;$C$10),Analysis!$S66,INDIRECT("'Output 7'!$F$5:$F$"&amp;$C$10))
+SUMIF(INDIRECT("'Output 8'!$H$5:$H$"&amp;$C$11),Analysis!$S66,INDIRECT("'Output 8'!$F$5:$F$"&amp;$C$11))
+SUMIF(INDIRECT("'Output 9'!$H$5:$H$"&amp;$C$12),Analysis!$S66,INDIRECT("'Output 9'!$F$5:$F$"&amp;$C$12))
+SUMIF(INDIRECT("'Output 10'!$H$5:$H$"&amp;$C$13),Analysis!$S66,INDIRECT("'Output 10'!$F$5:$F$"&amp;$C$13))</f>
        <v>0</v>
      </c>
    </row>
    <row r="67" spans="19:35">
      <c r="S67" s="31" t="s">
        <v>411</v>
      </c>
      <c r="T67" s="5">
        <f ca="1">SUMIF(INDIRECT("'Output 1'!$H$4:$H$"&amp;$C$4),Analysis!S67,INDIRECT("'Output 1'!$m$4:$m$"&amp;$C$4))
+SUMIF(INDIRECT("'Output 2'!$H$4:$H$"&amp;$C$5),Analysis!S67,INDIRECT("'Output 2'!$m$4:$m$"&amp;$C$5))
+SUMIF(INDIRECT("'Output 3'!$H$4:$H$"&amp;$C$6),Analysis!S67,INDIRECT("'Output 3'!$m$4:$m$"&amp;$C$6))
+SUMIF(INDIRECT("'Output 4'!$H$4:$H$"&amp;$C$7),Analysis!S67,INDIRECT("'Output 4'!$m$4:$m$"&amp;$C$7))
+SUMIF(INDIRECT("'Output 5'!$H$4:$H$"&amp;$C$8),Analysis!S67,INDIRECT("'Output 5'!$m$4:$m$"&amp;$C$8))
+SUMIF(INDIRECT("'Output 6'!$H$4:$H$"&amp;$C$9),Analysis!S67,INDIRECT("'Output 6'!$m$4:$m$"&amp;$C$9))
+SUMIF(INDIRECT("'Output 7'!$H$4:$H$"&amp;$C$10),Analysis!S67,INDIRECT("'Output 7'!$m$4:$m$"&amp;$C$10))
+SUMIF(INDIRECT("'Output 8'!$H$4:$H$"&amp;$C$11),Analysis!S67,INDIRECT("'Output 8'!$m$4:$m$"&amp;$C$11))
+SUMIF(INDIRECT("'Output 9'!$H$4:$H$"&amp;$C$12),Analysis!S67,INDIRECT("'Output 9'!$m$4:$m$"&amp;$C$12))
+SUMIF(INDIRECT("'Output 10'!$H$4:$H$"&amp;$C$13),Analysis!S67,INDIRECT("'Output 10'!$m$4:$m$"&amp;$C$13))</f>
        <v>0</v>
      </c>
      <c r="U67" s="5">
        <f ca="1">SUMIF(INDIRECT("'Output 1'!$H$4:$H$"&amp;$C$4),Analysis!S67,INDIRECT("'Output 1'!$Q$4:$Q$"&amp;$C$4))
+SUMIF(INDIRECT("'Output 2'!$H$4:$H$"&amp;$C$5),Analysis!S67,INDIRECT("'Output 2'!$Q$4:$Q$"&amp;$C$5))
+SUMIF(INDIRECT("'Output 3'!$H$4:$H$"&amp;$C$6),Analysis!S67,INDIRECT("'Output 3'!$Q$4:$Q$"&amp;$C$6))
+SUMIF(INDIRECT("'Output 4'!$H$4:$H$"&amp;$C$7),Analysis!S67,INDIRECT("'Output 4'!$Q$4:$Q$"&amp;$C$7))
+SUMIF(INDIRECT("'Output 5'!$H$4:$H$"&amp;$C$8),Analysis!S67,INDIRECT("'Output 5'!$Q$4:$Q$"&amp;$C$8))
+SUMIF(INDIRECT("'Output 6'!$H$4:$H$"&amp;$C$9),Analysis!S67,INDIRECT("'Output 6'!$Q$4:$Q$"&amp;$C$9))
+SUMIF(INDIRECT("'Output 7'!$H$4:$H$"&amp;$C$10),Analysis!S67,INDIRECT("'Output 7'!$Q$4:$Q$"&amp;$C$10))
+SUMIF(INDIRECT("'Output 8'!$H$4:$H$"&amp;$C$11),Analysis!S67,INDIRECT("'Output 8'!$Q$4:$Q$"&amp;$C$11))
+SUMIF(INDIRECT("'Output 9'!$H$4:$H$"&amp;$C$12),Analysis!S67,INDIRECT("'Output 9'!$Q$4:$Q$"&amp;$C$12))
+SUMIF(INDIRECT("'Output 10'!$H$4:$H$"&amp;$C$13),Analysis!S67,INDIRECT("'Output 10'!$Q$4:$Q$"&amp;$C$13))</f>
        <v>0</v>
      </c>
      <c r="V67" s="5">
        <f ca="1">SUMIF(INDIRECT("'Output 1'!$H$4:$H$"&amp;$C$4),Analysis!S67,INDIRECT("'Output 1'!$U$4:$U$"&amp;$C$4))
+SUMIF(INDIRECT("'Output 2'!$H$4:$H$"&amp;$C$5),Analysis!S67,INDIRECT("'Output 2'!$U$4:$U$"&amp;$C$5))
+SUMIF(INDIRECT("'Output 3'!$H$4:$H$"&amp;$C$6),Analysis!S67,INDIRECT("'Output 3'!$U$4:$U$"&amp;$C$6))
+SUMIF(INDIRECT("'Output 4'!$H$4:$H$"&amp;$C$7),Analysis!S67,INDIRECT("'Output 4'!$U$4:$U$"&amp;$C$7))
+SUMIF(INDIRECT("'Output 5'!$H$4:$H$"&amp;$C$8),Analysis!S67,INDIRECT("'Output 5'!$U$4:$U$"&amp;$C$8))
+SUMIF(INDIRECT("'Output 6'!$H$4:$H$"&amp;$C$9),Analysis!S67,INDIRECT("'Output 6'!$U$4:$U$"&amp;$C$9))
+SUMIF(INDIRECT("'Output 7'!$H$4:$H$"&amp;$C$10),Analysis!S67,INDIRECT("'Output 7'!$U$4:$U$"&amp;$C$10))
+SUMIF(INDIRECT("'Output 8'!$H$4:$H$"&amp;$C$11),Analysis!S67,INDIRECT("'Output 8'!$U$4:$U$"&amp;$C$11))
+SUMIF(INDIRECT("'Output 9'!$H$4:$H$"&amp;$C$12),Analysis!S67,INDIRECT("'Output 9'!$U$4:$U$"&amp;$C$12))
+SUMIF(INDIRECT("'Output 10'!$H$4:$H$"&amp;$C$13),Analysis!S67,INDIRECT("'Output 10'!$U$4:$U$"&amp;$C$13))</f>
        <v>0</v>
      </c>
      <c r="W67" s="5">
        <f ca="1">SUMIF(INDIRECT("'Output 1'!$H$4:$H$"&amp;$C$4),Analysis!T67,INDIRECT("'Output 1'!$y$4:$Y$"&amp;$C$4))
+SUMIF(INDIRECT("'Output 2'!$H$4:$H$"&amp;$C$5),Analysis!T67,INDIRECT("'Output 2'!$y$4:$Y$"&amp;$C$5))
+SUMIF(INDIRECT("'Output 3'!$H$4:$H$"&amp;$C$6),Analysis!T67,INDIRECT("'Output 3'!$y$4:$Y$"&amp;$C$6))
+SUMIF(INDIRECT("'Output 4'!$H$4:$H$"&amp;$C$7),Analysis!T67,INDIRECT("'Output 4'!$y$4:$Y$"&amp;$C$7))
+SUMIF(INDIRECT("'Output 5'!$H$4:$H$"&amp;$C$8),Analysis!T67,INDIRECT("'Output 5'!$y$4:$Y$"&amp;$C$8))
+SUMIF(INDIRECT("'Output 6'!$H$4:$H$"&amp;$C$9),Analysis!T67,INDIRECT("'Output 6'!$y$4:$Y$"&amp;$C$9))
+SUMIF(INDIRECT("'Output 7'!$H$4:$H$"&amp;$C$10),Analysis!T67,INDIRECT("'Output 7'!$y$4:$Y$"&amp;$C$10))
+SUMIF(INDIRECT("'Output 8'!$H$4:$H$"&amp;$C$11),Analysis!T67,INDIRECT("'Output 8'!$y$4:$Y$"&amp;$C$11))
+SUMIF(INDIRECT("'Output 9'!$H$4:$H$"&amp;$C$12),Analysis!T67,INDIRECT("'Output 9'!$y$4:$Y$"&amp;$C$12))
+SUMIF(INDIRECT("'Output 10'!$H$4:$H$"&amp;$C$13),Analysis!T67,INDIRECT("'Output 10'!$y$4:$Y$"&amp;$C$13))</f>
        <v>0</v>
      </c>
      <c r="X67" s="5">
        <f ca="1">SUMIF(INDIRECT("'Output 1'!$H$4:$H$"&amp;$C$4),Analysis!U67,INDIRECT("'Output 1'!$AC$4:$AC$"&amp;$C$4))
+SUMIF(INDIRECT("'Output 2'!$H$4:$H$"&amp;$C$5),Analysis!U67,INDIRECT("'Output 2'!$AC$4:$AC$"&amp;$C$5))
+SUMIF(INDIRECT("'Output 3'!$H$4:$H$"&amp;$C$6),Analysis!U67,INDIRECT("'Output 3'!$AC$4:$AC$"&amp;$C$6))
+SUMIF(INDIRECT("'Output 4'!$H$4:$H$"&amp;$C$7),Analysis!U67,INDIRECT("'Output 4'!$AC$4:$AC$"&amp;$C$7))
+SUMIF(INDIRECT("'Output 5'!$H$4:$H$"&amp;$C$8),Analysis!U67,INDIRECT("'Output 5'!$AC$4:$AC$"&amp;$C$8))
+SUMIF(INDIRECT("'Output 6'!$H$4:$H$"&amp;$C$9),Analysis!U67,INDIRECT("'Output 6'!$AC$4:$AC$"&amp;$C$9))
+SUMIF(INDIRECT("'Output 7'!$H$4:$H$"&amp;$C$10),Analysis!U67,INDIRECT("'Output 7'!$AC$4:$AC$"&amp;$C$10))
+SUMIF(INDIRECT("'Output 8'!$H$4:$H$"&amp;$C$11),Analysis!U67,INDIRECT("'Output 8'!$AC$4:$AC$"&amp;$C$11))
+SUMIF(INDIRECT("'Output 9'!$H$4:$H$"&amp;$C$12),Analysis!U67,INDIRECT("'Output 9'!$AC$4:$AC$"&amp;$C$12))
+SUMIF(INDIRECT("'Output 10'!$H$4:$H$"&amp;$C$13),Analysis!U67,INDIRECT("'Output 10'!$AC$4:$AC$"&amp;$C$13))</f>
        <v>0</v>
      </c>
      <c r="Y67" s="31"/>
      <c r="Z67" s="5">
        <f>SUMIF('Unplanned Outputs'!$E$4:$E$500,Analysis!S67,'Unplanned Outputs'!$J$4:$J$500)</f>
        <v>0</v>
      </c>
      <c r="AA67" s="5">
        <f>SUMIF('Unplanned Outputs'!$E$4:$E$500,Analysis!$S67,'Unplanned Outputs'!$N$4:$N$500)</f>
        <v>0</v>
      </c>
      <c r="AB67" s="5">
        <f>SUMIF('Unplanned Outputs'!$E$4:$E$500,Analysis!$S67,'Unplanned Outputs'!$R$4:$R$500)</f>
        <v>0</v>
      </c>
      <c r="AC67" s="5">
        <f>SUMIF('Unplanned Outputs'!$E$4:$E$500,Analysis!$S67,'Unplanned Outputs'!$V$4:$V$500)</f>
        <v>0</v>
      </c>
      <c r="AD67" s="5">
        <f>SUMIF('Unplanned Outputs'!$E$4:$E$500,Analysis!$S67,'Unplanned Outputs'!$Z$4:$Z$500)</f>
        <v>0</v>
      </c>
      <c r="AE67" s="15"/>
      <c r="AF67" s="37">
        <f t="shared" ca="1" si="10"/>
        <v>0</v>
      </c>
      <c r="AG67" s="37">
        <f t="shared" si="11"/>
        <v>0</v>
      </c>
      <c r="AH67" s="48">
        <f t="shared" ca="1" si="12"/>
        <v>0</v>
      </c>
      <c r="AI67" s="58">
        <f ca="1">SUMIF(INDIRECT("'Output 1'!$H$5:$H$"&amp;$C$4),Analysis!$S67,INDIRECT("'Output 1'!$F$5:$F$"&amp;$C$4))
+SUMIF(INDIRECT("'Output 2'!$H$5:$H$"&amp;$C$5),Analysis!$S67,INDIRECT("'Output 2'!$F$5:$F$"&amp;$C$5))
+SUMIF(INDIRECT("'Output 3'!$H$5:$H$"&amp;$C$6),Analysis!$S67,INDIRECT("'Output 3'!$F$5:$F$"&amp;$C$6))
+SUMIF(INDIRECT("'Output 4'!$H$5:$H$"&amp;$C$7),Analysis!$S67,INDIRECT("'Output 4'!$F$5:$F$"&amp;$C$7))
+SUMIF(INDIRECT("'Output 5'!$H$5:$H$"&amp;$C$8),Analysis!$S67,INDIRECT("'Output 5'!$F$5:$F$"&amp;$C$8))
+SUMIF(INDIRECT("'Output 6'!$H$5:$H$"&amp;$C$9),Analysis!$S67,INDIRECT("'Output 6'!$F$5:$F$"&amp;$C$9))
+SUMIF(INDIRECT("'Output 7'!$H$5:$H$"&amp;$C$10),Analysis!$S67,INDIRECT("'Output 7'!$F$5:$F$"&amp;$C$10))
+SUMIF(INDIRECT("'Output 8'!$H$5:$H$"&amp;$C$11),Analysis!$S67,INDIRECT("'Output 8'!$F$5:$F$"&amp;$C$11))
+SUMIF(INDIRECT("'Output 9'!$H$5:$H$"&amp;$C$12),Analysis!$S67,INDIRECT("'Output 9'!$F$5:$F$"&amp;$C$12))
+SUMIF(INDIRECT("'Output 10'!$H$5:$H$"&amp;$C$13),Analysis!$S67,INDIRECT("'Output 10'!$F$5:$F$"&amp;$C$13))</f>
        <v>0</v>
      </c>
    </row>
    <row r="68" spans="19:35">
      <c r="S68" s="31">
        <v>5.2</v>
      </c>
      <c r="T68" s="5">
        <f ca="1">SUMIF(INDIRECT("'Output 1'!$H$4:$H$"&amp;$C$4),Analysis!S68,INDIRECT("'Output 1'!$m$4:$m$"&amp;$C$4))
+SUMIF(INDIRECT("'Output 2'!$H$4:$H$"&amp;$C$5),Analysis!S68,INDIRECT("'Output 2'!$m$4:$m$"&amp;$C$5))
+SUMIF(INDIRECT("'Output 3'!$H$4:$H$"&amp;$C$6),Analysis!S68,INDIRECT("'Output 3'!$m$4:$m$"&amp;$C$6))
+SUMIF(INDIRECT("'Output 4'!$H$4:$H$"&amp;$C$7),Analysis!S68,INDIRECT("'Output 4'!$m$4:$m$"&amp;$C$7))
+SUMIF(INDIRECT("'Output 5'!$H$4:$H$"&amp;$C$8),Analysis!S68,INDIRECT("'Output 5'!$m$4:$m$"&amp;$C$8))
+SUMIF(INDIRECT("'Output 6'!$H$4:$H$"&amp;$C$9),Analysis!S68,INDIRECT("'Output 6'!$m$4:$m$"&amp;$C$9))
+SUMIF(INDIRECT("'Output 7'!$H$4:$H$"&amp;$C$10),Analysis!S68,INDIRECT("'Output 7'!$m$4:$m$"&amp;$C$10))
+SUMIF(INDIRECT("'Output 8'!$H$4:$H$"&amp;$C$11),Analysis!S68,INDIRECT("'Output 8'!$m$4:$m$"&amp;$C$11))
+SUMIF(INDIRECT("'Output 9'!$H$4:$H$"&amp;$C$12),Analysis!S68,INDIRECT("'Output 9'!$m$4:$m$"&amp;$C$12))
+SUMIF(INDIRECT("'Output 10'!$H$4:$H$"&amp;$C$13),Analysis!S68,INDIRECT("'Output 10'!$m$4:$m$"&amp;$C$13))</f>
        <v>0</v>
      </c>
      <c r="U68" s="5">
        <f ca="1">SUMIF(INDIRECT("'Output 1'!$H$4:$H$"&amp;$C$4),Analysis!S68,INDIRECT("'Output 1'!$Q$4:$Q$"&amp;$C$4))
+SUMIF(INDIRECT("'Output 2'!$H$4:$H$"&amp;$C$5),Analysis!S68,INDIRECT("'Output 2'!$Q$4:$Q$"&amp;$C$5))
+SUMIF(INDIRECT("'Output 3'!$H$4:$H$"&amp;$C$6),Analysis!S68,INDIRECT("'Output 3'!$Q$4:$Q$"&amp;$C$6))
+SUMIF(INDIRECT("'Output 4'!$H$4:$H$"&amp;$C$7),Analysis!S68,INDIRECT("'Output 4'!$Q$4:$Q$"&amp;$C$7))
+SUMIF(INDIRECT("'Output 5'!$H$4:$H$"&amp;$C$8),Analysis!S68,INDIRECT("'Output 5'!$Q$4:$Q$"&amp;$C$8))
+SUMIF(INDIRECT("'Output 6'!$H$4:$H$"&amp;$C$9),Analysis!S68,INDIRECT("'Output 6'!$Q$4:$Q$"&amp;$C$9))
+SUMIF(INDIRECT("'Output 7'!$H$4:$H$"&amp;$C$10),Analysis!S68,INDIRECT("'Output 7'!$Q$4:$Q$"&amp;$C$10))
+SUMIF(INDIRECT("'Output 8'!$H$4:$H$"&amp;$C$11),Analysis!S68,INDIRECT("'Output 8'!$Q$4:$Q$"&amp;$C$11))
+SUMIF(INDIRECT("'Output 9'!$H$4:$H$"&amp;$C$12),Analysis!S68,INDIRECT("'Output 9'!$Q$4:$Q$"&amp;$C$12))
+SUMIF(INDIRECT("'Output 10'!$H$4:$H$"&amp;$C$13),Analysis!S68,INDIRECT("'Output 10'!$Q$4:$Q$"&amp;$C$13))</f>
        <v>0</v>
      </c>
      <c r="V68" s="5">
        <f ca="1">SUMIF(INDIRECT("'Output 1'!$H$4:$H$"&amp;$C$4),Analysis!S68,INDIRECT("'Output 1'!$U$4:$U$"&amp;$C$4))
+SUMIF(INDIRECT("'Output 2'!$H$4:$H$"&amp;$C$5),Analysis!S68,INDIRECT("'Output 2'!$U$4:$U$"&amp;$C$5))
+SUMIF(INDIRECT("'Output 3'!$H$4:$H$"&amp;$C$6),Analysis!S68,INDIRECT("'Output 3'!$U$4:$U$"&amp;$C$6))
+SUMIF(INDIRECT("'Output 4'!$H$4:$H$"&amp;$C$7),Analysis!S68,INDIRECT("'Output 4'!$U$4:$U$"&amp;$C$7))
+SUMIF(INDIRECT("'Output 5'!$H$4:$H$"&amp;$C$8),Analysis!S68,INDIRECT("'Output 5'!$U$4:$U$"&amp;$C$8))
+SUMIF(INDIRECT("'Output 6'!$H$4:$H$"&amp;$C$9),Analysis!S68,INDIRECT("'Output 6'!$U$4:$U$"&amp;$C$9))
+SUMIF(INDIRECT("'Output 7'!$H$4:$H$"&amp;$C$10),Analysis!S68,INDIRECT("'Output 7'!$U$4:$U$"&amp;$C$10))
+SUMIF(INDIRECT("'Output 8'!$H$4:$H$"&amp;$C$11),Analysis!S68,INDIRECT("'Output 8'!$U$4:$U$"&amp;$C$11))
+SUMIF(INDIRECT("'Output 9'!$H$4:$H$"&amp;$C$12),Analysis!S68,INDIRECT("'Output 9'!$U$4:$U$"&amp;$C$12))
+SUMIF(INDIRECT("'Output 10'!$H$4:$H$"&amp;$C$13),Analysis!S68,INDIRECT("'Output 10'!$U$4:$U$"&amp;$C$13))</f>
        <v>0</v>
      </c>
      <c r="W68" s="5">
        <f ca="1">SUMIF(INDIRECT("'Output 1'!$H$4:$H$"&amp;$C$4),Analysis!T68,INDIRECT("'Output 1'!$y$4:$Y$"&amp;$C$4))
+SUMIF(INDIRECT("'Output 2'!$H$4:$H$"&amp;$C$5),Analysis!T68,INDIRECT("'Output 2'!$y$4:$Y$"&amp;$C$5))
+SUMIF(INDIRECT("'Output 3'!$H$4:$H$"&amp;$C$6),Analysis!T68,INDIRECT("'Output 3'!$y$4:$Y$"&amp;$C$6))
+SUMIF(INDIRECT("'Output 4'!$H$4:$H$"&amp;$C$7),Analysis!T68,INDIRECT("'Output 4'!$y$4:$Y$"&amp;$C$7))
+SUMIF(INDIRECT("'Output 5'!$H$4:$H$"&amp;$C$8),Analysis!T68,INDIRECT("'Output 5'!$y$4:$Y$"&amp;$C$8))
+SUMIF(INDIRECT("'Output 6'!$H$4:$H$"&amp;$C$9),Analysis!T68,INDIRECT("'Output 6'!$y$4:$Y$"&amp;$C$9))
+SUMIF(INDIRECT("'Output 7'!$H$4:$H$"&amp;$C$10),Analysis!T68,INDIRECT("'Output 7'!$y$4:$Y$"&amp;$C$10))
+SUMIF(INDIRECT("'Output 8'!$H$4:$H$"&amp;$C$11),Analysis!T68,INDIRECT("'Output 8'!$y$4:$Y$"&amp;$C$11))
+SUMIF(INDIRECT("'Output 9'!$H$4:$H$"&amp;$C$12),Analysis!T68,INDIRECT("'Output 9'!$y$4:$Y$"&amp;$C$12))
+SUMIF(INDIRECT("'Output 10'!$H$4:$H$"&amp;$C$13),Analysis!T68,INDIRECT("'Output 10'!$y$4:$Y$"&amp;$C$13))</f>
        <v>0</v>
      </c>
      <c r="X68" s="5">
        <f ca="1">SUMIF(INDIRECT("'Output 1'!$H$4:$H$"&amp;$C$4),Analysis!U68,INDIRECT("'Output 1'!$AC$4:$AC$"&amp;$C$4))
+SUMIF(INDIRECT("'Output 2'!$H$4:$H$"&amp;$C$5),Analysis!U68,INDIRECT("'Output 2'!$AC$4:$AC$"&amp;$C$5))
+SUMIF(INDIRECT("'Output 3'!$H$4:$H$"&amp;$C$6),Analysis!U68,INDIRECT("'Output 3'!$AC$4:$AC$"&amp;$C$6))
+SUMIF(INDIRECT("'Output 4'!$H$4:$H$"&amp;$C$7),Analysis!U68,INDIRECT("'Output 4'!$AC$4:$AC$"&amp;$C$7))
+SUMIF(INDIRECT("'Output 5'!$H$4:$H$"&amp;$C$8),Analysis!U68,INDIRECT("'Output 5'!$AC$4:$AC$"&amp;$C$8))
+SUMIF(INDIRECT("'Output 6'!$H$4:$H$"&amp;$C$9),Analysis!U68,INDIRECT("'Output 6'!$AC$4:$AC$"&amp;$C$9))
+SUMIF(INDIRECT("'Output 7'!$H$4:$H$"&amp;$C$10),Analysis!U68,INDIRECT("'Output 7'!$AC$4:$AC$"&amp;$C$10))
+SUMIF(INDIRECT("'Output 8'!$H$4:$H$"&amp;$C$11),Analysis!U68,INDIRECT("'Output 8'!$AC$4:$AC$"&amp;$C$11))
+SUMIF(INDIRECT("'Output 9'!$H$4:$H$"&amp;$C$12),Analysis!U68,INDIRECT("'Output 9'!$AC$4:$AC$"&amp;$C$12))
+SUMIF(INDIRECT("'Output 10'!$H$4:$H$"&amp;$C$13),Analysis!U68,INDIRECT("'Output 10'!$AC$4:$AC$"&amp;$C$13))</f>
        <v>0</v>
      </c>
      <c r="Y68" s="31"/>
      <c r="Z68" s="5">
        <f>SUMIF('Unplanned Outputs'!$E$4:$E$500,Analysis!S68,'Unplanned Outputs'!$J$4:$J$500)</f>
        <v>0</v>
      </c>
      <c r="AA68" s="5">
        <f>SUMIF('Unplanned Outputs'!$E$4:$E$500,Analysis!$S68,'Unplanned Outputs'!$N$4:$N$500)</f>
        <v>0</v>
      </c>
      <c r="AB68" s="5">
        <f>SUMIF('Unplanned Outputs'!$E$4:$E$500,Analysis!$S68,'Unplanned Outputs'!$R$4:$R$500)</f>
        <v>0</v>
      </c>
      <c r="AC68" s="5">
        <f>SUMIF('Unplanned Outputs'!$E$4:$E$500,Analysis!$S68,'Unplanned Outputs'!$V$4:$V$500)</f>
        <v>0</v>
      </c>
      <c r="AD68" s="5">
        <f>SUMIF('Unplanned Outputs'!$E$4:$E$500,Analysis!$S68,'Unplanned Outputs'!$Z$4:$Z$500)</f>
        <v>0</v>
      </c>
      <c r="AE68" s="15"/>
      <c r="AF68" s="37">
        <f t="shared" ca="1" si="10"/>
        <v>0</v>
      </c>
      <c r="AG68" s="37">
        <f t="shared" si="11"/>
        <v>0</v>
      </c>
      <c r="AH68" s="48">
        <f t="shared" ca="1" si="12"/>
        <v>0</v>
      </c>
      <c r="AI68" s="58">
        <f ca="1">SUMIF(INDIRECT("'Output 1'!$H$5:$H$"&amp;$C$4),Analysis!$S68,INDIRECT("'Output 1'!$F$5:$F$"&amp;$C$4))
+SUMIF(INDIRECT("'Output 2'!$H$5:$H$"&amp;$C$5),Analysis!$S68,INDIRECT("'Output 2'!$F$5:$F$"&amp;$C$5))
+SUMIF(INDIRECT("'Output 3'!$H$5:$H$"&amp;$C$6),Analysis!$S68,INDIRECT("'Output 3'!$F$5:$F$"&amp;$C$6))
+SUMIF(INDIRECT("'Output 4'!$H$5:$H$"&amp;$C$7),Analysis!$S68,INDIRECT("'Output 4'!$F$5:$F$"&amp;$C$7))
+SUMIF(INDIRECT("'Output 5'!$H$5:$H$"&amp;$C$8),Analysis!$S68,INDIRECT("'Output 5'!$F$5:$F$"&amp;$C$8))
+SUMIF(INDIRECT("'Output 6'!$H$5:$H$"&amp;$C$9),Analysis!$S68,INDIRECT("'Output 6'!$F$5:$F$"&amp;$C$9))
+SUMIF(INDIRECT("'Output 7'!$H$5:$H$"&amp;$C$10),Analysis!$S68,INDIRECT("'Output 7'!$F$5:$F$"&amp;$C$10))
+SUMIF(INDIRECT("'Output 8'!$H$5:$H$"&amp;$C$11),Analysis!$S68,INDIRECT("'Output 8'!$F$5:$F$"&amp;$C$11))
+SUMIF(INDIRECT("'Output 9'!$H$5:$H$"&amp;$C$12),Analysis!$S68,INDIRECT("'Output 9'!$F$5:$F$"&amp;$C$12))
+SUMIF(INDIRECT("'Output 10'!$H$5:$H$"&amp;$C$13),Analysis!$S68,INDIRECT("'Output 10'!$F$5:$F$"&amp;$C$13))</f>
        <v>0</v>
      </c>
    </row>
    <row r="69" spans="19:35">
      <c r="S69" s="31" t="s">
        <v>412</v>
      </c>
      <c r="T69" s="5">
        <f ca="1">SUMIF(INDIRECT("'Output 1'!$H$4:$H$"&amp;$C$4),Analysis!S69,INDIRECT("'Output 1'!$m$4:$m$"&amp;$C$4))
+SUMIF(INDIRECT("'Output 2'!$H$4:$H$"&amp;$C$5),Analysis!S69,INDIRECT("'Output 2'!$m$4:$m$"&amp;$C$5))
+SUMIF(INDIRECT("'Output 3'!$H$4:$H$"&amp;$C$6),Analysis!S69,INDIRECT("'Output 3'!$m$4:$m$"&amp;$C$6))
+SUMIF(INDIRECT("'Output 4'!$H$4:$H$"&amp;$C$7),Analysis!S69,INDIRECT("'Output 4'!$m$4:$m$"&amp;$C$7))
+SUMIF(INDIRECT("'Output 5'!$H$4:$H$"&amp;$C$8),Analysis!S69,INDIRECT("'Output 5'!$m$4:$m$"&amp;$C$8))
+SUMIF(INDIRECT("'Output 6'!$H$4:$H$"&amp;$C$9),Analysis!S69,INDIRECT("'Output 6'!$m$4:$m$"&amp;$C$9))
+SUMIF(INDIRECT("'Output 7'!$H$4:$H$"&amp;$C$10),Analysis!S69,INDIRECT("'Output 7'!$m$4:$m$"&amp;$C$10))
+SUMIF(INDIRECT("'Output 8'!$H$4:$H$"&amp;$C$11),Analysis!S69,INDIRECT("'Output 8'!$m$4:$m$"&amp;$C$11))
+SUMIF(INDIRECT("'Output 9'!$H$4:$H$"&amp;$C$12),Analysis!S69,INDIRECT("'Output 9'!$m$4:$m$"&amp;$C$12))
+SUMIF(INDIRECT("'Output 10'!$H$4:$H$"&amp;$C$13),Analysis!S69,INDIRECT("'Output 10'!$m$4:$m$"&amp;$C$13))</f>
        <v>0</v>
      </c>
      <c r="U69" s="5">
        <f ca="1">SUMIF(INDIRECT("'Output 1'!$H$4:$H$"&amp;$C$4),Analysis!S69,INDIRECT("'Output 1'!$Q$4:$Q$"&amp;$C$4))
+SUMIF(INDIRECT("'Output 2'!$H$4:$H$"&amp;$C$5),Analysis!S69,INDIRECT("'Output 2'!$Q$4:$Q$"&amp;$C$5))
+SUMIF(INDIRECT("'Output 3'!$H$4:$H$"&amp;$C$6),Analysis!S69,INDIRECT("'Output 3'!$Q$4:$Q$"&amp;$C$6))
+SUMIF(INDIRECT("'Output 4'!$H$4:$H$"&amp;$C$7),Analysis!S69,INDIRECT("'Output 4'!$Q$4:$Q$"&amp;$C$7))
+SUMIF(INDIRECT("'Output 5'!$H$4:$H$"&amp;$C$8),Analysis!S69,INDIRECT("'Output 5'!$Q$4:$Q$"&amp;$C$8))
+SUMIF(INDIRECT("'Output 6'!$H$4:$H$"&amp;$C$9),Analysis!S69,INDIRECT("'Output 6'!$Q$4:$Q$"&amp;$C$9))
+SUMIF(INDIRECT("'Output 7'!$H$4:$H$"&amp;$C$10),Analysis!S69,INDIRECT("'Output 7'!$Q$4:$Q$"&amp;$C$10))
+SUMIF(INDIRECT("'Output 8'!$H$4:$H$"&amp;$C$11),Analysis!S69,INDIRECT("'Output 8'!$Q$4:$Q$"&amp;$C$11))
+SUMIF(INDIRECT("'Output 9'!$H$4:$H$"&amp;$C$12),Analysis!S69,INDIRECT("'Output 9'!$Q$4:$Q$"&amp;$C$12))
+SUMIF(INDIRECT("'Output 10'!$H$4:$H$"&amp;$C$13),Analysis!S69,INDIRECT("'Output 10'!$Q$4:$Q$"&amp;$C$13))</f>
        <v>0</v>
      </c>
      <c r="V69" s="5">
        <f ca="1">SUMIF(INDIRECT("'Output 1'!$H$4:$H$"&amp;$C$4),Analysis!S69,INDIRECT("'Output 1'!$U$4:$U$"&amp;$C$4))
+SUMIF(INDIRECT("'Output 2'!$H$4:$H$"&amp;$C$5),Analysis!S69,INDIRECT("'Output 2'!$U$4:$U$"&amp;$C$5))
+SUMIF(INDIRECT("'Output 3'!$H$4:$H$"&amp;$C$6),Analysis!S69,INDIRECT("'Output 3'!$U$4:$U$"&amp;$C$6))
+SUMIF(INDIRECT("'Output 4'!$H$4:$H$"&amp;$C$7),Analysis!S69,INDIRECT("'Output 4'!$U$4:$U$"&amp;$C$7))
+SUMIF(INDIRECT("'Output 5'!$H$4:$H$"&amp;$C$8),Analysis!S69,INDIRECT("'Output 5'!$U$4:$U$"&amp;$C$8))
+SUMIF(INDIRECT("'Output 6'!$H$4:$H$"&amp;$C$9),Analysis!S69,INDIRECT("'Output 6'!$U$4:$U$"&amp;$C$9))
+SUMIF(INDIRECT("'Output 7'!$H$4:$H$"&amp;$C$10),Analysis!S69,INDIRECT("'Output 7'!$U$4:$U$"&amp;$C$10))
+SUMIF(INDIRECT("'Output 8'!$H$4:$H$"&amp;$C$11),Analysis!S69,INDIRECT("'Output 8'!$U$4:$U$"&amp;$C$11))
+SUMIF(INDIRECT("'Output 9'!$H$4:$H$"&amp;$C$12),Analysis!S69,INDIRECT("'Output 9'!$U$4:$U$"&amp;$C$12))
+SUMIF(INDIRECT("'Output 10'!$H$4:$H$"&amp;$C$13),Analysis!S69,INDIRECT("'Output 10'!$U$4:$U$"&amp;$C$13))</f>
        <v>0</v>
      </c>
      <c r="W69" s="5">
        <f ca="1">SUMIF(INDIRECT("'Output 1'!$H$4:$H$"&amp;$C$4),Analysis!T69,INDIRECT("'Output 1'!$y$4:$Y$"&amp;$C$4))
+SUMIF(INDIRECT("'Output 2'!$H$4:$H$"&amp;$C$5),Analysis!T69,INDIRECT("'Output 2'!$y$4:$Y$"&amp;$C$5))
+SUMIF(INDIRECT("'Output 3'!$H$4:$H$"&amp;$C$6),Analysis!T69,INDIRECT("'Output 3'!$y$4:$Y$"&amp;$C$6))
+SUMIF(INDIRECT("'Output 4'!$H$4:$H$"&amp;$C$7),Analysis!T69,INDIRECT("'Output 4'!$y$4:$Y$"&amp;$C$7))
+SUMIF(INDIRECT("'Output 5'!$H$4:$H$"&amp;$C$8),Analysis!T69,INDIRECT("'Output 5'!$y$4:$Y$"&amp;$C$8))
+SUMIF(INDIRECT("'Output 6'!$H$4:$H$"&amp;$C$9),Analysis!T69,INDIRECT("'Output 6'!$y$4:$Y$"&amp;$C$9))
+SUMIF(INDIRECT("'Output 7'!$H$4:$H$"&amp;$C$10),Analysis!T69,INDIRECT("'Output 7'!$y$4:$Y$"&amp;$C$10))
+SUMIF(INDIRECT("'Output 8'!$H$4:$H$"&amp;$C$11),Analysis!T69,INDIRECT("'Output 8'!$y$4:$Y$"&amp;$C$11))
+SUMIF(INDIRECT("'Output 9'!$H$4:$H$"&amp;$C$12),Analysis!T69,INDIRECT("'Output 9'!$y$4:$Y$"&amp;$C$12))
+SUMIF(INDIRECT("'Output 10'!$H$4:$H$"&amp;$C$13),Analysis!T69,INDIRECT("'Output 10'!$y$4:$Y$"&amp;$C$13))</f>
        <v>0</v>
      </c>
      <c r="X69" s="5">
        <f ca="1">SUMIF(INDIRECT("'Output 1'!$H$4:$H$"&amp;$C$4),Analysis!U69,INDIRECT("'Output 1'!$AC$4:$AC$"&amp;$C$4))
+SUMIF(INDIRECT("'Output 2'!$H$4:$H$"&amp;$C$5),Analysis!U69,INDIRECT("'Output 2'!$AC$4:$AC$"&amp;$C$5))
+SUMIF(INDIRECT("'Output 3'!$H$4:$H$"&amp;$C$6),Analysis!U69,INDIRECT("'Output 3'!$AC$4:$AC$"&amp;$C$6))
+SUMIF(INDIRECT("'Output 4'!$H$4:$H$"&amp;$C$7),Analysis!U69,INDIRECT("'Output 4'!$AC$4:$AC$"&amp;$C$7))
+SUMIF(INDIRECT("'Output 5'!$H$4:$H$"&amp;$C$8),Analysis!U69,INDIRECT("'Output 5'!$AC$4:$AC$"&amp;$C$8))
+SUMIF(INDIRECT("'Output 6'!$H$4:$H$"&amp;$C$9),Analysis!U69,INDIRECT("'Output 6'!$AC$4:$AC$"&amp;$C$9))
+SUMIF(INDIRECT("'Output 7'!$H$4:$H$"&amp;$C$10),Analysis!U69,INDIRECT("'Output 7'!$AC$4:$AC$"&amp;$C$10))
+SUMIF(INDIRECT("'Output 8'!$H$4:$H$"&amp;$C$11),Analysis!U69,INDIRECT("'Output 8'!$AC$4:$AC$"&amp;$C$11))
+SUMIF(INDIRECT("'Output 9'!$H$4:$H$"&amp;$C$12),Analysis!U69,INDIRECT("'Output 9'!$AC$4:$AC$"&amp;$C$12))
+SUMIF(INDIRECT("'Output 10'!$H$4:$H$"&amp;$C$13),Analysis!U69,INDIRECT("'Output 10'!$AC$4:$AC$"&amp;$C$13))</f>
        <v>0</v>
      </c>
      <c r="Y69" s="31"/>
      <c r="Z69" s="5">
        <f>SUMIF('Unplanned Outputs'!$E$4:$E$500,Analysis!S69,'Unplanned Outputs'!$J$4:$J$500)</f>
        <v>0</v>
      </c>
      <c r="AA69" s="5">
        <f>SUMIF('Unplanned Outputs'!$E$4:$E$500,Analysis!$S69,'Unplanned Outputs'!$N$4:$N$500)</f>
        <v>0</v>
      </c>
      <c r="AB69" s="5">
        <f>SUMIF('Unplanned Outputs'!$E$4:$E$500,Analysis!$S69,'Unplanned Outputs'!$R$4:$R$500)</f>
        <v>0</v>
      </c>
      <c r="AC69" s="5">
        <f>SUMIF('Unplanned Outputs'!$E$4:$E$500,Analysis!$S69,'Unplanned Outputs'!$V$4:$V$500)</f>
        <v>0</v>
      </c>
      <c r="AD69" s="5">
        <f>SUMIF('Unplanned Outputs'!$E$4:$E$500,Analysis!$S69,'Unplanned Outputs'!$Z$4:$Z$500)</f>
        <v>0</v>
      </c>
      <c r="AE69" s="15"/>
      <c r="AF69" s="37">
        <f t="shared" ca="1" si="10"/>
        <v>0</v>
      </c>
      <c r="AG69" s="37">
        <f t="shared" si="11"/>
        <v>0</v>
      </c>
      <c r="AH69" s="48">
        <f t="shared" ca="1" si="12"/>
        <v>0</v>
      </c>
      <c r="AI69" s="58">
        <f ca="1">SUMIF(INDIRECT("'Output 1'!$H$5:$H$"&amp;$C$4),Analysis!$S69,INDIRECT("'Output 1'!$F$5:$F$"&amp;$C$4))
+SUMIF(INDIRECT("'Output 2'!$H$5:$H$"&amp;$C$5),Analysis!$S69,INDIRECT("'Output 2'!$F$5:$F$"&amp;$C$5))
+SUMIF(INDIRECT("'Output 3'!$H$5:$H$"&amp;$C$6),Analysis!$S69,INDIRECT("'Output 3'!$F$5:$F$"&amp;$C$6))
+SUMIF(INDIRECT("'Output 4'!$H$5:$H$"&amp;$C$7),Analysis!$S69,INDIRECT("'Output 4'!$F$5:$F$"&amp;$C$7))
+SUMIF(INDIRECT("'Output 5'!$H$5:$H$"&amp;$C$8),Analysis!$S69,INDIRECT("'Output 5'!$F$5:$F$"&amp;$C$8))
+SUMIF(INDIRECT("'Output 6'!$H$5:$H$"&amp;$C$9),Analysis!$S69,INDIRECT("'Output 6'!$F$5:$F$"&amp;$C$9))
+SUMIF(INDIRECT("'Output 7'!$H$5:$H$"&amp;$C$10),Analysis!$S69,INDIRECT("'Output 7'!$F$5:$F$"&amp;$C$10))
+SUMIF(INDIRECT("'Output 8'!$H$5:$H$"&amp;$C$11),Analysis!$S69,INDIRECT("'Output 8'!$F$5:$F$"&amp;$C$11))
+SUMIF(INDIRECT("'Output 9'!$H$5:$H$"&amp;$C$12),Analysis!$S69,INDIRECT("'Output 9'!$F$5:$F$"&amp;$C$12))
+SUMIF(INDIRECT("'Output 10'!$H$5:$H$"&amp;$C$13),Analysis!$S69,INDIRECT("'Output 10'!$F$5:$F$"&amp;$C$13))</f>
        <v>0</v>
      </c>
    </row>
    <row r="70" spans="19:35">
      <c r="S70" s="31" t="s">
        <v>413</v>
      </c>
      <c r="T70" s="5">
        <f ca="1">SUMIF(INDIRECT("'Output 1'!$H$4:$H$"&amp;$C$4),Analysis!S70,INDIRECT("'Output 1'!$m$4:$m$"&amp;$C$4))
+SUMIF(INDIRECT("'Output 2'!$H$4:$H$"&amp;$C$5),Analysis!S70,INDIRECT("'Output 2'!$m$4:$m$"&amp;$C$5))
+SUMIF(INDIRECT("'Output 3'!$H$4:$H$"&amp;$C$6),Analysis!S70,INDIRECT("'Output 3'!$m$4:$m$"&amp;$C$6))
+SUMIF(INDIRECT("'Output 4'!$H$4:$H$"&amp;$C$7),Analysis!S70,INDIRECT("'Output 4'!$m$4:$m$"&amp;$C$7))
+SUMIF(INDIRECT("'Output 5'!$H$4:$H$"&amp;$C$8),Analysis!S70,INDIRECT("'Output 5'!$m$4:$m$"&amp;$C$8))
+SUMIF(INDIRECT("'Output 6'!$H$4:$H$"&amp;$C$9),Analysis!S70,INDIRECT("'Output 6'!$m$4:$m$"&amp;$C$9))
+SUMIF(INDIRECT("'Output 7'!$H$4:$H$"&amp;$C$10),Analysis!S70,INDIRECT("'Output 7'!$m$4:$m$"&amp;$C$10))
+SUMIF(INDIRECT("'Output 8'!$H$4:$H$"&amp;$C$11),Analysis!S70,INDIRECT("'Output 8'!$m$4:$m$"&amp;$C$11))
+SUMIF(INDIRECT("'Output 9'!$H$4:$H$"&amp;$C$12),Analysis!S70,INDIRECT("'Output 9'!$m$4:$m$"&amp;$C$12))
+SUMIF(INDIRECT("'Output 10'!$H$4:$H$"&amp;$C$13),Analysis!S70,INDIRECT("'Output 10'!$m$4:$m$"&amp;$C$13))</f>
        <v>0</v>
      </c>
      <c r="U70" s="5">
        <f ca="1">SUMIF(INDIRECT("'Output 1'!$H$4:$H$"&amp;$C$4),Analysis!S70,INDIRECT("'Output 1'!$Q$4:$Q$"&amp;$C$4))
+SUMIF(INDIRECT("'Output 2'!$H$4:$H$"&amp;$C$5),Analysis!S70,INDIRECT("'Output 2'!$Q$4:$Q$"&amp;$C$5))
+SUMIF(INDIRECT("'Output 3'!$H$4:$H$"&amp;$C$6),Analysis!S70,INDIRECT("'Output 3'!$Q$4:$Q$"&amp;$C$6))
+SUMIF(INDIRECT("'Output 4'!$H$4:$H$"&amp;$C$7),Analysis!S70,INDIRECT("'Output 4'!$Q$4:$Q$"&amp;$C$7))
+SUMIF(INDIRECT("'Output 5'!$H$4:$H$"&amp;$C$8),Analysis!S70,INDIRECT("'Output 5'!$Q$4:$Q$"&amp;$C$8))
+SUMIF(INDIRECT("'Output 6'!$H$4:$H$"&amp;$C$9),Analysis!S70,INDIRECT("'Output 6'!$Q$4:$Q$"&amp;$C$9))
+SUMIF(INDIRECT("'Output 7'!$H$4:$H$"&amp;$C$10),Analysis!S70,INDIRECT("'Output 7'!$Q$4:$Q$"&amp;$C$10))
+SUMIF(INDIRECT("'Output 8'!$H$4:$H$"&amp;$C$11),Analysis!S70,INDIRECT("'Output 8'!$Q$4:$Q$"&amp;$C$11))
+SUMIF(INDIRECT("'Output 9'!$H$4:$H$"&amp;$C$12),Analysis!S70,INDIRECT("'Output 9'!$Q$4:$Q$"&amp;$C$12))
+SUMIF(INDIRECT("'Output 10'!$H$4:$H$"&amp;$C$13),Analysis!S70,INDIRECT("'Output 10'!$Q$4:$Q$"&amp;$C$13))</f>
        <v>0</v>
      </c>
      <c r="V70" s="5">
        <f ca="1">SUMIF(INDIRECT("'Output 1'!$H$4:$H$"&amp;$C$4),Analysis!S70,INDIRECT("'Output 1'!$U$4:$U$"&amp;$C$4))
+SUMIF(INDIRECT("'Output 2'!$H$4:$H$"&amp;$C$5),Analysis!S70,INDIRECT("'Output 2'!$U$4:$U$"&amp;$C$5))
+SUMIF(INDIRECT("'Output 3'!$H$4:$H$"&amp;$C$6),Analysis!S70,INDIRECT("'Output 3'!$U$4:$U$"&amp;$C$6))
+SUMIF(INDIRECT("'Output 4'!$H$4:$H$"&amp;$C$7),Analysis!S70,INDIRECT("'Output 4'!$U$4:$U$"&amp;$C$7))
+SUMIF(INDIRECT("'Output 5'!$H$4:$H$"&amp;$C$8),Analysis!S70,INDIRECT("'Output 5'!$U$4:$U$"&amp;$C$8))
+SUMIF(INDIRECT("'Output 6'!$H$4:$H$"&amp;$C$9),Analysis!S70,INDIRECT("'Output 6'!$U$4:$U$"&amp;$C$9))
+SUMIF(INDIRECT("'Output 7'!$H$4:$H$"&amp;$C$10),Analysis!S70,INDIRECT("'Output 7'!$U$4:$U$"&amp;$C$10))
+SUMIF(INDIRECT("'Output 8'!$H$4:$H$"&amp;$C$11),Analysis!S70,INDIRECT("'Output 8'!$U$4:$U$"&amp;$C$11))
+SUMIF(INDIRECT("'Output 9'!$H$4:$H$"&amp;$C$12),Analysis!S70,INDIRECT("'Output 9'!$U$4:$U$"&amp;$C$12))
+SUMIF(INDIRECT("'Output 10'!$H$4:$H$"&amp;$C$13),Analysis!S70,INDIRECT("'Output 10'!$U$4:$U$"&amp;$C$13))</f>
        <v>0</v>
      </c>
      <c r="W70" s="5">
        <f ca="1">SUMIF(INDIRECT("'Output 1'!$H$4:$H$"&amp;$C$4),Analysis!T70,INDIRECT("'Output 1'!$y$4:$Y$"&amp;$C$4))
+SUMIF(INDIRECT("'Output 2'!$H$4:$H$"&amp;$C$5),Analysis!T70,INDIRECT("'Output 2'!$y$4:$Y$"&amp;$C$5))
+SUMIF(INDIRECT("'Output 3'!$H$4:$H$"&amp;$C$6),Analysis!T70,INDIRECT("'Output 3'!$y$4:$Y$"&amp;$C$6))
+SUMIF(INDIRECT("'Output 4'!$H$4:$H$"&amp;$C$7),Analysis!T70,INDIRECT("'Output 4'!$y$4:$Y$"&amp;$C$7))
+SUMIF(INDIRECT("'Output 5'!$H$4:$H$"&amp;$C$8),Analysis!T70,INDIRECT("'Output 5'!$y$4:$Y$"&amp;$C$8))
+SUMIF(INDIRECT("'Output 6'!$H$4:$H$"&amp;$C$9),Analysis!T70,INDIRECT("'Output 6'!$y$4:$Y$"&amp;$C$9))
+SUMIF(INDIRECT("'Output 7'!$H$4:$H$"&amp;$C$10),Analysis!T70,INDIRECT("'Output 7'!$y$4:$Y$"&amp;$C$10))
+SUMIF(INDIRECT("'Output 8'!$H$4:$H$"&amp;$C$11),Analysis!T70,INDIRECT("'Output 8'!$y$4:$Y$"&amp;$C$11))
+SUMIF(INDIRECT("'Output 9'!$H$4:$H$"&amp;$C$12),Analysis!T70,INDIRECT("'Output 9'!$y$4:$Y$"&amp;$C$12))
+SUMIF(INDIRECT("'Output 10'!$H$4:$H$"&amp;$C$13),Analysis!T70,INDIRECT("'Output 10'!$y$4:$Y$"&amp;$C$13))</f>
        <v>0</v>
      </c>
      <c r="X70" s="5">
        <f ca="1">SUMIF(INDIRECT("'Output 1'!$H$4:$H$"&amp;$C$4),Analysis!U70,INDIRECT("'Output 1'!$AC$4:$AC$"&amp;$C$4))
+SUMIF(INDIRECT("'Output 2'!$H$4:$H$"&amp;$C$5),Analysis!U70,INDIRECT("'Output 2'!$AC$4:$AC$"&amp;$C$5))
+SUMIF(INDIRECT("'Output 3'!$H$4:$H$"&amp;$C$6),Analysis!U70,INDIRECT("'Output 3'!$AC$4:$AC$"&amp;$C$6))
+SUMIF(INDIRECT("'Output 4'!$H$4:$H$"&amp;$C$7),Analysis!U70,INDIRECT("'Output 4'!$AC$4:$AC$"&amp;$C$7))
+SUMIF(INDIRECT("'Output 5'!$H$4:$H$"&amp;$C$8),Analysis!U70,INDIRECT("'Output 5'!$AC$4:$AC$"&amp;$C$8))
+SUMIF(INDIRECT("'Output 6'!$H$4:$H$"&amp;$C$9),Analysis!U70,INDIRECT("'Output 6'!$AC$4:$AC$"&amp;$C$9))
+SUMIF(INDIRECT("'Output 7'!$H$4:$H$"&amp;$C$10),Analysis!U70,INDIRECT("'Output 7'!$AC$4:$AC$"&amp;$C$10))
+SUMIF(INDIRECT("'Output 8'!$H$4:$H$"&amp;$C$11),Analysis!U70,INDIRECT("'Output 8'!$AC$4:$AC$"&amp;$C$11))
+SUMIF(INDIRECT("'Output 9'!$H$4:$H$"&amp;$C$12),Analysis!U70,INDIRECT("'Output 9'!$AC$4:$AC$"&amp;$C$12))
+SUMIF(INDIRECT("'Output 10'!$H$4:$H$"&amp;$C$13),Analysis!U70,INDIRECT("'Output 10'!$AC$4:$AC$"&amp;$C$13))</f>
        <v>0</v>
      </c>
      <c r="Y70" s="31"/>
      <c r="Z70" s="5">
        <f>SUMIF('Unplanned Outputs'!$E$4:$E$500,Analysis!S70,'Unplanned Outputs'!$J$4:$J$500)</f>
        <v>0</v>
      </c>
      <c r="AA70" s="5">
        <f>SUMIF('Unplanned Outputs'!$E$4:$E$500,Analysis!$S70,'Unplanned Outputs'!$N$4:$N$500)</f>
        <v>0</v>
      </c>
      <c r="AB70" s="5">
        <f>SUMIF('Unplanned Outputs'!$E$4:$E$500,Analysis!$S70,'Unplanned Outputs'!$R$4:$R$500)</f>
        <v>0</v>
      </c>
      <c r="AC70" s="5">
        <f>SUMIF('Unplanned Outputs'!$E$4:$E$500,Analysis!$S70,'Unplanned Outputs'!$V$4:$V$500)</f>
        <v>0</v>
      </c>
      <c r="AD70" s="5">
        <f>SUMIF('Unplanned Outputs'!$E$4:$E$500,Analysis!$S70,'Unplanned Outputs'!$Z$4:$Z$500)</f>
        <v>0</v>
      </c>
      <c r="AE70" s="15"/>
      <c r="AF70" s="37">
        <f t="shared" ca="1" si="10"/>
        <v>0</v>
      </c>
      <c r="AG70" s="37">
        <f t="shared" si="11"/>
        <v>0</v>
      </c>
      <c r="AH70" s="48">
        <f t="shared" ca="1" si="12"/>
        <v>0</v>
      </c>
      <c r="AI70" s="58">
        <f ca="1">SUMIF(INDIRECT("'Output 1'!$H$5:$H$"&amp;$C$4),Analysis!$S70,INDIRECT("'Output 1'!$F$5:$F$"&amp;$C$4))
+SUMIF(INDIRECT("'Output 2'!$H$5:$H$"&amp;$C$5),Analysis!$S70,INDIRECT("'Output 2'!$F$5:$F$"&amp;$C$5))
+SUMIF(INDIRECT("'Output 3'!$H$5:$H$"&amp;$C$6),Analysis!$S70,INDIRECT("'Output 3'!$F$5:$F$"&amp;$C$6))
+SUMIF(INDIRECT("'Output 4'!$H$5:$H$"&amp;$C$7),Analysis!$S70,INDIRECT("'Output 4'!$F$5:$F$"&amp;$C$7))
+SUMIF(INDIRECT("'Output 5'!$H$5:$H$"&amp;$C$8),Analysis!$S70,INDIRECT("'Output 5'!$F$5:$F$"&amp;$C$8))
+SUMIF(INDIRECT("'Output 6'!$H$5:$H$"&amp;$C$9),Analysis!$S70,INDIRECT("'Output 6'!$F$5:$F$"&amp;$C$9))
+SUMIF(INDIRECT("'Output 7'!$H$5:$H$"&amp;$C$10),Analysis!$S70,INDIRECT("'Output 7'!$F$5:$F$"&amp;$C$10))
+SUMIF(INDIRECT("'Output 8'!$H$5:$H$"&amp;$C$11),Analysis!$S70,INDIRECT("'Output 8'!$F$5:$F$"&amp;$C$11))
+SUMIF(INDIRECT("'Output 9'!$H$5:$H$"&amp;$C$12),Analysis!$S70,INDIRECT("'Output 9'!$F$5:$F$"&amp;$C$12))
+SUMIF(INDIRECT("'Output 10'!$H$5:$H$"&amp;$C$13),Analysis!$S70,INDIRECT("'Output 10'!$F$5:$F$"&amp;$C$13))</f>
        <v>0</v>
      </c>
    </row>
    <row r="71" spans="19:35">
      <c r="S71" s="31">
        <v>5.3</v>
      </c>
      <c r="T71" s="5">
        <f ca="1">SUMIF(INDIRECT("'Output 1'!$H$4:$H$"&amp;$C$4),Analysis!S71,INDIRECT("'Output 1'!$m$4:$m$"&amp;$C$4))
+SUMIF(INDIRECT("'Output 2'!$H$4:$H$"&amp;$C$5),Analysis!S71,INDIRECT("'Output 2'!$m$4:$m$"&amp;$C$5))
+SUMIF(INDIRECT("'Output 3'!$H$4:$H$"&amp;$C$6),Analysis!S71,INDIRECT("'Output 3'!$m$4:$m$"&amp;$C$6))
+SUMIF(INDIRECT("'Output 4'!$H$4:$H$"&amp;$C$7),Analysis!S71,INDIRECT("'Output 4'!$m$4:$m$"&amp;$C$7))
+SUMIF(INDIRECT("'Output 5'!$H$4:$H$"&amp;$C$8),Analysis!S71,INDIRECT("'Output 5'!$m$4:$m$"&amp;$C$8))
+SUMIF(INDIRECT("'Output 6'!$H$4:$H$"&amp;$C$9),Analysis!S71,INDIRECT("'Output 6'!$m$4:$m$"&amp;$C$9))
+SUMIF(INDIRECT("'Output 7'!$H$4:$H$"&amp;$C$10),Analysis!S71,INDIRECT("'Output 7'!$m$4:$m$"&amp;$C$10))
+SUMIF(INDIRECT("'Output 8'!$H$4:$H$"&amp;$C$11),Analysis!S71,INDIRECT("'Output 8'!$m$4:$m$"&amp;$C$11))
+SUMIF(INDIRECT("'Output 9'!$H$4:$H$"&amp;$C$12),Analysis!S71,INDIRECT("'Output 9'!$m$4:$m$"&amp;$C$12))
+SUMIF(INDIRECT("'Output 10'!$H$4:$H$"&amp;$C$13),Analysis!S71,INDIRECT("'Output 10'!$m$4:$m$"&amp;$C$13))</f>
        <v>0</v>
      </c>
      <c r="U71" s="5">
        <f ca="1">SUMIF(INDIRECT("'Output 1'!$H$4:$H$"&amp;$C$4),Analysis!S71,INDIRECT("'Output 1'!$Q$4:$Q$"&amp;$C$4))
+SUMIF(INDIRECT("'Output 2'!$H$4:$H$"&amp;$C$5),Analysis!S71,INDIRECT("'Output 2'!$Q$4:$Q$"&amp;$C$5))
+SUMIF(INDIRECT("'Output 3'!$H$4:$H$"&amp;$C$6),Analysis!S71,INDIRECT("'Output 3'!$Q$4:$Q$"&amp;$C$6))
+SUMIF(INDIRECT("'Output 4'!$H$4:$H$"&amp;$C$7),Analysis!S71,INDIRECT("'Output 4'!$Q$4:$Q$"&amp;$C$7))
+SUMIF(INDIRECT("'Output 5'!$H$4:$H$"&amp;$C$8),Analysis!S71,INDIRECT("'Output 5'!$Q$4:$Q$"&amp;$C$8))
+SUMIF(INDIRECT("'Output 6'!$H$4:$H$"&amp;$C$9),Analysis!S71,INDIRECT("'Output 6'!$Q$4:$Q$"&amp;$C$9))
+SUMIF(INDIRECT("'Output 7'!$H$4:$H$"&amp;$C$10),Analysis!S71,INDIRECT("'Output 7'!$Q$4:$Q$"&amp;$C$10))
+SUMIF(INDIRECT("'Output 8'!$H$4:$H$"&amp;$C$11),Analysis!S71,INDIRECT("'Output 8'!$Q$4:$Q$"&amp;$C$11))
+SUMIF(INDIRECT("'Output 9'!$H$4:$H$"&amp;$C$12),Analysis!S71,INDIRECT("'Output 9'!$Q$4:$Q$"&amp;$C$12))
+SUMIF(INDIRECT("'Output 10'!$H$4:$H$"&amp;$C$13),Analysis!S71,INDIRECT("'Output 10'!$Q$4:$Q$"&amp;$C$13))</f>
        <v>0</v>
      </c>
      <c r="V71" s="5">
        <f ca="1">SUMIF(INDIRECT("'Output 1'!$H$4:$H$"&amp;$C$4),Analysis!S71,INDIRECT("'Output 1'!$U$4:$U$"&amp;$C$4))
+SUMIF(INDIRECT("'Output 2'!$H$4:$H$"&amp;$C$5),Analysis!S71,INDIRECT("'Output 2'!$U$4:$U$"&amp;$C$5))
+SUMIF(INDIRECT("'Output 3'!$H$4:$H$"&amp;$C$6),Analysis!S71,INDIRECT("'Output 3'!$U$4:$U$"&amp;$C$6))
+SUMIF(INDIRECT("'Output 4'!$H$4:$H$"&amp;$C$7),Analysis!S71,INDIRECT("'Output 4'!$U$4:$U$"&amp;$C$7))
+SUMIF(INDIRECT("'Output 5'!$H$4:$H$"&amp;$C$8),Analysis!S71,INDIRECT("'Output 5'!$U$4:$U$"&amp;$C$8))
+SUMIF(INDIRECT("'Output 6'!$H$4:$H$"&amp;$C$9),Analysis!S71,INDIRECT("'Output 6'!$U$4:$U$"&amp;$C$9))
+SUMIF(INDIRECT("'Output 7'!$H$4:$H$"&amp;$C$10),Analysis!S71,INDIRECT("'Output 7'!$U$4:$U$"&amp;$C$10))
+SUMIF(INDIRECT("'Output 8'!$H$4:$H$"&amp;$C$11),Analysis!S71,INDIRECT("'Output 8'!$U$4:$U$"&amp;$C$11))
+SUMIF(INDIRECT("'Output 9'!$H$4:$H$"&amp;$C$12),Analysis!S71,INDIRECT("'Output 9'!$U$4:$U$"&amp;$C$12))
+SUMIF(INDIRECT("'Output 10'!$H$4:$H$"&amp;$C$13),Analysis!S71,INDIRECT("'Output 10'!$U$4:$U$"&amp;$C$13))</f>
        <v>0</v>
      </c>
      <c r="W71" s="5">
        <f ca="1">SUMIF(INDIRECT("'Output 1'!$H$4:$H$"&amp;$C$4),Analysis!T71,INDIRECT("'Output 1'!$y$4:$Y$"&amp;$C$4))
+SUMIF(INDIRECT("'Output 2'!$H$4:$H$"&amp;$C$5),Analysis!T71,INDIRECT("'Output 2'!$y$4:$Y$"&amp;$C$5))
+SUMIF(INDIRECT("'Output 3'!$H$4:$H$"&amp;$C$6),Analysis!T71,INDIRECT("'Output 3'!$y$4:$Y$"&amp;$C$6))
+SUMIF(INDIRECT("'Output 4'!$H$4:$H$"&amp;$C$7),Analysis!T71,INDIRECT("'Output 4'!$y$4:$Y$"&amp;$C$7))
+SUMIF(INDIRECT("'Output 5'!$H$4:$H$"&amp;$C$8),Analysis!T71,INDIRECT("'Output 5'!$y$4:$Y$"&amp;$C$8))
+SUMIF(INDIRECT("'Output 6'!$H$4:$H$"&amp;$C$9),Analysis!T71,INDIRECT("'Output 6'!$y$4:$Y$"&amp;$C$9))
+SUMIF(INDIRECT("'Output 7'!$H$4:$H$"&amp;$C$10),Analysis!T71,INDIRECT("'Output 7'!$y$4:$Y$"&amp;$C$10))
+SUMIF(INDIRECT("'Output 8'!$H$4:$H$"&amp;$C$11),Analysis!T71,INDIRECT("'Output 8'!$y$4:$Y$"&amp;$C$11))
+SUMIF(INDIRECT("'Output 9'!$H$4:$H$"&amp;$C$12),Analysis!T71,INDIRECT("'Output 9'!$y$4:$Y$"&amp;$C$12))
+SUMIF(INDIRECT("'Output 10'!$H$4:$H$"&amp;$C$13),Analysis!T71,INDIRECT("'Output 10'!$y$4:$Y$"&amp;$C$13))</f>
        <v>0</v>
      </c>
      <c r="X71" s="5">
        <f ca="1">SUMIF(INDIRECT("'Output 1'!$H$4:$H$"&amp;$C$4),Analysis!U71,INDIRECT("'Output 1'!$AC$4:$AC$"&amp;$C$4))
+SUMIF(INDIRECT("'Output 2'!$H$4:$H$"&amp;$C$5),Analysis!U71,INDIRECT("'Output 2'!$AC$4:$AC$"&amp;$C$5))
+SUMIF(INDIRECT("'Output 3'!$H$4:$H$"&amp;$C$6),Analysis!U71,INDIRECT("'Output 3'!$AC$4:$AC$"&amp;$C$6))
+SUMIF(INDIRECT("'Output 4'!$H$4:$H$"&amp;$C$7),Analysis!U71,INDIRECT("'Output 4'!$AC$4:$AC$"&amp;$C$7))
+SUMIF(INDIRECT("'Output 5'!$H$4:$H$"&amp;$C$8),Analysis!U71,INDIRECT("'Output 5'!$AC$4:$AC$"&amp;$C$8))
+SUMIF(INDIRECT("'Output 6'!$H$4:$H$"&amp;$C$9),Analysis!U71,INDIRECT("'Output 6'!$AC$4:$AC$"&amp;$C$9))
+SUMIF(INDIRECT("'Output 7'!$H$4:$H$"&amp;$C$10),Analysis!U71,INDIRECT("'Output 7'!$AC$4:$AC$"&amp;$C$10))
+SUMIF(INDIRECT("'Output 8'!$H$4:$H$"&amp;$C$11),Analysis!U71,INDIRECT("'Output 8'!$AC$4:$AC$"&amp;$C$11))
+SUMIF(INDIRECT("'Output 9'!$H$4:$H$"&amp;$C$12),Analysis!U71,INDIRECT("'Output 9'!$AC$4:$AC$"&amp;$C$12))
+SUMIF(INDIRECT("'Output 10'!$H$4:$H$"&amp;$C$13),Analysis!U71,INDIRECT("'Output 10'!$AC$4:$AC$"&amp;$C$13))</f>
        <v>0</v>
      </c>
      <c r="Y71" s="31"/>
      <c r="Z71" s="5">
        <f>SUMIF('Unplanned Outputs'!$E$4:$E$500,Analysis!S71,'Unplanned Outputs'!$J$4:$J$500)</f>
        <v>0</v>
      </c>
      <c r="AA71" s="5">
        <f>SUMIF('Unplanned Outputs'!$E$4:$E$500,Analysis!$S71,'Unplanned Outputs'!$N$4:$N$500)</f>
        <v>0</v>
      </c>
      <c r="AB71" s="5">
        <f>SUMIF('Unplanned Outputs'!$E$4:$E$500,Analysis!$S71,'Unplanned Outputs'!$R$4:$R$500)</f>
        <v>0</v>
      </c>
      <c r="AC71" s="5">
        <f>SUMIF('Unplanned Outputs'!$E$4:$E$500,Analysis!$S71,'Unplanned Outputs'!$V$4:$V$500)</f>
        <v>0</v>
      </c>
      <c r="AD71" s="5">
        <f>SUMIF('Unplanned Outputs'!$E$4:$E$500,Analysis!$S71,'Unplanned Outputs'!$Z$4:$Z$500)</f>
        <v>0</v>
      </c>
      <c r="AE71" s="15"/>
      <c r="AF71" s="37">
        <f t="shared" ref="AF71:AF83" ca="1" si="16">SUM(T71:V71)</f>
        <v>0</v>
      </c>
      <c r="AG71" s="37">
        <f t="shared" ref="AG71:AG83" si="17">SUM(Z71:AB71)</f>
        <v>0</v>
      </c>
      <c r="AH71" s="48">
        <f t="shared" ref="AH71:AH83" ca="1" si="18">AG71+AF71</f>
        <v>0</v>
      </c>
      <c r="AI71" s="58">
        <f ca="1">SUMIF(INDIRECT("'Output 1'!$H$5:$H$"&amp;$C$4),Analysis!$S71,INDIRECT("'Output 1'!$F$5:$F$"&amp;$C$4))
+SUMIF(INDIRECT("'Output 2'!$H$5:$H$"&amp;$C$5),Analysis!$S71,INDIRECT("'Output 2'!$F$5:$F$"&amp;$C$5))
+SUMIF(INDIRECT("'Output 3'!$H$5:$H$"&amp;$C$6),Analysis!$S71,INDIRECT("'Output 3'!$F$5:$F$"&amp;$C$6))
+SUMIF(INDIRECT("'Output 4'!$H$5:$H$"&amp;$C$7),Analysis!$S71,INDIRECT("'Output 4'!$F$5:$F$"&amp;$C$7))
+SUMIF(INDIRECT("'Output 5'!$H$5:$H$"&amp;$C$8),Analysis!$S71,INDIRECT("'Output 5'!$F$5:$F$"&amp;$C$8))
+SUMIF(INDIRECT("'Output 6'!$H$5:$H$"&amp;$C$9),Analysis!$S71,INDIRECT("'Output 6'!$F$5:$F$"&amp;$C$9))
+SUMIF(INDIRECT("'Output 7'!$H$5:$H$"&amp;$C$10),Analysis!$S71,INDIRECT("'Output 7'!$F$5:$F$"&amp;$C$10))
+SUMIF(INDIRECT("'Output 8'!$H$5:$H$"&amp;$C$11),Analysis!$S71,INDIRECT("'Output 8'!$F$5:$F$"&amp;$C$11))
+SUMIF(INDIRECT("'Output 9'!$H$5:$H$"&amp;$C$12),Analysis!$S71,INDIRECT("'Output 9'!$F$5:$F$"&amp;$C$12))
+SUMIF(INDIRECT("'Output 10'!$H$5:$H$"&amp;$C$13),Analysis!$S71,INDIRECT("'Output 10'!$F$5:$F$"&amp;$C$13))</f>
        <v>0</v>
      </c>
    </row>
    <row r="72" spans="19:35">
      <c r="S72" s="31" t="s">
        <v>414</v>
      </c>
      <c r="T72" s="5">
        <f ca="1">SUMIF(INDIRECT("'Output 1'!$H$4:$H$"&amp;$C$4),Analysis!S72,INDIRECT("'Output 1'!$m$4:$m$"&amp;$C$4))
+SUMIF(INDIRECT("'Output 2'!$H$4:$H$"&amp;$C$5),Analysis!S72,INDIRECT("'Output 2'!$m$4:$m$"&amp;$C$5))
+SUMIF(INDIRECT("'Output 3'!$H$4:$H$"&amp;$C$6),Analysis!S72,INDIRECT("'Output 3'!$m$4:$m$"&amp;$C$6))
+SUMIF(INDIRECT("'Output 4'!$H$4:$H$"&amp;$C$7),Analysis!S72,INDIRECT("'Output 4'!$m$4:$m$"&amp;$C$7))
+SUMIF(INDIRECT("'Output 5'!$H$4:$H$"&amp;$C$8),Analysis!S72,INDIRECT("'Output 5'!$m$4:$m$"&amp;$C$8))
+SUMIF(INDIRECT("'Output 6'!$H$4:$H$"&amp;$C$9),Analysis!S72,INDIRECT("'Output 6'!$m$4:$m$"&amp;$C$9))
+SUMIF(INDIRECT("'Output 7'!$H$4:$H$"&amp;$C$10),Analysis!S72,INDIRECT("'Output 7'!$m$4:$m$"&amp;$C$10))
+SUMIF(INDIRECT("'Output 8'!$H$4:$H$"&amp;$C$11),Analysis!S72,INDIRECT("'Output 8'!$m$4:$m$"&amp;$C$11))
+SUMIF(INDIRECT("'Output 9'!$H$4:$H$"&amp;$C$12),Analysis!S72,INDIRECT("'Output 9'!$m$4:$m$"&amp;$C$12))
+SUMIF(INDIRECT("'Output 10'!$H$4:$H$"&amp;$C$13),Analysis!S72,INDIRECT("'Output 10'!$m$4:$m$"&amp;$C$13))</f>
        <v>0</v>
      </c>
      <c r="U72" s="5">
        <f ca="1">SUMIF(INDIRECT("'Output 1'!$H$4:$H$"&amp;$C$4),Analysis!S72,INDIRECT("'Output 1'!$Q$4:$Q$"&amp;$C$4))
+SUMIF(INDIRECT("'Output 2'!$H$4:$H$"&amp;$C$5),Analysis!S72,INDIRECT("'Output 2'!$Q$4:$Q$"&amp;$C$5))
+SUMIF(INDIRECT("'Output 3'!$H$4:$H$"&amp;$C$6),Analysis!S72,INDIRECT("'Output 3'!$Q$4:$Q$"&amp;$C$6))
+SUMIF(INDIRECT("'Output 4'!$H$4:$H$"&amp;$C$7),Analysis!S72,INDIRECT("'Output 4'!$Q$4:$Q$"&amp;$C$7))
+SUMIF(INDIRECT("'Output 5'!$H$4:$H$"&amp;$C$8),Analysis!S72,INDIRECT("'Output 5'!$Q$4:$Q$"&amp;$C$8))
+SUMIF(INDIRECT("'Output 6'!$H$4:$H$"&amp;$C$9),Analysis!S72,INDIRECT("'Output 6'!$Q$4:$Q$"&amp;$C$9))
+SUMIF(INDIRECT("'Output 7'!$H$4:$H$"&amp;$C$10),Analysis!S72,INDIRECT("'Output 7'!$Q$4:$Q$"&amp;$C$10))
+SUMIF(INDIRECT("'Output 8'!$H$4:$H$"&amp;$C$11),Analysis!S72,INDIRECT("'Output 8'!$Q$4:$Q$"&amp;$C$11))
+SUMIF(INDIRECT("'Output 9'!$H$4:$H$"&amp;$C$12),Analysis!S72,INDIRECT("'Output 9'!$Q$4:$Q$"&amp;$C$12))
+SUMIF(INDIRECT("'Output 10'!$H$4:$H$"&amp;$C$13),Analysis!S72,INDIRECT("'Output 10'!$Q$4:$Q$"&amp;$C$13))</f>
        <v>0</v>
      </c>
      <c r="V72" s="5">
        <f ca="1">SUMIF(INDIRECT("'Output 1'!$H$4:$H$"&amp;$C$4),Analysis!S72,INDIRECT("'Output 1'!$U$4:$U$"&amp;$C$4))
+SUMIF(INDIRECT("'Output 2'!$H$4:$H$"&amp;$C$5),Analysis!S72,INDIRECT("'Output 2'!$U$4:$U$"&amp;$C$5))
+SUMIF(INDIRECT("'Output 3'!$H$4:$H$"&amp;$C$6),Analysis!S72,INDIRECT("'Output 3'!$U$4:$U$"&amp;$C$6))
+SUMIF(INDIRECT("'Output 4'!$H$4:$H$"&amp;$C$7),Analysis!S72,INDIRECT("'Output 4'!$U$4:$U$"&amp;$C$7))
+SUMIF(INDIRECT("'Output 5'!$H$4:$H$"&amp;$C$8),Analysis!S72,INDIRECT("'Output 5'!$U$4:$U$"&amp;$C$8))
+SUMIF(INDIRECT("'Output 6'!$H$4:$H$"&amp;$C$9),Analysis!S72,INDIRECT("'Output 6'!$U$4:$U$"&amp;$C$9))
+SUMIF(INDIRECT("'Output 7'!$H$4:$H$"&amp;$C$10),Analysis!S72,INDIRECT("'Output 7'!$U$4:$U$"&amp;$C$10))
+SUMIF(INDIRECT("'Output 8'!$H$4:$H$"&amp;$C$11),Analysis!S72,INDIRECT("'Output 8'!$U$4:$U$"&amp;$C$11))
+SUMIF(INDIRECT("'Output 9'!$H$4:$H$"&amp;$C$12),Analysis!S72,INDIRECT("'Output 9'!$U$4:$U$"&amp;$C$12))
+SUMIF(INDIRECT("'Output 10'!$H$4:$H$"&amp;$C$13),Analysis!S72,INDIRECT("'Output 10'!$U$4:$U$"&amp;$C$13))</f>
        <v>0</v>
      </c>
      <c r="W72" s="5">
        <f ca="1">SUMIF(INDIRECT("'Output 1'!$H$4:$H$"&amp;$C$4),Analysis!T72,INDIRECT("'Output 1'!$y$4:$Y$"&amp;$C$4))
+SUMIF(INDIRECT("'Output 2'!$H$4:$H$"&amp;$C$5),Analysis!T72,INDIRECT("'Output 2'!$y$4:$Y$"&amp;$C$5))
+SUMIF(INDIRECT("'Output 3'!$H$4:$H$"&amp;$C$6),Analysis!T72,INDIRECT("'Output 3'!$y$4:$Y$"&amp;$C$6))
+SUMIF(INDIRECT("'Output 4'!$H$4:$H$"&amp;$C$7),Analysis!T72,INDIRECT("'Output 4'!$y$4:$Y$"&amp;$C$7))
+SUMIF(INDIRECT("'Output 5'!$H$4:$H$"&amp;$C$8),Analysis!T72,INDIRECT("'Output 5'!$y$4:$Y$"&amp;$C$8))
+SUMIF(INDIRECT("'Output 6'!$H$4:$H$"&amp;$C$9),Analysis!T72,INDIRECT("'Output 6'!$y$4:$Y$"&amp;$C$9))
+SUMIF(INDIRECT("'Output 7'!$H$4:$H$"&amp;$C$10),Analysis!T72,INDIRECT("'Output 7'!$y$4:$Y$"&amp;$C$10))
+SUMIF(INDIRECT("'Output 8'!$H$4:$H$"&amp;$C$11),Analysis!T72,INDIRECT("'Output 8'!$y$4:$Y$"&amp;$C$11))
+SUMIF(INDIRECT("'Output 9'!$H$4:$H$"&amp;$C$12),Analysis!T72,INDIRECT("'Output 9'!$y$4:$Y$"&amp;$C$12))
+SUMIF(INDIRECT("'Output 10'!$H$4:$H$"&amp;$C$13),Analysis!T72,INDIRECT("'Output 10'!$y$4:$Y$"&amp;$C$13))</f>
        <v>0</v>
      </c>
      <c r="X72" s="5">
        <f ca="1">SUMIF(INDIRECT("'Output 1'!$H$4:$H$"&amp;$C$4),Analysis!U72,INDIRECT("'Output 1'!$AC$4:$AC$"&amp;$C$4))
+SUMIF(INDIRECT("'Output 2'!$H$4:$H$"&amp;$C$5),Analysis!U72,INDIRECT("'Output 2'!$AC$4:$AC$"&amp;$C$5))
+SUMIF(INDIRECT("'Output 3'!$H$4:$H$"&amp;$C$6),Analysis!U72,INDIRECT("'Output 3'!$AC$4:$AC$"&amp;$C$6))
+SUMIF(INDIRECT("'Output 4'!$H$4:$H$"&amp;$C$7),Analysis!U72,INDIRECT("'Output 4'!$AC$4:$AC$"&amp;$C$7))
+SUMIF(INDIRECT("'Output 5'!$H$4:$H$"&amp;$C$8),Analysis!U72,INDIRECT("'Output 5'!$AC$4:$AC$"&amp;$C$8))
+SUMIF(INDIRECT("'Output 6'!$H$4:$H$"&amp;$C$9),Analysis!U72,INDIRECT("'Output 6'!$AC$4:$AC$"&amp;$C$9))
+SUMIF(INDIRECT("'Output 7'!$H$4:$H$"&amp;$C$10),Analysis!U72,INDIRECT("'Output 7'!$AC$4:$AC$"&amp;$C$10))
+SUMIF(INDIRECT("'Output 8'!$H$4:$H$"&amp;$C$11),Analysis!U72,INDIRECT("'Output 8'!$AC$4:$AC$"&amp;$C$11))
+SUMIF(INDIRECT("'Output 9'!$H$4:$H$"&amp;$C$12),Analysis!U72,INDIRECT("'Output 9'!$AC$4:$AC$"&amp;$C$12))
+SUMIF(INDIRECT("'Output 10'!$H$4:$H$"&amp;$C$13),Analysis!U72,INDIRECT("'Output 10'!$AC$4:$AC$"&amp;$C$13))</f>
        <v>0</v>
      </c>
      <c r="Y72" s="31"/>
      <c r="Z72" s="5">
        <f>SUMIF('Unplanned Outputs'!$E$4:$E$500,Analysis!S72,'Unplanned Outputs'!$J$4:$J$500)</f>
        <v>0</v>
      </c>
      <c r="AA72" s="5">
        <f>SUMIF('Unplanned Outputs'!$E$4:$E$500,Analysis!$S72,'Unplanned Outputs'!$N$4:$N$500)</f>
        <v>0</v>
      </c>
      <c r="AB72" s="5">
        <f>SUMIF('Unplanned Outputs'!$E$4:$E$500,Analysis!$S72,'Unplanned Outputs'!$R$4:$R$500)</f>
        <v>0</v>
      </c>
      <c r="AC72" s="5">
        <f>SUMIF('Unplanned Outputs'!$E$4:$E$500,Analysis!$S72,'Unplanned Outputs'!$V$4:$V$500)</f>
        <v>0</v>
      </c>
      <c r="AD72" s="5">
        <f>SUMIF('Unplanned Outputs'!$E$4:$E$500,Analysis!$S72,'Unplanned Outputs'!$Z$4:$Z$500)</f>
        <v>0</v>
      </c>
      <c r="AE72" s="15"/>
      <c r="AF72" s="37">
        <f t="shared" ca="1" si="16"/>
        <v>0</v>
      </c>
      <c r="AG72" s="37">
        <f t="shared" si="17"/>
        <v>0</v>
      </c>
      <c r="AH72" s="48">
        <f t="shared" ca="1" si="18"/>
        <v>0</v>
      </c>
      <c r="AI72" s="58">
        <f ca="1">SUMIF(INDIRECT("'Output 1'!$H$5:$H$"&amp;$C$4),Analysis!$S72,INDIRECT("'Output 1'!$F$5:$F$"&amp;$C$4))
+SUMIF(INDIRECT("'Output 2'!$H$5:$H$"&amp;$C$5),Analysis!$S72,INDIRECT("'Output 2'!$F$5:$F$"&amp;$C$5))
+SUMIF(INDIRECT("'Output 3'!$H$5:$H$"&amp;$C$6),Analysis!$S72,INDIRECT("'Output 3'!$F$5:$F$"&amp;$C$6))
+SUMIF(INDIRECT("'Output 4'!$H$5:$H$"&amp;$C$7),Analysis!$S72,INDIRECT("'Output 4'!$F$5:$F$"&amp;$C$7))
+SUMIF(INDIRECT("'Output 5'!$H$5:$H$"&amp;$C$8),Analysis!$S72,INDIRECT("'Output 5'!$F$5:$F$"&amp;$C$8))
+SUMIF(INDIRECT("'Output 6'!$H$5:$H$"&amp;$C$9),Analysis!$S72,INDIRECT("'Output 6'!$F$5:$F$"&amp;$C$9))
+SUMIF(INDIRECT("'Output 7'!$H$5:$H$"&amp;$C$10),Analysis!$S72,INDIRECT("'Output 7'!$F$5:$F$"&amp;$C$10))
+SUMIF(INDIRECT("'Output 8'!$H$5:$H$"&amp;$C$11),Analysis!$S72,INDIRECT("'Output 8'!$F$5:$F$"&amp;$C$11))
+SUMIF(INDIRECT("'Output 9'!$H$5:$H$"&amp;$C$12),Analysis!$S72,INDIRECT("'Output 9'!$F$5:$F$"&amp;$C$12))
+SUMIF(INDIRECT("'Output 10'!$H$5:$H$"&amp;$C$13),Analysis!$S72,INDIRECT("'Output 10'!$F$5:$F$"&amp;$C$13))</f>
        <v>0</v>
      </c>
    </row>
    <row r="73" spans="19:35">
      <c r="S73" s="31" t="s">
        <v>415</v>
      </c>
      <c r="T73" s="5">
        <f ca="1">SUMIF(INDIRECT("'Output 1'!$H$4:$H$"&amp;$C$4),Analysis!S73,INDIRECT("'Output 1'!$m$4:$m$"&amp;$C$4))
+SUMIF(INDIRECT("'Output 2'!$H$4:$H$"&amp;$C$5),Analysis!S73,INDIRECT("'Output 2'!$m$4:$m$"&amp;$C$5))
+SUMIF(INDIRECT("'Output 3'!$H$4:$H$"&amp;$C$6),Analysis!S73,INDIRECT("'Output 3'!$m$4:$m$"&amp;$C$6))
+SUMIF(INDIRECT("'Output 4'!$H$4:$H$"&amp;$C$7),Analysis!S73,INDIRECT("'Output 4'!$m$4:$m$"&amp;$C$7))
+SUMIF(INDIRECT("'Output 5'!$H$4:$H$"&amp;$C$8),Analysis!S73,INDIRECT("'Output 5'!$m$4:$m$"&amp;$C$8))
+SUMIF(INDIRECT("'Output 6'!$H$4:$H$"&amp;$C$9),Analysis!S73,INDIRECT("'Output 6'!$m$4:$m$"&amp;$C$9))
+SUMIF(INDIRECT("'Output 7'!$H$4:$H$"&amp;$C$10),Analysis!S73,INDIRECT("'Output 7'!$m$4:$m$"&amp;$C$10))
+SUMIF(INDIRECT("'Output 8'!$H$4:$H$"&amp;$C$11),Analysis!S73,INDIRECT("'Output 8'!$m$4:$m$"&amp;$C$11))
+SUMIF(INDIRECT("'Output 9'!$H$4:$H$"&amp;$C$12),Analysis!S73,INDIRECT("'Output 9'!$m$4:$m$"&amp;$C$12))
+SUMIF(INDIRECT("'Output 10'!$H$4:$H$"&amp;$C$13),Analysis!S73,INDIRECT("'Output 10'!$m$4:$m$"&amp;$C$13))</f>
        <v>0</v>
      </c>
      <c r="U73" s="5">
        <f ca="1">SUMIF(INDIRECT("'Output 1'!$H$4:$H$"&amp;$C$4),Analysis!S73,INDIRECT("'Output 1'!$Q$4:$Q$"&amp;$C$4))
+SUMIF(INDIRECT("'Output 2'!$H$4:$H$"&amp;$C$5),Analysis!S73,INDIRECT("'Output 2'!$Q$4:$Q$"&amp;$C$5))
+SUMIF(INDIRECT("'Output 3'!$H$4:$H$"&amp;$C$6),Analysis!S73,INDIRECT("'Output 3'!$Q$4:$Q$"&amp;$C$6))
+SUMIF(INDIRECT("'Output 4'!$H$4:$H$"&amp;$C$7),Analysis!S73,INDIRECT("'Output 4'!$Q$4:$Q$"&amp;$C$7))
+SUMIF(INDIRECT("'Output 5'!$H$4:$H$"&amp;$C$8),Analysis!S73,INDIRECT("'Output 5'!$Q$4:$Q$"&amp;$C$8))
+SUMIF(INDIRECT("'Output 6'!$H$4:$H$"&amp;$C$9),Analysis!S73,INDIRECT("'Output 6'!$Q$4:$Q$"&amp;$C$9))
+SUMIF(INDIRECT("'Output 7'!$H$4:$H$"&amp;$C$10),Analysis!S73,INDIRECT("'Output 7'!$Q$4:$Q$"&amp;$C$10))
+SUMIF(INDIRECT("'Output 8'!$H$4:$H$"&amp;$C$11),Analysis!S73,INDIRECT("'Output 8'!$Q$4:$Q$"&amp;$C$11))
+SUMIF(INDIRECT("'Output 9'!$H$4:$H$"&amp;$C$12),Analysis!S73,INDIRECT("'Output 9'!$Q$4:$Q$"&amp;$C$12))
+SUMIF(INDIRECT("'Output 10'!$H$4:$H$"&amp;$C$13),Analysis!S73,INDIRECT("'Output 10'!$Q$4:$Q$"&amp;$C$13))</f>
        <v>0</v>
      </c>
      <c r="V73" s="5">
        <f ca="1">SUMIF(INDIRECT("'Output 1'!$H$4:$H$"&amp;$C$4),Analysis!S73,INDIRECT("'Output 1'!$U$4:$U$"&amp;$C$4))
+SUMIF(INDIRECT("'Output 2'!$H$4:$H$"&amp;$C$5),Analysis!S73,INDIRECT("'Output 2'!$U$4:$U$"&amp;$C$5))
+SUMIF(INDIRECT("'Output 3'!$H$4:$H$"&amp;$C$6),Analysis!S73,INDIRECT("'Output 3'!$U$4:$U$"&amp;$C$6))
+SUMIF(INDIRECT("'Output 4'!$H$4:$H$"&amp;$C$7),Analysis!S73,INDIRECT("'Output 4'!$U$4:$U$"&amp;$C$7))
+SUMIF(INDIRECT("'Output 5'!$H$4:$H$"&amp;$C$8),Analysis!S73,INDIRECT("'Output 5'!$U$4:$U$"&amp;$C$8))
+SUMIF(INDIRECT("'Output 6'!$H$4:$H$"&amp;$C$9),Analysis!S73,INDIRECT("'Output 6'!$U$4:$U$"&amp;$C$9))
+SUMIF(INDIRECT("'Output 7'!$H$4:$H$"&amp;$C$10),Analysis!S73,INDIRECT("'Output 7'!$U$4:$U$"&amp;$C$10))
+SUMIF(INDIRECT("'Output 8'!$H$4:$H$"&amp;$C$11),Analysis!S73,INDIRECT("'Output 8'!$U$4:$U$"&amp;$C$11))
+SUMIF(INDIRECT("'Output 9'!$H$4:$H$"&amp;$C$12),Analysis!S73,INDIRECT("'Output 9'!$U$4:$U$"&amp;$C$12))
+SUMIF(INDIRECT("'Output 10'!$H$4:$H$"&amp;$C$13),Analysis!S73,INDIRECT("'Output 10'!$U$4:$U$"&amp;$C$13))</f>
        <v>0</v>
      </c>
      <c r="W73" s="5">
        <f ca="1">SUMIF(INDIRECT("'Output 1'!$H$4:$H$"&amp;$C$4),Analysis!T73,INDIRECT("'Output 1'!$y$4:$Y$"&amp;$C$4))
+SUMIF(INDIRECT("'Output 2'!$H$4:$H$"&amp;$C$5),Analysis!T73,INDIRECT("'Output 2'!$y$4:$Y$"&amp;$C$5))
+SUMIF(INDIRECT("'Output 3'!$H$4:$H$"&amp;$C$6),Analysis!T73,INDIRECT("'Output 3'!$y$4:$Y$"&amp;$C$6))
+SUMIF(INDIRECT("'Output 4'!$H$4:$H$"&amp;$C$7),Analysis!T73,INDIRECT("'Output 4'!$y$4:$Y$"&amp;$C$7))
+SUMIF(INDIRECT("'Output 5'!$H$4:$H$"&amp;$C$8),Analysis!T73,INDIRECT("'Output 5'!$y$4:$Y$"&amp;$C$8))
+SUMIF(INDIRECT("'Output 6'!$H$4:$H$"&amp;$C$9),Analysis!T73,INDIRECT("'Output 6'!$y$4:$Y$"&amp;$C$9))
+SUMIF(INDIRECT("'Output 7'!$H$4:$H$"&amp;$C$10),Analysis!T73,INDIRECT("'Output 7'!$y$4:$Y$"&amp;$C$10))
+SUMIF(INDIRECT("'Output 8'!$H$4:$H$"&amp;$C$11),Analysis!T73,INDIRECT("'Output 8'!$y$4:$Y$"&amp;$C$11))
+SUMIF(INDIRECT("'Output 9'!$H$4:$H$"&amp;$C$12),Analysis!T73,INDIRECT("'Output 9'!$y$4:$Y$"&amp;$C$12))
+SUMIF(INDIRECT("'Output 10'!$H$4:$H$"&amp;$C$13),Analysis!T73,INDIRECT("'Output 10'!$y$4:$Y$"&amp;$C$13))</f>
        <v>0</v>
      </c>
      <c r="X73" s="5">
        <f ca="1">SUMIF(INDIRECT("'Output 1'!$H$4:$H$"&amp;$C$4),Analysis!U73,INDIRECT("'Output 1'!$AC$4:$AC$"&amp;$C$4))
+SUMIF(INDIRECT("'Output 2'!$H$4:$H$"&amp;$C$5),Analysis!U73,INDIRECT("'Output 2'!$AC$4:$AC$"&amp;$C$5))
+SUMIF(INDIRECT("'Output 3'!$H$4:$H$"&amp;$C$6),Analysis!U73,INDIRECT("'Output 3'!$AC$4:$AC$"&amp;$C$6))
+SUMIF(INDIRECT("'Output 4'!$H$4:$H$"&amp;$C$7),Analysis!U73,INDIRECT("'Output 4'!$AC$4:$AC$"&amp;$C$7))
+SUMIF(INDIRECT("'Output 5'!$H$4:$H$"&amp;$C$8),Analysis!U73,INDIRECT("'Output 5'!$AC$4:$AC$"&amp;$C$8))
+SUMIF(INDIRECT("'Output 6'!$H$4:$H$"&amp;$C$9),Analysis!U73,INDIRECT("'Output 6'!$AC$4:$AC$"&amp;$C$9))
+SUMIF(INDIRECT("'Output 7'!$H$4:$H$"&amp;$C$10),Analysis!U73,INDIRECT("'Output 7'!$AC$4:$AC$"&amp;$C$10))
+SUMIF(INDIRECT("'Output 8'!$H$4:$H$"&amp;$C$11),Analysis!U73,INDIRECT("'Output 8'!$AC$4:$AC$"&amp;$C$11))
+SUMIF(INDIRECT("'Output 9'!$H$4:$H$"&amp;$C$12),Analysis!U73,INDIRECT("'Output 9'!$AC$4:$AC$"&amp;$C$12))
+SUMIF(INDIRECT("'Output 10'!$H$4:$H$"&amp;$C$13),Analysis!U73,INDIRECT("'Output 10'!$AC$4:$AC$"&amp;$C$13))</f>
        <v>0</v>
      </c>
      <c r="Y73" s="31"/>
      <c r="Z73" s="5">
        <f>SUMIF('Unplanned Outputs'!$E$4:$E$500,Analysis!S73,'Unplanned Outputs'!$J$4:$J$500)</f>
        <v>0</v>
      </c>
      <c r="AA73" s="5">
        <f>SUMIF('Unplanned Outputs'!$E$4:$E$500,Analysis!$S73,'Unplanned Outputs'!$N$4:$N$500)</f>
        <v>0</v>
      </c>
      <c r="AB73" s="5">
        <f>SUMIF('Unplanned Outputs'!$E$4:$E$500,Analysis!$S73,'Unplanned Outputs'!$R$4:$R$500)</f>
        <v>0</v>
      </c>
      <c r="AC73" s="5">
        <f>SUMIF('Unplanned Outputs'!$E$4:$E$500,Analysis!$S73,'Unplanned Outputs'!$V$4:$V$500)</f>
        <v>0</v>
      </c>
      <c r="AD73" s="5">
        <f>SUMIF('Unplanned Outputs'!$E$4:$E$500,Analysis!$S73,'Unplanned Outputs'!$Z$4:$Z$500)</f>
        <v>0</v>
      </c>
      <c r="AE73" s="15"/>
      <c r="AF73" s="37">
        <f t="shared" ca="1" si="16"/>
        <v>0</v>
      </c>
      <c r="AG73" s="37">
        <f t="shared" si="17"/>
        <v>0</v>
      </c>
      <c r="AH73" s="48">
        <f t="shared" ca="1" si="18"/>
        <v>0</v>
      </c>
      <c r="AI73" s="58">
        <f ca="1">SUMIF(INDIRECT("'Output 1'!$H$5:$H$"&amp;$C$4),Analysis!$S73,INDIRECT("'Output 1'!$F$5:$F$"&amp;$C$4))
+SUMIF(INDIRECT("'Output 2'!$H$5:$H$"&amp;$C$5),Analysis!$S73,INDIRECT("'Output 2'!$F$5:$F$"&amp;$C$5))
+SUMIF(INDIRECT("'Output 3'!$H$5:$H$"&amp;$C$6),Analysis!$S73,INDIRECT("'Output 3'!$F$5:$F$"&amp;$C$6))
+SUMIF(INDIRECT("'Output 4'!$H$5:$H$"&amp;$C$7),Analysis!$S73,INDIRECT("'Output 4'!$F$5:$F$"&amp;$C$7))
+SUMIF(INDIRECT("'Output 5'!$H$5:$H$"&amp;$C$8),Analysis!$S73,INDIRECT("'Output 5'!$F$5:$F$"&amp;$C$8))
+SUMIF(INDIRECT("'Output 6'!$H$5:$H$"&amp;$C$9),Analysis!$S73,INDIRECT("'Output 6'!$F$5:$F$"&amp;$C$9))
+SUMIF(INDIRECT("'Output 7'!$H$5:$H$"&amp;$C$10),Analysis!$S73,INDIRECT("'Output 7'!$F$5:$F$"&amp;$C$10))
+SUMIF(INDIRECT("'Output 8'!$H$5:$H$"&amp;$C$11),Analysis!$S73,INDIRECT("'Output 8'!$F$5:$F$"&amp;$C$11))
+SUMIF(INDIRECT("'Output 9'!$H$5:$H$"&amp;$C$12),Analysis!$S73,INDIRECT("'Output 9'!$F$5:$F$"&amp;$C$12))
+SUMIF(INDIRECT("'Output 10'!$H$5:$H$"&amp;$C$13),Analysis!$S73,INDIRECT("'Output 10'!$F$5:$F$"&amp;$C$13))</f>
        <v>0</v>
      </c>
    </row>
    <row r="74" spans="19:35">
      <c r="S74" s="31" t="s">
        <v>416</v>
      </c>
      <c r="T74" s="5">
        <f ca="1">SUMIF(INDIRECT("'Output 1'!$H$4:$H$"&amp;$C$4),Analysis!S74,INDIRECT("'Output 1'!$m$4:$m$"&amp;$C$4))
+SUMIF(INDIRECT("'Output 2'!$H$4:$H$"&amp;$C$5),Analysis!S74,INDIRECT("'Output 2'!$m$4:$m$"&amp;$C$5))
+SUMIF(INDIRECT("'Output 3'!$H$4:$H$"&amp;$C$6),Analysis!S74,INDIRECT("'Output 3'!$m$4:$m$"&amp;$C$6))
+SUMIF(INDIRECT("'Output 4'!$H$4:$H$"&amp;$C$7),Analysis!S74,INDIRECT("'Output 4'!$m$4:$m$"&amp;$C$7))
+SUMIF(INDIRECT("'Output 5'!$H$4:$H$"&amp;$C$8),Analysis!S74,INDIRECT("'Output 5'!$m$4:$m$"&amp;$C$8))
+SUMIF(INDIRECT("'Output 6'!$H$4:$H$"&amp;$C$9),Analysis!S74,INDIRECT("'Output 6'!$m$4:$m$"&amp;$C$9))
+SUMIF(INDIRECT("'Output 7'!$H$4:$H$"&amp;$C$10),Analysis!S74,INDIRECT("'Output 7'!$m$4:$m$"&amp;$C$10))
+SUMIF(INDIRECT("'Output 8'!$H$4:$H$"&amp;$C$11),Analysis!S74,INDIRECT("'Output 8'!$m$4:$m$"&amp;$C$11))
+SUMIF(INDIRECT("'Output 9'!$H$4:$H$"&amp;$C$12),Analysis!S74,INDIRECT("'Output 9'!$m$4:$m$"&amp;$C$12))
+SUMIF(INDIRECT("'Output 10'!$H$4:$H$"&amp;$C$13),Analysis!S74,INDIRECT("'Output 10'!$m$4:$m$"&amp;$C$13))</f>
        <v>0</v>
      </c>
      <c r="U74" s="5">
        <f ca="1">SUMIF(INDIRECT("'Output 1'!$H$4:$H$"&amp;$C$4),Analysis!S74,INDIRECT("'Output 1'!$Q$4:$Q$"&amp;$C$4))
+SUMIF(INDIRECT("'Output 2'!$H$4:$H$"&amp;$C$5),Analysis!S74,INDIRECT("'Output 2'!$Q$4:$Q$"&amp;$C$5))
+SUMIF(INDIRECT("'Output 3'!$H$4:$H$"&amp;$C$6),Analysis!S74,INDIRECT("'Output 3'!$Q$4:$Q$"&amp;$C$6))
+SUMIF(INDIRECT("'Output 4'!$H$4:$H$"&amp;$C$7),Analysis!S74,INDIRECT("'Output 4'!$Q$4:$Q$"&amp;$C$7))
+SUMIF(INDIRECT("'Output 5'!$H$4:$H$"&amp;$C$8),Analysis!S74,INDIRECT("'Output 5'!$Q$4:$Q$"&amp;$C$8))
+SUMIF(INDIRECT("'Output 6'!$H$4:$H$"&amp;$C$9),Analysis!S74,INDIRECT("'Output 6'!$Q$4:$Q$"&amp;$C$9))
+SUMIF(INDIRECT("'Output 7'!$H$4:$H$"&amp;$C$10),Analysis!S74,INDIRECT("'Output 7'!$Q$4:$Q$"&amp;$C$10))
+SUMIF(INDIRECT("'Output 8'!$H$4:$H$"&amp;$C$11),Analysis!S74,INDIRECT("'Output 8'!$Q$4:$Q$"&amp;$C$11))
+SUMIF(INDIRECT("'Output 9'!$H$4:$H$"&amp;$C$12),Analysis!S74,INDIRECT("'Output 9'!$Q$4:$Q$"&amp;$C$12))
+SUMIF(INDIRECT("'Output 10'!$H$4:$H$"&amp;$C$13),Analysis!S74,INDIRECT("'Output 10'!$Q$4:$Q$"&amp;$C$13))</f>
        <v>0</v>
      </c>
      <c r="V74" s="5">
        <f ca="1">SUMIF(INDIRECT("'Output 1'!$H$4:$H$"&amp;$C$4),Analysis!S74,INDIRECT("'Output 1'!$U$4:$U$"&amp;$C$4))
+SUMIF(INDIRECT("'Output 2'!$H$4:$H$"&amp;$C$5),Analysis!S74,INDIRECT("'Output 2'!$U$4:$U$"&amp;$C$5))
+SUMIF(INDIRECT("'Output 3'!$H$4:$H$"&amp;$C$6),Analysis!S74,INDIRECT("'Output 3'!$U$4:$U$"&amp;$C$6))
+SUMIF(INDIRECT("'Output 4'!$H$4:$H$"&amp;$C$7),Analysis!S74,INDIRECT("'Output 4'!$U$4:$U$"&amp;$C$7))
+SUMIF(INDIRECT("'Output 5'!$H$4:$H$"&amp;$C$8),Analysis!S74,INDIRECT("'Output 5'!$U$4:$U$"&amp;$C$8))
+SUMIF(INDIRECT("'Output 6'!$H$4:$H$"&amp;$C$9),Analysis!S74,INDIRECT("'Output 6'!$U$4:$U$"&amp;$C$9))
+SUMIF(INDIRECT("'Output 7'!$H$4:$H$"&amp;$C$10),Analysis!S74,INDIRECT("'Output 7'!$U$4:$U$"&amp;$C$10))
+SUMIF(INDIRECT("'Output 8'!$H$4:$H$"&amp;$C$11),Analysis!S74,INDIRECT("'Output 8'!$U$4:$U$"&amp;$C$11))
+SUMIF(INDIRECT("'Output 9'!$H$4:$H$"&amp;$C$12),Analysis!S74,INDIRECT("'Output 9'!$U$4:$U$"&amp;$C$12))
+SUMIF(INDIRECT("'Output 10'!$H$4:$H$"&amp;$C$13),Analysis!S74,INDIRECT("'Output 10'!$U$4:$U$"&amp;$C$13))</f>
        <v>0</v>
      </c>
      <c r="W74" s="5">
        <f ca="1">SUMIF(INDIRECT("'Output 1'!$H$4:$H$"&amp;$C$4),Analysis!T74,INDIRECT("'Output 1'!$y$4:$Y$"&amp;$C$4))
+SUMIF(INDIRECT("'Output 2'!$H$4:$H$"&amp;$C$5),Analysis!T74,INDIRECT("'Output 2'!$y$4:$Y$"&amp;$C$5))
+SUMIF(INDIRECT("'Output 3'!$H$4:$H$"&amp;$C$6),Analysis!T74,INDIRECT("'Output 3'!$y$4:$Y$"&amp;$C$6))
+SUMIF(INDIRECT("'Output 4'!$H$4:$H$"&amp;$C$7),Analysis!T74,INDIRECT("'Output 4'!$y$4:$Y$"&amp;$C$7))
+SUMIF(INDIRECT("'Output 5'!$H$4:$H$"&amp;$C$8),Analysis!T74,INDIRECT("'Output 5'!$y$4:$Y$"&amp;$C$8))
+SUMIF(INDIRECT("'Output 6'!$H$4:$H$"&amp;$C$9),Analysis!T74,INDIRECT("'Output 6'!$y$4:$Y$"&amp;$C$9))
+SUMIF(INDIRECT("'Output 7'!$H$4:$H$"&amp;$C$10),Analysis!T74,INDIRECT("'Output 7'!$y$4:$Y$"&amp;$C$10))
+SUMIF(INDIRECT("'Output 8'!$H$4:$H$"&amp;$C$11),Analysis!T74,INDIRECT("'Output 8'!$y$4:$Y$"&amp;$C$11))
+SUMIF(INDIRECT("'Output 9'!$H$4:$H$"&amp;$C$12),Analysis!T74,INDIRECT("'Output 9'!$y$4:$Y$"&amp;$C$12))
+SUMIF(INDIRECT("'Output 10'!$H$4:$H$"&amp;$C$13),Analysis!T74,INDIRECT("'Output 10'!$y$4:$Y$"&amp;$C$13))</f>
        <v>0</v>
      </c>
      <c r="X74" s="5">
        <f ca="1">SUMIF(INDIRECT("'Output 1'!$H$4:$H$"&amp;$C$4),Analysis!U74,INDIRECT("'Output 1'!$AC$4:$AC$"&amp;$C$4))
+SUMIF(INDIRECT("'Output 2'!$H$4:$H$"&amp;$C$5),Analysis!U74,INDIRECT("'Output 2'!$AC$4:$AC$"&amp;$C$5))
+SUMIF(INDIRECT("'Output 3'!$H$4:$H$"&amp;$C$6),Analysis!U74,INDIRECT("'Output 3'!$AC$4:$AC$"&amp;$C$6))
+SUMIF(INDIRECT("'Output 4'!$H$4:$H$"&amp;$C$7),Analysis!U74,INDIRECT("'Output 4'!$AC$4:$AC$"&amp;$C$7))
+SUMIF(INDIRECT("'Output 5'!$H$4:$H$"&amp;$C$8),Analysis!U74,INDIRECT("'Output 5'!$AC$4:$AC$"&amp;$C$8))
+SUMIF(INDIRECT("'Output 6'!$H$4:$H$"&amp;$C$9),Analysis!U74,INDIRECT("'Output 6'!$AC$4:$AC$"&amp;$C$9))
+SUMIF(INDIRECT("'Output 7'!$H$4:$H$"&amp;$C$10),Analysis!U74,INDIRECT("'Output 7'!$AC$4:$AC$"&amp;$C$10))
+SUMIF(INDIRECT("'Output 8'!$H$4:$H$"&amp;$C$11),Analysis!U74,INDIRECT("'Output 8'!$AC$4:$AC$"&amp;$C$11))
+SUMIF(INDIRECT("'Output 9'!$H$4:$H$"&amp;$C$12),Analysis!U74,INDIRECT("'Output 9'!$AC$4:$AC$"&amp;$C$12))
+SUMIF(INDIRECT("'Output 10'!$H$4:$H$"&amp;$C$13),Analysis!U74,INDIRECT("'Output 10'!$AC$4:$AC$"&amp;$C$13))</f>
        <v>0</v>
      </c>
      <c r="Y74" s="31"/>
      <c r="Z74" s="5">
        <f>SUMIF('Unplanned Outputs'!$E$4:$E$500,Analysis!S74,'Unplanned Outputs'!$J$4:$J$500)</f>
        <v>0</v>
      </c>
      <c r="AA74" s="5">
        <f>SUMIF('Unplanned Outputs'!$E$4:$E$500,Analysis!$S74,'Unplanned Outputs'!$N$4:$N$500)</f>
        <v>0</v>
      </c>
      <c r="AB74" s="5">
        <f>SUMIF('Unplanned Outputs'!$E$4:$E$500,Analysis!$S74,'Unplanned Outputs'!$R$4:$R$500)</f>
        <v>0</v>
      </c>
      <c r="AC74" s="5">
        <f>SUMIF('Unplanned Outputs'!$E$4:$E$500,Analysis!$S74,'Unplanned Outputs'!$V$4:$V$500)</f>
        <v>0</v>
      </c>
      <c r="AD74" s="5">
        <f>SUMIF('Unplanned Outputs'!$E$4:$E$500,Analysis!$S74,'Unplanned Outputs'!$Z$4:$Z$500)</f>
        <v>0</v>
      </c>
      <c r="AE74" s="15"/>
      <c r="AF74" s="37">
        <f t="shared" ca="1" si="16"/>
        <v>0</v>
      </c>
      <c r="AG74" s="37">
        <f t="shared" si="17"/>
        <v>0</v>
      </c>
      <c r="AH74" s="48">
        <f t="shared" ca="1" si="18"/>
        <v>0</v>
      </c>
      <c r="AI74" s="58">
        <f ca="1">SUMIF(INDIRECT("'Output 1'!$H$5:$H$"&amp;$C$4),Analysis!$S74,INDIRECT("'Output 1'!$F$5:$F$"&amp;$C$4))
+SUMIF(INDIRECT("'Output 2'!$H$5:$H$"&amp;$C$5),Analysis!$S74,INDIRECT("'Output 2'!$F$5:$F$"&amp;$C$5))
+SUMIF(INDIRECT("'Output 3'!$H$5:$H$"&amp;$C$6),Analysis!$S74,INDIRECT("'Output 3'!$F$5:$F$"&amp;$C$6))
+SUMIF(INDIRECT("'Output 4'!$H$5:$H$"&amp;$C$7),Analysis!$S74,INDIRECT("'Output 4'!$F$5:$F$"&amp;$C$7))
+SUMIF(INDIRECT("'Output 5'!$H$5:$H$"&amp;$C$8),Analysis!$S74,INDIRECT("'Output 5'!$F$5:$F$"&amp;$C$8))
+SUMIF(INDIRECT("'Output 6'!$H$5:$H$"&amp;$C$9),Analysis!$S74,INDIRECT("'Output 6'!$F$5:$F$"&amp;$C$9))
+SUMIF(INDIRECT("'Output 7'!$H$5:$H$"&amp;$C$10),Analysis!$S74,INDIRECT("'Output 7'!$F$5:$F$"&amp;$C$10))
+SUMIF(INDIRECT("'Output 8'!$H$5:$H$"&amp;$C$11),Analysis!$S74,INDIRECT("'Output 8'!$F$5:$F$"&amp;$C$11))
+SUMIF(INDIRECT("'Output 9'!$H$5:$H$"&amp;$C$12),Analysis!$S74,INDIRECT("'Output 9'!$F$5:$F$"&amp;$C$12))
+SUMIF(INDIRECT("'Output 10'!$H$5:$H$"&amp;$C$13),Analysis!$S74,INDIRECT("'Output 10'!$F$5:$F$"&amp;$C$13))</f>
        <v>0</v>
      </c>
    </row>
    <row r="75" spans="19:35">
      <c r="S75" s="31">
        <v>5.4</v>
      </c>
      <c r="T75" s="5">
        <f ca="1">SUMIF(INDIRECT("'Output 1'!$H$4:$H$"&amp;$C$4),Analysis!S75,INDIRECT("'Output 1'!$m$4:$m$"&amp;$C$4))
+SUMIF(INDIRECT("'Output 2'!$H$4:$H$"&amp;$C$5),Analysis!S75,INDIRECT("'Output 2'!$m$4:$m$"&amp;$C$5))
+SUMIF(INDIRECT("'Output 3'!$H$4:$H$"&amp;$C$6),Analysis!S75,INDIRECT("'Output 3'!$m$4:$m$"&amp;$C$6))
+SUMIF(INDIRECT("'Output 4'!$H$4:$H$"&amp;$C$7),Analysis!S75,INDIRECT("'Output 4'!$m$4:$m$"&amp;$C$7))
+SUMIF(INDIRECT("'Output 5'!$H$4:$H$"&amp;$C$8),Analysis!S75,INDIRECT("'Output 5'!$m$4:$m$"&amp;$C$8))
+SUMIF(INDIRECT("'Output 6'!$H$4:$H$"&amp;$C$9),Analysis!S75,INDIRECT("'Output 6'!$m$4:$m$"&amp;$C$9))
+SUMIF(INDIRECT("'Output 7'!$H$4:$H$"&amp;$C$10),Analysis!S75,INDIRECT("'Output 7'!$m$4:$m$"&amp;$C$10))
+SUMIF(INDIRECT("'Output 8'!$H$4:$H$"&amp;$C$11),Analysis!S75,INDIRECT("'Output 8'!$m$4:$m$"&amp;$C$11))
+SUMIF(INDIRECT("'Output 9'!$H$4:$H$"&amp;$C$12),Analysis!S75,INDIRECT("'Output 9'!$m$4:$m$"&amp;$C$12))
+SUMIF(INDIRECT("'Output 10'!$H$4:$H$"&amp;$C$13),Analysis!S75,INDIRECT("'Output 10'!$m$4:$m$"&amp;$C$13))</f>
        <v>0</v>
      </c>
      <c r="U75" s="5">
        <f ca="1">SUMIF(INDIRECT("'Output 1'!$H$4:$H$"&amp;$C$4),Analysis!S75,INDIRECT("'Output 1'!$Q$4:$Q$"&amp;$C$4))
+SUMIF(INDIRECT("'Output 2'!$H$4:$H$"&amp;$C$5),Analysis!S75,INDIRECT("'Output 2'!$Q$4:$Q$"&amp;$C$5))
+SUMIF(INDIRECT("'Output 3'!$H$4:$H$"&amp;$C$6),Analysis!S75,INDIRECT("'Output 3'!$Q$4:$Q$"&amp;$C$6))
+SUMIF(INDIRECT("'Output 4'!$H$4:$H$"&amp;$C$7),Analysis!S75,INDIRECT("'Output 4'!$Q$4:$Q$"&amp;$C$7))
+SUMIF(INDIRECT("'Output 5'!$H$4:$H$"&amp;$C$8),Analysis!S75,INDIRECT("'Output 5'!$Q$4:$Q$"&amp;$C$8))
+SUMIF(INDIRECT("'Output 6'!$H$4:$H$"&amp;$C$9),Analysis!S75,INDIRECT("'Output 6'!$Q$4:$Q$"&amp;$C$9))
+SUMIF(INDIRECT("'Output 7'!$H$4:$H$"&amp;$C$10),Analysis!S75,INDIRECT("'Output 7'!$Q$4:$Q$"&amp;$C$10))
+SUMIF(INDIRECT("'Output 8'!$H$4:$H$"&amp;$C$11),Analysis!S75,INDIRECT("'Output 8'!$Q$4:$Q$"&amp;$C$11))
+SUMIF(INDIRECT("'Output 9'!$H$4:$H$"&amp;$C$12),Analysis!S75,INDIRECT("'Output 9'!$Q$4:$Q$"&amp;$C$12))
+SUMIF(INDIRECT("'Output 10'!$H$4:$H$"&amp;$C$13),Analysis!S75,INDIRECT("'Output 10'!$Q$4:$Q$"&amp;$C$13))</f>
        <v>0</v>
      </c>
      <c r="V75" s="5">
        <f ca="1">SUMIF(INDIRECT("'Output 1'!$H$4:$H$"&amp;$C$4),Analysis!S75,INDIRECT("'Output 1'!$U$4:$U$"&amp;$C$4))
+SUMIF(INDIRECT("'Output 2'!$H$4:$H$"&amp;$C$5),Analysis!S75,INDIRECT("'Output 2'!$U$4:$U$"&amp;$C$5))
+SUMIF(INDIRECT("'Output 3'!$H$4:$H$"&amp;$C$6),Analysis!S75,INDIRECT("'Output 3'!$U$4:$U$"&amp;$C$6))
+SUMIF(INDIRECT("'Output 4'!$H$4:$H$"&amp;$C$7),Analysis!S75,INDIRECT("'Output 4'!$U$4:$U$"&amp;$C$7))
+SUMIF(INDIRECT("'Output 5'!$H$4:$H$"&amp;$C$8),Analysis!S75,INDIRECT("'Output 5'!$U$4:$U$"&amp;$C$8))
+SUMIF(INDIRECT("'Output 6'!$H$4:$H$"&amp;$C$9),Analysis!S75,INDIRECT("'Output 6'!$U$4:$U$"&amp;$C$9))
+SUMIF(INDIRECT("'Output 7'!$H$4:$H$"&amp;$C$10),Analysis!S75,INDIRECT("'Output 7'!$U$4:$U$"&amp;$C$10))
+SUMIF(INDIRECT("'Output 8'!$H$4:$H$"&amp;$C$11),Analysis!S75,INDIRECT("'Output 8'!$U$4:$U$"&amp;$C$11))
+SUMIF(INDIRECT("'Output 9'!$H$4:$H$"&amp;$C$12),Analysis!S75,INDIRECT("'Output 9'!$U$4:$U$"&amp;$C$12))
+SUMIF(INDIRECT("'Output 10'!$H$4:$H$"&amp;$C$13),Analysis!S75,INDIRECT("'Output 10'!$U$4:$U$"&amp;$C$13))</f>
        <v>0</v>
      </c>
      <c r="W75" s="5">
        <f ca="1">SUMIF(INDIRECT("'Output 1'!$H$4:$H$"&amp;$C$4),Analysis!T75,INDIRECT("'Output 1'!$y$4:$Y$"&amp;$C$4))
+SUMIF(INDIRECT("'Output 2'!$H$4:$H$"&amp;$C$5),Analysis!T75,INDIRECT("'Output 2'!$y$4:$Y$"&amp;$C$5))
+SUMIF(INDIRECT("'Output 3'!$H$4:$H$"&amp;$C$6),Analysis!T75,INDIRECT("'Output 3'!$y$4:$Y$"&amp;$C$6))
+SUMIF(INDIRECT("'Output 4'!$H$4:$H$"&amp;$C$7),Analysis!T75,INDIRECT("'Output 4'!$y$4:$Y$"&amp;$C$7))
+SUMIF(INDIRECT("'Output 5'!$H$4:$H$"&amp;$C$8),Analysis!T75,INDIRECT("'Output 5'!$y$4:$Y$"&amp;$C$8))
+SUMIF(INDIRECT("'Output 6'!$H$4:$H$"&amp;$C$9),Analysis!T75,INDIRECT("'Output 6'!$y$4:$Y$"&amp;$C$9))
+SUMIF(INDIRECT("'Output 7'!$H$4:$H$"&amp;$C$10),Analysis!T75,INDIRECT("'Output 7'!$y$4:$Y$"&amp;$C$10))
+SUMIF(INDIRECT("'Output 8'!$H$4:$H$"&amp;$C$11),Analysis!T75,INDIRECT("'Output 8'!$y$4:$Y$"&amp;$C$11))
+SUMIF(INDIRECT("'Output 9'!$H$4:$H$"&amp;$C$12),Analysis!T75,INDIRECT("'Output 9'!$y$4:$Y$"&amp;$C$12))
+SUMIF(INDIRECT("'Output 10'!$H$4:$H$"&amp;$C$13),Analysis!T75,INDIRECT("'Output 10'!$y$4:$Y$"&amp;$C$13))</f>
        <v>0</v>
      </c>
      <c r="X75" s="5">
        <f ca="1">SUMIF(INDIRECT("'Output 1'!$H$4:$H$"&amp;$C$4),Analysis!U75,INDIRECT("'Output 1'!$AC$4:$AC$"&amp;$C$4))
+SUMIF(INDIRECT("'Output 2'!$H$4:$H$"&amp;$C$5),Analysis!U75,INDIRECT("'Output 2'!$AC$4:$AC$"&amp;$C$5))
+SUMIF(INDIRECT("'Output 3'!$H$4:$H$"&amp;$C$6),Analysis!U75,INDIRECT("'Output 3'!$AC$4:$AC$"&amp;$C$6))
+SUMIF(INDIRECT("'Output 4'!$H$4:$H$"&amp;$C$7),Analysis!U75,INDIRECT("'Output 4'!$AC$4:$AC$"&amp;$C$7))
+SUMIF(INDIRECT("'Output 5'!$H$4:$H$"&amp;$C$8),Analysis!U75,INDIRECT("'Output 5'!$AC$4:$AC$"&amp;$C$8))
+SUMIF(INDIRECT("'Output 6'!$H$4:$H$"&amp;$C$9),Analysis!U75,INDIRECT("'Output 6'!$AC$4:$AC$"&amp;$C$9))
+SUMIF(INDIRECT("'Output 7'!$H$4:$H$"&amp;$C$10),Analysis!U75,INDIRECT("'Output 7'!$AC$4:$AC$"&amp;$C$10))
+SUMIF(INDIRECT("'Output 8'!$H$4:$H$"&amp;$C$11),Analysis!U75,INDIRECT("'Output 8'!$AC$4:$AC$"&amp;$C$11))
+SUMIF(INDIRECT("'Output 9'!$H$4:$H$"&amp;$C$12),Analysis!U75,INDIRECT("'Output 9'!$AC$4:$AC$"&amp;$C$12))
+SUMIF(INDIRECT("'Output 10'!$H$4:$H$"&amp;$C$13),Analysis!U75,INDIRECT("'Output 10'!$AC$4:$AC$"&amp;$C$13))</f>
        <v>0</v>
      </c>
      <c r="Y75" s="31"/>
      <c r="Z75" s="5">
        <f>SUMIF('Unplanned Outputs'!$E$4:$E$500,Analysis!S75,'Unplanned Outputs'!$J$4:$J$500)</f>
        <v>0</v>
      </c>
      <c r="AA75" s="5">
        <f>SUMIF('Unplanned Outputs'!$E$4:$E$500,Analysis!$S75,'Unplanned Outputs'!$N$4:$N$500)</f>
        <v>0</v>
      </c>
      <c r="AB75" s="5">
        <f>SUMIF('Unplanned Outputs'!$E$4:$E$500,Analysis!$S75,'Unplanned Outputs'!$R$4:$R$500)</f>
        <v>0</v>
      </c>
      <c r="AC75" s="5">
        <f>SUMIF('Unplanned Outputs'!$E$4:$E$500,Analysis!$S75,'Unplanned Outputs'!$V$4:$V$500)</f>
        <v>0</v>
      </c>
      <c r="AD75" s="5">
        <f>SUMIF('Unplanned Outputs'!$E$4:$E$500,Analysis!$S75,'Unplanned Outputs'!$Z$4:$Z$500)</f>
        <v>0</v>
      </c>
      <c r="AE75" s="15"/>
      <c r="AF75" s="37">
        <f t="shared" ref="AF75:AF78" ca="1" si="19">SUM(T75:V75)</f>
        <v>0</v>
      </c>
      <c r="AG75" s="37">
        <f t="shared" ref="AG75:AG78" si="20">SUM(Z75:AB75)</f>
        <v>0</v>
      </c>
      <c r="AH75" s="48">
        <f t="shared" ref="AH75:AH78" ca="1" si="21">AG75+AF75</f>
        <v>0</v>
      </c>
      <c r="AI75" s="58">
        <f ca="1">SUMIF(INDIRECT("'Output 1'!$H$5:$H$"&amp;$C$4),Analysis!$S75,INDIRECT("'Output 1'!$F$5:$F$"&amp;$C$4))
+SUMIF(INDIRECT("'Output 2'!$H$5:$H$"&amp;$C$5),Analysis!$S75,INDIRECT("'Output 2'!$F$5:$F$"&amp;$C$5))
+SUMIF(INDIRECT("'Output 3'!$H$5:$H$"&amp;$C$6),Analysis!$S75,INDIRECT("'Output 3'!$F$5:$F$"&amp;$C$6))
+SUMIF(INDIRECT("'Output 4'!$H$5:$H$"&amp;$C$7),Analysis!$S75,INDIRECT("'Output 4'!$F$5:$F$"&amp;$C$7))
+SUMIF(INDIRECT("'Output 5'!$H$5:$H$"&amp;$C$8),Analysis!$S75,INDIRECT("'Output 5'!$F$5:$F$"&amp;$C$8))
+SUMIF(INDIRECT("'Output 6'!$H$5:$H$"&amp;$C$9),Analysis!$S75,INDIRECT("'Output 6'!$F$5:$F$"&amp;$C$9))
+SUMIF(INDIRECT("'Output 7'!$H$5:$H$"&amp;$C$10),Analysis!$S75,INDIRECT("'Output 7'!$F$5:$F$"&amp;$C$10))
+SUMIF(INDIRECT("'Output 8'!$H$5:$H$"&amp;$C$11),Analysis!$S75,INDIRECT("'Output 8'!$F$5:$F$"&amp;$C$11))
+SUMIF(INDIRECT("'Output 9'!$H$5:$H$"&amp;$C$12),Analysis!$S75,INDIRECT("'Output 9'!$F$5:$F$"&amp;$C$12))
+SUMIF(INDIRECT("'Output 10'!$H$5:$H$"&amp;$C$13),Analysis!$S75,INDIRECT("'Output 10'!$F$5:$F$"&amp;$C$13))</f>
        <v>0</v>
      </c>
    </row>
    <row r="76" spans="19:35">
      <c r="S76" s="31" t="s">
        <v>417</v>
      </c>
      <c r="T76" s="5">
        <f ca="1">SUMIF(INDIRECT("'Output 1'!$H$4:$H$"&amp;$C$4),Analysis!S76,INDIRECT("'Output 1'!$m$4:$m$"&amp;$C$4))
+SUMIF(INDIRECT("'Output 2'!$H$4:$H$"&amp;$C$5),Analysis!S76,INDIRECT("'Output 2'!$m$4:$m$"&amp;$C$5))
+SUMIF(INDIRECT("'Output 3'!$H$4:$H$"&amp;$C$6),Analysis!S76,INDIRECT("'Output 3'!$m$4:$m$"&amp;$C$6))
+SUMIF(INDIRECT("'Output 4'!$H$4:$H$"&amp;$C$7),Analysis!S76,INDIRECT("'Output 4'!$m$4:$m$"&amp;$C$7))
+SUMIF(INDIRECT("'Output 5'!$H$4:$H$"&amp;$C$8),Analysis!S76,INDIRECT("'Output 5'!$m$4:$m$"&amp;$C$8))
+SUMIF(INDIRECT("'Output 6'!$H$4:$H$"&amp;$C$9),Analysis!S76,INDIRECT("'Output 6'!$m$4:$m$"&amp;$C$9))
+SUMIF(INDIRECT("'Output 7'!$H$4:$H$"&amp;$C$10),Analysis!S76,INDIRECT("'Output 7'!$m$4:$m$"&amp;$C$10))
+SUMIF(INDIRECT("'Output 8'!$H$4:$H$"&amp;$C$11),Analysis!S76,INDIRECT("'Output 8'!$m$4:$m$"&amp;$C$11))
+SUMIF(INDIRECT("'Output 9'!$H$4:$H$"&amp;$C$12),Analysis!S76,INDIRECT("'Output 9'!$m$4:$m$"&amp;$C$12))
+SUMIF(INDIRECT("'Output 10'!$H$4:$H$"&amp;$C$13),Analysis!S76,INDIRECT("'Output 10'!$m$4:$m$"&amp;$C$13))</f>
        <v>0</v>
      </c>
      <c r="U76" s="5">
        <f ca="1">SUMIF(INDIRECT("'Output 1'!$H$4:$H$"&amp;$C$4),Analysis!S76,INDIRECT("'Output 1'!$Q$4:$Q$"&amp;$C$4))
+SUMIF(INDIRECT("'Output 2'!$H$4:$H$"&amp;$C$5),Analysis!S76,INDIRECT("'Output 2'!$Q$4:$Q$"&amp;$C$5))
+SUMIF(INDIRECT("'Output 3'!$H$4:$H$"&amp;$C$6),Analysis!S76,INDIRECT("'Output 3'!$Q$4:$Q$"&amp;$C$6))
+SUMIF(INDIRECT("'Output 4'!$H$4:$H$"&amp;$C$7),Analysis!S76,INDIRECT("'Output 4'!$Q$4:$Q$"&amp;$C$7))
+SUMIF(INDIRECT("'Output 5'!$H$4:$H$"&amp;$C$8),Analysis!S76,INDIRECT("'Output 5'!$Q$4:$Q$"&amp;$C$8))
+SUMIF(INDIRECT("'Output 6'!$H$4:$H$"&amp;$C$9),Analysis!S76,INDIRECT("'Output 6'!$Q$4:$Q$"&amp;$C$9))
+SUMIF(INDIRECT("'Output 7'!$H$4:$H$"&amp;$C$10),Analysis!S76,INDIRECT("'Output 7'!$Q$4:$Q$"&amp;$C$10))
+SUMIF(INDIRECT("'Output 8'!$H$4:$H$"&amp;$C$11),Analysis!S76,INDIRECT("'Output 8'!$Q$4:$Q$"&amp;$C$11))
+SUMIF(INDIRECT("'Output 9'!$H$4:$H$"&amp;$C$12),Analysis!S76,INDIRECT("'Output 9'!$Q$4:$Q$"&amp;$C$12))
+SUMIF(INDIRECT("'Output 10'!$H$4:$H$"&amp;$C$13),Analysis!S76,INDIRECT("'Output 10'!$Q$4:$Q$"&amp;$C$13))</f>
        <v>0</v>
      </c>
      <c r="V76" s="5">
        <f ca="1">SUMIF(INDIRECT("'Output 1'!$H$4:$H$"&amp;$C$4),Analysis!S76,INDIRECT("'Output 1'!$U$4:$U$"&amp;$C$4))
+SUMIF(INDIRECT("'Output 2'!$H$4:$H$"&amp;$C$5),Analysis!S76,INDIRECT("'Output 2'!$U$4:$U$"&amp;$C$5))
+SUMIF(INDIRECT("'Output 3'!$H$4:$H$"&amp;$C$6),Analysis!S76,INDIRECT("'Output 3'!$U$4:$U$"&amp;$C$6))
+SUMIF(INDIRECT("'Output 4'!$H$4:$H$"&amp;$C$7),Analysis!S76,INDIRECT("'Output 4'!$U$4:$U$"&amp;$C$7))
+SUMIF(INDIRECT("'Output 5'!$H$4:$H$"&amp;$C$8),Analysis!S76,INDIRECT("'Output 5'!$U$4:$U$"&amp;$C$8))
+SUMIF(INDIRECT("'Output 6'!$H$4:$H$"&amp;$C$9),Analysis!S76,INDIRECT("'Output 6'!$U$4:$U$"&amp;$C$9))
+SUMIF(INDIRECT("'Output 7'!$H$4:$H$"&amp;$C$10),Analysis!S76,INDIRECT("'Output 7'!$U$4:$U$"&amp;$C$10))
+SUMIF(INDIRECT("'Output 8'!$H$4:$H$"&amp;$C$11),Analysis!S76,INDIRECT("'Output 8'!$U$4:$U$"&amp;$C$11))
+SUMIF(INDIRECT("'Output 9'!$H$4:$H$"&amp;$C$12),Analysis!S76,INDIRECT("'Output 9'!$U$4:$U$"&amp;$C$12))
+SUMIF(INDIRECT("'Output 10'!$H$4:$H$"&amp;$C$13),Analysis!S76,INDIRECT("'Output 10'!$U$4:$U$"&amp;$C$13))</f>
        <v>0</v>
      </c>
      <c r="W76" s="5">
        <f ca="1">SUMIF(INDIRECT("'Output 1'!$H$4:$H$"&amp;$C$4),Analysis!T76,INDIRECT("'Output 1'!$y$4:$Y$"&amp;$C$4))
+SUMIF(INDIRECT("'Output 2'!$H$4:$H$"&amp;$C$5),Analysis!T76,INDIRECT("'Output 2'!$y$4:$Y$"&amp;$C$5))
+SUMIF(INDIRECT("'Output 3'!$H$4:$H$"&amp;$C$6),Analysis!T76,INDIRECT("'Output 3'!$y$4:$Y$"&amp;$C$6))
+SUMIF(INDIRECT("'Output 4'!$H$4:$H$"&amp;$C$7),Analysis!T76,INDIRECT("'Output 4'!$y$4:$Y$"&amp;$C$7))
+SUMIF(INDIRECT("'Output 5'!$H$4:$H$"&amp;$C$8),Analysis!T76,INDIRECT("'Output 5'!$y$4:$Y$"&amp;$C$8))
+SUMIF(INDIRECT("'Output 6'!$H$4:$H$"&amp;$C$9),Analysis!T76,INDIRECT("'Output 6'!$y$4:$Y$"&amp;$C$9))
+SUMIF(INDIRECT("'Output 7'!$H$4:$H$"&amp;$C$10),Analysis!T76,INDIRECT("'Output 7'!$y$4:$Y$"&amp;$C$10))
+SUMIF(INDIRECT("'Output 8'!$H$4:$H$"&amp;$C$11),Analysis!T76,INDIRECT("'Output 8'!$y$4:$Y$"&amp;$C$11))
+SUMIF(INDIRECT("'Output 9'!$H$4:$H$"&amp;$C$12),Analysis!T76,INDIRECT("'Output 9'!$y$4:$Y$"&amp;$C$12))
+SUMIF(INDIRECT("'Output 10'!$H$4:$H$"&amp;$C$13),Analysis!T76,INDIRECT("'Output 10'!$y$4:$Y$"&amp;$C$13))</f>
        <v>0</v>
      </c>
      <c r="X76" s="5">
        <f ca="1">SUMIF(INDIRECT("'Output 1'!$H$4:$H$"&amp;$C$4),Analysis!U76,INDIRECT("'Output 1'!$AC$4:$AC$"&amp;$C$4))
+SUMIF(INDIRECT("'Output 2'!$H$4:$H$"&amp;$C$5),Analysis!U76,INDIRECT("'Output 2'!$AC$4:$AC$"&amp;$C$5))
+SUMIF(INDIRECT("'Output 3'!$H$4:$H$"&amp;$C$6),Analysis!U76,INDIRECT("'Output 3'!$AC$4:$AC$"&amp;$C$6))
+SUMIF(INDIRECT("'Output 4'!$H$4:$H$"&amp;$C$7),Analysis!U76,INDIRECT("'Output 4'!$AC$4:$AC$"&amp;$C$7))
+SUMIF(INDIRECT("'Output 5'!$H$4:$H$"&amp;$C$8),Analysis!U76,INDIRECT("'Output 5'!$AC$4:$AC$"&amp;$C$8))
+SUMIF(INDIRECT("'Output 6'!$H$4:$H$"&amp;$C$9),Analysis!U76,INDIRECT("'Output 6'!$AC$4:$AC$"&amp;$C$9))
+SUMIF(INDIRECT("'Output 7'!$H$4:$H$"&amp;$C$10),Analysis!U76,INDIRECT("'Output 7'!$AC$4:$AC$"&amp;$C$10))
+SUMIF(INDIRECT("'Output 8'!$H$4:$H$"&amp;$C$11),Analysis!U76,INDIRECT("'Output 8'!$AC$4:$AC$"&amp;$C$11))
+SUMIF(INDIRECT("'Output 9'!$H$4:$H$"&amp;$C$12),Analysis!U76,INDIRECT("'Output 9'!$AC$4:$AC$"&amp;$C$12))
+SUMIF(INDIRECT("'Output 10'!$H$4:$H$"&amp;$C$13),Analysis!U76,INDIRECT("'Output 10'!$AC$4:$AC$"&amp;$C$13))</f>
        <v>0</v>
      </c>
      <c r="Y76" s="31"/>
      <c r="Z76" s="5">
        <f>SUMIF('Unplanned Outputs'!$E$4:$E$500,Analysis!S76,'Unplanned Outputs'!$J$4:$J$500)</f>
        <v>0</v>
      </c>
      <c r="AA76" s="5">
        <f>SUMIF('Unplanned Outputs'!$E$4:$E$500,Analysis!$S76,'Unplanned Outputs'!$N$4:$N$500)</f>
        <v>0</v>
      </c>
      <c r="AB76" s="5">
        <f>SUMIF('Unplanned Outputs'!$E$4:$E$500,Analysis!$S76,'Unplanned Outputs'!$R$4:$R$500)</f>
        <v>0</v>
      </c>
      <c r="AC76" s="5">
        <f>SUMIF('Unplanned Outputs'!$E$4:$E$500,Analysis!$S76,'Unplanned Outputs'!$V$4:$V$500)</f>
        <v>0</v>
      </c>
      <c r="AD76" s="5">
        <f>SUMIF('Unplanned Outputs'!$E$4:$E$500,Analysis!$S76,'Unplanned Outputs'!$Z$4:$Z$500)</f>
        <v>0</v>
      </c>
      <c r="AE76" s="15"/>
      <c r="AF76" s="37">
        <f t="shared" ca="1" si="19"/>
        <v>0</v>
      </c>
      <c r="AG76" s="37">
        <f t="shared" si="20"/>
        <v>0</v>
      </c>
      <c r="AH76" s="48">
        <f t="shared" ca="1" si="21"/>
        <v>0</v>
      </c>
      <c r="AI76" s="58">
        <f ca="1">SUMIF(INDIRECT("'Output 1'!$H$5:$H$"&amp;$C$4),Analysis!$S76,INDIRECT("'Output 1'!$F$5:$F$"&amp;$C$4))
+SUMIF(INDIRECT("'Output 2'!$H$5:$H$"&amp;$C$5),Analysis!$S76,INDIRECT("'Output 2'!$F$5:$F$"&amp;$C$5))
+SUMIF(INDIRECT("'Output 3'!$H$5:$H$"&amp;$C$6),Analysis!$S76,INDIRECT("'Output 3'!$F$5:$F$"&amp;$C$6))
+SUMIF(INDIRECT("'Output 4'!$H$5:$H$"&amp;$C$7),Analysis!$S76,INDIRECT("'Output 4'!$F$5:$F$"&amp;$C$7))
+SUMIF(INDIRECT("'Output 5'!$H$5:$H$"&amp;$C$8),Analysis!$S76,INDIRECT("'Output 5'!$F$5:$F$"&amp;$C$8))
+SUMIF(INDIRECT("'Output 6'!$H$5:$H$"&amp;$C$9),Analysis!$S76,INDIRECT("'Output 6'!$F$5:$F$"&amp;$C$9))
+SUMIF(INDIRECT("'Output 7'!$H$5:$H$"&amp;$C$10),Analysis!$S76,INDIRECT("'Output 7'!$F$5:$F$"&amp;$C$10))
+SUMIF(INDIRECT("'Output 8'!$H$5:$H$"&amp;$C$11),Analysis!$S76,INDIRECT("'Output 8'!$F$5:$F$"&amp;$C$11))
+SUMIF(INDIRECT("'Output 9'!$H$5:$H$"&amp;$C$12),Analysis!$S76,INDIRECT("'Output 9'!$F$5:$F$"&amp;$C$12))
+SUMIF(INDIRECT("'Output 10'!$H$5:$H$"&amp;$C$13),Analysis!$S76,INDIRECT("'Output 10'!$F$5:$F$"&amp;$C$13))</f>
        <v>0</v>
      </c>
    </row>
    <row r="77" spans="19:35">
      <c r="S77" s="31" t="s">
        <v>418</v>
      </c>
      <c r="T77" s="5">
        <f ca="1">SUMIF(INDIRECT("'Output 1'!$H$4:$H$"&amp;$C$4),Analysis!S77,INDIRECT("'Output 1'!$m$4:$m$"&amp;$C$4))
+SUMIF(INDIRECT("'Output 2'!$H$4:$H$"&amp;$C$5),Analysis!S77,INDIRECT("'Output 2'!$m$4:$m$"&amp;$C$5))
+SUMIF(INDIRECT("'Output 3'!$H$4:$H$"&amp;$C$6),Analysis!S77,INDIRECT("'Output 3'!$m$4:$m$"&amp;$C$6))
+SUMIF(INDIRECT("'Output 4'!$H$4:$H$"&amp;$C$7),Analysis!S77,INDIRECT("'Output 4'!$m$4:$m$"&amp;$C$7))
+SUMIF(INDIRECT("'Output 5'!$H$4:$H$"&amp;$C$8),Analysis!S77,INDIRECT("'Output 5'!$m$4:$m$"&amp;$C$8))
+SUMIF(INDIRECT("'Output 6'!$H$4:$H$"&amp;$C$9),Analysis!S77,INDIRECT("'Output 6'!$m$4:$m$"&amp;$C$9))
+SUMIF(INDIRECT("'Output 7'!$H$4:$H$"&amp;$C$10),Analysis!S77,INDIRECT("'Output 7'!$m$4:$m$"&amp;$C$10))
+SUMIF(INDIRECT("'Output 8'!$H$4:$H$"&amp;$C$11),Analysis!S77,INDIRECT("'Output 8'!$m$4:$m$"&amp;$C$11))
+SUMIF(INDIRECT("'Output 9'!$H$4:$H$"&amp;$C$12),Analysis!S77,INDIRECT("'Output 9'!$m$4:$m$"&amp;$C$12))
+SUMIF(INDIRECT("'Output 10'!$H$4:$H$"&amp;$C$13),Analysis!S77,INDIRECT("'Output 10'!$m$4:$m$"&amp;$C$13))</f>
        <v>0</v>
      </c>
      <c r="U77" s="5">
        <f ca="1">SUMIF(INDIRECT("'Output 1'!$H$4:$H$"&amp;$C$4),Analysis!S77,INDIRECT("'Output 1'!$Q$4:$Q$"&amp;$C$4))
+SUMIF(INDIRECT("'Output 2'!$H$4:$H$"&amp;$C$5),Analysis!S77,INDIRECT("'Output 2'!$Q$4:$Q$"&amp;$C$5))
+SUMIF(INDIRECT("'Output 3'!$H$4:$H$"&amp;$C$6),Analysis!S77,INDIRECT("'Output 3'!$Q$4:$Q$"&amp;$C$6))
+SUMIF(INDIRECT("'Output 4'!$H$4:$H$"&amp;$C$7),Analysis!S77,INDIRECT("'Output 4'!$Q$4:$Q$"&amp;$C$7))
+SUMIF(INDIRECT("'Output 5'!$H$4:$H$"&amp;$C$8),Analysis!S77,INDIRECT("'Output 5'!$Q$4:$Q$"&amp;$C$8))
+SUMIF(INDIRECT("'Output 6'!$H$4:$H$"&amp;$C$9),Analysis!S77,INDIRECT("'Output 6'!$Q$4:$Q$"&amp;$C$9))
+SUMIF(INDIRECT("'Output 7'!$H$4:$H$"&amp;$C$10),Analysis!S77,INDIRECT("'Output 7'!$Q$4:$Q$"&amp;$C$10))
+SUMIF(INDIRECT("'Output 8'!$H$4:$H$"&amp;$C$11),Analysis!S77,INDIRECT("'Output 8'!$Q$4:$Q$"&amp;$C$11))
+SUMIF(INDIRECT("'Output 9'!$H$4:$H$"&amp;$C$12),Analysis!S77,INDIRECT("'Output 9'!$Q$4:$Q$"&amp;$C$12))
+SUMIF(INDIRECT("'Output 10'!$H$4:$H$"&amp;$C$13),Analysis!S77,INDIRECT("'Output 10'!$Q$4:$Q$"&amp;$C$13))</f>
        <v>0</v>
      </c>
      <c r="V77" s="5">
        <f ca="1">SUMIF(INDIRECT("'Output 1'!$H$4:$H$"&amp;$C$4),Analysis!S77,INDIRECT("'Output 1'!$U$4:$U$"&amp;$C$4))
+SUMIF(INDIRECT("'Output 2'!$H$4:$H$"&amp;$C$5),Analysis!S77,INDIRECT("'Output 2'!$U$4:$U$"&amp;$C$5))
+SUMIF(INDIRECT("'Output 3'!$H$4:$H$"&amp;$C$6),Analysis!S77,INDIRECT("'Output 3'!$U$4:$U$"&amp;$C$6))
+SUMIF(INDIRECT("'Output 4'!$H$4:$H$"&amp;$C$7),Analysis!S77,INDIRECT("'Output 4'!$U$4:$U$"&amp;$C$7))
+SUMIF(INDIRECT("'Output 5'!$H$4:$H$"&amp;$C$8),Analysis!S77,INDIRECT("'Output 5'!$U$4:$U$"&amp;$C$8))
+SUMIF(INDIRECT("'Output 6'!$H$4:$H$"&amp;$C$9),Analysis!S77,INDIRECT("'Output 6'!$U$4:$U$"&amp;$C$9))
+SUMIF(INDIRECT("'Output 7'!$H$4:$H$"&amp;$C$10),Analysis!S77,INDIRECT("'Output 7'!$U$4:$U$"&amp;$C$10))
+SUMIF(INDIRECT("'Output 8'!$H$4:$H$"&amp;$C$11),Analysis!S77,INDIRECT("'Output 8'!$U$4:$U$"&amp;$C$11))
+SUMIF(INDIRECT("'Output 9'!$H$4:$H$"&amp;$C$12),Analysis!S77,INDIRECT("'Output 9'!$U$4:$U$"&amp;$C$12))
+SUMIF(INDIRECT("'Output 10'!$H$4:$H$"&amp;$C$13),Analysis!S77,INDIRECT("'Output 10'!$U$4:$U$"&amp;$C$13))</f>
        <v>0</v>
      </c>
      <c r="W77" s="5">
        <f ca="1">SUMIF(INDIRECT("'Output 1'!$H$4:$H$"&amp;$C$4),Analysis!T77,INDIRECT("'Output 1'!$y$4:$Y$"&amp;$C$4))
+SUMIF(INDIRECT("'Output 2'!$H$4:$H$"&amp;$C$5),Analysis!T77,INDIRECT("'Output 2'!$y$4:$Y$"&amp;$C$5))
+SUMIF(INDIRECT("'Output 3'!$H$4:$H$"&amp;$C$6),Analysis!T77,INDIRECT("'Output 3'!$y$4:$Y$"&amp;$C$6))
+SUMIF(INDIRECT("'Output 4'!$H$4:$H$"&amp;$C$7),Analysis!T77,INDIRECT("'Output 4'!$y$4:$Y$"&amp;$C$7))
+SUMIF(INDIRECT("'Output 5'!$H$4:$H$"&amp;$C$8),Analysis!T77,INDIRECT("'Output 5'!$y$4:$Y$"&amp;$C$8))
+SUMIF(INDIRECT("'Output 6'!$H$4:$H$"&amp;$C$9),Analysis!T77,INDIRECT("'Output 6'!$y$4:$Y$"&amp;$C$9))
+SUMIF(INDIRECT("'Output 7'!$H$4:$H$"&amp;$C$10),Analysis!T77,INDIRECT("'Output 7'!$y$4:$Y$"&amp;$C$10))
+SUMIF(INDIRECT("'Output 8'!$H$4:$H$"&amp;$C$11),Analysis!T77,INDIRECT("'Output 8'!$y$4:$Y$"&amp;$C$11))
+SUMIF(INDIRECT("'Output 9'!$H$4:$H$"&amp;$C$12),Analysis!T77,INDIRECT("'Output 9'!$y$4:$Y$"&amp;$C$12))
+SUMIF(INDIRECT("'Output 10'!$H$4:$H$"&amp;$C$13),Analysis!T77,INDIRECT("'Output 10'!$y$4:$Y$"&amp;$C$13))</f>
        <v>0</v>
      </c>
      <c r="X77" s="5">
        <f ca="1">SUMIF(INDIRECT("'Output 1'!$H$4:$H$"&amp;$C$4),Analysis!U77,INDIRECT("'Output 1'!$AC$4:$AC$"&amp;$C$4))
+SUMIF(INDIRECT("'Output 2'!$H$4:$H$"&amp;$C$5),Analysis!U77,INDIRECT("'Output 2'!$AC$4:$AC$"&amp;$C$5))
+SUMIF(INDIRECT("'Output 3'!$H$4:$H$"&amp;$C$6),Analysis!U77,INDIRECT("'Output 3'!$AC$4:$AC$"&amp;$C$6))
+SUMIF(INDIRECT("'Output 4'!$H$4:$H$"&amp;$C$7),Analysis!U77,INDIRECT("'Output 4'!$AC$4:$AC$"&amp;$C$7))
+SUMIF(INDIRECT("'Output 5'!$H$4:$H$"&amp;$C$8),Analysis!U77,INDIRECT("'Output 5'!$AC$4:$AC$"&amp;$C$8))
+SUMIF(INDIRECT("'Output 6'!$H$4:$H$"&amp;$C$9),Analysis!U77,INDIRECT("'Output 6'!$AC$4:$AC$"&amp;$C$9))
+SUMIF(INDIRECT("'Output 7'!$H$4:$H$"&amp;$C$10),Analysis!U77,INDIRECT("'Output 7'!$AC$4:$AC$"&amp;$C$10))
+SUMIF(INDIRECT("'Output 8'!$H$4:$H$"&amp;$C$11),Analysis!U77,INDIRECT("'Output 8'!$AC$4:$AC$"&amp;$C$11))
+SUMIF(INDIRECT("'Output 9'!$H$4:$H$"&amp;$C$12),Analysis!U77,INDIRECT("'Output 9'!$AC$4:$AC$"&amp;$C$12))
+SUMIF(INDIRECT("'Output 10'!$H$4:$H$"&amp;$C$13),Analysis!U77,INDIRECT("'Output 10'!$AC$4:$AC$"&amp;$C$13))</f>
        <v>0</v>
      </c>
      <c r="Y77" s="31"/>
      <c r="Z77" s="5">
        <f>SUMIF('Unplanned Outputs'!$E$4:$E$500,Analysis!S77,'Unplanned Outputs'!$J$4:$J$500)</f>
        <v>0</v>
      </c>
      <c r="AA77" s="5">
        <f>SUMIF('Unplanned Outputs'!$E$4:$E$500,Analysis!$S77,'Unplanned Outputs'!$N$4:$N$500)</f>
        <v>0</v>
      </c>
      <c r="AB77" s="5">
        <f>SUMIF('Unplanned Outputs'!$E$4:$E$500,Analysis!$S77,'Unplanned Outputs'!$R$4:$R$500)</f>
        <v>0</v>
      </c>
      <c r="AC77" s="5">
        <f>SUMIF('Unplanned Outputs'!$E$4:$E$500,Analysis!$S77,'Unplanned Outputs'!$V$4:$V$500)</f>
        <v>0</v>
      </c>
      <c r="AD77" s="5">
        <f>SUMIF('Unplanned Outputs'!$E$4:$E$500,Analysis!$S77,'Unplanned Outputs'!$Z$4:$Z$500)</f>
        <v>0</v>
      </c>
      <c r="AE77" s="15"/>
      <c r="AF77" s="37">
        <f t="shared" ca="1" si="19"/>
        <v>0</v>
      </c>
      <c r="AG77" s="37">
        <f t="shared" si="20"/>
        <v>0</v>
      </c>
      <c r="AH77" s="48">
        <f t="shared" ca="1" si="21"/>
        <v>0</v>
      </c>
      <c r="AI77" s="58">
        <f ca="1">SUMIF(INDIRECT("'Output 1'!$H$5:$H$"&amp;$C$4),Analysis!$S77,INDIRECT("'Output 1'!$F$5:$F$"&amp;$C$4))
+SUMIF(INDIRECT("'Output 2'!$H$5:$H$"&amp;$C$5),Analysis!$S77,INDIRECT("'Output 2'!$F$5:$F$"&amp;$C$5))
+SUMIF(INDIRECT("'Output 3'!$H$5:$H$"&amp;$C$6),Analysis!$S77,INDIRECT("'Output 3'!$F$5:$F$"&amp;$C$6))
+SUMIF(INDIRECT("'Output 4'!$H$5:$H$"&amp;$C$7),Analysis!$S77,INDIRECT("'Output 4'!$F$5:$F$"&amp;$C$7))
+SUMIF(INDIRECT("'Output 5'!$H$5:$H$"&amp;$C$8),Analysis!$S77,INDIRECT("'Output 5'!$F$5:$F$"&amp;$C$8))
+SUMIF(INDIRECT("'Output 6'!$H$5:$H$"&amp;$C$9),Analysis!$S77,INDIRECT("'Output 6'!$F$5:$F$"&amp;$C$9))
+SUMIF(INDIRECT("'Output 7'!$H$5:$H$"&amp;$C$10),Analysis!$S77,INDIRECT("'Output 7'!$F$5:$F$"&amp;$C$10))
+SUMIF(INDIRECT("'Output 8'!$H$5:$H$"&amp;$C$11),Analysis!$S77,INDIRECT("'Output 8'!$F$5:$F$"&amp;$C$11))
+SUMIF(INDIRECT("'Output 9'!$H$5:$H$"&amp;$C$12),Analysis!$S77,INDIRECT("'Output 9'!$F$5:$F$"&amp;$C$12))
+SUMIF(INDIRECT("'Output 10'!$H$5:$H$"&amp;$C$13),Analysis!$S77,INDIRECT("'Output 10'!$F$5:$F$"&amp;$C$13))</f>
        <v>0</v>
      </c>
    </row>
    <row r="78" spans="19:35">
      <c r="S78" s="31" t="s">
        <v>419</v>
      </c>
      <c r="T78" s="5">
        <f ca="1">SUMIF(INDIRECT("'Output 1'!$H$4:$H$"&amp;$C$4),Analysis!S78,INDIRECT("'Output 1'!$m$4:$m$"&amp;$C$4))
+SUMIF(INDIRECT("'Output 2'!$H$4:$H$"&amp;$C$5),Analysis!S78,INDIRECT("'Output 2'!$m$4:$m$"&amp;$C$5))
+SUMIF(INDIRECT("'Output 3'!$H$4:$H$"&amp;$C$6),Analysis!S78,INDIRECT("'Output 3'!$m$4:$m$"&amp;$C$6))
+SUMIF(INDIRECT("'Output 4'!$H$4:$H$"&amp;$C$7),Analysis!S78,INDIRECT("'Output 4'!$m$4:$m$"&amp;$C$7))
+SUMIF(INDIRECT("'Output 5'!$H$4:$H$"&amp;$C$8),Analysis!S78,INDIRECT("'Output 5'!$m$4:$m$"&amp;$C$8))
+SUMIF(INDIRECT("'Output 6'!$H$4:$H$"&amp;$C$9),Analysis!S78,INDIRECT("'Output 6'!$m$4:$m$"&amp;$C$9))
+SUMIF(INDIRECT("'Output 7'!$H$4:$H$"&amp;$C$10),Analysis!S78,INDIRECT("'Output 7'!$m$4:$m$"&amp;$C$10))
+SUMIF(INDIRECT("'Output 8'!$H$4:$H$"&amp;$C$11),Analysis!S78,INDIRECT("'Output 8'!$m$4:$m$"&amp;$C$11))
+SUMIF(INDIRECT("'Output 9'!$H$4:$H$"&amp;$C$12),Analysis!S78,INDIRECT("'Output 9'!$m$4:$m$"&amp;$C$12))
+SUMIF(INDIRECT("'Output 10'!$H$4:$H$"&amp;$C$13),Analysis!S78,INDIRECT("'Output 10'!$m$4:$m$"&amp;$C$13))</f>
        <v>0</v>
      </c>
      <c r="U78" s="5">
        <f ca="1">SUMIF(INDIRECT("'Output 1'!$H$4:$H$"&amp;$C$4),Analysis!S78,INDIRECT("'Output 1'!$Q$4:$Q$"&amp;$C$4))
+SUMIF(INDIRECT("'Output 2'!$H$4:$H$"&amp;$C$5),Analysis!S78,INDIRECT("'Output 2'!$Q$4:$Q$"&amp;$C$5))
+SUMIF(INDIRECT("'Output 3'!$H$4:$H$"&amp;$C$6),Analysis!S78,INDIRECT("'Output 3'!$Q$4:$Q$"&amp;$C$6))
+SUMIF(INDIRECT("'Output 4'!$H$4:$H$"&amp;$C$7),Analysis!S78,INDIRECT("'Output 4'!$Q$4:$Q$"&amp;$C$7))
+SUMIF(INDIRECT("'Output 5'!$H$4:$H$"&amp;$C$8),Analysis!S78,INDIRECT("'Output 5'!$Q$4:$Q$"&amp;$C$8))
+SUMIF(INDIRECT("'Output 6'!$H$4:$H$"&amp;$C$9),Analysis!S78,INDIRECT("'Output 6'!$Q$4:$Q$"&amp;$C$9))
+SUMIF(INDIRECT("'Output 7'!$H$4:$H$"&amp;$C$10),Analysis!S78,INDIRECT("'Output 7'!$Q$4:$Q$"&amp;$C$10))
+SUMIF(INDIRECT("'Output 8'!$H$4:$H$"&amp;$C$11),Analysis!S78,INDIRECT("'Output 8'!$Q$4:$Q$"&amp;$C$11))
+SUMIF(INDIRECT("'Output 9'!$H$4:$H$"&amp;$C$12),Analysis!S78,INDIRECT("'Output 9'!$Q$4:$Q$"&amp;$C$12))
+SUMIF(INDIRECT("'Output 10'!$H$4:$H$"&amp;$C$13),Analysis!S78,INDIRECT("'Output 10'!$Q$4:$Q$"&amp;$C$13))</f>
        <v>0</v>
      </c>
      <c r="V78" s="5">
        <f ca="1">SUMIF(INDIRECT("'Output 1'!$H$4:$H$"&amp;$C$4),Analysis!S78,INDIRECT("'Output 1'!$U$4:$U$"&amp;$C$4))
+SUMIF(INDIRECT("'Output 2'!$H$4:$H$"&amp;$C$5),Analysis!S78,INDIRECT("'Output 2'!$U$4:$U$"&amp;$C$5))
+SUMIF(INDIRECT("'Output 3'!$H$4:$H$"&amp;$C$6),Analysis!S78,INDIRECT("'Output 3'!$U$4:$U$"&amp;$C$6))
+SUMIF(INDIRECT("'Output 4'!$H$4:$H$"&amp;$C$7),Analysis!S78,INDIRECT("'Output 4'!$U$4:$U$"&amp;$C$7))
+SUMIF(INDIRECT("'Output 5'!$H$4:$H$"&amp;$C$8),Analysis!S78,INDIRECT("'Output 5'!$U$4:$U$"&amp;$C$8))
+SUMIF(INDIRECT("'Output 6'!$H$4:$H$"&amp;$C$9),Analysis!S78,INDIRECT("'Output 6'!$U$4:$U$"&amp;$C$9))
+SUMIF(INDIRECT("'Output 7'!$H$4:$H$"&amp;$C$10),Analysis!S78,INDIRECT("'Output 7'!$U$4:$U$"&amp;$C$10))
+SUMIF(INDIRECT("'Output 8'!$H$4:$H$"&amp;$C$11),Analysis!S78,INDIRECT("'Output 8'!$U$4:$U$"&amp;$C$11))
+SUMIF(INDIRECT("'Output 9'!$H$4:$H$"&amp;$C$12),Analysis!S78,INDIRECT("'Output 9'!$U$4:$U$"&amp;$C$12))
+SUMIF(INDIRECT("'Output 10'!$H$4:$H$"&amp;$C$13),Analysis!S78,INDIRECT("'Output 10'!$U$4:$U$"&amp;$C$13))</f>
        <v>0</v>
      </c>
      <c r="W78" s="5">
        <f ca="1">SUMIF(INDIRECT("'Output 1'!$H$4:$H$"&amp;$C$4),Analysis!T78,INDIRECT("'Output 1'!$y$4:$Y$"&amp;$C$4))
+SUMIF(INDIRECT("'Output 2'!$H$4:$H$"&amp;$C$5),Analysis!T78,INDIRECT("'Output 2'!$y$4:$Y$"&amp;$C$5))
+SUMIF(INDIRECT("'Output 3'!$H$4:$H$"&amp;$C$6),Analysis!T78,INDIRECT("'Output 3'!$y$4:$Y$"&amp;$C$6))
+SUMIF(INDIRECT("'Output 4'!$H$4:$H$"&amp;$C$7),Analysis!T78,INDIRECT("'Output 4'!$y$4:$Y$"&amp;$C$7))
+SUMIF(INDIRECT("'Output 5'!$H$4:$H$"&amp;$C$8),Analysis!T78,INDIRECT("'Output 5'!$y$4:$Y$"&amp;$C$8))
+SUMIF(INDIRECT("'Output 6'!$H$4:$H$"&amp;$C$9),Analysis!T78,INDIRECT("'Output 6'!$y$4:$Y$"&amp;$C$9))
+SUMIF(INDIRECT("'Output 7'!$H$4:$H$"&amp;$C$10),Analysis!T78,INDIRECT("'Output 7'!$y$4:$Y$"&amp;$C$10))
+SUMIF(INDIRECT("'Output 8'!$H$4:$H$"&amp;$C$11),Analysis!T78,INDIRECT("'Output 8'!$y$4:$Y$"&amp;$C$11))
+SUMIF(INDIRECT("'Output 9'!$H$4:$H$"&amp;$C$12),Analysis!T78,INDIRECT("'Output 9'!$y$4:$Y$"&amp;$C$12))
+SUMIF(INDIRECT("'Output 10'!$H$4:$H$"&amp;$C$13),Analysis!T78,INDIRECT("'Output 10'!$y$4:$Y$"&amp;$C$13))</f>
        <v>0</v>
      </c>
      <c r="X78" s="5">
        <f ca="1">SUMIF(INDIRECT("'Output 1'!$H$4:$H$"&amp;$C$4),Analysis!U78,INDIRECT("'Output 1'!$AC$4:$AC$"&amp;$C$4))
+SUMIF(INDIRECT("'Output 2'!$H$4:$H$"&amp;$C$5),Analysis!U78,INDIRECT("'Output 2'!$AC$4:$AC$"&amp;$C$5))
+SUMIF(INDIRECT("'Output 3'!$H$4:$H$"&amp;$C$6),Analysis!U78,INDIRECT("'Output 3'!$AC$4:$AC$"&amp;$C$6))
+SUMIF(INDIRECT("'Output 4'!$H$4:$H$"&amp;$C$7),Analysis!U78,INDIRECT("'Output 4'!$AC$4:$AC$"&amp;$C$7))
+SUMIF(INDIRECT("'Output 5'!$H$4:$H$"&amp;$C$8),Analysis!U78,INDIRECT("'Output 5'!$AC$4:$AC$"&amp;$C$8))
+SUMIF(INDIRECT("'Output 6'!$H$4:$H$"&amp;$C$9),Analysis!U78,INDIRECT("'Output 6'!$AC$4:$AC$"&amp;$C$9))
+SUMIF(INDIRECT("'Output 7'!$H$4:$H$"&amp;$C$10),Analysis!U78,INDIRECT("'Output 7'!$AC$4:$AC$"&amp;$C$10))
+SUMIF(INDIRECT("'Output 8'!$H$4:$H$"&amp;$C$11),Analysis!U78,INDIRECT("'Output 8'!$AC$4:$AC$"&amp;$C$11))
+SUMIF(INDIRECT("'Output 9'!$H$4:$H$"&amp;$C$12),Analysis!U78,INDIRECT("'Output 9'!$AC$4:$AC$"&amp;$C$12))
+SUMIF(INDIRECT("'Output 10'!$H$4:$H$"&amp;$C$13),Analysis!U78,INDIRECT("'Output 10'!$AC$4:$AC$"&amp;$C$13))</f>
        <v>0</v>
      </c>
      <c r="Y78" s="31"/>
      <c r="Z78" s="5">
        <f>SUMIF('Unplanned Outputs'!$E$4:$E$500,Analysis!S78,'Unplanned Outputs'!$J$4:$J$500)</f>
        <v>0</v>
      </c>
      <c r="AA78" s="5">
        <f>SUMIF('Unplanned Outputs'!$E$4:$E$500,Analysis!$S78,'Unplanned Outputs'!$N$4:$N$500)</f>
        <v>0</v>
      </c>
      <c r="AB78" s="5">
        <f>SUMIF('Unplanned Outputs'!$E$4:$E$500,Analysis!$S78,'Unplanned Outputs'!$R$4:$R$500)</f>
        <v>0</v>
      </c>
      <c r="AC78" s="5">
        <f>SUMIF('Unplanned Outputs'!$E$4:$E$500,Analysis!$S78,'Unplanned Outputs'!$V$4:$V$500)</f>
        <v>0</v>
      </c>
      <c r="AD78" s="5">
        <f>SUMIF('Unplanned Outputs'!$E$4:$E$500,Analysis!$S78,'Unplanned Outputs'!$Z$4:$Z$500)</f>
        <v>0</v>
      </c>
      <c r="AE78" s="15"/>
      <c r="AF78" s="37">
        <f t="shared" ca="1" si="19"/>
        <v>0</v>
      </c>
      <c r="AG78" s="37">
        <f t="shared" si="20"/>
        <v>0</v>
      </c>
      <c r="AH78" s="48">
        <f t="shared" ca="1" si="21"/>
        <v>0</v>
      </c>
      <c r="AI78" s="58">
        <f ca="1">SUMIF(INDIRECT("'Output 1'!$H$5:$H$"&amp;$C$4),Analysis!$S78,INDIRECT("'Output 1'!$F$5:$F$"&amp;$C$4))
+SUMIF(INDIRECT("'Output 2'!$H$5:$H$"&amp;$C$5),Analysis!$S78,INDIRECT("'Output 2'!$F$5:$F$"&amp;$C$5))
+SUMIF(INDIRECT("'Output 3'!$H$5:$H$"&amp;$C$6),Analysis!$S78,INDIRECT("'Output 3'!$F$5:$F$"&amp;$C$6))
+SUMIF(INDIRECT("'Output 4'!$H$5:$H$"&amp;$C$7),Analysis!$S78,INDIRECT("'Output 4'!$F$5:$F$"&amp;$C$7))
+SUMIF(INDIRECT("'Output 5'!$H$5:$H$"&amp;$C$8),Analysis!$S78,INDIRECT("'Output 5'!$F$5:$F$"&amp;$C$8))
+SUMIF(INDIRECT("'Output 6'!$H$5:$H$"&amp;$C$9),Analysis!$S78,INDIRECT("'Output 6'!$F$5:$F$"&amp;$C$9))
+SUMIF(INDIRECT("'Output 7'!$H$5:$H$"&amp;$C$10),Analysis!$S78,INDIRECT("'Output 7'!$F$5:$F$"&amp;$C$10))
+SUMIF(INDIRECT("'Output 8'!$H$5:$H$"&amp;$C$11),Analysis!$S78,INDIRECT("'Output 8'!$F$5:$F$"&amp;$C$11))
+SUMIF(INDIRECT("'Output 9'!$H$5:$H$"&amp;$C$12),Analysis!$S78,INDIRECT("'Output 9'!$F$5:$F$"&amp;$C$12))
+SUMIF(INDIRECT("'Output 10'!$H$5:$H$"&amp;$C$13),Analysis!$S78,INDIRECT("'Output 10'!$F$5:$F$"&amp;$C$13))</f>
        <v>0</v>
      </c>
    </row>
    <row r="79" spans="19:35">
      <c r="S79" s="31">
        <v>6.1</v>
      </c>
      <c r="T79" s="5">
        <f ca="1">SUMIF(INDIRECT("'Output 1'!$H$4:$H$"&amp;$C$4),Analysis!S79,INDIRECT("'Output 1'!$m$4:$m$"&amp;$C$4))
+SUMIF(INDIRECT("'Output 2'!$H$4:$H$"&amp;$C$5),Analysis!S79,INDIRECT("'Output 2'!$m$4:$m$"&amp;$C$5))
+SUMIF(INDIRECT("'Output 3'!$H$4:$H$"&amp;$C$6),Analysis!S79,INDIRECT("'Output 3'!$m$4:$m$"&amp;$C$6))
+SUMIF(INDIRECT("'Output 4'!$H$4:$H$"&amp;$C$7),Analysis!S79,INDIRECT("'Output 4'!$m$4:$m$"&amp;$C$7))
+SUMIF(INDIRECT("'Output 5'!$H$4:$H$"&amp;$C$8),Analysis!S79,INDIRECT("'Output 5'!$m$4:$m$"&amp;$C$8))
+SUMIF(INDIRECT("'Output 6'!$H$4:$H$"&amp;$C$9),Analysis!S79,INDIRECT("'Output 6'!$m$4:$m$"&amp;$C$9))
+SUMIF(INDIRECT("'Output 7'!$H$4:$H$"&amp;$C$10),Analysis!S79,INDIRECT("'Output 7'!$m$4:$m$"&amp;$C$10))
+SUMIF(INDIRECT("'Output 8'!$H$4:$H$"&amp;$C$11),Analysis!S79,INDIRECT("'Output 8'!$m$4:$m$"&amp;$C$11))
+SUMIF(INDIRECT("'Output 9'!$H$4:$H$"&amp;$C$12),Analysis!S79,INDIRECT("'Output 9'!$m$4:$m$"&amp;$C$12))
+SUMIF(INDIRECT("'Output 10'!$H$4:$H$"&amp;$C$13),Analysis!S79,INDIRECT("'Output 10'!$m$4:$m$"&amp;$C$13))</f>
        <v>0</v>
      </c>
      <c r="U79" s="5">
        <f ca="1">SUMIF(INDIRECT("'Output 1'!$H$4:$H$"&amp;$C$4),Analysis!S79,INDIRECT("'Output 1'!$Q$4:$Q$"&amp;$C$4))
+SUMIF(INDIRECT("'Output 2'!$H$4:$H$"&amp;$C$5),Analysis!S79,INDIRECT("'Output 2'!$Q$4:$Q$"&amp;$C$5))
+SUMIF(INDIRECT("'Output 3'!$H$4:$H$"&amp;$C$6),Analysis!S79,INDIRECT("'Output 3'!$Q$4:$Q$"&amp;$C$6))
+SUMIF(INDIRECT("'Output 4'!$H$4:$H$"&amp;$C$7),Analysis!S79,INDIRECT("'Output 4'!$Q$4:$Q$"&amp;$C$7))
+SUMIF(INDIRECT("'Output 5'!$H$4:$H$"&amp;$C$8),Analysis!S79,INDIRECT("'Output 5'!$Q$4:$Q$"&amp;$C$8))
+SUMIF(INDIRECT("'Output 6'!$H$4:$H$"&amp;$C$9),Analysis!S79,INDIRECT("'Output 6'!$Q$4:$Q$"&amp;$C$9))
+SUMIF(INDIRECT("'Output 7'!$H$4:$H$"&amp;$C$10),Analysis!S79,INDIRECT("'Output 7'!$Q$4:$Q$"&amp;$C$10))
+SUMIF(INDIRECT("'Output 8'!$H$4:$H$"&amp;$C$11),Analysis!S79,INDIRECT("'Output 8'!$Q$4:$Q$"&amp;$C$11))
+SUMIF(INDIRECT("'Output 9'!$H$4:$H$"&amp;$C$12),Analysis!S79,INDIRECT("'Output 9'!$Q$4:$Q$"&amp;$C$12))
+SUMIF(INDIRECT("'Output 10'!$H$4:$H$"&amp;$C$13),Analysis!S79,INDIRECT("'Output 10'!$Q$4:$Q$"&amp;$C$13))</f>
        <v>0</v>
      </c>
      <c r="V79" s="5">
        <f ca="1">SUMIF(INDIRECT("'Output 1'!$H$4:$H$"&amp;$C$4),Analysis!S79,INDIRECT("'Output 1'!$U$4:$U$"&amp;$C$4))
+SUMIF(INDIRECT("'Output 2'!$H$4:$H$"&amp;$C$5),Analysis!S79,INDIRECT("'Output 2'!$U$4:$U$"&amp;$C$5))
+SUMIF(INDIRECT("'Output 3'!$H$4:$H$"&amp;$C$6),Analysis!S79,INDIRECT("'Output 3'!$U$4:$U$"&amp;$C$6))
+SUMIF(INDIRECT("'Output 4'!$H$4:$H$"&amp;$C$7),Analysis!S79,INDIRECT("'Output 4'!$U$4:$U$"&amp;$C$7))
+SUMIF(INDIRECT("'Output 5'!$H$4:$H$"&amp;$C$8),Analysis!S79,INDIRECT("'Output 5'!$U$4:$U$"&amp;$C$8))
+SUMIF(INDIRECT("'Output 6'!$H$4:$H$"&amp;$C$9),Analysis!S79,INDIRECT("'Output 6'!$U$4:$U$"&amp;$C$9))
+SUMIF(INDIRECT("'Output 7'!$H$4:$H$"&amp;$C$10),Analysis!S79,INDIRECT("'Output 7'!$U$4:$U$"&amp;$C$10))
+SUMIF(INDIRECT("'Output 8'!$H$4:$H$"&amp;$C$11),Analysis!S79,INDIRECT("'Output 8'!$U$4:$U$"&amp;$C$11))
+SUMIF(INDIRECT("'Output 9'!$H$4:$H$"&amp;$C$12),Analysis!S79,INDIRECT("'Output 9'!$U$4:$U$"&amp;$C$12))
+SUMIF(INDIRECT("'Output 10'!$H$4:$H$"&amp;$C$13),Analysis!S79,INDIRECT("'Output 10'!$U$4:$U$"&amp;$C$13))</f>
        <v>0</v>
      </c>
      <c r="W79" s="5">
        <f ca="1">SUMIF(INDIRECT("'Output 1'!$H$4:$H$"&amp;$C$4),Analysis!T79,INDIRECT("'Output 1'!$y$4:$Y$"&amp;$C$4))
+SUMIF(INDIRECT("'Output 2'!$H$4:$H$"&amp;$C$5),Analysis!T79,INDIRECT("'Output 2'!$y$4:$Y$"&amp;$C$5))
+SUMIF(INDIRECT("'Output 3'!$H$4:$H$"&amp;$C$6),Analysis!T79,INDIRECT("'Output 3'!$y$4:$Y$"&amp;$C$6))
+SUMIF(INDIRECT("'Output 4'!$H$4:$H$"&amp;$C$7),Analysis!T79,INDIRECT("'Output 4'!$y$4:$Y$"&amp;$C$7))
+SUMIF(INDIRECT("'Output 5'!$H$4:$H$"&amp;$C$8),Analysis!T79,INDIRECT("'Output 5'!$y$4:$Y$"&amp;$C$8))
+SUMIF(INDIRECT("'Output 6'!$H$4:$H$"&amp;$C$9),Analysis!T79,INDIRECT("'Output 6'!$y$4:$Y$"&amp;$C$9))
+SUMIF(INDIRECT("'Output 7'!$H$4:$H$"&amp;$C$10),Analysis!T79,INDIRECT("'Output 7'!$y$4:$Y$"&amp;$C$10))
+SUMIF(INDIRECT("'Output 8'!$H$4:$H$"&amp;$C$11),Analysis!T79,INDIRECT("'Output 8'!$y$4:$Y$"&amp;$C$11))
+SUMIF(INDIRECT("'Output 9'!$H$4:$H$"&amp;$C$12),Analysis!T79,INDIRECT("'Output 9'!$y$4:$Y$"&amp;$C$12))
+SUMIF(INDIRECT("'Output 10'!$H$4:$H$"&amp;$C$13),Analysis!T79,INDIRECT("'Output 10'!$y$4:$Y$"&amp;$C$13))</f>
        <v>0</v>
      </c>
      <c r="X79" s="5">
        <f ca="1">SUMIF(INDIRECT("'Output 1'!$H$4:$H$"&amp;$C$4),Analysis!U79,INDIRECT("'Output 1'!$AC$4:$AC$"&amp;$C$4))
+SUMIF(INDIRECT("'Output 2'!$H$4:$H$"&amp;$C$5),Analysis!U79,INDIRECT("'Output 2'!$AC$4:$AC$"&amp;$C$5))
+SUMIF(INDIRECT("'Output 3'!$H$4:$H$"&amp;$C$6),Analysis!U79,INDIRECT("'Output 3'!$AC$4:$AC$"&amp;$C$6))
+SUMIF(INDIRECT("'Output 4'!$H$4:$H$"&amp;$C$7),Analysis!U79,INDIRECT("'Output 4'!$AC$4:$AC$"&amp;$C$7))
+SUMIF(INDIRECT("'Output 5'!$H$4:$H$"&amp;$C$8),Analysis!U79,INDIRECT("'Output 5'!$AC$4:$AC$"&amp;$C$8))
+SUMIF(INDIRECT("'Output 6'!$H$4:$H$"&amp;$C$9),Analysis!U79,INDIRECT("'Output 6'!$AC$4:$AC$"&amp;$C$9))
+SUMIF(INDIRECT("'Output 7'!$H$4:$H$"&amp;$C$10),Analysis!U79,INDIRECT("'Output 7'!$AC$4:$AC$"&amp;$C$10))
+SUMIF(INDIRECT("'Output 8'!$H$4:$H$"&amp;$C$11),Analysis!U79,INDIRECT("'Output 8'!$AC$4:$AC$"&amp;$C$11))
+SUMIF(INDIRECT("'Output 9'!$H$4:$H$"&amp;$C$12),Analysis!U79,INDIRECT("'Output 9'!$AC$4:$AC$"&amp;$C$12))
+SUMIF(INDIRECT("'Output 10'!$H$4:$H$"&amp;$C$13),Analysis!U79,INDIRECT("'Output 10'!$AC$4:$AC$"&amp;$C$13))</f>
        <v>0</v>
      </c>
      <c r="Y79" s="31"/>
      <c r="Z79" s="5">
        <f>SUMIF('Unplanned Outputs'!$E$4:$E$500,Analysis!S79,'Unplanned Outputs'!$J$4:$J$500)</f>
        <v>0</v>
      </c>
      <c r="AA79" s="5">
        <f>SUMIF('Unplanned Outputs'!$E$4:$E$500,Analysis!$S79,'Unplanned Outputs'!$N$4:$N$500)</f>
        <v>0</v>
      </c>
      <c r="AB79" s="5">
        <f>SUMIF('Unplanned Outputs'!$E$4:$E$500,Analysis!$S79,'Unplanned Outputs'!$R$4:$R$500)</f>
        <v>0</v>
      </c>
      <c r="AC79" s="5">
        <f>SUMIF('Unplanned Outputs'!$E$4:$E$500,Analysis!$S79,'Unplanned Outputs'!$V$4:$V$500)</f>
        <v>0</v>
      </c>
      <c r="AD79" s="5">
        <f>SUMIF('Unplanned Outputs'!$E$4:$E$500,Analysis!$S79,'Unplanned Outputs'!$Z$4:$Z$500)</f>
        <v>0</v>
      </c>
      <c r="AE79" s="15"/>
      <c r="AF79" s="37">
        <f t="shared" ca="1" si="16"/>
        <v>0</v>
      </c>
      <c r="AG79" s="37">
        <f t="shared" si="17"/>
        <v>0</v>
      </c>
      <c r="AH79" s="48">
        <f t="shared" ca="1" si="18"/>
        <v>0</v>
      </c>
      <c r="AI79" s="58">
        <f ca="1">SUMIF(INDIRECT("'Output 1'!$H$5:$H$"&amp;$C$4),Analysis!$S79,INDIRECT("'Output 1'!$F$5:$F$"&amp;$C$4))
+SUMIF(INDIRECT("'Output 2'!$H$5:$H$"&amp;$C$5),Analysis!$S79,INDIRECT("'Output 2'!$F$5:$F$"&amp;$C$5))
+SUMIF(INDIRECT("'Output 3'!$H$5:$H$"&amp;$C$6),Analysis!$S79,INDIRECT("'Output 3'!$F$5:$F$"&amp;$C$6))
+SUMIF(INDIRECT("'Output 4'!$H$5:$H$"&amp;$C$7),Analysis!$S79,INDIRECT("'Output 4'!$F$5:$F$"&amp;$C$7))
+SUMIF(INDIRECT("'Output 5'!$H$5:$H$"&amp;$C$8),Analysis!$S79,INDIRECT("'Output 5'!$F$5:$F$"&amp;$C$8))
+SUMIF(INDIRECT("'Output 6'!$H$5:$H$"&amp;$C$9),Analysis!$S79,INDIRECT("'Output 6'!$F$5:$F$"&amp;$C$9))
+SUMIF(INDIRECT("'Output 7'!$H$5:$H$"&amp;$C$10),Analysis!$S79,INDIRECT("'Output 7'!$F$5:$F$"&amp;$C$10))
+SUMIF(INDIRECT("'Output 8'!$H$5:$H$"&amp;$C$11),Analysis!$S79,INDIRECT("'Output 8'!$F$5:$F$"&amp;$C$11))
+SUMIF(INDIRECT("'Output 9'!$H$5:$H$"&amp;$C$12),Analysis!$S79,INDIRECT("'Output 9'!$F$5:$F$"&amp;$C$12))
+SUMIF(INDIRECT("'Output 10'!$H$5:$H$"&amp;$C$13),Analysis!$S79,INDIRECT("'Output 10'!$F$5:$F$"&amp;$C$13))</f>
        <v>0</v>
      </c>
    </row>
    <row r="80" spans="19:35">
      <c r="S80" s="31" t="s">
        <v>420</v>
      </c>
      <c r="T80" s="5">
        <f ca="1">SUMIF(INDIRECT("'Output 1'!$H$4:$H$"&amp;$C$4),Analysis!S80,INDIRECT("'Output 1'!$m$4:$m$"&amp;$C$4))
+SUMIF(INDIRECT("'Output 2'!$H$4:$H$"&amp;$C$5),Analysis!S80,INDIRECT("'Output 2'!$m$4:$m$"&amp;$C$5))
+SUMIF(INDIRECT("'Output 3'!$H$4:$H$"&amp;$C$6),Analysis!S80,INDIRECT("'Output 3'!$m$4:$m$"&amp;$C$6))
+SUMIF(INDIRECT("'Output 4'!$H$4:$H$"&amp;$C$7),Analysis!S80,INDIRECT("'Output 4'!$m$4:$m$"&amp;$C$7))
+SUMIF(INDIRECT("'Output 5'!$H$4:$H$"&amp;$C$8),Analysis!S80,INDIRECT("'Output 5'!$m$4:$m$"&amp;$C$8))
+SUMIF(INDIRECT("'Output 6'!$H$4:$H$"&amp;$C$9),Analysis!S80,INDIRECT("'Output 6'!$m$4:$m$"&amp;$C$9))
+SUMIF(INDIRECT("'Output 7'!$H$4:$H$"&amp;$C$10),Analysis!S80,INDIRECT("'Output 7'!$m$4:$m$"&amp;$C$10))
+SUMIF(INDIRECT("'Output 8'!$H$4:$H$"&amp;$C$11),Analysis!S80,INDIRECT("'Output 8'!$m$4:$m$"&amp;$C$11))
+SUMIF(INDIRECT("'Output 9'!$H$4:$H$"&amp;$C$12),Analysis!S80,INDIRECT("'Output 9'!$m$4:$m$"&amp;$C$12))
+SUMIF(INDIRECT("'Output 10'!$H$4:$H$"&amp;$C$13),Analysis!S80,INDIRECT("'Output 10'!$m$4:$m$"&amp;$C$13))</f>
        <v>0</v>
      </c>
      <c r="U80" s="5">
        <f ca="1">SUMIF(INDIRECT("'Output 1'!$H$4:$H$"&amp;$C$4),Analysis!S80,INDIRECT("'Output 1'!$Q$4:$Q$"&amp;$C$4))
+SUMIF(INDIRECT("'Output 2'!$H$4:$H$"&amp;$C$5),Analysis!S80,INDIRECT("'Output 2'!$Q$4:$Q$"&amp;$C$5))
+SUMIF(INDIRECT("'Output 3'!$H$4:$H$"&amp;$C$6),Analysis!S80,INDIRECT("'Output 3'!$Q$4:$Q$"&amp;$C$6))
+SUMIF(INDIRECT("'Output 4'!$H$4:$H$"&amp;$C$7),Analysis!S80,INDIRECT("'Output 4'!$Q$4:$Q$"&amp;$C$7))
+SUMIF(INDIRECT("'Output 5'!$H$4:$H$"&amp;$C$8),Analysis!S80,INDIRECT("'Output 5'!$Q$4:$Q$"&amp;$C$8))
+SUMIF(INDIRECT("'Output 6'!$H$4:$H$"&amp;$C$9),Analysis!S80,INDIRECT("'Output 6'!$Q$4:$Q$"&amp;$C$9))
+SUMIF(INDIRECT("'Output 7'!$H$4:$H$"&amp;$C$10),Analysis!S80,INDIRECT("'Output 7'!$Q$4:$Q$"&amp;$C$10))
+SUMIF(INDIRECT("'Output 8'!$H$4:$H$"&amp;$C$11),Analysis!S80,INDIRECT("'Output 8'!$Q$4:$Q$"&amp;$C$11))
+SUMIF(INDIRECT("'Output 9'!$H$4:$H$"&amp;$C$12),Analysis!S80,INDIRECT("'Output 9'!$Q$4:$Q$"&amp;$C$12))
+SUMIF(INDIRECT("'Output 10'!$H$4:$H$"&amp;$C$13),Analysis!S80,INDIRECT("'Output 10'!$Q$4:$Q$"&amp;$C$13))</f>
        <v>0</v>
      </c>
      <c r="V80" s="5">
        <f ca="1">SUMIF(INDIRECT("'Output 1'!$H$4:$H$"&amp;$C$4),Analysis!S80,INDIRECT("'Output 1'!$U$4:$U$"&amp;$C$4))
+SUMIF(INDIRECT("'Output 2'!$H$4:$H$"&amp;$C$5),Analysis!S80,INDIRECT("'Output 2'!$U$4:$U$"&amp;$C$5))
+SUMIF(INDIRECT("'Output 3'!$H$4:$H$"&amp;$C$6),Analysis!S80,INDIRECT("'Output 3'!$U$4:$U$"&amp;$C$6))
+SUMIF(INDIRECT("'Output 4'!$H$4:$H$"&amp;$C$7),Analysis!S80,INDIRECT("'Output 4'!$U$4:$U$"&amp;$C$7))
+SUMIF(INDIRECT("'Output 5'!$H$4:$H$"&amp;$C$8),Analysis!S80,INDIRECT("'Output 5'!$U$4:$U$"&amp;$C$8))
+SUMIF(INDIRECT("'Output 6'!$H$4:$H$"&amp;$C$9),Analysis!S80,INDIRECT("'Output 6'!$U$4:$U$"&amp;$C$9))
+SUMIF(INDIRECT("'Output 7'!$H$4:$H$"&amp;$C$10),Analysis!S80,INDIRECT("'Output 7'!$U$4:$U$"&amp;$C$10))
+SUMIF(INDIRECT("'Output 8'!$H$4:$H$"&amp;$C$11),Analysis!S80,INDIRECT("'Output 8'!$U$4:$U$"&amp;$C$11))
+SUMIF(INDIRECT("'Output 9'!$H$4:$H$"&amp;$C$12),Analysis!S80,INDIRECT("'Output 9'!$U$4:$U$"&amp;$C$12))
+SUMIF(INDIRECT("'Output 10'!$H$4:$H$"&amp;$C$13),Analysis!S80,INDIRECT("'Output 10'!$U$4:$U$"&amp;$C$13))</f>
        <v>0</v>
      </c>
      <c r="W80" s="5">
        <f ca="1">SUMIF(INDIRECT("'Output 1'!$H$4:$H$"&amp;$C$4),Analysis!T80,INDIRECT("'Output 1'!$y$4:$Y$"&amp;$C$4))
+SUMIF(INDIRECT("'Output 2'!$H$4:$H$"&amp;$C$5),Analysis!T80,INDIRECT("'Output 2'!$y$4:$Y$"&amp;$C$5))
+SUMIF(INDIRECT("'Output 3'!$H$4:$H$"&amp;$C$6),Analysis!T80,INDIRECT("'Output 3'!$y$4:$Y$"&amp;$C$6))
+SUMIF(INDIRECT("'Output 4'!$H$4:$H$"&amp;$C$7),Analysis!T80,INDIRECT("'Output 4'!$y$4:$Y$"&amp;$C$7))
+SUMIF(INDIRECT("'Output 5'!$H$4:$H$"&amp;$C$8),Analysis!T80,INDIRECT("'Output 5'!$y$4:$Y$"&amp;$C$8))
+SUMIF(INDIRECT("'Output 6'!$H$4:$H$"&amp;$C$9),Analysis!T80,INDIRECT("'Output 6'!$y$4:$Y$"&amp;$C$9))
+SUMIF(INDIRECT("'Output 7'!$H$4:$H$"&amp;$C$10),Analysis!T80,INDIRECT("'Output 7'!$y$4:$Y$"&amp;$C$10))
+SUMIF(INDIRECT("'Output 8'!$H$4:$H$"&amp;$C$11),Analysis!T80,INDIRECT("'Output 8'!$y$4:$Y$"&amp;$C$11))
+SUMIF(INDIRECT("'Output 9'!$H$4:$H$"&amp;$C$12),Analysis!T80,INDIRECT("'Output 9'!$y$4:$Y$"&amp;$C$12))
+SUMIF(INDIRECT("'Output 10'!$H$4:$H$"&amp;$C$13),Analysis!T80,INDIRECT("'Output 10'!$y$4:$Y$"&amp;$C$13))</f>
        <v>0</v>
      </c>
      <c r="X80" s="5">
        <f ca="1">SUMIF(INDIRECT("'Output 1'!$H$4:$H$"&amp;$C$4),Analysis!U80,INDIRECT("'Output 1'!$AC$4:$AC$"&amp;$C$4))
+SUMIF(INDIRECT("'Output 2'!$H$4:$H$"&amp;$C$5),Analysis!U80,INDIRECT("'Output 2'!$AC$4:$AC$"&amp;$C$5))
+SUMIF(INDIRECT("'Output 3'!$H$4:$H$"&amp;$C$6),Analysis!U80,INDIRECT("'Output 3'!$AC$4:$AC$"&amp;$C$6))
+SUMIF(INDIRECT("'Output 4'!$H$4:$H$"&amp;$C$7),Analysis!U80,INDIRECT("'Output 4'!$AC$4:$AC$"&amp;$C$7))
+SUMIF(INDIRECT("'Output 5'!$H$4:$H$"&amp;$C$8),Analysis!U80,INDIRECT("'Output 5'!$AC$4:$AC$"&amp;$C$8))
+SUMIF(INDIRECT("'Output 6'!$H$4:$H$"&amp;$C$9),Analysis!U80,INDIRECT("'Output 6'!$AC$4:$AC$"&amp;$C$9))
+SUMIF(INDIRECT("'Output 7'!$H$4:$H$"&amp;$C$10),Analysis!U80,INDIRECT("'Output 7'!$AC$4:$AC$"&amp;$C$10))
+SUMIF(INDIRECT("'Output 8'!$H$4:$H$"&amp;$C$11),Analysis!U80,INDIRECT("'Output 8'!$AC$4:$AC$"&amp;$C$11))
+SUMIF(INDIRECT("'Output 9'!$H$4:$H$"&amp;$C$12),Analysis!U80,INDIRECT("'Output 9'!$AC$4:$AC$"&amp;$C$12))
+SUMIF(INDIRECT("'Output 10'!$H$4:$H$"&amp;$C$13),Analysis!U80,INDIRECT("'Output 10'!$AC$4:$AC$"&amp;$C$13))</f>
        <v>0</v>
      </c>
      <c r="Y80" s="31"/>
      <c r="Z80" s="5">
        <f>SUMIF('Unplanned Outputs'!$E$4:$E$500,Analysis!S80,'Unplanned Outputs'!$J$4:$J$500)</f>
        <v>0</v>
      </c>
      <c r="AA80" s="5">
        <f>SUMIF('Unplanned Outputs'!$E$4:$E$500,Analysis!$S80,'Unplanned Outputs'!$N$4:$N$500)</f>
        <v>0</v>
      </c>
      <c r="AB80" s="5">
        <f>SUMIF('Unplanned Outputs'!$E$4:$E$500,Analysis!$S80,'Unplanned Outputs'!$R$4:$R$500)</f>
        <v>0</v>
      </c>
      <c r="AC80" s="5">
        <f>SUMIF('Unplanned Outputs'!$E$4:$E$500,Analysis!$S80,'Unplanned Outputs'!$V$4:$V$500)</f>
        <v>0</v>
      </c>
      <c r="AD80" s="5">
        <f>SUMIF('Unplanned Outputs'!$E$4:$E$500,Analysis!$S80,'Unplanned Outputs'!$Z$4:$Z$500)</f>
        <v>0</v>
      </c>
      <c r="AE80" s="15"/>
      <c r="AF80" s="37">
        <f t="shared" ca="1" si="16"/>
        <v>0</v>
      </c>
      <c r="AG80" s="37">
        <f t="shared" si="17"/>
        <v>0</v>
      </c>
      <c r="AH80" s="48">
        <f t="shared" ca="1" si="18"/>
        <v>0</v>
      </c>
      <c r="AI80" s="58">
        <f ca="1">SUMIF(INDIRECT("'Output 1'!$H$5:$H$"&amp;$C$4),Analysis!$S80,INDIRECT("'Output 1'!$F$5:$F$"&amp;$C$4))
+SUMIF(INDIRECT("'Output 2'!$H$5:$H$"&amp;$C$5),Analysis!$S80,INDIRECT("'Output 2'!$F$5:$F$"&amp;$C$5))
+SUMIF(INDIRECT("'Output 3'!$H$5:$H$"&amp;$C$6),Analysis!$S80,INDIRECT("'Output 3'!$F$5:$F$"&amp;$C$6))
+SUMIF(INDIRECT("'Output 4'!$H$5:$H$"&amp;$C$7),Analysis!$S80,INDIRECT("'Output 4'!$F$5:$F$"&amp;$C$7))
+SUMIF(INDIRECT("'Output 5'!$H$5:$H$"&amp;$C$8),Analysis!$S80,INDIRECT("'Output 5'!$F$5:$F$"&amp;$C$8))
+SUMIF(INDIRECT("'Output 6'!$H$5:$H$"&amp;$C$9),Analysis!$S80,INDIRECT("'Output 6'!$F$5:$F$"&amp;$C$9))
+SUMIF(INDIRECT("'Output 7'!$H$5:$H$"&amp;$C$10),Analysis!$S80,INDIRECT("'Output 7'!$F$5:$F$"&amp;$C$10))
+SUMIF(INDIRECT("'Output 8'!$H$5:$H$"&amp;$C$11),Analysis!$S80,INDIRECT("'Output 8'!$F$5:$F$"&amp;$C$11))
+SUMIF(INDIRECT("'Output 9'!$H$5:$H$"&amp;$C$12),Analysis!$S80,INDIRECT("'Output 9'!$F$5:$F$"&amp;$C$12))
+SUMIF(INDIRECT("'Output 10'!$H$5:$H$"&amp;$C$13),Analysis!$S80,INDIRECT("'Output 10'!$F$5:$F$"&amp;$C$13))</f>
        <v>0</v>
      </c>
    </row>
    <row r="81" spans="19:35">
      <c r="S81" s="31" t="s">
        <v>421</v>
      </c>
      <c r="T81" s="5">
        <f ca="1">SUMIF(INDIRECT("'Output 1'!$H$4:$H$"&amp;$C$4),Analysis!S81,INDIRECT("'Output 1'!$m$4:$m$"&amp;$C$4))
+SUMIF(INDIRECT("'Output 2'!$H$4:$H$"&amp;$C$5),Analysis!S81,INDIRECT("'Output 2'!$m$4:$m$"&amp;$C$5))
+SUMIF(INDIRECT("'Output 3'!$H$4:$H$"&amp;$C$6),Analysis!S81,INDIRECT("'Output 3'!$m$4:$m$"&amp;$C$6))
+SUMIF(INDIRECT("'Output 4'!$H$4:$H$"&amp;$C$7),Analysis!S81,INDIRECT("'Output 4'!$m$4:$m$"&amp;$C$7))
+SUMIF(INDIRECT("'Output 5'!$H$4:$H$"&amp;$C$8),Analysis!S81,INDIRECT("'Output 5'!$m$4:$m$"&amp;$C$8))
+SUMIF(INDIRECT("'Output 6'!$H$4:$H$"&amp;$C$9),Analysis!S81,INDIRECT("'Output 6'!$m$4:$m$"&amp;$C$9))
+SUMIF(INDIRECT("'Output 7'!$H$4:$H$"&amp;$C$10),Analysis!S81,INDIRECT("'Output 7'!$m$4:$m$"&amp;$C$10))
+SUMIF(INDIRECT("'Output 8'!$H$4:$H$"&amp;$C$11),Analysis!S81,INDIRECT("'Output 8'!$m$4:$m$"&amp;$C$11))
+SUMIF(INDIRECT("'Output 9'!$H$4:$H$"&amp;$C$12),Analysis!S81,INDIRECT("'Output 9'!$m$4:$m$"&amp;$C$12))
+SUMIF(INDIRECT("'Output 10'!$H$4:$H$"&amp;$C$13),Analysis!S81,INDIRECT("'Output 10'!$m$4:$m$"&amp;$C$13))</f>
        <v>0</v>
      </c>
      <c r="U81" s="5">
        <f ca="1">SUMIF(INDIRECT("'Output 1'!$H$4:$H$"&amp;$C$4),Analysis!S81,INDIRECT("'Output 1'!$Q$4:$Q$"&amp;$C$4))
+SUMIF(INDIRECT("'Output 2'!$H$4:$H$"&amp;$C$5),Analysis!S81,INDIRECT("'Output 2'!$Q$4:$Q$"&amp;$C$5))
+SUMIF(INDIRECT("'Output 3'!$H$4:$H$"&amp;$C$6),Analysis!S81,INDIRECT("'Output 3'!$Q$4:$Q$"&amp;$C$6))
+SUMIF(INDIRECT("'Output 4'!$H$4:$H$"&amp;$C$7),Analysis!S81,INDIRECT("'Output 4'!$Q$4:$Q$"&amp;$C$7))
+SUMIF(INDIRECT("'Output 5'!$H$4:$H$"&amp;$C$8),Analysis!S81,INDIRECT("'Output 5'!$Q$4:$Q$"&amp;$C$8))
+SUMIF(INDIRECT("'Output 6'!$H$4:$H$"&amp;$C$9),Analysis!S81,INDIRECT("'Output 6'!$Q$4:$Q$"&amp;$C$9))
+SUMIF(INDIRECT("'Output 7'!$H$4:$H$"&amp;$C$10),Analysis!S81,INDIRECT("'Output 7'!$Q$4:$Q$"&amp;$C$10))
+SUMIF(INDIRECT("'Output 8'!$H$4:$H$"&amp;$C$11),Analysis!S81,INDIRECT("'Output 8'!$Q$4:$Q$"&amp;$C$11))
+SUMIF(INDIRECT("'Output 9'!$H$4:$H$"&amp;$C$12),Analysis!S81,INDIRECT("'Output 9'!$Q$4:$Q$"&amp;$C$12))
+SUMIF(INDIRECT("'Output 10'!$H$4:$H$"&amp;$C$13),Analysis!S81,INDIRECT("'Output 10'!$Q$4:$Q$"&amp;$C$13))</f>
        <v>0</v>
      </c>
      <c r="V81" s="5">
        <f ca="1">SUMIF(INDIRECT("'Output 1'!$H$4:$H$"&amp;$C$4),Analysis!S81,INDIRECT("'Output 1'!$U$4:$U$"&amp;$C$4))
+SUMIF(INDIRECT("'Output 2'!$H$4:$H$"&amp;$C$5),Analysis!S81,INDIRECT("'Output 2'!$U$4:$U$"&amp;$C$5))
+SUMIF(INDIRECT("'Output 3'!$H$4:$H$"&amp;$C$6),Analysis!S81,INDIRECT("'Output 3'!$U$4:$U$"&amp;$C$6))
+SUMIF(INDIRECT("'Output 4'!$H$4:$H$"&amp;$C$7),Analysis!S81,INDIRECT("'Output 4'!$U$4:$U$"&amp;$C$7))
+SUMIF(INDIRECT("'Output 5'!$H$4:$H$"&amp;$C$8),Analysis!S81,INDIRECT("'Output 5'!$U$4:$U$"&amp;$C$8))
+SUMIF(INDIRECT("'Output 6'!$H$4:$H$"&amp;$C$9),Analysis!S81,INDIRECT("'Output 6'!$U$4:$U$"&amp;$C$9))
+SUMIF(INDIRECT("'Output 7'!$H$4:$H$"&amp;$C$10),Analysis!S81,INDIRECT("'Output 7'!$U$4:$U$"&amp;$C$10))
+SUMIF(INDIRECT("'Output 8'!$H$4:$H$"&amp;$C$11),Analysis!S81,INDIRECT("'Output 8'!$U$4:$U$"&amp;$C$11))
+SUMIF(INDIRECT("'Output 9'!$H$4:$H$"&amp;$C$12),Analysis!S81,INDIRECT("'Output 9'!$U$4:$U$"&amp;$C$12))
+SUMIF(INDIRECT("'Output 10'!$H$4:$H$"&amp;$C$13),Analysis!S81,INDIRECT("'Output 10'!$U$4:$U$"&amp;$C$13))</f>
        <v>0</v>
      </c>
      <c r="W81" s="5">
        <f ca="1">SUMIF(INDIRECT("'Output 1'!$H$4:$H$"&amp;$C$4),Analysis!T81,INDIRECT("'Output 1'!$y$4:$Y$"&amp;$C$4))
+SUMIF(INDIRECT("'Output 2'!$H$4:$H$"&amp;$C$5),Analysis!T81,INDIRECT("'Output 2'!$y$4:$Y$"&amp;$C$5))
+SUMIF(INDIRECT("'Output 3'!$H$4:$H$"&amp;$C$6),Analysis!T81,INDIRECT("'Output 3'!$y$4:$Y$"&amp;$C$6))
+SUMIF(INDIRECT("'Output 4'!$H$4:$H$"&amp;$C$7),Analysis!T81,INDIRECT("'Output 4'!$y$4:$Y$"&amp;$C$7))
+SUMIF(INDIRECT("'Output 5'!$H$4:$H$"&amp;$C$8),Analysis!T81,INDIRECT("'Output 5'!$y$4:$Y$"&amp;$C$8))
+SUMIF(INDIRECT("'Output 6'!$H$4:$H$"&amp;$C$9),Analysis!T81,INDIRECT("'Output 6'!$y$4:$Y$"&amp;$C$9))
+SUMIF(INDIRECT("'Output 7'!$H$4:$H$"&amp;$C$10),Analysis!T81,INDIRECT("'Output 7'!$y$4:$Y$"&amp;$C$10))
+SUMIF(INDIRECT("'Output 8'!$H$4:$H$"&amp;$C$11),Analysis!T81,INDIRECT("'Output 8'!$y$4:$Y$"&amp;$C$11))
+SUMIF(INDIRECT("'Output 9'!$H$4:$H$"&amp;$C$12),Analysis!T81,INDIRECT("'Output 9'!$y$4:$Y$"&amp;$C$12))
+SUMIF(INDIRECT("'Output 10'!$H$4:$H$"&amp;$C$13),Analysis!T81,INDIRECT("'Output 10'!$y$4:$Y$"&amp;$C$13))</f>
        <v>0</v>
      </c>
      <c r="X81" s="5">
        <f ca="1">SUMIF(INDIRECT("'Output 1'!$H$4:$H$"&amp;$C$4),Analysis!U81,INDIRECT("'Output 1'!$AC$4:$AC$"&amp;$C$4))
+SUMIF(INDIRECT("'Output 2'!$H$4:$H$"&amp;$C$5),Analysis!U81,INDIRECT("'Output 2'!$AC$4:$AC$"&amp;$C$5))
+SUMIF(INDIRECT("'Output 3'!$H$4:$H$"&amp;$C$6),Analysis!U81,INDIRECT("'Output 3'!$AC$4:$AC$"&amp;$C$6))
+SUMIF(INDIRECT("'Output 4'!$H$4:$H$"&amp;$C$7),Analysis!U81,INDIRECT("'Output 4'!$AC$4:$AC$"&amp;$C$7))
+SUMIF(INDIRECT("'Output 5'!$H$4:$H$"&amp;$C$8),Analysis!U81,INDIRECT("'Output 5'!$AC$4:$AC$"&amp;$C$8))
+SUMIF(INDIRECT("'Output 6'!$H$4:$H$"&amp;$C$9),Analysis!U81,INDIRECT("'Output 6'!$AC$4:$AC$"&amp;$C$9))
+SUMIF(INDIRECT("'Output 7'!$H$4:$H$"&amp;$C$10),Analysis!U81,INDIRECT("'Output 7'!$AC$4:$AC$"&amp;$C$10))
+SUMIF(INDIRECT("'Output 8'!$H$4:$H$"&amp;$C$11),Analysis!U81,INDIRECT("'Output 8'!$AC$4:$AC$"&amp;$C$11))
+SUMIF(INDIRECT("'Output 9'!$H$4:$H$"&amp;$C$12),Analysis!U81,INDIRECT("'Output 9'!$AC$4:$AC$"&amp;$C$12))
+SUMIF(INDIRECT("'Output 10'!$H$4:$H$"&amp;$C$13),Analysis!U81,INDIRECT("'Output 10'!$AC$4:$AC$"&amp;$C$13))</f>
        <v>0</v>
      </c>
      <c r="Y81" s="31"/>
      <c r="Z81" s="5">
        <f>SUMIF('Unplanned Outputs'!$E$4:$E$500,Analysis!S81,'Unplanned Outputs'!$J$4:$J$500)</f>
        <v>0</v>
      </c>
      <c r="AA81" s="5">
        <f>SUMIF('Unplanned Outputs'!$E$4:$E$500,Analysis!$S81,'Unplanned Outputs'!$N$4:$N$500)</f>
        <v>0</v>
      </c>
      <c r="AB81" s="5">
        <f>SUMIF('Unplanned Outputs'!$E$4:$E$500,Analysis!$S81,'Unplanned Outputs'!$R$4:$R$500)</f>
        <v>0</v>
      </c>
      <c r="AC81" s="5">
        <f>SUMIF('Unplanned Outputs'!$E$4:$E$500,Analysis!$S81,'Unplanned Outputs'!$V$4:$V$500)</f>
        <v>0</v>
      </c>
      <c r="AD81" s="5">
        <f>SUMIF('Unplanned Outputs'!$E$4:$E$500,Analysis!$S81,'Unplanned Outputs'!$Z$4:$Z$500)</f>
        <v>0</v>
      </c>
      <c r="AE81" s="15"/>
      <c r="AF81" s="37">
        <f t="shared" ca="1" si="16"/>
        <v>0</v>
      </c>
      <c r="AG81" s="37">
        <f t="shared" si="17"/>
        <v>0</v>
      </c>
      <c r="AH81" s="48">
        <f t="shared" ca="1" si="18"/>
        <v>0</v>
      </c>
      <c r="AI81" s="58">
        <f ca="1">SUMIF(INDIRECT("'Output 1'!$H$5:$H$"&amp;$C$4),Analysis!$S81,INDIRECT("'Output 1'!$F$5:$F$"&amp;$C$4))
+SUMIF(INDIRECT("'Output 2'!$H$5:$H$"&amp;$C$5),Analysis!$S81,INDIRECT("'Output 2'!$F$5:$F$"&amp;$C$5))
+SUMIF(INDIRECT("'Output 3'!$H$5:$H$"&amp;$C$6),Analysis!$S81,INDIRECT("'Output 3'!$F$5:$F$"&amp;$C$6))
+SUMIF(INDIRECT("'Output 4'!$H$5:$H$"&amp;$C$7),Analysis!$S81,INDIRECT("'Output 4'!$F$5:$F$"&amp;$C$7))
+SUMIF(INDIRECT("'Output 5'!$H$5:$H$"&amp;$C$8),Analysis!$S81,INDIRECT("'Output 5'!$F$5:$F$"&amp;$C$8))
+SUMIF(INDIRECT("'Output 6'!$H$5:$H$"&amp;$C$9),Analysis!$S81,INDIRECT("'Output 6'!$F$5:$F$"&amp;$C$9))
+SUMIF(INDIRECT("'Output 7'!$H$5:$H$"&amp;$C$10),Analysis!$S81,INDIRECT("'Output 7'!$F$5:$F$"&amp;$C$10))
+SUMIF(INDIRECT("'Output 8'!$H$5:$H$"&amp;$C$11),Analysis!$S81,INDIRECT("'Output 8'!$F$5:$F$"&amp;$C$11))
+SUMIF(INDIRECT("'Output 9'!$H$5:$H$"&amp;$C$12),Analysis!$S81,INDIRECT("'Output 9'!$F$5:$F$"&amp;$C$12))
+SUMIF(INDIRECT("'Output 10'!$H$5:$H$"&amp;$C$13),Analysis!$S81,INDIRECT("'Output 10'!$F$5:$F$"&amp;$C$13))</f>
        <v>0</v>
      </c>
    </row>
    <row r="82" spans="19:35">
      <c r="S82" s="31" t="s">
        <v>422</v>
      </c>
      <c r="T82" s="5">
        <f ca="1">SUMIF(INDIRECT("'Output 1'!$H$4:$H$"&amp;$C$4),Analysis!S82,INDIRECT("'Output 1'!$m$4:$m$"&amp;$C$4))
+SUMIF(INDIRECT("'Output 2'!$H$4:$H$"&amp;$C$5),Analysis!S82,INDIRECT("'Output 2'!$m$4:$m$"&amp;$C$5))
+SUMIF(INDIRECT("'Output 3'!$H$4:$H$"&amp;$C$6),Analysis!S82,INDIRECT("'Output 3'!$m$4:$m$"&amp;$C$6))
+SUMIF(INDIRECT("'Output 4'!$H$4:$H$"&amp;$C$7),Analysis!S82,INDIRECT("'Output 4'!$m$4:$m$"&amp;$C$7))
+SUMIF(INDIRECT("'Output 5'!$H$4:$H$"&amp;$C$8),Analysis!S82,INDIRECT("'Output 5'!$m$4:$m$"&amp;$C$8))
+SUMIF(INDIRECT("'Output 6'!$H$4:$H$"&amp;$C$9),Analysis!S82,INDIRECT("'Output 6'!$m$4:$m$"&amp;$C$9))
+SUMIF(INDIRECT("'Output 7'!$H$4:$H$"&amp;$C$10),Analysis!S82,INDIRECT("'Output 7'!$m$4:$m$"&amp;$C$10))
+SUMIF(INDIRECT("'Output 8'!$H$4:$H$"&amp;$C$11),Analysis!S82,INDIRECT("'Output 8'!$m$4:$m$"&amp;$C$11))
+SUMIF(INDIRECT("'Output 9'!$H$4:$H$"&amp;$C$12),Analysis!S82,INDIRECT("'Output 9'!$m$4:$m$"&amp;$C$12))
+SUMIF(INDIRECT("'Output 10'!$H$4:$H$"&amp;$C$13),Analysis!S82,INDIRECT("'Output 10'!$m$4:$m$"&amp;$C$13))</f>
        <v>0</v>
      </c>
      <c r="U82" s="5">
        <f ca="1">SUMIF(INDIRECT("'Output 1'!$H$4:$H$"&amp;$C$4),Analysis!S82,INDIRECT("'Output 1'!$Q$4:$Q$"&amp;$C$4))
+SUMIF(INDIRECT("'Output 2'!$H$4:$H$"&amp;$C$5),Analysis!S82,INDIRECT("'Output 2'!$Q$4:$Q$"&amp;$C$5))
+SUMIF(INDIRECT("'Output 3'!$H$4:$H$"&amp;$C$6),Analysis!S82,INDIRECT("'Output 3'!$Q$4:$Q$"&amp;$C$6))
+SUMIF(INDIRECT("'Output 4'!$H$4:$H$"&amp;$C$7),Analysis!S82,INDIRECT("'Output 4'!$Q$4:$Q$"&amp;$C$7))
+SUMIF(INDIRECT("'Output 5'!$H$4:$H$"&amp;$C$8),Analysis!S82,INDIRECT("'Output 5'!$Q$4:$Q$"&amp;$C$8))
+SUMIF(INDIRECT("'Output 6'!$H$4:$H$"&amp;$C$9),Analysis!S82,INDIRECT("'Output 6'!$Q$4:$Q$"&amp;$C$9))
+SUMIF(INDIRECT("'Output 7'!$H$4:$H$"&amp;$C$10),Analysis!S82,INDIRECT("'Output 7'!$Q$4:$Q$"&amp;$C$10))
+SUMIF(INDIRECT("'Output 8'!$H$4:$H$"&amp;$C$11),Analysis!S82,INDIRECT("'Output 8'!$Q$4:$Q$"&amp;$C$11))
+SUMIF(INDIRECT("'Output 9'!$H$4:$H$"&amp;$C$12),Analysis!S82,INDIRECT("'Output 9'!$Q$4:$Q$"&amp;$C$12))
+SUMIF(INDIRECT("'Output 10'!$H$4:$H$"&amp;$C$13),Analysis!S82,INDIRECT("'Output 10'!$Q$4:$Q$"&amp;$C$13))</f>
        <v>0</v>
      </c>
      <c r="V82" s="5">
        <f ca="1">SUMIF(INDIRECT("'Output 1'!$H$4:$H$"&amp;$C$4),Analysis!S82,INDIRECT("'Output 1'!$U$4:$U$"&amp;$C$4))
+SUMIF(INDIRECT("'Output 2'!$H$4:$H$"&amp;$C$5),Analysis!S82,INDIRECT("'Output 2'!$U$4:$U$"&amp;$C$5))
+SUMIF(INDIRECT("'Output 3'!$H$4:$H$"&amp;$C$6),Analysis!S82,INDIRECT("'Output 3'!$U$4:$U$"&amp;$C$6))
+SUMIF(INDIRECT("'Output 4'!$H$4:$H$"&amp;$C$7),Analysis!S82,INDIRECT("'Output 4'!$U$4:$U$"&amp;$C$7))
+SUMIF(INDIRECT("'Output 5'!$H$4:$H$"&amp;$C$8),Analysis!S82,INDIRECT("'Output 5'!$U$4:$U$"&amp;$C$8))
+SUMIF(INDIRECT("'Output 6'!$H$4:$H$"&amp;$C$9),Analysis!S82,INDIRECT("'Output 6'!$U$4:$U$"&amp;$C$9))
+SUMIF(INDIRECT("'Output 7'!$H$4:$H$"&amp;$C$10),Analysis!S82,INDIRECT("'Output 7'!$U$4:$U$"&amp;$C$10))
+SUMIF(INDIRECT("'Output 8'!$H$4:$H$"&amp;$C$11),Analysis!S82,INDIRECT("'Output 8'!$U$4:$U$"&amp;$C$11))
+SUMIF(INDIRECT("'Output 9'!$H$4:$H$"&amp;$C$12),Analysis!S82,INDIRECT("'Output 9'!$U$4:$U$"&amp;$C$12))
+SUMIF(INDIRECT("'Output 10'!$H$4:$H$"&amp;$C$13),Analysis!S82,INDIRECT("'Output 10'!$U$4:$U$"&amp;$C$13))</f>
        <v>0</v>
      </c>
      <c r="W82" s="5">
        <f ca="1">SUMIF(INDIRECT("'Output 1'!$H$4:$H$"&amp;$C$4),Analysis!T82,INDIRECT("'Output 1'!$y$4:$Y$"&amp;$C$4))
+SUMIF(INDIRECT("'Output 2'!$H$4:$H$"&amp;$C$5),Analysis!T82,INDIRECT("'Output 2'!$y$4:$Y$"&amp;$C$5))
+SUMIF(INDIRECT("'Output 3'!$H$4:$H$"&amp;$C$6),Analysis!T82,INDIRECT("'Output 3'!$y$4:$Y$"&amp;$C$6))
+SUMIF(INDIRECT("'Output 4'!$H$4:$H$"&amp;$C$7),Analysis!T82,INDIRECT("'Output 4'!$y$4:$Y$"&amp;$C$7))
+SUMIF(INDIRECT("'Output 5'!$H$4:$H$"&amp;$C$8),Analysis!T82,INDIRECT("'Output 5'!$y$4:$Y$"&amp;$C$8))
+SUMIF(INDIRECT("'Output 6'!$H$4:$H$"&amp;$C$9),Analysis!T82,INDIRECT("'Output 6'!$y$4:$Y$"&amp;$C$9))
+SUMIF(INDIRECT("'Output 7'!$H$4:$H$"&amp;$C$10),Analysis!T82,INDIRECT("'Output 7'!$y$4:$Y$"&amp;$C$10))
+SUMIF(INDIRECT("'Output 8'!$H$4:$H$"&amp;$C$11),Analysis!T82,INDIRECT("'Output 8'!$y$4:$Y$"&amp;$C$11))
+SUMIF(INDIRECT("'Output 9'!$H$4:$H$"&amp;$C$12),Analysis!T82,INDIRECT("'Output 9'!$y$4:$Y$"&amp;$C$12))
+SUMIF(INDIRECT("'Output 10'!$H$4:$H$"&amp;$C$13),Analysis!T82,INDIRECT("'Output 10'!$y$4:$Y$"&amp;$C$13))</f>
        <v>0</v>
      </c>
      <c r="X82" s="5">
        <f ca="1">SUMIF(INDIRECT("'Output 1'!$H$4:$H$"&amp;$C$4),Analysis!U82,INDIRECT("'Output 1'!$AC$4:$AC$"&amp;$C$4))
+SUMIF(INDIRECT("'Output 2'!$H$4:$H$"&amp;$C$5),Analysis!U82,INDIRECT("'Output 2'!$AC$4:$AC$"&amp;$C$5))
+SUMIF(INDIRECT("'Output 3'!$H$4:$H$"&amp;$C$6),Analysis!U82,INDIRECT("'Output 3'!$AC$4:$AC$"&amp;$C$6))
+SUMIF(INDIRECT("'Output 4'!$H$4:$H$"&amp;$C$7),Analysis!U82,INDIRECT("'Output 4'!$AC$4:$AC$"&amp;$C$7))
+SUMIF(INDIRECT("'Output 5'!$H$4:$H$"&amp;$C$8),Analysis!U82,INDIRECT("'Output 5'!$AC$4:$AC$"&amp;$C$8))
+SUMIF(INDIRECT("'Output 6'!$H$4:$H$"&amp;$C$9),Analysis!U82,INDIRECT("'Output 6'!$AC$4:$AC$"&amp;$C$9))
+SUMIF(INDIRECT("'Output 7'!$H$4:$H$"&amp;$C$10),Analysis!U82,INDIRECT("'Output 7'!$AC$4:$AC$"&amp;$C$10))
+SUMIF(INDIRECT("'Output 8'!$H$4:$H$"&amp;$C$11),Analysis!U82,INDIRECT("'Output 8'!$AC$4:$AC$"&amp;$C$11))
+SUMIF(INDIRECT("'Output 9'!$H$4:$H$"&amp;$C$12),Analysis!U82,INDIRECT("'Output 9'!$AC$4:$AC$"&amp;$C$12))
+SUMIF(INDIRECT("'Output 10'!$H$4:$H$"&amp;$C$13),Analysis!U82,INDIRECT("'Output 10'!$AC$4:$AC$"&amp;$C$13))</f>
        <v>0</v>
      </c>
      <c r="Y82" s="31"/>
      <c r="Z82" s="5">
        <f>SUMIF('Unplanned Outputs'!$E$4:$E$500,Analysis!S82,'Unplanned Outputs'!$J$4:$J$500)</f>
        <v>0</v>
      </c>
      <c r="AA82" s="5">
        <f>SUMIF('Unplanned Outputs'!$E$4:$E$500,Analysis!$S82,'Unplanned Outputs'!$N$4:$N$500)</f>
        <v>0</v>
      </c>
      <c r="AB82" s="5">
        <f>SUMIF('Unplanned Outputs'!$E$4:$E$500,Analysis!$S82,'Unplanned Outputs'!$R$4:$R$500)</f>
        <v>0</v>
      </c>
      <c r="AC82" s="5">
        <f>SUMIF('Unplanned Outputs'!$E$4:$E$500,Analysis!$S82,'Unplanned Outputs'!$V$4:$V$500)</f>
        <v>0</v>
      </c>
      <c r="AD82" s="5">
        <f>SUMIF('Unplanned Outputs'!$E$4:$E$500,Analysis!$S82,'Unplanned Outputs'!$Z$4:$Z$500)</f>
        <v>0</v>
      </c>
      <c r="AE82" s="15"/>
      <c r="AF82" s="37">
        <f t="shared" ca="1" si="16"/>
        <v>0</v>
      </c>
      <c r="AG82" s="37">
        <f t="shared" si="17"/>
        <v>0</v>
      </c>
      <c r="AH82" s="48">
        <f t="shared" ca="1" si="18"/>
        <v>0</v>
      </c>
      <c r="AI82" s="58">
        <f ca="1">SUMIF(INDIRECT("'Output 1'!$H$5:$H$"&amp;$C$4),Analysis!$S82,INDIRECT("'Output 1'!$F$5:$F$"&amp;$C$4))
+SUMIF(INDIRECT("'Output 2'!$H$5:$H$"&amp;$C$5),Analysis!$S82,INDIRECT("'Output 2'!$F$5:$F$"&amp;$C$5))
+SUMIF(INDIRECT("'Output 3'!$H$5:$H$"&amp;$C$6),Analysis!$S82,INDIRECT("'Output 3'!$F$5:$F$"&amp;$C$6))
+SUMIF(INDIRECT("'Output 4'!$H$5:$H$"&amp;$C$7),Analysis!$S82,INDIRECT("'Output 4'!$F$5:$F$"&amp;$C$7))
+SUMIF(INDIRECT("'Output 5'!$H$5:$H$"&amp;$C$8),Analysis!$S82,INDIRECT("'Output 5'!$F$5:$F$"&amp;$C$8))
+SUMIF(INDIRECT("'Output 6'!$H$5:$H$"&amp;$C$9),Analysis!$S82,INDIRECT("'Output 6'!$F$5:$F$"&amp;$C$9))
+SUMIF(INDIRECT("'Output 7'!$H$5:$H$"&amp;$C$10),Analysis!$S82,INDIRECT("'Output 7'!$F$5:$F$"&amp;$C$10))
+SUMIF(INDIRECT("'Output 8'!$H$5:$H$"&amp;$C$11),Analysis!$S82,INDIRECT("'Output 8'!$F$5:$F$"&amp;$C$11))
+SUMIF(INDIRECT("'Output 9'!$H$5:$H$"&amp;$C$12),Analysis!$S82,INDIRECT("'Output 9'!$F$5:$F$"&amp;$C$12))
+SUMIF(INDIRECT("'Output 10'!$H$5:$H$"&amp;$C$13),Analysis!$S82,INDIRECT("'Output 10'!$F$5:$F$"&amp;$C$13))</f>
        <v>0</v>
      </c>
    </row>
    <row r="83" spans="19:35">
      <c r="S83" s="31" t="s">
        <v>423</v>
      </c>
      <c r="T83" s="5">
        <f ca="1">SUMIF(INDIRECT("'Output 1'!$H$4:$H$"&amp;$C$4),Analysis!S83,INDIRECT("'Output 1'!$m$4:$m$"&amp;$C$4))
+SUMIF(INDIRECT("'Output 2'!$H$4:$H$"&amp;$C$5),Analysis!S83,INDIRECT("'Output 2'!$m$4:$m$"&amp;$C$5))
+SUMIF(INDIRECT("'Output 3'!$H$4:$H$"&amp;$C$6),Analysis!S83,INDIRECT("'Output 3'!$m$4:$m$"&amp;$C$6))
+SUMIF(INDIRECT("'Output 4'!$H$4:$H$"&amp;$C$7),Analysis!S83,INDIRECT("'Output 4'!$m$4:$m$"&amp;$C$7))
+SUMIF(INDIRECT("'Output 5'!$H$4:$H$"&amp;$C$8),Analysis!S83,INDIRECT("'Output 5'!$m$4:$m$"&amp;$C$8))
+SUMIF(INDIRECT("'Output 6'!$H$4:$H$"&amp;$C$9),Analysis!S83,INDIRECT("'Output 6'!$m$4:$m$"&amp;$C$9))
+SUMIF(INDIRECT("'Output 7'!$H$4:$H$"&amp;$C$10),Analysis!S83,INDIRECT("'Output 7'!$m$4:$m$"&amp;$C$10))
+SUMIF(INDIRECT("'Output 8'!$H$4:$H$"&amp;$C$11),Analysis!S83,INDIRECT("'Output 8'!$m$4:$m$"&amp;$C$11))
+SUMIF(INDIRECT("'Output 9'!$H$4:$H$"&amp;$C$12),Analysis!S83,INDIRECT("'Output 9'!$m$4:$m$"&amp;$C$12))
+SUMIF(INDIRECT("'Output 10'!$H$4:$H$"&amp;$C$13),Analysis!S83,INDIRECT("'Output 10'!$m$4:$m$"&amp;$C$13))</f>
        <v>0</v>
      </c>
      <c r="U83" s="5">
        <f ca="1">SUMIF(INDIRECT("'Output 1'!$H$4:$H$"&amp;$C$4),Analysis!S83,INDIRECT("'Output 1'!$Q$4:$Q$"&amp;$C$4))
+SUMIF(INDIRECT("'Output 2'!$H$4:$H$"&amp;$C$5),Analysis!S83,INDIRECT("'Output 2'!$Q$4:$Q$"&amp;$C$5))
+SUMIF(INDIRECT("'Output 3'!$H$4:$H$"&amp;$C$6),Analysis!S83,INDIRECT("'Output 3'!$Q$4:$Q$"&amp;$C$6))
+SUMIF(INDIRECT("'Output 4'!$H$4:$H$"&amp;$C$7),Analysis!S83,INDIRECT("'Output 4'!$Q$4:$Q$"&amp;$C$7))
+SUMIF(INDIRECT("'Output 5'!$H$4:$H$"&amp;$C$8),Analysis!S83,INDIRECT("'Output 5'!$Q$4:$Q$"&amp;$C$8))
+SUMIF(INDIRECT("'Output 6'!$H$4:$H$"&amp;$C$9),Analysis!S83,INDIRECT("'Output 6'!$Q$4:$Q$"&amp;$C$9))
+SUMIF(INDIRECT("'Output 7'!$H$4:$H$"&amp;$C$10),Analysis!S83,INDIRECT("'Output 7'!$Q$4:$Q$"&amp;$C$10))
+SUMIF(INDIRECT("'Output 8'!$H$4:$H$"&amp;$C$11),Analysis!S83,INDIRECT("'Output 8'!$Q$4:$Q$"&amp;$C$11))
+SUMIF(INDIRECT("'Output 9'!$H$4:$H$"&amp;$C$12),Analysis!S83,INDIRECT("'Output 9'!$Q$4:$Q$"&amp;$C$12))
+SUMIF(INDIRECT("'Output 10'!$H$4:$H$"&amp;$C$13),Analysis!S83,INDIRECT("'Output 10'!$Q$4:$Q$"&amp;$C$13))</f>
        <v>0</v>
      </c>
      <c r="V83" s="5">
        <f ca="1">SUMIF(INDIRECT("'Output 1'!$H$4:$H$"&amp;$C$4),Analysis!S83,INDIRECT("'Output 1'!$U$4:$U$"&amp;$C$4))
+SUMIF(INDIRECT("'Output 2'!$H$4:$H$"&amp;$C$5),Analysis!S83,INDIRECT("'Output 2'!$U$4:$U$"&amp;$C$5))
+SUMIF(INDIRECT("'Output 3'!$H$4:$H$"&amp;$C$6),Analysis!S83,INDIRECT("'Output 3'!$U$4:$U$"&amp;$C$6))
+SUMIF(INDIRECT("'Output 4'!$H$4:$H$"&amp;$C$7),Analysis!S83,INDIRECT("'Output 4'!$U$4:$U$"&amp;$C$7))
+SUMIF(INDIRECT("'Output 5'!$H$4:$H$"&amp;$C$8),Analysis!S83,INDIRECT("'Output 5'!$U$4:$U$"&amp;$C$8))
+SUMIF(INDIRECT("'Output 6'!$H$4:$H$"&amp;$C$9),Analysis!S83,INDIRECT("'Output 6'!$U$4:$U$"&amp;$C$9))
+SUMIF(INDIRECT("'Output 7'!$H$4:$H$"&amp;$C$10),Analysis!S83,INDIRECT("'Output 7'!$U$4:$U$"&amp;$C$10))
+SUMIF(INDIRECT("'Output 8'!$H$4:$H$"&amp;$C$11),Analysis!S83,INDIRECT("'Output 8'!$U$4:$U$"&amp;$C$11))
+SUMIF(INDIRECT("'Output 9'!$H$4:$H$"&amp;$C$12),Analysis!S83,INDIRECT("'Output 9'!$U$4:$U$"&amp;$C$12))
+SUMIF(INDIRECT("'Output 10'!$H$4:$H$"&amp;$C$13),Analysis!S83,INDIRECT("'Output 10'!$U$4:$U$"&amp;$C$13))</f>
        <v>0</v>
      </c>
      <c r="W83" s="5">
        <f ca="1">SUMIF(INDIRECT("'Output 1'!$H$4:$H$"&amp;$C$4),Analysis!T83,INDIRECT("'Output 1'!$y$4:$Y$"&amp;$C$4))
+SUMIF(INDIRECT("'Output 2'!$H$4:$H$"&amp;$C$5),Analysis!T83,INDIRECT("'Output 2'!$y$4:$Y$"&amp;$C$5))
+SUMIF(INDIRECT("'Output 3'!$H$4:$H$"&amp;$C$6),Analysis!T83,INDIRECT("'Output 3'!$y$4:$Y$"&amp;$C$6))
+SUMIF(INDIRECT("'Output 4'!$H$4:$H$"&amp;$C$7),Analysis!T83,INDIRECT("'Output 4'!$y$4:$Y$"&amp;$C$7))
+SUMIF(INDIRECT("'Output 5'!$H$4:$H$"&amp;$C$8),Analysis!T83,INDIRECT("'Output 5'!$y$4:$Y$"&amp;$C$8))
+SUMIF(INDIRECT("'Output 6'!$H$4:$H$"&amp;$C$9),Analysis!T83,INDIRECT("'Output 6'!$y$4:$Y$"&amp;$C$9))
+SUMIF(INDIRECT("'Output 7'!$H$4:$H$"&amp;$C$10),Analysis!T83,INDIRECT("'Output 7'!$y$4:$Y$"&amp;$C$10))
+SUMIF(INDIRECT("'Output 8'!$H$4:$H$"&amp;$C$11),Analysis!T83,INDIRECT("'Output 8'!$y$4:$Y$"&amp;$C$11))
+SUMIF(INDIRECT("'Output 9'!$H$4:$H$"&amp;$C$12),Analysis!T83,INDIRECT("'Output 9'!$y$4:$Y$"&amp;$C$12))
+SUMIF(INDIRECT("'Output 10'!$H$4:$H$"&amp;$C$13),Analysis!T83,INDIRECT("'Output 10'!$y$4:$Y$"&amp;$C$13))</f>
        <v>0</v>
      </c>
      <c r="X83" s="5">
        <f ca="1">SUMIF(INDIRECT("'Output 1'!$H$4:$H$"&amp;$C$4),Analysis!U83,INDIRECT("'Output 1'!$AC$4:$AC$"&amp;$C$4))
+SUMIF(INDIRECT("'Output 2'!$H$4:$H$"&amp;$C$5),Analysis!U83,INDIRECT("'Output 2'!$AC$4:$AC$"&amp;$C$5))
+SUMIF(INDIRECT("'Output 3'!$H$4:$H$"&amp;$C$6),Analysis!U83,INDIRECT("'Output 3'!$AC$4:$AC$"&amp;$C$6))
+SUMIF(INDIRECT("'Output 4'!$H$4:$H$"&amp;$C$7),Analysis!U83,INDIRECT("'Output 4'!$AC$4:$AC$"&amp;$C$7))
+SUMIF(INDIRECT("'Output 5'!$H$4:$H$"&amp;$C$8),Analysis!U83,INDIRECT("'Output 5'!$AC$4:$AC$"&amp;$C$8))
+SUMIF(INDIRECT("'Output 6'!$H$4:$H$"&amp;$C$9),Analysis!U83,INDIRECT("'Output 6'!$AC$4:$AC$"&amp;$C$9))
+SUMIF(INDIRECT("'Output 7'!$H$4:$H$"&amp;$C$10),Analysis!U83,INDIRECT("'Output 7'!$AC$4:$AC$"&amp;$C$10))
+SUMIF(INDIRECT("'Output 8'!$H$4:$H$"&amp;$C$11),Analysis!U83,INDIRECT("'Output 8'!$AC$4:$AC$"&amp;$C$11))
+SUMIF(INDIRECT("'Output 9'!$H$4:$H$"&amp;$C$12),Analysis!U83,INDIRECT("'Output 9'!$AC$4:$AC$"&amp;$C$12))
+SUMIF(INDIRECT("'Output 10'!$H$4:$H$"&amp;$C$13),Analysis!U83,INDIRECT("'Output 10'!$AC$4:$AC$"&amp;$C$13))</f>
        <v>0</v>
      </c>
      <c r="Y83" s="31"/>
      <c r="Z83" s="5">
        <f>SUMIF('Unplanned Outputs'!$E$4:$E$500,Analysis!S83,'Unplanned Outputs'!$J$4:$J$500)</f>
        <v>0</v>
      </c>
      <c r="AA83" s="5">
        <f>SUMIF('Unplanned Outputs'!$E$4:$E$500,Analysis!$S83,'Unplanned Outputs'!$N$4:$N$500)</f>
        <v>0</v>
      </c>
      <c r="AB83" s="5">
        <f>SUMIF('Unplanned Outputs'!$E$4:$E$500,Analysis!$S83,'Unplanned Outputs'!$R$4:$R$500)</f>
        <v>0</v>
      </c>
      <c r="AC83" s="5">
        <f>SUMIF('Unplanned Outputs'!$E$4:$E$500,Analysis!$S83,'Unplanned Outputs'!$V$4:$V$500)</f>
        <v>0</v>
      </c>
      <c r="AD83" s="5">
        <f>SUMIF('Unplanned Outputs'!$E$4:$E$500,Analysis!$S83,'Unplanned Outputs'!$Z$4:$Z$500)</f>
        <v>0</v>
      </c>
      <c r="AE83" s="15"/>
      <c r="AF83" s="37">
        <f t="shared" ca="1" si="16"/>
        <v>0</v>
      </c>
      <c r="AG83" s="37">
        <f t="shared" si="17"/>
        <v>0</v>
      </c>
      <c r="AH83" s="48">
        <f t="shared" ca="1" si="18"/>
        <v>0</v>
      </c>
      <c r="AI83" s="59">
        <f ca="1">SUMIF(INDIRECT("'Output 1'!$H$5:$H$"&amp;$C$4),Analysis!$S83,INDIRECT("'Output 1'!$F$5:$F$"&amp;$C$4))
+SUMIF(INDIRECT("'Output 2'!$H$5:$H$"&amp;$C$5),Analysis!$S83,INDIRECT("'Output 2'!$F$5:$F$"&amp;$C$5))
+SUMIF(INDIRECT("'Output 3'!$H$5:$H$"&amp;$C$6),Analysis!$S83,INDIRECT("'Output 3'!$F$5:$F$"&amp;$C$6))
+SUMIF(INDIRECT("'Output 4'!$H$5:$H$"&amp;$C$7),Analysis!$S83,INDIRECT("'Output 4'!$F$5:$F$"&amp;$C$7))
+SUMIF(INDIRECT("'Output 5'!$H$5:$H$"&amp;$C$8),Analysis!$S83,INDIRECT("'Output 5'!$F$5:$F$"&amp;$C$8))
+SUMIF(INDIRECT("'Output 6'!$H$5:$H$"&amp;$C$9),Analysis!$S83,INDIRECT("'Output 6'!$F$5:$F$"&amp;$C$9))
+SUMIF(INDIRECT("'Output 7'!$H$5:$H$"&amp;$C$10),Analysis!$S83,INDIRECT("'Output 7'!$F$5:$F$"&amp;$C$10))
+SUMIF(INDIRECT("'Output 8'!$H$5:$H$"&amp;$C$11),Analysis!$S83,INDIRECT("'Output 8'!$F$5:$F$"&amp;$C$11))
+SUMIF(INDIRECT("'Output 9'!$H$5:$H$"&amp;$C$12),Analysis!$S83,INDIRECT("'Output 9'!$F$5:$F$"&amp;$C$12))
+SUMIF(INDIRECT("'Output 10'!$H$5:$H$"&amp;$C$13),Analysis!$S83,INDIRECT("'Output 10'!$F$5:$F$"&amp;$C$13))</f>
        <v>0</v>
      </c>
    </row>
  </sheetData>
  <mergeCells count="6">
    <mergeCell ref="A1:C2"/>
    <mergeCell ref="E1:Q2"/>
    <mergeCell ref="Z2:AB2"/>
    <mergeCell ref="T2:V2"/>
    <mergeCell ref="AF2:AI2"/>
    <mergeCell ref="T1:AI1"/>
  </mergeCells>
  <phoneticPr fontId="13" type="noConversion"/>
  <conditionalFormatting sqref="F4:F40">
    <cfRule type="notContainsText" dxfId="3" priority="4" operator="notContains" text="O.">
      <formula>ISERROR(SEARCH("O.",F4))</formula>
    </cfRule>
  </conditionalFormatting>
  <conditionalFormatting sqref="F4:Q14 F15:F22 F23:N40 G15:Q16 O17:Q40">
    <cfRule type="containsErrors" dxfId="2" priority="7">
      <formula>ISERROR(F4)</formula>
    </cfRule>
  </conditionalFormatting>
  <conditionalFormatting sqref="G4:Q16 O17:Q40 G23:N40">
    <cfRule type="cellIs" dxfId="1" priority="2" operator="greaterThanOrEqual">
      <formula>1</formula>
    </cfRule>
  </conditionalFormatting>
  <conditionalFormatting sqref="T4:AD83 AF4:AI83">
    <cfRule type="cellIs" dxfId="0" priority="6"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2ED6-2758-49F0-9CE6-66E8126AAC7B}">
  <sheetPr>
    <tabColor rgb="FF92D050"/>
  </sheetPr>
  <dimension ref="A1:C38"/>
  <sheetViews>
    <sheetView tabSelected="1" zoomScale="70" zoomScaleNormal="70" workbookViewId="0">
      <pane ySplit="1" topLeftCell="A26" activePane="bottomLeft" state="frozen"/>
      <selection pane="bottomLeft" activeCell="B27" sqref="B27"/>
    </sheetView>
  </sheetViews>
  <sheetFormatPr defaultColWidth="8.5703125" defaultRowHeight="15"/>
  <cols>
    <col min="2" max="2" width="75.5703125" customWidth="1"/>
    <col min="3" max="3" width="72.42578125" style="22" customWidth="1"/>
  </cols>
  <sheetData>
    <row r="1" spans="1:3">
      <c r="A1" s="41" t="s">
        <v>4</v>
      </c>
      <c r="B1" s="42" t="s">
        <v>5</v>
      </c>
      <c r="C1" s="85" t="s">
        <v>6</v>
      </c>
    </row>
    <row r="2" spans="1:3" ht="51.75" customHeight="1">
      <c r="A2" s="43">
        <v>44501</v>
      </c>
      <c r="B2" s="70" t="s">
        <v>7</v>
      </c>
      <c r="C2" s="63" t="s">
        <v>8</v>
      </c>
    </row>
    <row r="3" spans="1:3">
      <c r="A3" s="43">
        <v>44531</v>
      </c>
      <c r="B3" s="69"/>
      <c r="C3" s="24"/>
    </row>
    <row r="4" spans="1:3">
      <c r="A4" s="43">
        <v>44562</v>
      </c>
      <c r="B4" s="69"/>
      <c r="C4" s="24"/>
    </row>
    <row r="5" spans="1:3">
      <c r="A5" s="43">
        <v>44593</v>
      </c>
      <c r="B5" s="69"/>
      <c r="C5" s="24"/>
    </row>
    <row r="6" spans="1:3">
      <c r="A6" s="43">
        <v>44621</v>
      </c>
      <c r="B6" s="45"/>
      <c r="C6" s="24"/>
    </row>
    <row r="7" spans="1:3" ht="21" customHeight="1">
      <c r="A7" s="43">
        <v>44652</v>
      </c>
      <c r="B7" s="45" t="s">
        <v>9</v>
      </c>
      <c r="C7" s="24"/>
    </row>
    <row r="8" spans="1:3" ht="21" customHeight="1">
      <c r="A8" s="43">
        <v>44682</v>
      </c>
      <c r="B8" s="45" t="s">
        <v>10</v>
      </c>
      <c r="C8" s="24"/>
    </row>
    <row r="9" spans="1:3" ht="21" customHeight="1">
      <c r="A9" s="43">
        <v>44713</v>
      </c>
      <c r="B9" s="44" t="s">
        <v>11</v>
      </c>
      <c r="C9" s="24"/>
    </row>
    <row r="10" spans="1:3" ht="21" customHeight="1">
      <c r="A10" s="43">
        <v>44743</v>
      </c>
      <c r="B10" s="44" t="s">
        <v>12</v>
      </c>
      <c r="C10" s="24"/>
    </row>
    <row r="11" spans="1:3" ht="21" customHeight="1">
      <c r="A11" s="43">
        <v>44774</v>
      </c>
      <c r="B11" s="44" t="s">
        <v>13</v>
      </c>
      <c r="C11" s="24"/>
    </row>
    <row r="12" spans="1:3" ht="21" customHeight="1">
      <c r="A12" s="43">
        <v>44805</v>
      </c>
      <c r="B12" s="44" t="s">
        <v>14</v>
      </c>
      <c r="C12" s="24"/>
    </row>
    <row r="13" spans="1:3" ht="55.5" customHeight="1">
      <c r="A13" s="43">
        <v>44835</v>
      </c>
      <c r="B13" s="44" t="s">
        <v>15</v>
      </c>
      <c r="C13" s="63" t="s">
        <v>16</v>
      </c>
    </row>
    <row r="14" spans="1:3" ht="100.5" customHeight="1">
      <c r="A14" s="43">
        <v>44866</v>
      </c>
      <c r="B14" s="44" t="s">
        <v>17</v>
      </c>
      <c r="C14" s="24"/>
    </row>
    <row r="15" spans="1:3" ht="39" customHeight="1">
      <c r="A15" s="43">
        <v>44896</v>
      </c>
      <c r="B15" s="44" t="s">
        <v>18</v>
      </c>
      <c r="C15" s="24"/>
    </row>
    <row r="16" spans="1:3" ht="83.25" customHeight="1">
      <c r="A16" s="43">
        <v>44927</v>
      </c>
      <c r="B16" s="44" t="s">
        <v>19</v>
      </c>
      <c r="C16" s="24"/>
    </row>
    <row r="17" spans="1:3" ht="84" customHeight="1">
      <c r="A17" s="43">
        <v>44958</v>
      </c>
      <c r="B17" s="44" t="s">
        <v>20</v>
      </c>
      <c r="C17" s="24"/>
    </row>
    <row r="18" spans="1:3" ht="83.25" customHeight="1">
      <c r="A18" s="43">
        <v>44986</v>
      </c>
      <c r="B18" s="44" t="s">
        <v>21</v>
      </c>
      <c r="C18" s="24"/>
    </row>
    <row r="19" spans="1:3" ht="37.5" customHeight="1">
      <c r="A19" s="43">
        <v>45017</v>
      </c>
      <c r="B19" s="44" t="s">
        <v>22</v>
      </c>
      <c r="C19" s="24"/>
    </row>
    <row r="20" spans="1:3" ht="54.75" customHeight="1">
      <c r="A20" s="43">
        <v>45047</v>
      </c>
      <c r="B20" s="44" t="s">
        <v>23</v>
      </c>
      <c r="C20" s="63" t="s">
        <v>24</v>
      </c>
    </row>
    <row r="21" spans="1:3" ht="199.5" customHeight="1">
      <c r="A21" s="43">
        <v>45078</v>
      </c>
      <c r="B21" s="44" t="s">
        <v>25</v>
      </c>
      <c r="C21" s="86" t="s">
        <v>26</v>
      </c>
    </row>
    <row r="22" spans="1:3" ht="96.75" customHeight="1">
      <c r="A22" s="43">
        <v>45108</v>
      </c>
      <c r="B22" s="44" t="s">
        <v>27</v>
      </c>
      <c r="C22" s="63" t="s">
        <v>28</v>
      </c>
    </row>
    <row r="23" spans="1:3" ht="33.75" customHeight="1">
      <c r="A23" s="43">
        <v>45139</v>
      </c>
      <c r="B23" s="24" t="s">
        <v>29</v>
      </c>
      <c r="C23" s="63"/>
    </row>
    <row r="24" spans="1:3" ht="177.75" customHeight="1">
      <c r="A24" s="43">
        <v>45170</v>
      </c>
      <c r="B24" s="74" t="s">
        <v>30</v>
      </c>
      <c r="C24" s="24"/>
    </row>
    <row r="25" spans="1:3" ht="69.75" customHeight="1">
      <c r="A25" s="43">
        <v>45200</v>
      </c>
      <c r="B25" s="25" t="s">
        <v>31</v>
      </c>
    </row>
    <row r="26" spans="1:3" ht="115.5" customHeight="1">
      <c r="A26" s="43">
        <v>45231</v>
      </c>
      <c r="B26" s="74" t="s">
        <v>32</v>
      </c>
    </row>
    <row r="27" spans="1:3" ht="159.75" customHeight="1">
      <c r="A27" s="43">
        <v>45261</v>
      </c>
      <c r="B27" s="74" t="s">
        <v>33</v>
      </c>
      <c r="C27" s="63" t="s">
        <v>34</v>
      </c>
    </row>
    <row r="28" spans="1:3" ht="36.75" customHeight="1">
      <c r="A28" s="43">
        <v>45292</v>
      </c>
      <c r="B28" s="82" t="s">
        <v>35</v>
      </c>
      <c r="C28" s="87" t="s">
        <v>36</v>
      </c>
    </row>
    <row r="29" spans="1:3" ht="69.75" customHeight="1">
      <c r="A29" s="43">
        <v>45323</v>
      </c>
      <c r="B29" s="82" t="s">
        <v>37</v>
      </c>
    </row>
    <row r="30" spans="1:3" ht="60" customHeight="1">
      <c r="A30" s="43">
        <v>45352</v>
      </c>
      <c r="B30" s="88" t="s">
        <v>38</v>
      </c>
    </row>
    <row r="31" spans="1:3" ht="72.75" customHeight="1">
      <c r="A31" s="43">
        <v>45383</v>
      </c>
      <c r="B31" s="83" t="s">
        <v>39</v>
      </c>
    </row>
    <row r="32" spans="1:3" ht="21.75" customHeight="1">
      <c r="A32" s="43">
        <v>45413</v>
      </c>
      <c r="B32" s="84" t="s">
        <v>40</v>
      </c>
    </row>
    <row r="33" spans="1:2" ht="37.5" customHeight="1">
      <c r="A33" s="43">
        <v>45444</v>
      </c>
      <c r="B33" s="83" t="s">
        <v>41</v>
      </c>
    </row>
    <row r="34" spans="1:2">
      <c r="A34" s="43">
        <v>45474</v>
      </c>
    </row>
    <row r="35" spans="1:2">
      <c r="A35" s="43">
        <v>45505</v>
      </c>
    </row>
    <row r="36" spans="1:2">
      <c r="A36" s="43">
        <v>45536</v>
      </c>
    </row>
    <row r="37" spans="1:2" ht="22.5" customHeight="1">
      <c r="A37" s="43">
        <v>45566</v>
      </c>
      <c r="B37" s="84" t="s">
        <v>42</v>
      </c>
    </row>
    <row r="38" spans="1:2">
      <c r="A38" s="43">
        <v>45597</v>
      </c>
    </row>
  </sheetData>
  <hyperlinks>
    <hyperlink ref="C22" r:id="rId1" xr:uid="{C78B90FD-C6B9-4A40-A392-0ABAC3B711DE}"/>
    <hyperlink ref="C2" r:id="rId2" xr:uid="{3491EC3E-68A6-4A74-8A44-1CE3584DD687}"/>
    <hyperlink ref="C13" r:id="rId3" xr:uid="{D3E46D67-504B-44C1-B882-D0EA8BFFCE45}"/>
    <hyperlink ref="C20" r:id="rId4" xr:uid="{E876CF34-D094-4B65-BF35-263461A96517}"/>
    <hyperlink ref="C27" r:id="rId5" xr:uid="{9372168B-3098-4B1A-BBC1-AC913A205B96}"/>
    <hyperlink ref="C28" r:id="rId6" xr:uid="{A3633A91-9FC8-4252-BF0B-B64AD1D38DC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62FB-15D5-4E78-8716-292B3966763F}">
  <sheetPr codeName="Sheet2">
    <tabColor theme="4" tint="-0.499984740745262"/>
  </sheetPr>
  <dimension ref="A1:N33"/>
  <sheetViews>
    <sheetView topLeftCell="A5" zoomScale="85" zoomScaleNormal="85" workbookViewId="0">
      <selection activeCell="H1" sqref="H1:H1048576"/>
    </sheetView>
  </sheetViews>
  <sheetFormatPr defaultColWidth="8.5703125" defaultRowHeight="14.45"/>
  <cols>
    <col min="1" max="1" width="16" style="2" customWidth="1"/>
    <col min="2" max="2" width="9.42578125" style="2" customWidth="1"/>
    <col min="3" max="3" width="29.5703125" style="3" customWidth="1"/>
    <col min="4" max="4" width="11.5703125" style="3" customWidth="1"/>
    <col min="5" max="5" width="52.42578125" style="3" customWidth="1"/>
    <col min="6" max="6" width="11.42578125" style="3" customWidth="1"/>
    <col min="7" max="8" width="15.42578125" style="3" customWidth="1"/>
    <col min="9" max="9" width="67.42578125" style="3" customWidth="1"/>
    <col min="10" max="10" width="44.5703125" style="3" customWidth="1"/>
    <col min="11" max="11" width="18.42578125" customWidth="1"/>
    <col min="12" max="12" width="35.42578125" customWidth="1"/>
    <col min="13" max="13" width="15.5703125" customWidth="1"/>
    <col min="14" max="14" width="47.42578125" customWidth="1"/>
    <col min="15" max="16384" width="8.5703125" style="3"/>
  </cols>
  <sheetData>
    <row r="1" spans="1:10" ht="15.75" customHeight="1">
      <c r="A1" s="92" t="s">
        <v>43</v>
      </c>
      <c r="B1" s="93" t="s">
        <v>44</v>
      </c>
      <c r="C1" s="93"/>
      <c r="D1" s="93"/>
      <c r="E1" s="93"/>
      <c r="F1" s="93"/>
      <c r="G1" s="93"/>
      <c r="H1" s="93"/>
      <c r="I1" s="93"/>
      <c r="J1" s="93"/>
    </row>
    <row r="2" spans="1:10" ht="15.75" customHeight="1">
      <c r="A2" s="92"/>
      <c r="B2" s="93"/>
      <c r="C2" s="93"/>
      <c r="D2" s="93"/>
      <c r="E2" s="93"/>
      <c r="F2" s="93"/>
      <c r="G2" s="93"/>
      <c r="H2" s="93"/>
      <c r="I2" s="93"/>
      <c r="J2" s="93"/>
    </row>
    <row r="3" spans="1:10" ht="27.75" customHeight="1">
      <c r="A3" s="90" t="s">
        <v>45</v>
      </c>
      <c r="B3" s="90"/>
      <c r="C3" s="90"/>
      <c r="D3" s="91" t="s">
        <v>46</v>
      </c>
      <c r="E3" s="91"/>
      <c r="F3" s="91"/>
      <c r="G3" s="91"/>
      <c r="H3" s="91"/>
      <c r="I3" s="91"/>
      <c r="J3" s="91"/>
    </row>
    <row r="4" spans="1:10" ht="61.5" customHeight="1">
      <c r="A4" s="12"/>
      <c r="B4" s="12" t="s">
        <v>47</v>
      </c>
      <c r="C4" s="12" t="s">
        <v>48</v>
      </c>
      <c r="D4" s="12" t="s">
        <v>49</v>
      </c>
      <c r="E4" s="12" t="s">
        <v>50</v>
      </c>
      <c r="F4" s="12" t="s">
        <v>51</v>
      </c>
      <c r="G4" s="12" t="s">
        <v>52</v>
      </c>
      <c r="H4" s="12" t="s">
        <v>53</v>
      </c>
      <c r="I4" s="12" t="s">
        <v>54</v>
      </c>
      <c r="J4" s="12" t="s">
        <v>55</v>
      </c>
    </row>
    <row r="5" spans="1:10" ht="61.5" customHeight="1">
      <c r="A5" s="92" t="s">
        <v>45</v>
      </c>
      <c r="B5" s="94" t="s">
        <v>56</v>
      </c>
      <c r="C5" s="94" t="s">
        <v>57</v>
      </c>
      <c r="D5" s="23" t="s">
        <v>58</v>
      </c>
      <c r="E5" s="76" t="s">
        <v>59</v>
      </c>
      <c r="F5" s="2" t="s">
        <v>60</v>
      </c>
      <c r="G5" s="2" t="s">
        <v>61</v>
      </c>
      <c r="H5" s="2">
        <v>1.4</v>
      </c>
      <c r="I5" s="1"/>
      <c r="J5" s="95"/>
    </row>
    <row r="6" spans="1:10" ht="61.5" customHeight="1">
      <c r="A6" s="92"/>
      <c r="B6" s="94"/>
      <c r="C6" s="94"/>
      <c r="D6" s="18" t="s">
        <v>62</v>
      </c>
      <c r="E6" s="1" t="s">
        <v>63</v>
      </c>
      <c r="F6" s="2">
        <v>4</v>
      </c>
      <c r="G6" s="2" t="s">
        <v>64</v>
      </c>
      <c r="H6" s="2" t="s">
        <v>65</v>
      </c>
      <c r="I6" s="1"/>
      <c r="J6" s="96"/>
    </row>
    <row r="7" spans="1:10" ht="61.5" customHeight="1">
      <c r="A7" s="92"/>
      <c r="B7" s="94"/>
      <c r="C7" s="94"/>
      <c r="D7" s="18" t="s">
        <v>66</v>
      </c>
      <c r="E7" s="74" t="s">
        <v>67</v>
      </c>
      <c r="F7" s="2" t="s">
        <v>68</v>
      </c>
      <c r="G7" s="2" t="s">
        <v>69</v>
      </c>
      <c r="H7" s="2" t="s">
        <v>70</v>
      </c>
      <c r="I7" s="1"/>
      <c r="J7" s="96"/>
    </row>
    <row r="8" spans="1:10" ht="351" customHeight="1">
      <c r="C8" s="45" t="s">
        <v>71</v>
      </c>
      <c r="F8"/>
      <c r="G8"/>
      <c r="H8"/>
      <c r="I8" s="56"/>
    </row>
    <row r="9" spans="1:10">
      <c r="F9"/>
      <c r="G9" s="29"/>
      <c r="H9"/>
      <c r="I9" s="56"/>
    </row>
    <row r="10" spans="1:10">
      <c r="F10"/>
      <c r="G10" s="29"/>
      <c r="H10"/>
      <c r="I10" s="56"/>
    </row>
    <row r="11" spans="1:10">
      <c r="F11"/>
      <c r="G11" s="29"/>
      <c r="H11"/>
      <c r="I11" s="56"/>
    </row>
    <row r="12" spans="1:10">
      <c r="F12"/>
      <c r="G12" s="29"/>
      <c r="H12"/>
      <c r="I12" s="56"/>
    </row>
    <row r="13" spans="1:10">
      <c r="F13"/>
      <c r="G13" s="29"/>
      <c r="H13"/>
      <c r="I13" s="56"/>
    </row>
    <row r="14" spans="1:10">
      <c r="F14"/>
      <c r="G14" s="29"/>
      <c r="H14"/>
      <c r="I14" s="56"/>
    </row>
    <row r="15" spans="1:10">
      <c r="F15"/>
      <c r="G15"/>
      <c r="H15"/>
      <c r="I15" s="56"/>
    </row>
    <row r="16" spans="1:10">
      <c r="F16"/>
      <c r="G16"/>
      <c r="H16"/>
    </row>
    <row r="17" spans="6:8">
      <c r="F17"/>
      <c r="G17" s="7"/>
      <c r="H17"/>
    </row>
    <row r="18" spans="6:8">
      <c r="F18"/>
      <c r="G18" s="46"/>
      <c r="H18"/>
    </row>
    <row r="19" spans="6:8">
      <c r="F19"/>
      <c r="G19" s="7"/>
      <c r="H19"/>
    </row>
    <row r="20" spans="6:8">
      <c r="F20"/>
      <c r="G20" s="7"/>
    </row>
    <row r="21" spans="6:8">
      <c r="F21"/>
      <c r="G21" s="7"/>
      <c r="H21"/>
    </row>
    <row r="22" spans="6:8">
      <c r="F22"/>
      <c r="G22" s="7"/>
      <c r="H22"/>
    </row>
    <row r="23" spans="6:8">
      <c r="G23"/>
      <c r="H23"/>
    </row>
    <row r="24" spans="6:8">
      <c r="G24"/>
      <c r="H24"/>
    </row>
    <row r="25" spans="6:8">
      <c r="G25"/>
      <c r="H25"/>
    </row>
    <row r="26" spans="6:8">
      <c r="G26" s="7"/>
      <c r="H26"/>
    </row>
    <row r="27" spans="6:8">
      <c r="G27"/>
    </row>
    <row r="28" spans="6:8">
      <c r="G28"/>
    </row>
    <row r="29" spans="6:8">
      <c r="G29"/>
    </row>
    <row r="30" spans="6:8">
      <c r="G30"/>
    </row>
    <row r="31" spans="6:8">
      <c r="G31"/>
    </row>
    <row r="32" spans="6:8">
      <c r="G32"/>
    </row>
    <row r="33" spans="7:7">
      <c r="G33"/>
    </row>
  </sheetData>
  <mergeCells count="8">
    <mergeCell ref="A3:C3"/>
    <mergeCell ref="D3:J3"/>
    <mergeCell ref="A1:A2"/>
    <mergeCell ref="B1:J2"/>
    <mergeCell ref="A5:A7"/>
    <mergeCell ref="C5:C7"/>
    <mergeCell ref="J5:J7"/>
    <mergeCell ref="B5:B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036-DCF5-4B0D-9540-DE557A255A3A}">
  <sheetPr codeName="Sheet3">
    <tabColor theme="4"/>
  </sheetPr>
  <dimension ref="A1:AD15"/>
  <sheetViews>
    <sheetView topLeftCell="C1" zoomScale="85" zoomScaleNormal="85" workbookViewId="0">
      <pane xSplit="6" ySplit="3" topLeftCell="Q4" activePane="bottomRight" state="frozen"/>
      <selection pane="bottomRight" activeCell="E4" sqref="E4"/>
      <selection pane="bottomLeft" activeCell="C4" sqref="C4"/>
      <selection pane="topRight" activeCell="I1" sqref="I1"/>
    </sheetView>
  </sheetViews>
  <sheetFormatPr defaultColWidth="8.5703125" defaultRowHeight="14.45"/>
  <cols>
    <col min="1" max="1" width="16.42578125" style="15" customWidth="1"/>
    <col min="2" max="2" width="10.5703125" style="15" customWidth="1"/>
    <col min="3" max="3" width="23.42578125" style="15" customWidth="1"/>
    <col min="4" max="4" width="12" style="15" customWidth="1"/>
    <col min="5" max="5" width="54.5703125" style="15" customWidth="1"/>
    <col min="6" max="6" width="12.42578125" style="15" customWidth="1"/>
    <col min="7" max="7" width="15" style="15" customWidth="1"/>
    <col min="8" max="8" width="11.5703125" style="15" customWidth="1"/>
    <col min="9" max="9" width="61.42578125" style="15" customWidth="1"/>
    <col min="10" max="10" width="44.5703125" style="15" customWidth="1"/>
    <col min="11" max="11" width="9.5703125" style="16" customWidth="1"/>
    <col min="12" max="12" width="55" style="15" customWidth="1"/>
    <col min="13" max="13" width="9.5703125" style="16" customWidth="1"/>
    <col min="14" max="14" width="55.5703125" style="15" customWidth="1"/>
    <col min="15" max="15" width="9.5703125" style="16" customWidth="1"/>
    <col min="16" max="16" width="55.42578125" style="15" customWidth="1"/>
    <col min="17" max="17" width="10" style="16" customWidth="1"/>
    <col min="18" max="18" width="55.42578125" style="15" customWidth="1"/>
    <col min="19" max="19" width="10.42578125" style="15" customWidth="1"/>
    <col min="20" max="20" width="56" style="15" customWidth="1"/>
    <col min="21" max="21" width="10.42578125" style="16" customWidth="1"/>
    <col min="22" max="22" width="55.42578125" style="15" customWidth="1"/>
    <col min="23" max="23" width="8.5703125" style="15"/>
    <col min="24" max="24" width="32.42578125" style="15" customWidth="1"/>
    <col min="25" max="25" width="8.5703125" style="15"/>
    <col min="26" max="26" width="32.5703125" style="15" customWidth="1"/>
    <col min="27" max="27" width="8.5703125" style="15"/>
    <col min="28" max="28" width="24.42578125" style="15" customWidth="1"/>
    <col min="29" max="29" width="8.5703125" style="15"/>
    <col min="30" max="30" width="29.42578125" style="15" customWidth="1"/>
    <col min="31" max="16384" width="8.5703125" style="15"/>
  </cols>
  <sheetData>
    <row r="1" spans="1:30" ht="30" customHeight="1">
      <c r="A1" s="90" t="s">
        <v>72</v>
      </c>
      <c r="B1" s="90"/>
      <c r="C1" s="90"/>
      <c r="D1" s="91" t="s">
        <v>46</v>
      </c>
      <c r="E1" s="91"/>
      <c r="F1" s="91"/>
      <c r="G1" s="91"/>
      <c r="H1" s="91"/>
      <c r="I1" s="91"/>
      <c r="J1" s="91"/>
      <c r="K1" s="97" t="s">
        <v>73</v>
      </c>
      <c r="L1" s="97"/>
      <c r="M1" s="97"/>
      <c r="N1" s="97"/>
      <c r="O1" s="97"/>
      <c r="P1" s="97"/>
      <c r="Q1" s="97"/>
      <c r="R1" s="97"/>
      <c r="S1" s="97"/>
      <c r="T1" s="97"/>
      <c r="U1" s="97"/>
      <c r="V1" s="97"/>
      <c r="W1" s="97"/>
      <c r="X1" s="97"/>
      <c r="Y1" s="97"/>
      <c r="Z1" s="97"/>
      <c r="AA1" s="97"/>
      <c r="AB1" s="97"/>
      <c r="AC1" s="97"/>
      <c r="AD1" s="97"/>
    </row>
    <row r="2" spans="1:30" ht="15" customHeight="1">
      <c r="A2" s="19" t="s">
        <v>74</v>
      </c>
      <c r="B2" s="92" t="s">
        <v>75</v>
      </c>
      <c r="C2" s="92" t="s">
        <v>48</v>
      </c>
      <c r="D2" s="92" t="s">
        <v>76</v>
      </c>
      <c r="E2" s="92" t="s">
        <v>50</v>
      </c>
      <c r="F2" s="92" t="s">
        <v>77</v>
      </c>
      <c r="G2" s="92" t="s">
        <v>78</v>
      </c>
      <c r="H2" s="92" t="s">
        <v>79</v>
      </c>
      <c r="I2" s="92" t="s">
        <v>54</v>
      </c>
      <c r="J2" s="94" t="s">
        <v>80</v>
      </c>
      <c r="K2" s="92" t="s">
        <v>81</v>
      </c>
      <c r="L2" s="92"/>
      <c r="M2" s="94" t="s">
        <v>82</v>
      </c>
      <c r="N2" s="94"/>
      <c r="O2" s="92" t="s">
        <v>83</v>
      </c>
      <c r="P2" s="92"/>
      <c r="Q2" s="94" t="s">
        <v>84</v>
      </c>
      <c r="R2" s="94"/>
      <c r="S2" s="92" t="s">
        <v>85</v>
      </c>
      <c r="T2" s="92"/>
      <c r="U2" s="94" t="s">
        <v>86</v>
      </c>
      <c r="V2" s="94"/>
      <c r="W2" s="92" t="s">
        <v>87</v>
      </c>
      <c r="X2" s="92"/>
      <c r="Y2" s="94" t="s">
        <v>88</v>
      </c>
      <c r="Z2" s="94"/>
      <c r="AA2" s="92" t="s">
        <v>89</v>
      </c>
      <c r="AB2" s="92"/>
      <c r="AC2" s="94" t="s">
        <v>90</v>
      </c>
      <c r="AD2" s="94"/>
    </row>
    <row r="3" spans="1:30" ht="14.85" customHeight="1">
      <c r="A3" s="19">
        <f>COUNTIF(D4:D4,"&lt;&gt;")</f>
        <v>1</v>
      </c>
      <c r="B3" s="92"/>
      <c r="C3" s="92"/>
      <c r="D3" s="92"/>
      <c r="E3" s="92"/>
      <c r="F3" s="92"/>
      <c r="G3" s="92"/>
      <c r="H3" s="92"/>
      <c r="I3" s="92"/>
      <c r="J3" s="94"/>
      <c r="K3" s="12" t="s">
        <v>91</v>
      </c>
      <c r="L3" s="12" t="s">
        <v>48</v>
      </c>
      <c r="M3" s="9" t="s">
        <v>91</v>
      </c>
      <c r="N3" s="9" t="s">
        <v>48</v>
      </c>
      <c r="O3" s="12" t="s">
        <v>91</v>
      </c>
      <c r="P3" s="12" t="s">
        <v>48</v>
      </c>
      <c r="Q3" s="9" t="s">
        <v>91</v>
      </c>
      <c r="R3" s="9" t="s">
        <v>48</v>
      </c>
      <c r="S3" s="12" t="s">
        <v>91</v>
      </c>
      <c r="T3" s="12" t="s">
        <v>48</v>
      </c>
      <c r="U3" s="9" t="s">
        <v>91</v>
      </c>
      <c r="V3" s="9" t="s">
        <v>48</v>
      </c>
      <c r="W3" s="12" t="s">
        <v>91</v>
      </c>
      <c r="X3" s="12" t="s">
        <v>48</v>
      </c>
      <c r="Y3" s="9" t="s">
        <v>91</v>
      </c>
      <c r="Z3" s="9" t="s">
        <v>48</v>
      </c>
      <c r="AA3" s="12" t="s">
        <v>91</v>
      </c>
      <c r="AB3" s="12" t="s">
        <v>48</v>
      </c>
      <c r="AC3" s="9" t="s">
        <v>91</v>
      </c>
      <c r="AD3" s="9" t="s">
        <v>48</v>
      </c>
    </row>
    <row r="4" spans="1:30" s="16" customFormat="1" ht="87" customHeight="1">
      <c r="A4" s="12" t="s">
        <v>92</v>
      </c>
      <c r="B4" s="9" t="s">
        <v>93</v>
      </c>
      <c r="C4" s="72" t="s">
        <v>94</v>
      </c>
      <c r="D4" s="23" t="s">
        <v>95</v>
      </c>
      <c r="E4" s="27" t="s">
        <v>96</v>
      </c>
      <c r="F4" s="2">
        <v>1</v>
      </c>
      <c r="G4" s="2" t="s">
        <v>97</v>
      </c>
      <c r="H4" s="2" t="s">
        <v>61</v>
      </c>
      <c r="I4" s="77" t="s">
        <v>98</v>
      </c>
      <c r="J4" s="71" t="s">
        <v>99</v>
      </c>
      <c r="K4" s="2"/>
      <c r="L4" s="25"/>
      <c r="M4" s="7"/>
      <c r="N4" s="25"/>
      <c r="O4" s="29"/>
      <c r="P4" s="25"/>
      <c r="Q4" s="2">
        <v>1</v>
      </c>
      <c r="R4" s="25" t="s">
        <v>100</v>
      </c>
      <c r="S4" s="29"/>
      <c r="T4" s="25"/>
      <c r="U4" s="14"/>
      <c r="V4" s="25"/>
      <c r="W4" s="29"/>
      <c r="X4" s="25"/>
      <c r="Y4" s="14"/>
      <c r="Z4" s="25"/>
      <c r="AA4" s="29"/>
      <c r="AB4" s="25"/>
      <c r="AC4" s="14"/>
      <c r="AD4" s="25"/>
    </row>
    <row r="5" spans="1:30" ht="30.75" customHeight="1">
      <c r="A5" s="100" t="s">
        <v>5</v>
      </c>
      <c r="B5" s="100"/>
      <c r="C5" s="100"/>
      <c r="D5" s="100"/>
      <c r="E5" s="100"/>
      <c r="F5" s="100"/>
      <c r="G5" s="100"/>
      <c r="H5" s="100"/>
      <c r="I5" s="100"/>
      <c r="J5" s="54"/>
      <c r="K5" s="15"/>
      <c r="M5" s="13"/>
      <c r="Q5" s="10"/>
      <c r="U5" s="10"/>
    </row>
    <row r="6" spans="1:30" ht="30.75" customHeight="1">
      <c r="A6" s="12"/>
      <c r="B6" s="12" t="s">
        <v>101</v>
      </c>
      <c r="C6" s="20"/>
      <c r="D6" s="12" t="s">
        <v>102</v>
      </c>
      <c r="E6" s="12" t="s">
        <v>48</v>
      </c>
      <c r="F6" s="12"/>
      <c r="G6" s="12"/>
      <c r="H6" s="12" t="s">
        <v>103</v>
      </c>
      <c r="I6" s="12" t="s">
        <v>104</v>
      </c>
      <c r="J6" s="11"/>
      <c r="K6" s="15"/>
      <c r="Q6" s="17"/>
      <c r="U6" s="17"/>
    </row>
    <row r="7" spans="1:30" ht="42" customHeight="1">
      <c r="A7" s="92" t="s">
        <v>105</v>
      </c>
      <c r="B7" s="94" t="s">
        <v>106</v>
      </c>
      <c r="C7" s="98"/>
      <c r="D7" s="18" t="s">
        <v>107</v>
      </c>
      <c r="E7" s="99" t="s">
        <v>108</v>
      </c>
      <c r="F7" s="95"/>
      <c r="G7" s="95"/>
      <c r="H7" s="1" t="s">
        <v>109</v>
      </c>
      <c r="I7" s="74"/>
      <c r="J7" s="38"/>
      <c r="K7" s="15"/>
    </row>
    <row r="8" spans="1:30" ht="42" customHeight="1">
      <c r="A8" s="92"/>
      <c r="B8" s="94"/>
      <c r="C8" s="98"/>
      <c r="D8" s="18" t="s">
        <v>110</v>
      </c>
      <c r="E8" s="95" t="s">
        <v>111</v>
      </c>
      <c r="F8" s="95"/>
      <c r="G8" s="95"/>
      <c r="H8" s="1" t="s">
        <v>109</v>
      </c>
      <c r="I8" s="1" t="s">
        <v>112</v>
      </c>
      <c r="J8" s="38"/>
      <c r="K8" s="15"/>
      <c r="M8" s="10"/>
    </row>
    <row r="9" spans="1:30" ht="42" customHeight="1">
      <c r="A9" s="92"/>
      <c r="B9" s="94"/>
      <c r="C9" s="98"/>
      <c r="D9" s="18" t="s">
        <v>113</v>
      </c>
      <c r="E9" s="99" t="s">
        <v>114</v>
      </c>
      <c r="F9" s="95"/>
      <c r="G9" s="95"/>
      <c r="H9" s="1" t="s">
        <v>115</v>
      </c>
      <c r="I9" s="74" t="s">
        <v>116</v>
      </c>
      <c r="J9" s="38"/>
      <c r="K9" s="38"/>
      <c r="M9" s="10"/>
    </row>
    <row r="10" spans="1:30" ht="42" customHeight="1">
      <c r="A10" s="92"/>
      <c r="B10" s="94"/>
      <c r="C10" s="98"/>
      <c r="D10" s="18" t="s">
        <v>117</v>
      </c>
      <c r="E10" s="95" t="s">
        <v>118</v>
      </c>
      <c r="F10" s="95"/>
      <c r="G10" s="95"/>
      <c r="H10" s="1" t="s">
        <v>115</v>
      </c>
      <c r="I10" s="74"/>
      <c r="J10" s="38"/>
      <c r="K10" s="38"/>
      <c r="M10" s="10"/>
    </row>
    <row r="11" spans="1:30" ht="42" customHeight="1">
      <c r="A11" s="92"/>
      <c r="B11" s="94"/>
      <c r="C11" s="98"/>
      <c r="D11" s="18" t="s">
        <v>119</v>
      </c>
      <c r="E11" s="95" t="s">
        <v>120</v>
      </c>
      <c r="F11" s="95"/>
      <c r="G11" s="95"/>
      <c r="H11" s="1" t="s">
        <v>109</v>
      </c>
      <c r="I11" s="74" t="s">
        <v>121</v>
      </c>
      <c r="J11" s="38"/>
      <c r="K11" s="38"/>
      <c r="M11" s="10"/>
    </row>
    <row r="12" spans="1:30" ht="42" customHeight="1">
      <c r="A12" s="92"/>
      <c r="B12" s="94"/>
      <c r="C12" s="98"/>
      <c r="D12" s="18" t="s">
        <v>122</v>
      </c>
      <c r="E12" s="99" t="s">
        <v>123</v>
      </c>
      <c r="F12" s="95"/>
      <c r="G12" s="95"/>
      <c r="H12" s="1" t="s">
        <v>115</v>
      </c>
      <c r="I12" s="1"/>
      <c r="J12" s="38"/>
      <c r="K12" s="10"/>
      <c r="M12" s="10"/>
    </row>
    <row r="13" spans="1:30" ht="42" customHeight="1">
      <c r="A13" s="92"/>
      <c r="B13" s="94"/>
      <c r="C13" s="98"/>
      <c r="D13" s="18" t="s">
        <v>124</v>
      </c>
      <c r="E13" s="99" t="s">
        <v>125</v>
      </c>
      <c r="F13" s="95"/>
      <c r="G13" s="95"/>
      <c r="H13" s="1" t="s">
        <v>115</v>
      </c>
      <c r="I13" s="1"/>
    </row>
    <row r="14" spans="1:30" ht="42" customHeight="1">
      <c r="A14" s="92"/>
      <c r="B14" s="94"/>
      <c r="C14" s="98"/>
      <c r="D14" s="18" t="s">
        <v>126</v>
      </c>
      <c r="E14" s="99" t="s">
        <v>127</v>
      </c>
      <c r="F14" s="95"/>
      <c r="G14" s="95"/>
      <c r="H14" s="1" t="s">
        <v>128</v>
      </c>
      <c r="I14" s="1" t="s">
        <v>129</v>
      </c>
    </row>
    <row r="15" spans="1:30" ht="42" customHeight="1">
      <c r="A15" s="92"/>
      <c r="B15" s="94"/>
      <c r="C15" s="98"/>
      <c r="D15" s="18" t="s">
        <v>130</v>
      </c>
      <c r="E15" s="99" t="s">
        <v>131</v>
      </c>
      <c r="F15" s="95"/>
      <c r="G15" s="95"/>
      <c r="H15" s="1" t="s">
        <v>115</v>
      </c>
      <c r="I15" s="1"/>
    </row>
  </sheetData>
  <sheetProtection formatCells="0"/>
  <mergeCells count="35">
    <mergeCell ref="A7:A15"/>
    <mergeCell ref="C7:C15"/>
    <mergeCell ref="B2:B3"/>
    <mergeCell ref="E2:E3"/>
    <mergeCell ref="F2:F3"/>
    <mergeCell ref="E11:G11"/>
    <mergeCell ref="E12:G12"/>
    <mergeCell ref="E10:G10"/>
    <mergeCell ref="E9:G9"/>
    <mergeCell ref="A5:I5"/>
    <mergeCell ref="E7:G7"/>
    <mergeCell ref="E8:G8"/>
    <mergeCell ref="E13:G13"/>
    <mergeCell ref="E14:G14"/>
    <mergeCell ref="E15:G15"/>
    <mergeCell ref="B7:B15"/>
    <mergeCell ref="G2:G3"/>
    <mergeCell ref="D1:J1"/>
    <mergeCell ref="A1:C1"/>
    <mergeCell ref="H2:H3"/>
    <mergeCell ref="D2:D3"/>
    <mergeCell ref="C2:C3"/>
    <mergeCell ref="I2:I3"/>
    <mergeCell ref="J2:J3"/>
    <mergeCell ref="AA2:AB2"/>
    <mergeCell ref="AC2:AD2"/>
    <mergeCell ref="K1:AD1"/>
    <mergeCell ref="O2:P2"/>
    <mergeCell ref="Y2:Z2"/>
    <mergeCell ref="U2:V2"/>
    <mergeCell ref="S2:T2"/>
    <mergeCell ref="W2:X2"/>
    <mergeCell ref="Q2:R2"/>
    <mergeCell ref="K2:L2"/>
    <mergeCell ref="M2:N2"/>
  </mergeCells>
  <phoneticPr fontId="13" type="noConversion"/>
  <conditionalFormatting sqref="H7:H15">
    <cfRule type="containsText" dxfId="33" priority="1" operator="containsText" text="Not Started">
      <formula>NOT(ISERROR(SEARCH("Not Started",H7)))</formula>
    </cfRule>
    <cfRule type="containsText" dxfId="32" priority="2" operator="containsText" text="In Progress">
      <formula>NOT(ISERROR(SEARCH("In Progress",H7)))</formula>
    </cfRule>
    <cfRule type="containsText" dxfId="31" priority="3" operator="containsText" text="Complete">
      <formula>NOT(ISERROR(SEARCH("Complete",H7)))</formula>
    </cfRule>
  </conditionalFormatting>
  <dataValidations disablePrompts="1" count="1">
    <dataValidation type="list" allowBlank="1" showInputMessage="1" showErrorMessage="1" sqref="H7:H15" xr:uid="{F9681C49-391B-4C25-B958-6BC2116CB758}">
      <formula1>"Not started, In Progress, Complete"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44A7-EBE1-479C-8DB8-5107946784F7}">
  <sheetPr codeName="Sheet4">
    <tabColor theme="4"/>
  </sheetPr>
  <dimension ref="A1:AD14"/>
  <sheetViews>
    <sheetView topLeftCell="K1" zoomScale="70" zoomScaleNormal="70" workbookViewId="0">
      <selection activeCell="Q7" sqref="Q7"/>
    </sheetView>
  </sheetViews>
  <sheetFormatPr defaultColWidth="8.5703125" defaultRowHeight="14.45"/>
  <cols>
    <col min="1" max="1" width="16.42578125" style="15" customWidth="1"/>
    <col min="2" max="2" width="10.570312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5703125" style="15" customWidth="1"/>
    <col min="12" max="12" width="55" style="15" customWidth="1"/>
    <col min="13" max="13" width="9.5703125" style="15" customWidth="1"/>
    <col min="14" max="14" width="55.5703125" style="15" customWidth="1"/>
    <col min="15" max="15" width="9.5703125" style="15" customWidth="1"/>
    <col min="16" max="16" width="55.42578125" style="15" customWidth="1"/>
    <col min="17" max="17" width="10" style="15" customWidth="1"/>
    <col min="18" max="18" width="55.42578125" style="15" customWidth="1"/>
    <col min="19" max="19" width="10.42578125" style="15" customWidth="1"/>
    <col min="20" max="20" width="56" style="15" customWidth="1"/>
    <col min="21" max="21" width="10.42578125" style="15" customWidth="1"/>
    <col min="22" max="22" width="55.42578125" style="15" customWidth="1"/>
    <col min="23" max="23" width="8.5703125" style="15"/>
    <col min="24" max="24" width="29.140625" style="15" customWidth="1"/>
    <col min="25" max="25" width="8.5703125" style="15"/>
    <col min="26" max="26" width="29.140625" style="15" customWidth="1"/>
    <col min="27" max="27" width="8.5703125" style="15"/>
    <col min="28" max="28" width="29.140625" style="15" customWidth="1"/>
    <col min="29" max="29" width="8.5703125" style="15"/>
    <col min="30" max="30" width="29.140625" style="15" customWidth="1"/>
    <col min="31" max="16384" width="8.5703125" style="15"/>
  </cols>
  <sheetData>
    <row r="1" spans="1:30" ht="30" customHeight="1">
      <c r="A1" s="90" t="s">
        <v>72</v>
      </c>
      <c r="B1" s="90"/>
      <c r="C1" s="90"/>
      <c r="D1" s="91" t="s">
        <v>46</v>
      </c>
      <c r="E1" s="91"/>
      <c r="F1" s="91"/>
      <c r="G1" s="91"/>
      <c r="H1" s="91"/>
      <c r="I1" s="91"/>
      <c r="J1" s="91"/>
      <c r="K1" s="97" t="s">
        <v>73</v>
      </c>
      <c r="L1" s="97"/>
      <c r="M1" s="97"/>
      <c r="N1" s="97"/>
      <c r="O1" s="97"/>
      <c r="P1" s="97"/>
      <c r="Q1" s="97"/>
      <c r="R1" s="97"/>
      <c r="S1" s="97"/>
      <c r="T1" s="97"/>
      <c r="U1" s="97"/>
      <c r="V1" s="97"/>
      <c r="W1" s="97"/>
      <c r="X1" s="97"/>
      <c r="Y1" s="97"/>
      <c r="Z1" s="97"/>
      <c r="AA1" s="97"/>
      <c r="AB1" s="97"/>
      <c r="AC1" s="97"/>
      <c r="AD1" s="97"/>
    </row>
    <row r="2" spans="1:30" ht="15" customHeight="1">
      <c r="A2" s="19" t="s">
        <v>74</v>
      </c>
      <c r="B2" s="92" t="s">
        <v>75</v>
      </c>
      <c r="C2" s="92" t="s">
        <v>48</v>
      </c>
      <c r="D2" s="92" t="s">
        <v>76</v>
      </c>
      <c r="E2" s="94" t="s">
        <v>50</v>
      </c>
      <c r="F2" s="94" t="s">
        <v>77</v>
      </c>
      <c r="G2" s="94" t="s">
        <v>78</v>
      </c>
      <c r="H2" s="94" t="s">
        <v>79</v>
      </c>
      <c r="I2" s="94" t="s">
        <v>54</v>
      </c>
      <c r="J2" s="94" t="s">
        <v>80</v>
      </c>
      <c r="K2" s="92" t="s">
        <v>81</v>
      </c>
      <c r="L2" s="92"/>
      <c r="M2" s="94" t="s">
        <v>82</v>
      </c>
      <c r="N2" s="94"/>
      <c r="O2" s="92" t="s">
        <v>83</v>
      </c>
      <c r="P2" s="92"/>
      <c r="Q2" s="94" t="s">
        <v>84</v>
      </c>
      <c r="R2" s="94"/>
      <c r="S2" s="92" t="s">
        <v>85</v>
      </c>
      <c r="T2" s="92"/>
      <c r="U2" s="94" t="s">
        <v>86</v>
      </c>
      <c r="V2" s="94"/>
      <c r="W2" s="92" t="s">
        <v>87</v>
      </c>
      <c r="X2" s="92"/>
      <c r="Y2" s="94" t="s">
        <v>88</v>
      </c>
      <c r="Z2" s="94"/>
      <c r="AA2" s="92" t="s">
        <v>89</v>
      </c>
      <c r="AB2" s="92"/>
      <c r="AC2" s="94" t="s">
        <v>90</v>
      </c>
      <c r="AD2" s="94"/>
    </row>
    <row r="3" spans="1:30">
      <c r="A3" s="19">
        <f>COUNTIF(D4:D5,"&lt;&gt;")</f>
        <v>1</v>
      </c>
      <c r="B3" s="92"/>
      <c r="C3" s="92"/>
      <c r="D3" s="92"/>
      <c r="E3" s="94"/>
      <c r="F3" s="94"/>
      <c r="G3" s="94"/>
      <c r="H3" s="94"/>
      <c r="I3" s="94"/>
      <c r="J3" s="94"/>
      <c r="K3" s="12" t="s">
        <v>91</v>
      </c>
      <c r="L3" s="12" t="s">
        <v>48</v>
      </c>
      <c r="M3" s="9" t="s">
        <v>91</v>
      </c>
      <c r="N3" s="9" t="s">
        <v>48</v>
      </c>
      <c r="O3" s="12" t="s">
        <v>91</v>
      </c>
      <c r="P3" s="12" t="s">
        <v>48</v>
      </c>
      <c r="Q3" s="9" t="s">
        <v>91</v>
      </c>
      <c r="R3" s="9" t="s">
        <v>48</v>
      </c>
      <c r="S3" s="12" t="s">
        <v>91</v>
      </c>
      <c r="T3" s="12" t="s">
        <v>48</v>
      </c>
      <c r="U3" s="9" t="s">
        <v>91</v>
      </c>
      <c r="V3" s="9" t="s">
        <v>48</v>
      </c>
      <c r="W3" s="12" t="s">
        <v>91</v>
      </c>
      <c r="X3" s="12" t="s">
        <v>48</v>
      </c>
      <c r="Y3" s="9" t="s">
        <v>91</v>
      </c>
      <c r="Z3" s="9" t="s">
        <v>48</v>
      </c>
      <c r="AA3" s="12" t="s">
        <v>91</v>
      </c>
      <c r="AB3" s="12" t="s">
        <v>48</v>
      </c>
      <c r="AC3" s="9" t="s">
        <v>91</v>
      </c>
      <c r="AD3" s="9" t="s">
        <v>48</v>
      </c>
    </row>
    <row r="4" spans="1:30" s="16" customFormat="1" ht="87" customHeight="1">
      <c r="A4" s="12" t="s">
        <v>132</v>
      </c>
      <c r="B4" s="9" t="s">
        <v>133</v>
      </c>
      <c r="C4" s="72" t="s">
        <v>134</v>
      </c>
      <c r="D4" s="23" t="s">
        <v>135</v>
      </c>
      <c r="E4" s="27" t="s">
        <v>96</v>
      </c>
      <c r="F4" s="7">
        <v>1</v>
      </c>
      <c r="G4" s="2" t="s">
        <v>97</v>
      </c>
      <c r="H4" s="7" t="s">
        <v>61</v>
      </c>
      <c r="I4" s="77" t="s">
        <v>98</v>
      </c>
      <c r="J4" s="25" t="s">
        <v>136</v>
      </c>
      <c r="K4" s="29"/>
      <c r="L4" s="25"/>
      <c r="M4" s="29"/>
      <c r="N4" s="25"/>
      <c r="O4" s="29"/>
      <c r="P4" s="25"/>
      <c r="Q4" s="29"/>
      <c r="R4" s="66" t="s">
        <v>137</v>
      </c>
      <c r="S4" s="29"/>
      <c r="T4" s="25"/>
      <c r="U4" s="29"/>
      <c r="V4" s="25"/>
      <c r="W4" s="29"/>
      <c r="X4" s="25"/>
      <c r="Y4" s="29"/>
      <c r="Z4" s="25"/>
      <c r="AA4" s="29"/>
      <c r="AB4" s="25"/>
      <c r="AC4" s="29"/>
      <c r="AD4" s="25"/>
    </row>
    <row r="5" spans="1:30" ht="30.75" customHeight="1">
      <c r="A5" s="100" t="s">
        <v>5</v>
      </c>
      <c r="B5" s="100"/>
      <c r="C5" s="100"/>
      <c r="D5" s="100"/>
      <c r="E5" s="100"/>
      <c r="F5" s="100"/>
      <c r="G5" s="100"/>
      <c r="H5" s="100"/>
      <c r="I5" s="100"/>
      <c r="J5" s="39"/>
      <c r="K5" s="10"/>
      <c r="L5" s="16"/>
      <c r="M5" s="16"/>
      <c r="N5" s="16"/>
      <c r="O5" s="16"/>
      <c r="P5" s="16"/>
      <c r="Q5" s="16"/>
      <c r="R5" s="16"/>
      <c r="S5" s="16"/>
      <c r="T5" s="16"/>
      <c r="U5" s="16"/>
      <c r="V5" s="16"/>
    </row>
    <row r="6" spans="1:30" ht="30.75" customHeight="1">
      <c r="A6" s="12"/>
      <c r="B6" s="12" t="s">
        <v>101</v>
      </c>
      <c r="C6" s="20"/>
      <c r="D6" s="12" t="s">
        <v>102</v>
      </c>
      <c r="E6" s="12" t="s">
        <v>48</v>
      </c>
      <c r="F6" s="12"/>
      <c r="G6" s="12"/>
      <c r="H6" s="12" t="s">
        <v>103</v>
      </c>
      <c r="I6" s="12" t="s">
        <v>104</v>
      </c>
      <c r="J6" s="35"/>
      <c r="K6" s="35"/>
    </row>
    <row r="7" spans="1:30" ht="42" customHeight="1">
      <c r="A7" s="92" t="s">
        <v>138</v>
      </c>
      <c r="B7" s="94" t="s">
        <v>139</v>
      </c>
      <c r="C7" s="98"/>
      <c r="D7" s="18" t="s">
        <v>140</v>
      </c>
      <c r="E7" s="95" t="s">
        <v>141</v>
      </c>
      <c r="F7" s="95"/>
      <c r="G7" s="95"/>
      <c r="H7" s="1" t="s">
        <v>109</v>
      </c>
      <c r="I7" s="1"/>
      <c r="J7" s="36"/>
      <c r="K7" s="36"/>
    </row>
    <row r="8" spans="1:30" ht="42" customHeight="1">
      <c r="A8" s="92"/>
      <c r="B8" s="94"/>
      <c r="C8" s="98"/>
      <c r="D8" s="23" t="s">
        <v>142</v>
      </c>
      <c r="E8" s="95" t="s">
        <v>143</v>
      </c>
      <c r="F8" s="95"/>
      <c r="G8" s="95"/>
      <c r="H8" s="1" t="s">
        <v>115</v>
      </c>
      <c r="I8" s="1"/>
      <c r="J8" s="36"/>
      <c r="K8" s="36"/>
    </row>
    <row r="9" spans="1:30" ht="42" customHeight="1">
      <c r="A9" s="92"/>
      <c r="B9" s="94"/>
      <c r="C9" s="98"/>
      <c r="D9" s="18" t="s">
        <v>144</v>
      </c>
      <c r="E9" s="95" t="s">
        <v>145</v>
      </c>
      <c r="F9" s="95"/>
      <c r="G9" s="95"/>
      <c r="H9" s="1" t="s">
        <v>115</v>
      </c>
      <c r="I9" s="1"/>
    </row>
    <row r="10" spans="1:30" ht="42" customHeight="1">
      <c r="A10" s="92"/>
      <c r="B10" s="94"/>
      <c r="C10" s="98"/>
      <c r="D10" s="23" t="s">
        <v>146</v>
      </c>
      <c r="E10" s="95" t="s">
        <v>147</v>
      </c>
      <c r="F10" s="95"/>
      <c r="G10" s="95"/>
      <c r="H10" s="1" t="s">
        <v>115</v>
      </c>
      <c r="I10" s="1"/>
    </row>
    <row r="11" spans="1:30" ht="42" customHeight="1">
      <c r="A11" s="92"/>
      <c r="B11" s="94"/>
      <c r="C11" s="98"/>
      <c r="D11" s="18" t="s">
        <v>148</v>
      </c>
      <c r="E11" s="95" t="s">
        <v>149</v>
      </c>
      <c r="F11" s="95"/>
      <c r="G11" s="95"/>
      <c r="H11" s="1" t="s">
        <v>115</v>
      </c>
      <c r="I11" s="1"/>
    </row>
    <row r="12" spans="1:30" ht="42" customHeight="1">
      <c r="A12" s="92"/>
      <c r="B12" s="94"/>
      <c r="C12" s="98"/>
      <c r="D12" s="23" t="s">
        <v>150</v>
      </c>
      <c r="E12" s="95" t="s">
        <v>151</v>
      </c>
      <c r="F12" s="95"/>
      <c r="G12" s="95"/>
      <c r="H12" s="1" t="s">
        <v>109</v>
      </c>
      <c r="I12" s="1"/>
    </row>
    <row r="13" spans="1:30" ht="42" customHeight="1">
      <c r="A13" s="92"/>
      <c r="B13" s="94"/>
      <c r="C13" s="98"/>
      <c r="D13" s="18" t="s">
        <v>152</v>
      </c>
      <c r="E13" s="95" t="s">
        <v>153</v>
      </c>
      <c r="F13" s="95"/>
      <c r="G13" s="95"/>
      <c r="H13" s="1" t="s">
        <v>115</v>
      </c>
      <c r="I13" s="1"/>
    </row>
    <row r="14" spans="1:30" ht="42" customHeight="1">
      <c r="A14" s="92"/>
      <c r="B14" s="94"/>
      <c r="C14" s="98"/>
      <c r="D14" s="23" t="s">
        <v>154</v>
      </c>
      <c r="E14" s="95" t="s">
        <v>155</v>
      </c>
      <c r="F14" s="95"/>
      <c r="G14" s="95"/>
      <c r="H14" s="1" t="s">
        <v>109</v>
      </c>
      <c r="I14" s="1" t="s">
        <v>156</v>
      </c>
    </row>
  </sheetData>
  <mergeCells count="37">
    <mergeCell ref="E14:G14"/>
    <mergeCell ref="A7:A14"/>
    <mergeCell ref="C13:C14"/>
    <mergeCell ref="B7:B14"/>
    <mergeCell ref="C9:C10"/>
    <mergeCell ref="C11:C12"/>
    <mergeCell ref="E9:G9"/>
    <mergeCell ref="E10:G10"/>
    <mergeCell ref="E11:G11"/>
    <mergeCell ref="E12:G12"/>
    <mergeCell ref="E13:G13"/>
    <mergeCell ref="AA2:AB2"/>
    <mergeCell ref="AC2:AD2"/>
    <mergeCell ref="K1:AD1"/>
    <mergeCell ref="C7:C8"/>
    <mergeCell ref="E7:G7"/>
    <mergeCell ref="E8:G8"/>
    <mergeCell ref="A5:I5"/>
    <mergeCell ref="O2:P2"/>
    <mergeCell ref="Q2:R2"/>
    <mergeCell ref="S2:T2"/>
    <mergeCell ref="U2:V2"/>
    <mergeCell ref="W2:X2"/>
    <mergeCell ref="Y2:Z2"/>
    <mergeCell ref="A1:C1"/>
    <mergeCell ref="B2:B3"/>
    <mergeCell ref="C2:C3"/>
    <mergeCell ref="I2:I3"/>
    <mergeCell ref="J2:J3"/>
    <mergeCell ref="K2:L2"/>
    <mergeCell ref="M2:N2"/>
    <mergeCell ref="D1:J1"/>
    <mergeCell ref="D2:D3"/>
    <mergeCell ref="E2:E3"/>
    <mergeCell ref="F2:F3"/>
    <mergeCell ref="G2:G3"/>
    <mergeCell ref="H2:H3"/>
  </mergeCells>
  <phoneticPr fontId="13" type="noConversion"/>
  <conditionalFormatting sqref="H7:H14">
    <cfRule type="containsText" dxfId="30" priority="1" operator="containsText" text="Not Started">
      <formula>NOT(ISERROR(SEARCH("Not Started",H7)))</formula>
    </cfRule>
    <cfRule type="containsText" dxfId="29" priority="2" operator="containsText" text="In Progress">
      <formula>NOT(ISERROR(SEARCH("In Progress",H7)))</formula>
    </cfRule>
    <cfRule type="containsText" dxfId="28" priority="3" operator="containsText" text="Complete">
      <formula>NOT(ISERROR(SEARCH("Complete",H7)))</formula>
    </cfRule>
  </conditionalFormatting>
  <dataValidations count="1">
    <dataValidation type="list" allowBlank="1" showInputMessage="1" showErrorMessage="1" sqref="H7:H14" xr:uid="{57672F3F-8675-4E0E-94CA-9ACD66F34E0C}">
      <formula1>"Not started, In Progress, Complete"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7A2E-1CC5-4BEE-B4D0-369A72B7F692}">
  <sheetPr codeName="Sheet5">
    <tabColor theme="4"/>
  </sheetPr>
  <dimension ref="A1:AD18"/>
  <sheetViews>
    <sheetView zoomScale="85" zoomScaleNormal="85" workbookViewId="0">
      <selection activeCell="V4" sqref="V4"/>
    </sheetView>
  </sheetViews>
  <sheetFormatPr defaultColWidth="8.5703125" defaultRowHeight="14.45"/>
  <cols>
    <col min="1" max="1" width="16.42578125" style="15" customWidth="1"/>
    <col min="2" max="2" width="10.570312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5703125" style="15" customWidth="1"/>
    <col min="12" max="12" width="55" style="15" customWidth="1"/>
    <col min="13" max="13" width="9.5703125" style="15" customWidth="1"/>
    <col min="14" max="14" width="55.5703125" style="15" customWidth="1"/>
    <col min="15" max="15" width="9.5703125" style="15" customWidth="1"/>
    <col min="16" max="16" width="55.42578125" style="15" customWidth="1"/>
    <col min="17" max="17" width="10" style="15" customWidth="1"/>
    <col min="18" max="18" width="55.42578125" style="15" customWidth="1"/>
    <col min="19" max="19" width="10.42578125" style="15" customWidth="1"/>
    <col min="20" max="20" width="56" style="15" customWidth="1"/>
    <col min="21" max="21" width="10.42578125" style="15" customWidth="1"/>
    <col min="22" max="22" width="55.42578125" style="15" customWidth="1"/>
    <col min="23" max="23" width="8.5703125" style="15"/>
    <col min="24" max="24" width="29.140625" style="15" customWidth="1"/>
    <col min="25" max="25" width="8.5703125" style="15"/>
    <col min="26" max="26" width="29.140625" style="15" customWidth="1"/>
    <col min="27" max="27" width="8.5703125" style="15"/>
    <col min="28" max="28" width="29.140625" style="15" customWidth="1"/>
    <col min="29" max="29" width="8.5703125" style="15"/>
    <col min="30" max="30" width="29.140625" style="15" customWidth="1"/>
    <col min="31" max="16384" width="8.5703125" style="15"/>
  </cols>
  <sheetData>
    <row r="1" spans="1:30" ht="30" customHeight="1">
      <c r="A1" s="90" t="s">
        <v>72</v>
      </c>
      <c r="B1" s="90"/>
      <c r="C1" s="90"/>
      <c r="D1" s="91" t="s">
        <v>46</v>
      </c>
      <c r="E1" s="91"/>
      <c r="F1" s="91"/>
      <c r="G1" s="91"/>
      <c r="H1" s="91"/>
      <c r="I1" s="91"/>
      <c r="J1" s="91"/>
      <c r="K1" s="97" t="s">
        <v>73</v>
      </c>
      <c r="L1" s="97"/>
      <c r="M1" s="97"/>
      <c r="N1" s="97"/>
      <c r="O1" s="97"/>
      <c r="P1" s="97"/>
      <c r="Q1" s="97"/>
      <c r="R1" s="97"/>
      <c r="S1" s="97"/>
      <c r="T1" s="97"/>
      <c r="U1" s="97"/>
      <c r="V1" s="97"/>
      <c r="W1" s="97"/>
      <c r="X1" s="97"/>
      <c r="Y1" s="97"/>
      <c r="Z1" s="97"/>
      <c r="AA1" s="97"/>
      <c r="AB1" s="97"/>
      <c r="AC1" s="97"/>
      <c r="AD1" s="97"/>
    </row>
    <row r="2" spans="1:30" ht="15" customHeight="1">
      <c r="A2" s="19" t="s">
        <v>74</v>
      </c>
      <c r="B2" s="92" t="s">
        <v>75</v>
      </c>
      <c r="C2" s="92" t="s">
        <v>48</v>
      </c>
      <c r="D2" s="92" t="s">
        <v>76</v>
      </c>
      <c r="E2" s="94" t="s">
        <v>50</v>
      </c>
      <c r="F2" s="94" t="s">
        <v>77</v>
      </c>
      <c r="G2" s="94" t="s">
        <v>78</v>
      </c>
      <c r="H2" s="94" t="s">
        <v>79</v>
      </c>
      <c r="I2" s="94" t="s">
        <v>54</v>
      </c>
      <c r="J2" s="94" t="s">
        <v>80</v>
      </c>
      <c r="K2" s="92" t="s">
        <v>81</v>
      </c>
      <c r="L2" s="92"/>
      <c r="M2" s="94" t="s">
        <v>82</v>
      </c>
      <c r="N2" s="94"/>
      <c r="O2" s="92" t="s">
        <v>83</v>
      </c>
      <c r="P2" s="92"/>
      <c r="Q2" s="94" t="s">
        <v>84</v>
      </c>
      <c r="R2" s="94"/>
      <c r="S2" s="92" t="s">
        <v>85</v>
      </c>
      <c r="T2" s="92"/>
      <c r="U2" s="94" t="s">
        <v>86</v>
      </c>
      <c r="V2" s="94"/>
      <c r="W2" s="92" t="s">
        <v>87</v>
      </c>
      <c r="X2" s="92"/>
      <c r="Y2" s="94" t="s">
        <v>88</v>
      </c>
      <c r="Z2" s="94"/>
      <c r="AA2" s="92" t="s">
        <v>89</v>
      </c>
      <c r="AB2" s="92"/>
      <c r="AC2" s="94" t="s">
        <v>90</v>
      </c>
      <c r="AD2" s="94"/>
    </row>
    <row r="3" spans="1:30">
      <c r="A3" s="19">
        <f>COUNTIF(D4:D5,"&lt;&gt;")</f>
        <v>1</v>
      </c>
      <c r="B3" s="92"/>
      <c r="C3" s="92"/>
      <c r="D3" s="92"/>
      <c r="E3" s="94"/>
      <c r="F3" s="94"/>
      <c r="G3" s="94"/>
      <c r="H3" s="94"/>
      <c r="I3" s="94"/>
      <c r="J3" s="94"/>
      <c r="K3" s="12" t="s">
        <v>91</v>
      </c>
      <c r="L3" s="12" t="s">
        <v>48</v>
      </c>
      <c r="M3" s="9" t="s">
        <v>91</v>
      </c>
      <c r="N3" s="9" t="s">
        <v>48</v>
      </c>
      <c r="O3" s="12" t="s">
        <v>91</v>
      </c>
      <c r="P3" s="12" t="s">
        <v>48</v>
      </c>
      <c r="Q3" s="9" t="s">
        <v>91</v>
      </c>
      <c r="R3" s="9" t="s">
        <v>48</v>
      </c>
      <c r="S3" s="12" t="s">
        <v>91</v>
      </c>
      <c r="T3" s="12" t="s">
        <v>48</v>
      </c>
      <c r="U3" s="9" t="s">
        <v>91</v>
      </c>
      <c r="V3" s="9" t="s">
        <v>48</v>
      </c>
      <c r="W3" s="12" t="s">
        <v>91</v>
      </c>
      <c r="X3" s="12" t="s">
        <v>48</v>
      </c>
      <c r="Y3" s="9" t="s">
        <v>91</v>
      </c>
      <c r="Z3" s="9" t="s">
        <v>48</v>
      </c>
      <c r="AA3" s="12" t="s">
        <v>91</v>
      </c>
      <c r="AB3" s="12" t="s">
        <v>48</v>
      </c>
      <c r="AC3" s="9" t="s">
        <v>91</v>
      </c>
      <c r="AD3" s="9" t="s">
        <v>48</v>
      </c>
    </row>
    <row r="4" spans="1:30" s="16" customFormat="1" ht="113.25" customHeight="1">
      <c r="A4" s="12" t="s">
        <v>157</v>
      </c>
      <c r="B4" s="9" t="s">
        <v>158</v>
      </c>
      <c r="C4" s="72" t="s">
        <v>159</v>
      </c>
      <c r="D4" s="23" t="s">
        <v>160</v>
      </c>
      <c r="E4" s="27" t="s">
        <v>96</v>
      </c>
      <c r="F4" s="7">
        <v>1</v>
      </c>
      <c r="G4" s="2" t="s">
        <v>97</v>
      </c>
      <c r="H4" s="7" t="s">
        <v>61</v>
      </c>
      <c r="I4" s="26" t="s">
        <v>98</v>
      </c>
      <c r="J4" s="25" t="s">
        <v>136</v>
      </c>
      <c r="K4" s="29"/>
      <c r="L4" s="25"/>
      <c r="M4" s="29"/>
      <c r="N4" s="25"/>
      <c r="O4" s="29"/>
      <c r="P4" s="25"/>
      <c r="Q4" s="29"/>
      <c r="R4" s="66" t="s">
        <v>161</v>
      </c>
      <c r="S4" s="29"/>
      <c r="T4" s="25" t="s">
        <v>162</v>
      </c>
      <c r="U4" s="29"/>
      <c r="V4" s="25"/>
      <c r="W4" s="29"/>
      <c r="X4" s="25"/>
      <c r="Y4" s="29"/>
      <c r="Z4" s="25"/>
      <c r="AA4" s="29"/>
      <c r="AB4" s="25"/>
      <c r="AC4" s="29"/>
      <c r="AD4" s="25"/>
    </row>
    <row r="5" spans="1:30" ht="30.75" customHeight="1">
      <c r="A5" s="100" t="s">
        <v>5</v>
      </c>
      <c r="B5" s="100"/>
      <c r="C5" s="100"/>
      <c r="D5" s="100"/>
      <c r="E5" s="100"/>
      <c r="F5" s="100"/>
      <c r="G5" s="100"/>
      <c r="H5" s="100"/>
      <c r="I5" s="100"/>
      <c r="K5" s="16"/>
      <c r="L5" s="16"/>
      <c r="M5" s="16"/>
      <c r="N5" s="16"/>
      <c r="O5" s="16"/>
      <c r="P5" s="16"/>
      <c r="Q5" s="16"/>
      <c r="R5" s="16"/>
      <c r="S5" s="16"/>
      <c r="T5" s="16"/>
      <c r="U5" s="16"/>
      <c r="V5" s="16"/>
    </row>
    <row r="6" spans="1:30" ht="30.75" customHeight="1">
      <c r="A6" s="12"/>
      <c r="B6" s="9" t="s">
        <v>101</v>
      </c>
      <c r="C6" s="23"/>
      <c r="D6" s="9" t="s">
        <v>102</v>
      </c>
      <c r="E6" s="12" t="s">
        <v>48</v>
      </c>
      <c r="F6" s="12"/>
      <c r="G6" s="12"/>
      <c r="H6" s="12" t="s">
        <v>103</v>
      </c>
      <c r="I6" s="12" t="s">
        <v>104</v>
      </c>
    </row>
    <row r="7" spans="1:30" ht="42" customHeight="1">
      <c r="A7" s="92" t="s">
        <v>163</v>
      </c>
      <c r="B7" s="94" t="s">
        <v>164</v>
      </c>
      <c r="C7" s="94"/>
      <c r="D7" s="18" t="s">
        <v>165</v>
      </c>
      <c r="E7" s="95" t="s">
        <v>166</v>
      </c>
      <c r="F7" s="95"/>
      <c r="G7" s="95"/>
      <c r="H7" s="1" t="s">
        <v>109</v>
      </c>
      <c r="I7" s="1" t="s">
        <v>167</v>
      </c>
    </row>
    <row r="8" spans="1:30" ht="42" customHeight="1">
      <c r="A8" s="92"/>
      <c r="B8" s="94"/>
      <c r="C8" s="94"/>
      <c r="D8" s="23" t="s">
        <v>168</v>
      </c>
      <c r="E8" s="95" t="s">
        <v>169</v>
      </c>
      <c r="F8" s="95"/>
      <c r="G8" s="95"/>
      <c r="H8" s="1" t="s">
        <v>109</v>
      </c>
      <c r="I8" s="1" t="s">
        <v>170</v>
      </c>
    </row>
    <row r="9" spans="1:30" ht="42" customHeight="1">
      <c r="A9" s="92"/>
      <c r="B9" s="94"/>
      <c r="C9" s="94"/>
      <c r="D9" s="23" t="s">
        <v>171</v>
      </c>
      <c r="E9" s="95" t="s">
        <v>172</v>
      </c>
      <c r="F9" s="95"/>
      <c r="G9" s="95"/>
      <c r="H9" s="1" t="s">
        <v>115</v>
      </c>
      <c r="I9"/>
    </row>
    <row r="10" spans="1:30" ht="42" customHeight="1">
      <c r="A10" s="92"/>
      <c r="B10" s="94"/>
      <c r="C10" s="94"/>
      <c r="D10" s="23" t="s">
        <v>173</v>
      </c>
      <c r="E10" s="95" t="s">
        <v>174</v>
      </c>
      <c r="F10" s="95"/>
      <c r="G10" s="95"/>
      <c r="H10" s="1" t="s">
        <v>109</v>
      </c>
      <c r="I10" s="24" t="s">
        <v>175</v>
      </c>
    </row>
    <row r="11" spans="1:30" ht="42" customHeight="1">
      <c r="A11" s="92"/>
      <c r="B11" s="94"/>
      <c r="C11" s="94"/>
      <c r="D11" s="23" t="s">
        <v>176</v>
      </c>
      <c r="E11" s="95" t="s">
        <v>177</v>
      </c>
      <c r="F11" s="95"/>
      <c r="G11" s="95"/>
      <c r="H11" s="1" t="s">
        <v>115</v>
      </c>
      <c r="I11"/>
    </row>
    <row r="12" spans="1:30" ht="42" customHeight="1">
      <c r="A12" s="92"/>
      <c r="B12" s="94"/>
      <c r="C12" s="94"/>
      <c r="D12" s="23" t="s">
        <v>178</v>
      </c>
      <c r="E12" s="95" t="s">
        <v>179</v>
      </c>
      <c r="F12" s="95"/>
      <c r="G12" s="95"/>
      <c r="H12" s="1" t="s">
        <v>115</v>
      </c>
      <c r="I12" s="25" t="s">
        <v>180</v>
      </c>
    </row>
    <row r="13" spans="1:30" ht="42" customHeight="1">
      <c r="A13" s="92"/>
      <c r="B13" s="94"/>
      <c r="C13" s="94"/>
      <c r="D13" s="18" t="s">
        <v>181</v>
      </c>
      <c r="E13" s="95" t="s">
        <v>182</v>
      </c>
      <c r="F13" s="95"/>
      <c r="G13" s="95"/>
      <c r="H13" s="1" t="s">
        <v>115</v>
      </c>
      <c r="I13"/>
    </row>
    <row r="14" spans="1:30" ht="42" customHeight="1">
      <c r="A14" s="92"/>
      <c r="B14" s="94"/>
      <c r="C14" s="94"/>
      <c r="D14" s="23" t="s">
        <v>183</v>
      </c>
      <c r="E14" s="95" t="s">
        <v>184</v>
      </c>
      <c r="F14" s="95"/>
      <c r="G14" s="95"/>
      <c r="H14" s="1" t="s">
        <v>109</v>
      </c>
      <c r="I14"/>
    </row>
    <row r="17" spans="5:17">
      <c r="E17" s="40"/>
      <c r="F17" s="16"/>
      <c r="G17" s="16"/>
      <c r="H17" s="16"/>
    </row>
    <row r="18" spans="5:17">
      <c r="I18" s="16"/>
      <c r="J18" s="16"/>
      <c r="K18" s="40"/>
      <c r="L18" s="40"/>
      <c r="M18" s="40"/>
      <c r="N18" s="40"/>
      <c r="O18" s="40"/>
      <c r="P18" s="40"/>
      <c r="Q18" s="40"/>
    </row>
  </sheetData>
  <mergeCells count="35">
    <mergeCell ref="C13:C14"/>
    <mergeCell ref="E13:G13"/>
    <mergeCell ref="E14:G14"/>
    <mergeCell ref="A7:A14"/>
    <mergeCell ref="B7:B14"/>
    <mergeCell ref="E8:G8"/>
    <mergeCell ref="AA2:AB2"/>
    <mergeCell ref="AC2:AD2"/>
    <mergeCell ref="K1:AD1"/>
    <mergeCell ref="A5:I5"/>
    <mergeCell ref="E7:G7"/>
    <mergeCell ref="C7:C12"/>
    <mergeCell ref="I2:I3"/>
    <mergeCell ref="J2:J3"/>
    <mergeCell ref="M2:N2"/>
    <mergeCell ref="O2:P2"/>
    <mergeCell ref="D1:J1"/>
    <mergeCell ref="D2:D3"/>
    <mergeCell ref="E9:G9"/>
    <mergeCell ref="E10:G10"/>
    <mergeCell ref="E11:G11"/>
    <mergeCell ref="E12:G12"/>
    <mergeCell ref="A1:C1"/>
    <mergeCell ref="B2:B3"/>
    <mergeCell ref="C2:C3"/>
    <mergeCell ref="Y2:Z2"/>
    <mergeCell ref="Q2:R2"/>
    <mergeCell ref="S2:T2"/>
    <mergeCell ref="U2:V2"/>
    <mergeCell ref="K2:L2"/>
    <mergeCell ref="E2:E3"/>
    <mergeCell ref="F2:F3"/>
    <mergeCell ref="G2:G3"/>
    <mergeCell ref="H2:H3"/>
    <mergeCell ref="W2:X2"/>
  </mergeCells>
  <conditionalFormatting sqref="H7:H14">
    <cfRule type="containsText" dxfId="27" priority="4" operator="containsText" text="Not Started">
      <formula>NOT(ISERROR(SEARCH("Not Started",H7)))</formula>
    </cfRule>
    <cfRule type="containsText" dxfId="26" priority="5" operator="containsText" text="In Progress">
      <formula>NOT(ISERROR(SEARCH("In Progress",H7)))</formula>
    </cfRule>
    <cfRule type="containsText" dxfId="25" priority="6" operator="containsText" text="Complete">
      <formula>NOT(ISERROR(SEARCH("Complete",H7)))</formula>
    </cfRule>
  </conditionalFormatting>
  <dataValidations count="1">
    <dataValidation type="list" allowBlank="1" showInputMessage="1" showErrorMessage="1" sqref="H7:H14" xr:uid="{25DB8889-E1CA-4885-8C9F-FC61F6290F68}">
      <formula1>"Not started, In Progress, Complete"</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15FB-6CAA-4B99-9B58-E6B51254E173}">
  <sheetPr codeName="Sheet7">
    <tabColor theme="4"/>
  </sheetPr>
  <dimension ref="A1:AD19"/>
  <sheetViews>
    <sheetView zoomScale="55" zoomScaleNormal="55" workbookViewId="0">
      <selection activeCell="I37" sqref="I37"/>
    </sheetView>
  </sheetViews>
  <sheetFormatPr defaultColWidth="8.5703125" defaultRowHeight="14.45"/>
  <cols>
    <col min="1" max="1" width="16.42578125" style="15" customWidth="1"/>
    <col min="2" max="2" width="10.570312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5703125" style="15" customWidth="1"/>
    <col min="12" max="12" width="55" style="15" customWidth="1"/>
    <col min="13" max="13" width="9.5703125" style="15" customWidth="1"/>
    <col min="14" max="14" width="55.5703125" style="15" customWidth="1"/>
    <col min="15" max="15" width="9.5703125" style="15" customWidth="1"/>
    <col min="16" max="16" width="55.42578125" style="15" customWidth="1"/>
    <col min="17" max="17" width="10" style="15" customWidth="1"/>
    <col min="18" max="18" width="55.42578125" style="15" customWidth="1"/>
    <col min="19" max="19" width="10.42578125" style="15" customWidth="1"/>
    <col min="20" max="20" width="56" style="15" customWidth="1"/>
    <col min="21" max="21" width="10.42578125" style="15" customWidth="1"/>
    <col min="22" max="22" width="55.42578125" style="15" customWidth="1"/>
    <col min="23" max="23" width="8.5703125" style="15"/>
    <col min="24" max="24" width="29.140625" style="15" customWidth="1"/>
    <col min="25" max="25" width="8.5703125" style="15"/>
    <col min="26" max="26" width="29.140625" style="15" customWidth="1"/>
    <col min="27" max="27" width="8.5703125" style="15"/>
    <col min="28" max="28" width="29.140625" style="15" customWidth="1"/>
    <col min="29" max="29" width="8.5703125" style="15"/>
    <col min="30" max="30" width="29.140625" style="15" customWidth="1"/>
    <col min="31" max="16384" width="8.5703125" style="15"/>
  </cols>
  <sheetData>
    <row r="1" spans="1:30" ht="30" customHeight="1">
      <c r="A1" s="90" t="s">
        <v>72</v>
      </c>
      <c r="B1" s="90"/>
      <c r="C1" s="90"/>
      <c r="D1" s="91" t="s">
        <v>46</v>
      </c>
      <c r="E1" s="91"/>
      <c r="F1" s="91"/>
      <c r="G1" s="91"/>
      <c r="H1" s="91"/>
      <c r="I1" s="91"/>
      <c r="J1" s="91"/>
      <c r="K1" s="97" t="s">
        <v>73</v>
      </c>
      <c r="L1" s="97"/>
      <c r="M1" s="97"/>
      <c r="N1" s="97"/>
      <c r="O1" s="97"/>
      <c r="P1" s="97"/>
      <c r="Q1" s="97"/>
      <c r="R1" s="97"/>
      <c r="S1" s="97"/>
      <c r="T1" s="97"/>
      <c r="U1" s="97"/>
      <c r="V1" s="97"/>
      <c r="W1" s="97"/>
      <c r="X1" s="97"/>
      <c r="Y1" s="97"/>
      <c r="Z1" s="97"/>
      <c r="AA1" s="97"/>
      <c r="AB1" s="97"/>
      <c r="AC1" s="97"/>
      <c r="AD1" s="97"/>
    </row>
    <row r="2" spans="1:30" ht="15" customHeight="1">
      <c r="A2" s="19" t="s">
        <v>74</v>
      </c>
      <c r="B2" s="92" t="s">
        <v>75</v>
      </c>
      <c r="C2" s="92" t="s">
        <v>48</v>
      </c>
      <c r="D2" s="92" t="s">
        <v>76</v>
      </c>
      <c r="E2" s="94" t="s">
        <v>50</v>
      </c>
      <c r="F2" s="94" t="s">
        <v>77</v>
      </c>
      <c r="G2" s="94" t="s">
        <v>78</v>
      </c>
      <c r="H2" s="94" t="s">
        <v>79</v>
      </c>
      <c r="I2" s="94" t="s">
        <v>54</v>
      </c>
      <c r="J2" s="94" t="s">
        <v>80</v>
      </c>
      <c r="K2" s="92" t="s">
        <v>81</v>
      </c>
      <c r="L2" s="92"/>
      <c r="M2" s="94" t="s">
        <v>82</v>
      </c>
      <c r="N2" s="94"/>
      <c r="O2" s="92" t="s">
        <v>83</v>
      </c>
      <c r="P2" s="92"/>
      <c r="Q2" s="94" t="s">
        <v>84</v>
      </c>
      <c r="R2" s="94"/>
      <c r="S2" s="92" t="s">
        <v>85</v>
      </c>
      <c r="T2" s="92"/>
      <c r="U2" s="94" t="s">
        <v>86</v>
      </c>
      <c r="V2" s="94"/>
      <c r="W2" s="92" t="s">
        <v>87</v>
      </c>
      <c r="X2" s="92"/>
      <c r="Y2" s="94" t="s">
        <v>88</v>
      </c>
      <c r="Z2" s="94"/>
      <c r="AA2" s="92" t="s">
        <v>89</v>
      </c>
      <c r="AB2" s="92"/>
      <c r="AC2" s="94" t="s">
        <v>90</v>
      </c>
      <c r="AD2" s="94"/>
    </row>
    <row r="3" spans="1:30">
      <c r="A3" s="19">
        <f>COUNTIF(D4:D7,"&lt;&gt;")</f>
        <v>3</v>
      </c>
      <c r="B3" s="92"/>
      <c r="C3" s="92"/>
      <c r="D3" s="92"/>
      <c r="E3" s="94"/>
      <c r="F3" s="94"/>
      <c r="G3" s="94"/>
      <c r="H3" s="94"/>
      <c r="I3" s="94"/>
      <c r="J3" s="94"/>
      <c r="K3" s="12" t="s">
        <v>91</v>
      </c>
      <c r="L3" s="12" t="s">
        <v>48</v>
      </c>
      <c r="M3" s="9" t="s">
        <v>91</v>
      </c>
      <c r="N3" s="9" t="s">
        <v>48</v>
      </c>
      <c r="O3" s="12" t="s">
        <v>91</v>
      </c>
      <c r="P3" s="12" t="s">
        <v>48</v>
      </c>
      <c r="Q3" s="9" t="s">
        <v>91</v>
      </c>
      <c r="R3" s="9" t="s">
        <v>48</v>
      </c>
      <c r="S3" s="12" t="s">
        <v>91</v>
      </c>
      <c r="T3" s="12" t="s">
        <v>48</v>
      </c>
      <c r="U3" s="9" t="s">
        <v>91</v>
      </c>
      <c r="V3" s="9" t="s">
        <v>48</v>
      </c>
      <c r="W3" s="12" t="s">
        <v>91</v>
      </c>
      <c r="X3" s="12" t="s">
        <v>48</v>
      </c>
      <c r="Y3" s="9" t="s">
        <v>91</v>
      </c>
      <c r="Z3" s="9" t="s">
        <v>48</v>
      </c>
      <c r="AA3" s="12" t="s">
        <v>91</v>
      </c>
      <c r="AB3" s="12" t="s">
        <v>48</v>
      </c>
      <c r="AC3" s="9" t="s">
        <v>91</v>
      </c>
      <c r="AD3" s="9" t="s">
        <v>48</v>
      </c>
    </row>
    <row r="4" spans="1:30" s="16" customFormat="1" ht="75" customHeight="1">
      <c r="A4" s="92" t="s">
        <v>185</v>
      </c>
      <c r="B4" s="94" t="s">
        <v>186</v>
      </c>
      <c r="C4" s="98"/>
      <c r="D4" s="23" t="s">
        <v>187</v>
      </c>
      <c r="E4" s="27"/>
      <c r="F4" s="30"/>
      <c r="G4" s="30"/>
      <c r="H4" s="30"/>
      <c r="I4" s="28"/>
      <c r="J4" s="26"/>
      <c r="K4" s="29"/>
      <c r="L4" s="25"/>
      <c r="M4" s="29"/>
      <c r="N4" s="25"/>
      <c r="O4" s="29"/>
      <c r="P4" s="25"/>
      <c r="Q4" s="2"/>
      <c r="R4" s="27"/>
      <c r="S4" s="2"/>
      <c r="T4" s="27"/>
      <c r="U4" s="29"/>
      <c r="V4" s="25"/>
      <c r="W4" s="2"/>
      <c r="X4" s="27"/>
      <c r="Y4" s="29"/>
      <c r="Z4" s="25"/>
      <c r="AA4" s="2"/>
      <c r="AB4" s="27"/>
      <c r="AC4" s="29"/>
      <c r="AD4" s="25"/>
    </row>
    <row r="5" spans="1:30">
      <c r="A5" s="92"/>
      <c r="B5" s="94"/>
      <c r="C5" s="98"/>
      <c r="D5" s="18" t="s">
        <v>188</v>
      </c>
      <c r="E5" s="27"/>
      <c r="F5" s="30"/>
      <c r="G5" s="30"/>
      <c r="H5" s="30"/>
      <c r="I5" s="28"/>
      <c r="J5" s="26"/>
      <c r="K5" s="29"/>
      <c r="L5" s="25"/>
      <c r="M5" s="29"/>
      <c r="N5" s="25"/>
      <c r="O5" s="29"/>
      <c r="P5" s="25"/>
      <c r="Q5" s="2"/>
      <c r="R5" s="27"/>
      <c r="S5" s="2"/>
      <c r="T5" s="27"/>
      <c r="U5" s="29"/>
      <c r="V5" s="25"/>
      <c r="W5" s="2"/>
      <c r="X5" s="27"/>
      <c r="Y5" s="29"/>
      <c r="Z5" s="25"/>
      <c r="AA5" s="2"/>
      <c r="AB5" s="27"/>
      <c r="AC5" s="29"/>
      <c r="AD5" s="25"/>
    </row>
    <row r="6" spans="1:30">
      <c r="A6" s="92"/>
      <c r="B6" s="94"/>
      <c r="C6" s="98"/>
      <c r="D6" s="18" t="s">
        <v>189</v>
      </c>
      <c r="E6" s="25"/>
      <c r="F6" s="7"/>
      <c r="G6" s="7"/>
      <c r="H6" s="7"/>
      <c r="I6" s="26"/>
      <c r="J6" s="26"/>
      <c r="K6" s="29"/>
      <c r="L6" s="25"/>
      <c r="M6" s="29"/>
      <c r="N6" s="25"/>
      <c r="O6" s="29"/>
      <c r="P6" s="25"/>
      <c r="Q6" s="29"/>
      <c r="R6" s="25"/>
      <c r="S6" s="29"/>
      <c r="T6" s="25"/>
      <c r="U6" s="29"/>
      <c r="V6" s="25"/>
      <c r="W6" s="29"/>
      <c r="X6" s="25"/>
      <c r="Y6" s="29"/>
      <c r="Z6" s="25"/>
      <c r="AA6" s="29"/>
      <c r="AB6" s="25"/>
      <c r="AC6" s="29"/>
      <c r="AD6" s="25"/>
    </row>
    <row r="7" spans="1:30" ht="30.75" customHeight="1">
      <c r="A7" s="100" t="s">
        <v>5</v>
      </c>
      <c r="B7" s="100"/>
      <c r="C7" s="100"/>
      <c r="D7" s="100"/>
      <c r="E7" s="100"/>
      <c r="F7" s="100"/>
      <c r="G7" s="100"/>
      <c r="H7" s="100"/>
      <c r="I7" s="100"/>
      <c r="K7" s="16"/>
      <c r="L7" s="16"/>
      <c r="M7" s="16"/>
      <c r="N7" s="16"/>
      <c r="O7" s="16"/>
      <c r="P7" s="16"/>
      <c r="Q7" s="16"/>
      <c r="R7" s="16"/>
      <c r="S7" s="16"/>
      <c r="T7" s="16"/>
      <c r="U7" s="16"/>
      <c r="V7" s="16"/>
    </row>
    <row r="8" spans="1:30" ht="30.75" customHeight="1">
      <c r="A8" s="12"/>
      <c r="B8" s="12" t="s">
        <v>101</v>
      </c>
      <c r="C8" s="20"/>
      <c r="D8" s="12" t="s">
        <v>102</v>
      </c>
      <c r="E8" s="12" t="s">
        <v>48</v>
      </c>
      <c r="F8" s="12"/>
      <c r="G8" s="12"/>
      <c r="H8" s="12" t="s">
        <v>103</v>
      </c>
      <c r="I8" s="12" t="s">
        <v>104</v>
      </c>
    </row>
    <row r="9" spans="1:30" ht="14.85" customHeight="1">
      <c r="A9" s="92" t="s">
        <v>190</v>
      </c>
      <c r="B9" s="94" t="s">
        <v>191</v>
      </c>
      <c r="C9" s="94"/>
      <c r="D9" s="18" t="s">
        <v>192</v>
      </c>
      <c r="E9" s="95"/>
      <c r="F9" s="95"/>
      <c r="G9" s="95"/>
      <c r="H9" s="1"/>
      <c r="I9" s="1"/>
    </row>
    <row r="10" spans="1:30">
      <c r="A10" s="92"/>
      <c r="B10" s="94"/>
      <c r="C10" s="94"/>
      <c r="D10" s="23" t="s">
        <v>193</v>
      </c>
      <c r="E10" s="95"/>
      <c r="F10" s="95"/>
      <c r="G10" s="95"/>
      <c r="H10" s="1"/>
      <c r="I10" s="1"/>
    </row>
    <row r="11" spans="1:30">
      <c r="A11" s="92"/>
      <c r="B11" s="94"/>
      <c r="C11" s="94"/>
      <c r="D11" s="23" t="s">
        <v>194</v>
      </c>
      <c r="E11" s="95"/>
      <c r="F11" s="95"/>
      <c r="G11" s="95"/>
      <c r="H11" s="1"/>
      <c r="I11" s="1"/>
    </row>
    <row r="12" spans="1:30">
      <c r="A12" s="92"/>
      <c r="B12" s="94"/>
      <c r="C12" s="94"/>
      <c r="D12" s="23" t="s">
        <v>195</v>
      </c>
      <c r="E12" s="95"/>
      <c r="F12" s="95"/>
      <c r="G12" s="95"/>
      <c r="H12" s="1"/>
      <c r="I12" s="1"/>
    </row>
    <row r="13" spans="1:30">
      <c r="A13" s="92"/>
      <c r="B13" s="94"/>
      <c r="C13" s="94"/>
      <c r="D13" s="23" t="s">
        <v>196</v>
      </c>
      <c r="E13" s="95"/>
      <c r="F13" s="95"/>
      <c r="G13" s="95"/>
      <c r="H13" s="1"/>
      <c r="I13"/>
    </row>
    <row r="14" spans="1:30">
      <c r="A14" s="92"/>
      <c r="B14" s="94"/>
      <c r="C14" s="94"/>
      <c r="D14" s="23" t="s">
        <v>197</v>
      </c>
      <c r="E14" s="95"/>
      <c r="F14" s="95"/>
      <c r="G14" s="95"/>
      <c r="H14" s="1"/>
      <c r="I14"/>
    </row>
    <row r="15" spans="1:30" ht="30" customHeight="1">
      <c r="A15" s="92"/>
      <c r="B15" s="94"/>
      <c r="C15" s="94"/>
      <c r="D15" s="23" t="s">
        <v>198</v>
      </c>
      <c r="E15" s="95"/>
      <c r="F15" s="95"/>
      <c r="G15" s="95"/>
      <c r="H15" s="1"/>
      <c r="I15"/>
    </row>
    <row r="16" spans="1:30">
      <c r="A16" s="92"/>
      <c r="B16" s="94"/>
      <c r="C16" s="94"/>
      <c r="D16" s="23" t="s">
        <v>199</v>
      </c>
      <c r="E16" s="95"/>
      <c r="F16" s="95"/>
      <c r="G16" s="95"/>
      <c r="H16" s="1"/>
      <c r="I16"/>
    </row>
    <row r="17" spans="2:5" ht="116.1" customHeight="1">
      <c r="B17" s="9"/>
      <c r="C17" s="9"/>
      <c r="D17" s="23"/>
      <c r="E17" s="55"/>
    </row>
    <row r="18" spans="2:5">
      <c r="B18" s="9"/>
      <c r="C18" s="9"/>
      <c r="D18" s="23"/>
      <c r="E18" s="55"/>
    </row>
    <row r="19" spans="2:5">
      <c r="B19" s="9"/>
      <c r="C19" s="9"/>
      <c r="D19" s="23"/>
      <c r="E19" s="55"/>
    </row>
  </sheetData>
  <mergeCells count="37">
    <mergeCell ref="AA2:AB2"/>
    <mergeCell ref="AC2:AD2"/>
    <mergeCell ref="K1:AD1"/>
    <mergeCell ref="B9:B16"/>
    <mergeCell ref="A9:A16"/>
    <mergeCell ref="C4:C6"/>
    <mergeCell ref="B4:B6"/>
    <mergeCell ref="A4:A6"/>
    <mergeCell ref="A7:I7"/>
    <mergeCell ref="E9:G9"/>
    <mergeCell ref="E10:G10"/>
    <mergeCell ref="E12:G12"/>
    <mergeCell ref="E13:G13"/>
    <mergeCell ref="E14:G14"/>
    <mergeCell ref="E15:G15"/>
    <mergeCell ref="E16:G16"/>
    <mergeCell ref="M2:N2"/>
    <mergeCell ref="O2:P2"/>
    <mergeCell ref="E11:G11"/>
    <mergeCell ref="U2:V2"/>
    <mergeCell ref="K2:L2"/>
    <mergeCell ref="W2:X2"/>
    <mergeCell ref="Y2:Z2"/>
    <mergeCell ref="D1:J1"/>
    <mergeCell ref="C9:C16"/>
    <mergeCell ref="S2:T2"/>
    <mergeCell ref="Q2:R2"/>
    <mergeCell ref="A1:C1"/>
    <mergeCell ref="B2:B3"/>
    <mergeCell ref="C2:C3"/>
    <mergeCell ref="D2:D3"/>
    <mergeCell ref="E2:E3"/>
    <mergeCell ref="F2:F3"/>
    <mergeCell ref="G2:G3"/>
    <mergeCell ref="H2:H3"/>
    <mergeCell ref="I2:I3"/>
    <mergeCell ref="J2:J3"/>
  </mergeCells>
  <conditionalFormatting sqref="H9:H16">
    <cfRule type="containsText" dxfId="24" priority="1" operator="containsText" text="Not Started">
      <formula>NOT(ISERROR(SEARCH("Not Started",H9)))</formula>
    </cfRule>
    <cfRule type="containsText" dxfId="23" priority="2" operator="containsText" text="In Progress">
      <formula>NOT(ISERROR(SEARCH("In Progress",H9)))</formula>
    </cfRule>
    <cfRule type="containsText" dxfId="22" priority="3" operator="containsText" text="Complete">
      <formula>NOT(ISERROR(SEARCH("Complete",H9)))</formula>
    </cfRule>
  </conditionalFormatting>
  <dataValidations count="1">
    <dataValidation type="list" allowBlank="1" showInputMessage="1" showErrorMessage="1" sqref="H9:H16" xr:uid="{EFB6218D-781F-4E83-B0BF-30EFFF903B66}">
      <formula1>"Not started, In Progress, Complete"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22D3-A6D3-4BE5-B742-8746C0DD167D}">
  <sheetPr codeName="Sheet8">
    <tabColor theme="4"/>
  </sheetPr>
  <dimension ref="A1:AD11"/>
  <sheetViews>
    <sheetView topLeftCell="H1" zoomScale="55" zoomScaleNormal="55" workbookViewId="0">
      <selection activeCell="I37" sqref="I37"/>
    </sheetView>
  </sheetViews>
  <sheetFormatPr defaultColWidth="8.5703125" defaultRowHeight="14.45"/>
  <cols>
    <col min="1" max="1" width="16.42578125" style="15" customWidth="1"/>
    <col min="2" max="2" width="10.570312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5703125" style="15" customWidth="1"/>
    <col min="12" max="12" width="55" style="15" customWidth="1"/>
    <col min="13" max="13" width="9.5703125" style="15" customWidth="1"/>
    <col min="14" max="14" width="55.5703125" style="15" customWidth="1"/>
    <col min="15" max="15" width="9.5703125" style="15" customWidth="1"/>
    <col min="16" max="16" width="55.42578125" style="15" customWidth="1"/>
    <col min="17" max="17" width="10" style="15" customWidth="1"/>
    <col min="18" max="18" width="55.42578125" style="15" customWidth="1"/>
    <col min="19" max="19" width="10.42578125" style="15" customWidth="1"/>
    <col min="20" max="20" width="56" style="15" customWidth="1"/>
    <col min="21" max="21" width="10.42578125" style="15" customWidth="1"/>
    <col min="22" max="22" width="55.42578125" style="15" customWidth="1"/>
    <col min="23" max="23" width="8.5703125" style="15"/>
    <col min="24" max="24" width="29.140625" style="15" customWidth="1"/>
    <col min="25" max="25" width="8.5703125" style="15"/>
    <col min="26" max="26" width="29.140625" style="15" customWidth="1"/>
    <col min="27" max="27" width="8.5703125" style="15"/>
    <col min="28" max="28" width="29.140625" style="15" customWidth="1"/>
    <col min="29" max="29" width="8.5703125" style="15"/>
    <col min="30" max="30" width="29.140625" style="15" customWidth="1"/>
    <col min="31" max="16384" width="8.5703125" style="15"/>
  </cols>
  <sheetData>
    <row r="1" spans="1:30" ht="30" customHeight="1">
      <c r="A1" s="90" t="s">
        <v>72</v>
      </c>
      <c r="B1" s="90"/>
      <c r="C1" s="90"/>
      <c r="D1" s="91" t="s">
        <v>46</v>
      </c>
      <c r="E1" s="91"/>
      <c r="F1" s="91"/>
      <c r="G1" s="91"/>
      <c r="H1" s="91"/>
      <c r="I1" s="91"/>
      <c r="J1" s="91"/>
      <c r="K1" s="97" t="s">
        <v>73</v>
      </c>
      <c r="L1" s="97"/>
      <c r="M1" s="97"/>
      <c r="N1" s="97"/>
      <c r="O1" s="97"/>
      <c r="P1" s="97"/>
      <c r="Q1" s="97"/>
      <c r="R1" s="97"/>
      <c r="S1" s="97"/>
      <c r="T1" s="97"/>
      <c r="U1" s="97"/>
      <c r="V1" s="97"/>
      <c r="W1" s="97"/>
      <c r="X1" s="97"/>
      <c r="Y1" s="97"/>
      <c r="Z1" s="97"/>
      <c r="AA1" s="97"/>
      <c r="AB1" s="97"/>
      <c r="AC1" s="97"/>
      <c r="AD1" s="97"/>
    </row>
    <row r="2" spans="1:30" ht="15" customHeight="1">
      <c r="A2" s="19" t="s">
        <v>74</v>
      </c>
      <c r="B2" s="92" t="s">
        <v>75</v>
      </c>
      <c r="C2" s="92" t="s">
        <v>48</v>
      </c>
      <c r="D2" s="92" t="s">
        <v>76</v>
      </c>
      <c r="E2" s="94" t="s">
        <v>50</v>
      </c>
      <c r="F2" s="94" t="s">
        <v>77</v>
      </c>
      <c r="G2" s="94" t="s">
        <v>78</v>
      </c>
      <c r="H2" s="94" t="s">
        <v>79</v>
      </c>
      <c r="I2" s="94" t="s">
        <v>54</v>
      </c>
      <c r="J2" s="94" t="s">
        <v>80</v>
      </c>
      <c r="K2" s="92" t="s">
        <v>81</v>
      </c>
      <c r="L2" s="92"/>
      <c r="M2" s="94" t="s">
        <v>82</v>
      </c>
      <c r="N2" s="94"/>
      <c r="O2" s="92" t="s">
        <v>83</v>
      </c>
      <c r="P2" s="92"/>
      <c r="Q2" s="94" t="s">
        <v>84</v>
      </c>
      <c r="R2" s="94"/>
      <c r="S2" s="92" t="s">
        <v>85</v>
      </c>
      <c r="T2" s="92"/>
      <c r="U2" s="94" t="s">
        <v>86</v>
      </c>
      <c r="V2" s="94"/>
      <c r="W2" s="92" t="s">
        <v>87</v>
      </c>
      <c r="X2" s="92"/>
      <c r="Y2" s="94" t="s">
        <v>88</v>
      </c>
      <c r="Z2" s="94"/>
      <c r="AA2" s="92" t="s">
        <v>89</v>
      </c>
      <c r="AB2" s="92"/>
      <c r="AC2" s="94" t="s">
        <v>90</v>
      </c>
      <c r="AD2" s="94"/>
    </row>
    <row r="3" spans="1:30">
      <c r="A3" s="19">
        <f>COUNTIF(D4:D7,"&lt;&gt;")</f>
        <v>3</v>
      </c>
      <c r="B3" s="92"/>
      <c r="C3" s="92"/>
      <c r="D3" s="92"/>
      <c r="E3" s="94"/>
      <c r="F3" s="94"/>
      <c r="G3" s="94"/>
      <c r="H3" s="94"/>
      <c r="I3" s="94"/>
      <c r="J3" s="94"/>
      <c r="K3" s="12" t="s">
        <v>91</v>
      </c>
      <c r="L3" s="12" t="s">
        <v>48</v>
      </c>
      <c r="M3" s="9" t="s">
        <v>91</v>
      </c>
      <c r="N3" s="9" t="s">
        <v>48</v>
      </c>
      <c r="O3" s="12" t="s">
        <v>91</v>
      </c>
      <c r="P3" s="12" t="s">
        <v>48</v>
      </c>
      <c r="Q3" s="9" t="s">
        <v>91</v>
      </c>
      <c r="R3" s="9" t="s">
        <v>48</v>
      </c>
      <c r="S3" s="12" t="s">
        <v>91</v>
      </c>
      <c r="T3" s="12" t="s">
        <v>48</v>
      </c>
      <c r="U3" s="9" t="s">
        <v>91</v>
      </c>
      <c r="V3" s="9" t="s">
        <v>48</v>
      </c>
      <c r="W3" s="12" t="s">
        <v>91</v>
      </c>
      <c r="X3" s="12" t="s">
        <v>48</v>
      </c>
      <c r="Y3" s="9" t="s">
        <v>91</v>
      </c>
      <c r="Z3" s="9" t="s">
        <v>48</v>
      </c>
      <c r="AA3" s="12" t="s">
        <v>91</v>
      </c>
      <c r="AB3" s="12" t="s">
        <v>48</v>
      </c>
      <c r="AC3" s="9" t="s">
        <v>91</v>
      </c>
      <c r="AD3" s="9" t="s">
        <v>48</v>
      </c>
    </row>
    <row r="4" spans="1:30" s="16" customFormat="1" ht="105" customHeight="1">
      <c r="A4" s="92" t="s">
        <v>200</v>
      </c>
      <c r="B4" s="94" t="s">
        <v>201</v>
      </c>
      <c r="C4" s="98"/>
      <c r="D4" s="23" t="s">
        <v>202</v>
      </c>
      <c r="E4" s="25"/>
      <c r="F4" s="29"/>
      <c r="G4" s="29"/>
      <c r="H4" s="29"/>
      <c r="I4" s="26"/>
      <c r="J4" s="26"/>
      <c r="K4" s="29"/>
      <c r="L4" s="25"/>
      <c r="M4" s="29"/>
      <c r="N4" s="25"/>
      <c r="O4" s="29"/>
      <c r="P4" s="25"/>
      <c r="Q4" s="29"/>
      <c r="R4" s="25"/>
      <c r="S4" s="29"/>
      <c r="T4" s="25"/>
      <c r="U4" s="29"/>
      <c r="V4" s="25"/>
      <c r="W4" s="29"/>
      <c r="X4" s="25"/>
      <c r="Y4" s="29"/>
      <c r="Z4" s="25"/>
      <c r="AA4" s="29"/>
      <c r="AB4" s="25"/>
      <c r="AC4" s="29"/>
      <c r="AD4" s="25"/>
    </row>
    <row r="5" spans="1:30">
      <c r="A5" s="92"/>
      <c r="B5" s="94"/>
      <c r="C5" s="98"/>
      <c r="D5" s="18" t="s">
        <v>203</v>
      </c>
      <c r="E5" s="25"/>
      <c r="F5" s="29"/>
      <c r="G5" s="29"/>
      <c r="H5" s="29"/>
      <c r="I5" s="26"/>
      <c r="J5" s="26"/>
      <c r="K5" s="29"/>
      <c r="L5" s="25"/>
      <c r="M5" s="29"/>
      <c r="N5" s="25"/>
      <c r="O5" s="29"/>
      <c r="P5" s="25"/>
      <c r="Q5" s="29"/>
      <c r="R5" s="25"/>
      <c r="S5" s="29"/>
      <c r="T5" s="25"/>
      <c r="U5" s="29"/>
      <c r="V5" s="25"/>
      <c r="W5" s="29"/>
      <c r="X5" s="25"/>
      <c r="Y5" s="29"/>
      <c r="Z5" s="25"/>
      <c r="AA5" s="29"/>
      <c r="AB5" s="25"/>
      <c r="AC5" s="29"/>
      <c r="AD5" s="25"/>
    </row>
    <row r="6" spans="1:30" ht="42.6" customHeight="1">
      <c r="A6" s="92"/>
      <c r="B6" s="94"/>
      <c r="C6" s="98"/>
      <c r="D6" s="18" t="s">
        <v>204</v>
      </c>
      <c r="E6" s="25"/>
      <c r="F6" s="29"/>
      <c r="G6" s="29"/>
      <c r="H6" s="29"/>
      <c r="I6" s="26"/>
      <c r="J6" s="26"/>
      <c r="K6" s="29"/>
      <c r="L6" s="25"/>
      <c r="M6" s="29"/>
      <c r="N6" s="25"/>
      <c r="O6" s="29"/>
      <c r="P6" s="25"/>
      <c r="Q6" s="29"/>
      <c r="R6" s="25"/>
      <c r="S6" s="29"/>
      <c r="T6" s="25"/>
      <c r="U6" s="29"/>
      <c r="V6" s="25"/>
      <c r="W6" s="29"/>
      <c r="X6" s="25"/>
      <c r="Y6" s="29"/>
      <c r="Z6" s="25"/>
      <c r="AA6" s="29"/>
      <c r="AB6" s="25"/>
      <c r="AC6" s="29"/>
      <c r="AD6" s="25"/>
    </row>
    <row r="7" spans="1:30" ht="30.75" customHeight="1">
      <c r="A7" s="100" t="s">
        <v>5</v>
      </c>
      <c r="B7" s="100"/>
      <c r="C7" s="100"/>
      <c r="D7" s="100"/>
      <c r="E7" s="100"/>
      <c r="F7" s="100"/>
      <c r="G7" s="100"/>
      <c r="H7" s="100"/>
      <c r="I7" s="100"/>
      <c r="K7" s="16"/>
      <c r="L7" s="16"/>
      <c r="M7" s="16"/>
      <c r="N7" s="16"/>
      <c r="O7" s="16"/>
      <c r="P7" s="16"/>
      <c r="Q7" s="16"/>
      <c r="R7" s="16"/>
      <c r="S7" s="16"/>
      <c r="T7" s="16"/>
      <c r="U7" s="16"/>
      <c r="V7" s="16"/>
    </row>
    <row r="8" spans="1:30" ht="30.75" customHeight="1">
      <c r="A8" s="12"/>
      <c r="B8" s="12" t="s">
        <v>101</v>
      </c>
      <c r="C8" s="20"/>
      <c r="D8" s="12" t="s">
        <v>102</v>
      </c>
      <c r="E8" s="12" t="s">
        <v>48</v>
      </c>
      <c r="F8" s="12"/>
      <c r="G8" s="12"/>
      <c r="H8" s="12" t="s">
        <v>103</v>
      </c>
      <c r="I8" s="12" t="s">
        <v>104</v>
      </c>
    </row>
    <row r="9" spans="1:30">
      <c r="A9" s="92" t="s">
        <v>205</v>
      </c>
      <c r="B9" s="94" t="s">
        <v>206</v>
      </c>
      <c r="C9" s="98"/>
      <c r="D9" s="18" t="s">
        <v>207</v>
      </c>
      <c r="E9" s="95"/>
      <c r="F9" s="95"/>
      <c r="G9" s="95"/>
      <c r="H9" s="1"/>
      <c r="I9" s="1"/>
    </row>
    <row r="10" spans="1:30" ht="45" customHeight="1">
      <c r="A10" s="92"/>
      <c r="B10" s="94"/>
      <c r="C10" s="98"/>
      <c r="D10" s="23" t="s">
        <v>208</v>
      </c>
      <c r="E10" s="95"/>
      <c r="F10" s="95"/>
      <c r="G10" s="95"/>
      <c r="H10" s="1"/>
      <c r="I10" s="1"/>
    </row>
    <row r="11" spans="1:30" ht="35.1" customHeight="1">
      <c r="A11" s="92"/>
      <c r="B11" s="94"/>
      <c r="C11" s="98"/>
      <c r="D11" s="23" t="s">
        <v>209</v>
      </c>
      <c r="E11" s="95"/>
      <c r="F11" s="95"/>
      <c r="G11" s="95"/>
      <c r="H11" s="1"/>
      <c r="I11" s="1"/>
    </row>
  </sheetData>
  <mergeCells count="32">
    <mergeCell ref="A1:C1"/>
    <mergeCell ref="B2:B3"/>
    <mergeCell ref="C2:C3"/>
    <mergeCell ref="AA2:AB2"/>
    <mergeCell ref="AC2:AD2"/>
    <mergeCell ref="K1:AD1"/>
    <mergeCell ref="H2:H3"/>
    <mergeCell ref="Y2:Z2"/>
    <mergeCell ref="S2:T2"/>
    <mergeCell ref="U2:V2"/>
    <mergeCell ref="I2:I3"/>
    <mergeCell ref="J2:J3"/>
    <mergeCell ref="M2:N2"/>
    <mergeCell ref="O2:P2"/>
    <mergeCell ref="W2:X2"/>
    <mergeCell ref="D1:J1"/>
    <mergeCell ref="E11:G11"/>
    <mergeCell ref="Q2:R2"/>
    <mergeCell ref="A7:I7"/>
    <mergeCell ref="K2:L2"/>
    <mergeCell ref="C4:C6"/>
    <mergeCell ref="A4:A6"/>
    <mergeCell ref="B4:B6"/>
    <mergeCell ref="A9:A11"/>
    <mergeCell ref="B9:B11"/>
    <mergeCell ref="C9:C11"/>
    <mergeCell ref="E9:G9"/>
    <mergeCell ref="E10:G10"/>
    <mergeCell ref="D2:D3"/>
    <mergeCell ref="E2:E3"/>
    <mergeCell ref="F2:F3"/>
    <mergeCell ref="G2:G3"/>
  </mergeCells>
  <conditionalFormatting sqref="H9:H11">
    <cfRule type="containsText" dxfId="21" priority="1" operator="containsText" text="Not Started">
      <formula>NOT(ISERROR(SEARCH("Not Started",H9)))</formula>
    </cfRule>
    <cfRule type="containsText" dxfId="20" priority="2" operator="containsText" text="In Progress">
      <formula>NOT(ISERROR(SEARCH("In Progress",H9)))</formula>
    </cfRule>
    <cfRule type="containsText" dxfId="19" priority="3" operator="containsText" text="Complete">
      <formula>NOT(ISERROR(SEARCH("Complete",H9)))</formula>
    </cfRule>
  </conditionalFormatting>
  <dataValidations count="1">
    <dataValidation type="list" allowBlank="1" showInputMessage="1" showErrorMessage="1" sqref="H9:H11" xr:uid="{9E07A1D1-3219-4D02-81D8-7DAA3006DC21}">
      <formula1>"Not started, In Progress, Complete"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7756-C634-44F1-A6E1-E3424684CC00}">
  <sheetPr codeName="Sheet9">
    <tabColor theme="4"/>
  </sheetPr>
  <dimension ref="A1:AD11"/>
  <sheetViews>
    <sheetView zoomScale="55" zoomScaleNormal="55" workbookViewId="0">
      <selection activeCell="I37" sqref="I37"/>
    </sheetView>
  </sheetViews>
  <sheetFormatPr defaultColWidth="8.5703125" defaultRowHeight="14.45"/>
  <cols>
    <col min="1" max="1" width="16.42578125" style="15" customWidth="1"/>
    <col min="2" max="2" width="10.570312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5703125" style="15" customWidth="1"/>
    <col min="9" max="9" width="67" style="15" customWidth="1"/>
    <col min="10" max="10" width="44.5703125" style="15" customWidth="1"/>
    <col min="11" max="11" width="9.5703125" style="15" customWidth="1"/>
    <col min="12" max="12" width="55" style="15" customWidth="1"/>
    <col min="13" max="13" width="9.5703125" style="15" customWidth="1"/>
    <col min="14" max="14" width="55.5703125" style="15" customWidth="1"/>
    <col min="15" max="15" width="9.5703125" style="15" customWidth="1"/>
    <col min="16" max="16" width="55.42578125" style="15" customWidth="1"/>
    <col min="17" max="17" width="10" style="15" customWidth="1"/>
    <col min="18" max="18" width="55.42578125" style="15" customWidth="1"/>
    <col min="19" max="19" width="10.42578125" style="15" customWidth="1"/>
    <col min="20" max="20" width="56" style="15" customWidth="1"/>
    <col min="21" max="21" width="10.42578125" style="15" customWidth="1"/>
    <col min="22" max="22" width="55.42578125" style="15" customWidth="1"/>
    <col min="23" max="23" width="8.5703125" style="15"/>
    <col min="24" max="24" width="29.140625" style="15" customWidth="1"/>
    <col min="25" max="25" width="8.5703125" style="15"/>
    <col min="26" max="26" width="29.140625" style="15" customWidth="1"/>
    <col min="27" max="27" width="8.5703125" style="15"/>
    <col min="28" max="28" width="29.140625" style="15" customWidth="1"/>
    <col min="29" max="29" width="8.5703125" style="15"/>
    <col min="30" max="30" width="29.140625" style="15" customWidth="1"/>
    <col min="31" max="16384" width="8.5703125" style="15"/>
  </cols>
  <sheetData>
    <row r="1" spans="1:30" ht="30" customHeight="1">
      <c r="A1" s="90" t="s">
        <v>72</v>
      </c>
      <c r="B1" s="90"/>
      <c r="C1" s="90"/>
      <c r="D1" s="91" t="s">
        <v>46</v>
      </c>
      <c r="E1" s="91"/>
      <c r="F1" s="91"/>
      <c r="G1" s="91"/>
      <c r="H1" s="91"/>
      <c r="I1" s="91"/>
      <c r="J1" s="91"/>
      <c r="K1" s="97" t="s">
        <v>73</v>
      </c>
      <c r="L1" s="97"/>
      <c r="M1" s="97"/>
      <c r="N1" s="97"/>
      <c r="O1" s="97"/>
      <c r="P1" s="97"/>
      <c r="Q1" s="97"/>
      <c r="R1" s="97"/>
      <c r="S1" s="97"/>
      <c r="T1" s="97"/>
      <c r="U1" s="97"/>
      <c r="V1" s="97"/>
      <c r="W1" s="97"/>
      <c r="X1" s="97"/>
      <c r="Y1" s="97"/>
      <c r="Z1" s="97"/>
      <c r="AA1" s="97"/>
      <c r="AB1" s="97"/>
      <c r="AC1" s="97"/>
      <c r="AD1" s="97"/>
    </row>
    <row r="2" spans="1:30" ht="15" customHeight="1">
      <c r="A2" s="19" t="s">
        <v>74</v>
      </c>
      <c r="B2" s="92" t="s">
        <v>75</v>
      </c>
      <c r="C2" s="92" t="s">
        <v>48</v>
      </c>
      <c r="D2" s="92" t="s">
        <v>76</v>
      </c>
      <c r="E2" s="94" t="s">
        <v>50</v>
      </c>
      <c r="F2" s="94" t="s">
        <v>77</v>
      </c>
      <c r="G2" s="94" t="s">
        <v>78</v>
      </c>
      <c r="H2" s="94" t="s">
        <v>79</v>
      </c>
      <c r="I2" s="94" t="s">
        <v>54</v>
      </c>
      <c r="J2" s="94" t="s">
        <v>80</v>
      </c>
      <c r="K2" s="92" t="s">
        <v>81</v>
      </c>
      <c r="L2" s="92"/>
      <c r="M2" s="94" t="s">
        <v>82</v>
      </c>
      <c r="N2" s="94"/>
      <c r="O2" s="92" t="s">
        <v>83</v>
      </c>
      <c r="P2" s="92"/>
      <c r="Q2" s="94" t="s">
        <v>84</v>
      </c>
      <c r="R2" s="94"/>
      <c r="S2" s="92" t="s">
        <v>85</v>
      </c>
      <c r="T2" s="92"/>
      <c r="U2" s="94" t="s">
        <v>86</v>
      </c>
      <c r="V2" s="94"/>
      <c r="W2" s="92" t="s">
        <v>87</v>
      </c>
      <c r="X2" s="92"/>
      <c r="Y2" s="94" t="s">
        <v>88</v>
      </c>
      <c r="Z2" s="94"/>
      <c r="AA2" s="92" t="s">
        <v>89</v>
      </c>
      <c r="AB2" s="92"/>
      <c r="AC2" s="94" t="s">
        <v>90</v>
      </c>
      <c r="AD2" s="94"/>
    </row>
    <row r="3" spans="1:30">
      <c r="A3" s="19">
        <f>COUNTIF(D4:D7,"&lt;&gt;")</f>
        <v>3</v>
      </c>
      <c r="B3" s="92"/>
      <c r="C3" s="92"/>
      <c r="D3" s="92"/>
      <c r="E3" s="94"/>
      <c r="F3" s="94"/>
      <c r="G3" s="94"/>
      <c r="H3" s="94"/>
      <c r="I3" s="94"/>
      <c r="J3" s="94"/>
      <c r="K3" s="12" t="s">
        <v>91</v>
      </c>
      <c r="L3" s="12" t="s">
        <v>48</v>
      </c>
      <c r="M3" s="9" t="s">
        <v>91</v>
      </c>
      <c r="N3" s="9" t="s">
        <v>48</v>
      </c>
      <c r="O3" s="12" t="s">
        <v>91</v>
      </c>
      <c r="P3" s="12" t="s">
        <v>48</v>
      </c>
      <c r="Q3" s="9" t="s">
        <v>91</v>
      </c>
      <c r="R3" s="9" t="s">
        <v>48</v>
      </c>
      <c r="S3" s="12" t="s">
        <v>91</v>
      </c>
      <c r="T3" s="12" t="s">
        <v>48</v>
      </c>
      <c r="U3" s="9" t="s">
        <v>91</v>
      </c>
      <c r="V3" s="9" t="s">
        <v>48</v>
      </c>
      <c r="W3" s="12" t="s">
        <v>91</v>
      </c>
      <c r="X3" s="12" t="s">
        <v>48</v>
      </c>
      <c r="Y3" s="9" t="s">
        <v>91</v>
      </c>
      <c r="Z3" s="9" t="s">
        <v>48</v>
      </c>
      <c r="AA3" s="12" t="s">
        <v>91</v>
      </c>
      <c r="AB3" s="12" t="s">
        <v>48</v>
      </c>
      <c r="AC3" s="9" t="s">
        <v>91</v>
      </c>
      <c r="AD3" s="9" t="s">
        <v>48</v>
      </c>
    </row>
    <row r="4" spans="1:30" s="16" customFormat="1">
      <c r="A4" s="92" t="s">
        <v>210</v>
      </c>
      <c r="B4" s="94" t="s">
        <v>211</v>
      </c>
      <c r="C4" s="98"/>
      <c r="D4" s="23" t="s">
        <v>212</v>
      </c>
      <c r="E4" s="25"/>
      <c r="F4" s="7"/>
      <c r="G4" s="29"/>
      <c r="H4" s="7"/>
      <c r="I4" s="25"/>
      <c r="J4" s="26"/>
      <c r="K4" s="29"/>
      <c r="L4" s="25"/>
      <c r="M4" s="29"/>
      <c r="N4" s="25"/>
      <c r="O4" s="29"/>
      <c r="P4" s="25"/>
      <c r="Q4" s="29"/>
      <c r="R4" s="25"/>
      <c r="S4" s="7"/>
      <c r="T4" s="25"/>
      <c r="U4" s="29"/>
      <c r="V4" s="25"/>
      <c r="W4" s="7"/>
      <c r="X4" s="25"/>
      <c r="Y4" s="29"/>
      <c r="Z4" s="25"/>
      <c r="AA4" s="7"/>
      <c r="AB4" s="25"/>
      <c r="AC4" s="29"/>
      <c r="AD4" s="25"/>
    </row>
    <row r="5" spans="1:30">
      <c r="A5" s="92"/>
      <c r="B5" s="94"/>
      <c r="C5" s="98"/>
      <c r="D5" s="18" t="s">
        <v>213</v>
      </c>
      <c r="E5" s="25"/>
      <c r="F5" s="7"/>
      <c r="G5" s="7"/>
      <c r="H5" s="7"/>
      <c r="I5" s="26"/>
      <c r="J5" s="26"/>
      <c r="K5" s="29"/>
      <c r="L5" s="25"/>
      <c r="M5" s="29"/>
      <c r="N5" s="25"/>
      <c r="O5" s="29"/>
      <c r="P5" s="25"/>
      <c r="Q5" s="29"/>
      <c r="R5" s="25"/>
      <c r="S5" s="29"/>
      <c r="T5" s="25"/>
      <c r="U5" s="29"/>
      <c r="V5" s="25"/>
      <c r="W5" s="29"/>
      <c r="X5" s="25"/>
      <c r="Y5" s="29"/>
      <c r="Z5" s="25"/>
      <c r="AA5" s="29"/>
      <c r="AB5" s="25"/>
      <c r="AC5" s="29"/>
      <c r="AD5" s="25"/>
    </row>
    <row r="6" spans="1:30">
      <c r="A6" s="92"/>
      <c r="B6" s="94"/>
      <c r="C6" s="98"/>
      <c r="D6" s="18" t="s">
        <v>214</v>
      </c>
      <c r="E6" s="25"/>
      <c r="F6" s="7"/>
      <c r="G6" s="7"/>
      <c r="H6" s="7"/>
      <c r="I6" s="26"/>
      <c r="J6" s="26"/>
      <c r="K6" s="29"/>
      <c r="L6" s="25"/>
      <c r="M6" s="29"/>
      <c r="N6" s="25"/>
      <c r="O6" s="29"/>
      <c r="P6" s="25"/>
      <c r="Q6" s="29"/>
      <c r="R6" s="25"/>
      <c r="S6" s="29"/>
      <c r="T6" s="25"/>
      <c r="U6" s="29"/>
      <c r="V6" s="25"/>
      <c r="W6" s="29"/>
      <c r="X6" s="25"/>
      <c r="Y6" s="29"/>
      <c r="Z6" s="25"/>
      <c r="AA6" s="29"/>
      <c r="AB6" s="25"/>
      <c r="AC6" s="29"/>
      <c r="AD6" s="25"/>
    </row>
    <row r="7" spans="1:30" ht="30.75" customHeight="1">
      <c r="A7" s="100" t="s">
        <v>5</v>
      </c>
      <c r="B7" s="100"/>
      <c r="C7" s="100"/>
      <c r="D7" s="100"/>
      <c r="E7" s="100"/>
      <c r="F7" s="100"/>
      <c r="G7" s="100"/>
      <c r="H7" s="100"/>
      <c r="I7" s="100"/>
      <c r="K7" s="16"/>
      <c r="L7" s="16"/>
      <c r="M7" s="16"/>
      <c r="N7" s="16"/>
      <c r="O7" s="16"/>
      <c r="P7" s="16"/>
      <c r="Q7" s="16"/>
      <c r="R7" s="16"/>
      <c r="S7" s="16"/>
      <c r="T7" s="16"/>
      <c r="U7" s="16"/>
      <c r="V7" s="16"/>
    </row>
    <row r="8" spans="1:30" ht="30.75" customHeight="1">
      <c r="A8" s="12"/>
      <c r="B8" s="12" t="s">
        <v>101</v>
      </c>
      <c r="C8" s="20"/>
      <c r="D8" s="12" t="s">
        <v>102</v>
      </c>
      <c r="E8" s="12" t="s">
        <v>48</v>
      </c>
      <c r="F8" s="12"/>
      <c r="G8" s="12"/>
      <c r="H8" s="12" t="s">
        <v>103</v>
      </c>
      <c r="I8" s="12" t="s">
        <v>104</v>
      </c>
    </row>
    <row r="9" spans="1:30">
      <c r="A9" s="92" t="s">
        <v>215</v>
      </c>
      <c r="B9" s="94" t="s">
        <v>216</v>
      </c>
      <c r="C9" s="98"/>
      <c r="D9" s="18" t="s">
        <v>217</v>
      </c>
      <c r="E9" s="95"/>
      <c r="F9" s="95"/>
      <c r="G9" s="95"/>
      <c r="H9" s="1"/>
      <c r="I9" s="1"/>
    </row>
    <row r="10" spans="1:30" ht="43.5" customHeight="1">
      <c r="A10" s="92"/>
      <c r="B10" s="94"/>
      <c r="C10" s="98"/>
      <c r="D10" s="23" t="s">
        <v>218</v>
      </c>
      <c r="E10" s="95"/>
      <c r="F10" s="95"/>
      <c r="G10" s="95"/>
      <c r="H10" s="1"/>
      <c r="I10" s="1"/>
    </row>
    <row r="11" spans="1:30" ht="70.5" customHeight="1">
      <c r="A11" s="92"/>
      <c r="B11" s="94"/>
      <c r="C11" s="98"/>
      <c r="D11" s="23" t="s">
        <v>219</v>
      </c>
      <c r="E11" s="95"/>
      <c r="F11" s="95"/>
      <c r="G11" s="95"/>
      <c r="H11" s="1"/>
      <c r="I11" s="1"/>
    </row>
  </sheetData>
  <mergeCells count="32">
    <mergeCell ref="A1:C1"/>
    <mergeCell ref="B2:B3"/>
    <mergeCell ref="C2:C3"/>
    <mergeCell ref="AA2:AB2"/>
    <mergeCell ref="AC2:AD2"/>
    <mergeCell ref="K1:AD1"/>
    <mergeCell ref="H2:H3"/>
    <mergeCell ref="Y2:Z2"/>
    <mergeCell ref="S2:T2"/>
    <mergeCell ref="U2:V2"/>
    <mergeCell ref="I2:I3"/>
    <mergeCell ref="J2:J3"/>
    <mergeCell ref="M2:N2"/>
    <mergeCell ref="O2:P2"/>
    <mergeCell ref="W2:X2"/>
    <mergeCell ref="D1:J1"/>
    <mergeCell ref="E11:G11"/>
    <mergeCell ref="Q2:R2"/>
    <mergeCell ref="A7:I7"/>
    <mergeCell ref="K2:L2"/>
    <mergeCell ref="C4:C6"/>
    <mergeCell ref="A4:A6"/>
    <mergeCell ref="B4:B6"/>
    <mergeCell ref="A9:A11"/>
    <mergeCell ref="B9:B11"/>
    <mergeCell ref="C9:C11"/>
    <mergeCell ref="E9:G9"/>
    <mergeCell ref="E10:G10"/>
    <mergeCell ref="D2:D3"/>
    <mergeCell ref="E2:E3"/>
    <mergeCell ref="F2:F3"/>
    <mergeCell ref="G2:G3"/>
  </mergeCells>
  <conditionalFormatting sqref="H9:H11">
    <cfRule type="containsText" dxfId="18" priority="1" operator="containsText" text="Not Started">
      <formula>NOT(ISERROR(SEARCH("Not Started",H9)))</formula>
    </cfRule>
    <cfRule type="containsText" dxfId="17" priority="2" operator="containsText" text="In Progress">
      <formula>NOT(ISERROR(SEARCH("In Progress",H9)))</formula>
    </cfRule>
    <cfRule type="containsText" dxfId="16" priority="3" operator="containsText" text="Complete">
      <formula>NOT(ISERROR(SEARCH("Complete",H9)))</formula>
    </cfRule>
  </conditionalFormatting>
  <dataValidations count="1">
    <dataValidation type="list" allowBlank="1" showInputMessage="1" showErrorMessage="1" sqref="H9:H11" xr:uid="{7AC3B6A7-1DAC-4513-932E-6C4484A5C2B2}">
      <formula1>"Not started, In Progress, Complete"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7479225-96f4-4ca3-92fe-b4c132762293">
      <Terms xmlns="http://schemas.microsoft.com/office/infopath/2007/PartnerControls"/>
    </lcf76f155ced4ddcb4097134ff3c332f>
    <TaxCatchAll xmlns="cef04657-b68e-4c82-885b-766bbfd5b08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A953EC0766C5047AD3800CA6A602D9B" ma:contentTypeVersion="17" ma:contentTypeDescription="Create a new document." ma:contentTypeScope="" ma:versionID="edaf211604e76d629bf0280691d65520">
  <xsd:schema xmlns:xsd="http://www.w3.org/2001/XMLSchema" xmlns:xs="http://www.w3.org/2001/XMLSchema" xmlns:p="http://schemas.microsoft.com/office/2006/metadata/properties" xmlns:ns2="e7479225-96f4-4ca3-92fe-b4c132762293" xmlns:ns3="cef04657-b68e-4c82-885b-766bbfd5b086" targetNamespace="http://schemas.microsoft.com/office/2006/metadata/properties" ma:root="true" ma:fieldsID="7fd723a44cf3bd624b0c1e09214a678e" ns2:_="" ns3:_="">
    <xsd:import namespace="e7479225-96f4-4ca3-92fe-b4c132762293"/>
    <xsd:import namespace="cef04657-b68e-4c82-885b-766bbfd5b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479225-96f4-4ca3-92fe-b4c132762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267060-aa71-4076-8e39-9ee3c008b0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f04657-b68e-4c82-885b-766bbfd5b0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e35c11-1e20-46b9-a671-b6584f066148}" ma:internalName="TaxCatchAll" ma:showField="CatchAllData" ma:web="cef04657-b68e-4c82-885b-766bbfd5b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F92855-799D-409F-8C3C-3B393732C1D9}"/>
</file>

<file path=customXml/itemProps2.xml><?xml version="1.0" encoding="utf-8"?>
<ds:datastoreItem xmlns:ds="http://schemas.openxmlformats.org/officeDocument/2006/customXml" ds:itemID="{99C44326-0BF7-47E7-AC52-9A70818560F9}"/>
</file>

<file path=customXml/itemProps3.xml><?xml version="1.0" encoding="utf-8"?>
<ds:datastoreItem xmlns:ds="http://schemas.openxmlformats.org/officeDocument/2006/customXml" ds:itemID="{6E6E895C-CA89-447F-8A0E-EA0B6D133B1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Locke</dc:creator>
  <cp:keywords/>
  <dc:description/>
  <cp:lastModifiedBy>Gail Fordham</cp:lastModifiedBy>
  <cp:revision/>
  <dcterms:created xsi:type="dcterms:W3CDTF">2021-04-13T20:59:38Z</dcterms:created>
  <dcterms:modified xsi:type="dcterms:W3CDTF">2024-03-19T10:42:04Z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0x010100FA953EC0766C5047AD3800CA6A602D9B</vt:lpwstr>
  </property>
  <property fmtid="{D5CDD505-2E9C-101B-9397-08002B2CF9AE}" pid="3" name="MediaServiceImageTags">
    <vt:lpwstr/>
  </property>
</Properties>
</file>